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0-205" sheetId="1" r:id="rId1"/>
  </sheets>
  <definedNames>
    <definedName name="_xlnm.Print_Area" localSheetId="0">'200-205'!$A$1:$AB$143</definedName>
  </definedNames>
  <calcPr fullCalcOnLoad="1"/>
</workbook>
</file>

<file path=xl/sharedStrings.xml><?xml version="1.0" encoding="utf-8"?>
<sst xmlns="http://schemas.openxmlformats.org/spreadsheetml/2006/main" count="901" uniqueCount="132">
  <si>
    <t>　単位：m、％</t>
  </si>
  <si>
    <t>区分</t>
  </si>
  <si>
    <t>実延長</t>
  </si>
  <si>
    <t>改良</t>
  </si>
  <si>
    <t>未改良</t>
  </si>
  <si>
    <t>砂利道</t>
  </si>
  <si>
    <t>橋りょう</t>
  </si>
  <si>
    <t>渡船</t>
  </si>
  <si>
    <t>トンネル</t>
  </si>
  <si>
    <t>延長</t>
  </si>
  <si>
    <t>率</t>
  </si>
  <si>
    <t>数</t>
  </si>
  <si>
    <t>-</t>
  </si>
  <si>
    <t>国道（含高速）</t>
  </si>
  <si>
    <t>高速道路</t>
  </si>
  <si>
    <t>東海北陸自動車道</t>
  </si>
  <si>
    <t>主要地方道（含有料）</t>
  </si>
  <si>
    <t>岐阜南濃線</t>
  </si>
  <si>
    <t>乗鞍公園線</t>
  </si>
  <si>
    <t>中津川山口線</t>
  </si>
  <si>
    <t>中津川南木曽線</t>
  </si>
  <si>
    <t>津島南濃線</t>
  </si>
  <si>
    <t>豊田明智線</t>
  </si>
  <si>
    <t>豊田多治見線</t>
  </si>
  <si>
    <t>岐阜稲沢線</t>
  </si>
  <si>
    <t>名古屋多治見線</t>
  </si>
  <si>
    <t>多治見犬山線</t>
  </si>
  <si>
    <t>江南関線</t>
  </si>
  <si>
    <t>大垣一宮線</t>
  </si>
  <si>
    <t>土岐足助線</t>
  </si>
  <si>
    <t>瑞浪大野瀬線</t>
  </si>
  <si>
    <t>北方多度線</t>
  </si>
  <si>
    <t>南濃北勢線</t>
  </si>
  <si>
    <t>奈川野麦高根線</t>
  </si>
  <si>
    <t>山東本巣線</t>
  </si>
  <si>
    <t>岐阜関ヶ原線</t>
  </si>
  <si>
    <t>岐阜停車場線</t>
  </si>
  <si>
    <t>南濃関ヶ原線</t>
  </si>
  <si>
    <t>大垣停車場線</t>
  </si>
  <si>
    <t>関金山線</t>
  </si>
  <si>
    <t>美濃関停車場線</t>
  </si>
  <si>
    <t>可児金山線</t>
  </si>
  <si>
    <t>恵那御嵩線</t>
  </si>
  <si>
    <t>多治見恵那線</t>
  </si>
  <si>
    <t>多治見停車場線</t>
  </si>
  <si>
    <t>恵那白川線</t>
  </si>
  <si>
    <t>中津川停車場線</t>
  </si>
  <si>
    <t>高山停車場線</t>
  </si>
  <si>
    <t>国府見座線</t>
  </si>
  <si>
    <t>岐阜環状線</t>
  </si>
  <si>
    <t>岐阜大野線</t>
  </si>
  <si>
    <t>関本巣線</t>
  </si>
  <si>
    <t>美濃川辺線</t>
  </si>
  <si>
    <t>美濃洞戸線</t>
  </si>
  <si>
    <t>多治見白川線</t>
  </si>
  <si>
    <t>土岐可児線</t>
  </si>
  <si>
    <t>金山上之保線</t>
  </si>
  <si>
    <t>下呂小坂線</t>
  </si>
  <si>
    <t>高山上宝線</t>
  </si>
  <si>
    <t>古川清見線</t>
  </si>
  <si>
    <t>有料道路（再掲）</t>
  </si>
  <si>
    <t>公団管理</t>
  </si>
  <si>
    <t>県公社管理</t>
  </si>
  <si>
    <t>中央自動車道（名神）</t>
  </si>
  <si>
    <t>　　〃　　（中央道）</t>
  </si>
  <si>
    <t>白川加子母線</t>
  </si>
  <si>
    <t>恵那蛭川三川線</t>
  </si>
  <si>
    <t>高山八幡線</t>
  </si>
  <si>
    <t>下呂加子母線</t>
  </si>
  <si>
    <t>一般国道（含有料）</t>
  </si>
  <si>
    <r>
      <t xml:space="preserve">１１　運　　輸　　 </t>
    </r>
    <r>
      <rPr>
        <sz val="18"/>
        <rFont val="ＭＳ 明朝"/>
        <family val="1"/>
      </rPr>
      <t>・　　</t>
    </r>
    <r>
      <rPr>
        <sz val="18"/>
        <rFont val="ＭＳ ゴシック"/>
        <family val="3"/>
      </rPr>
      <t>通　　信</t>
    </r>
  </si>
  <si>
    <t>計</t>
  </si>
  <si>
    <t>延長</t>
  </si>
  <si>
    <t>率</t>
  </si>
  <si>
    <t>高級簡易舗装</t>
  </si>
  <si>
    <t>舗装道</t>
  </si>
  <si>
    <t>軽舗装</t>
  </si>
  <si>
    <t>計</t>
  </si>
  <si>
    <t>永久橋</t>
  </si>
  <si>
    <t>木橋</t>
  </si>
  <si>
    <t>数</t>
  </si>
  <si>
    <t>22号</t>
  </si>
  <si>
    <t>158号</t>
  </si>
  <si>
    <t>248号</t>
  </si>
  <si>
    <t>257号</t>
  </si>
  <si>
    <t>258号</t>
  </si>
  <si>
    <t>303号</t>
  </si>
  <si>
    <t>360号</t>
  </si>
  <si>
    <t>361号</t>
  </si>
  <si>
    <t>363号</t>
  </si>
  <si>
    <t>365号</t>
  </si>
  <si>
    <t>417号</t>
  </si>
  <si>
    <t>418号</t>
  </si>
  <si>
    <t>419号</t>
  </si>
  <si>
    <t>神岡上宝線</t>
  </si>
  <si>
    <t>八幡金山線</t>
  </si>
  <si>
    <t>岐阜白鳥線</t>
  </si>
  <si>
    <t>庄川河合線</t>
  </si>
  <si>
    <t>八尾古川線</t>
  </si>
  <si>
    <t>福岡南木曽線</t>
  </si>
  <si>
    <t>　　　　　 61</t>
  </si>
  <si>
    <t>　　　　　 62</t>
  </si>
  <si>
    <t>-</t>
  </si>
  <si>
    <t>-</t>
  </si>
  <si>
    <t>19号</t>
  </si>
  <si>
    <t>21号</t>
  </si>
  <si>
    <t>41号</t>
  </si>
  <si>
    <t>156号</t>
  </si>
  <si>
    <t>157号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</si>
  <si>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</si>
  <si>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</si>
  <si>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</si>
  <si>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</si>
  <si>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</si>
  <si>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</si>
  <si>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</si>
  <si>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</si>
  <si>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</si>
  <si>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</si>
  <si>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一般県道</t>
  </si>
  <si>
    <t>　資料：県道路維持課</t>
  </si>
  <si>
    <t>美濃加茂八幡線</t>
  </si>
  <si>
    <t>県道</t>
  </si>
  <si>
    <t>　　　　　 60</t>
  </si>
  <si>
    <t>-</t>
  </si>
  <si>
    <t>-</t>
  </si>
  <si>
    <t>白鳥明方線</t>
  </si>
  <si>
    <t>108．　道　　路　　の　　現　　況</t>
  </si>
  <si>
    <t>　　　　　 59</t>
  </si>
  <si>
    <t>　 昭　和　58　年</t>
  </si>
  <si>
    <t>108．　道　　路　　の　　現　　況　（続　き）</t>
  </si>
  <si>
    <t>金山明方線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</si>
</sst>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###\ ###\ ###.0"/>
    <numFmt numFmtId="185" formatCode="0.0_);[Red]\(0.0\)"/>
  </numFmts>
  <fonts count="14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6" fontId="5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9" fillId="0" borderId="5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>
      <alignment horizontal="right"/>
    </xf>
    <xf numFmtId="185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185" fontId="9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56" fontId="7" fillId="0" borderId="0" xfId="0" applyNumberFormat="1" applyFont="1" applyFill="1" applyAlignment="1">
      <alignment/>
    </xf>
    <xf numFmtId="180" fontId="9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13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="130" zoomScaleNormal="130" zoomScaleSheetLayoutView="100" workbookViewId="0" topLeftCell="A1">
      <selection activeCell="J125" sqref="J125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6.00390625" style="1" customWidth="1"/>
    <col min="4" max="4" width="6.125" style="1" customWidth="1"/>
    <col min="5" max="5" width="0.875" style="1" customWidth="1"/>
    <col min="6" max="7" width="8.75390625" style="1" customWidth="1"/>
    <col min="8" max="8" width="4.75390625" style="1" customWidth="1"/>
    <col min="9" max="9" width="8.75390625" style="1" customWidth="1"/>
    <col min="10" max="10" width="4.75390625" style="1" customWidth="1"/>
    <col min="11" max="11" width="8.75390625" style="1" customWidth="1"/>
    <col min="12" max="12" width="4.75390625" style="1" customWidth="1"/>
    <col min="13" max="13" width="8.75390625" style="1" customWidth="1"/>
    <col min="14" max="14" width="4.75390625" style="1" customWidth="1"/>
    <col min="15" max="15" width="8.625" style="1" customWidth="1"/>
    <col min="16" max="16" width="4.875" style="1" customWidth="1"/>
    <col min="17" max="17" width="8.125" style="1" customWidth="1"/>
    <col min="18" max="18" width="4.875" style="1" customWidth="1"/>
    <col min="19" max="22" width="8.125" style="1" customWidth="1"/>
    <col min="23" max="23" width="4.50390625" style="1" customWidth="1"/>
    <col min="24" max="24" width="7.75390625" style="1" customWidth="1"/>
    <col min="25" max="25" width="4.50390625" style="1" customWidth="1"/>
    <col min="26" max="26" width="7.625" style="1" customWidth="1"/>
    <col min="27" max="27" width="5.00390625" style="1" customWidth="1"/>
    <col min="28" max="28" width="8.125" style="1" customWidth="1"/>
    <col min="29" max="16384" width="9.00390625" style="1" customWidth="1"/>
  </cols>
  <sheetData>
    <row r="1" spans="1:28" ht="2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7.25">
      <c r="A2" s="37" t="s">
        <v>127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14.25" thickBot="1">
      <c r="A3" s="2" t="s">
        <v>0</v>
      </c>
      <c r="B3" s="3"/>
      <c r="AB3" s="4">
        <v>36251</v>
      </c>
    </row>
    <row r="4" spans="1:28" ht="16.5" customHeight="1" thickTop="1">
      <c r="A4" s="40" t="s">
        <v>1</v>
      </c>
      <c r="B4" s="40"/>
      <c r="C4" s="40"/>
      <c r="D4" s="40"/>
      <c r="E4" s="43"/>
      <c r="F4" s="38" t="s">
        <v>2</v>
      </c>
      <c r="G4" s="38" t="s">
        <v>3</v>
      </c>
      <c r="H4" s="40"/>
      <c r="I4" s="38" t="s">
        <v>4</v>
      </c>
      <c r="J4" s="40"/>
      <c r="K4" s="38" t="s">
        <v>5</v>
      </c>
      <c r="L4" s="43"/>
      <c r="M4" s="45" t="s">
        <v>75</v>
      </c>
      <c r="N4" s="46"/>
      <c r="O4" s="46"/>
      <c r="P4" s="46"/>
      <c r="Q4" s="46"/>
      <c r="R4" s="47"/>
      <c r="S4" s="45" t="s">
        <v>6</v>
      </c>
      <c r="T4" s="46"/>
      <c r="U4" s="46"/>
      <c r="V4" s="46"/>
      <c r="W4" s="46"/>
      <c r="X4" s="47"/>
      <c r="Y4" s="38" t="s">
        <v>7</v>
      </c>
      <c r="Z4" s="43"/>
      <c r="AA4" s="38" t="s">
        <v>8</v>
      </c>
      <c r="AB4" s="40"/>
    </row>
    <row r="5" spans="1:28" ht="8.25" customHeight="1">
      <c r="A5" s="55"/>
      <c r="B5" s="55"/>
      <c r="C5" s="55"/>
      <c r="D5" s="55"/>
      <c r="E5" s="50"/>
      <c r="F5" s="39"/>
      <c r="G5" s="41"/>
      <c r="H5" s="42"/>
      <c r="I5" s="41"/>
      <c r="J5" s="42"/>
      <c r="K5" s="41"/>
      <c r="L5" s="44"/>
      <c r="M5" s="59" t="s">
        <v>71</v>
      </c>
      <c r="N5" s="60"/>
      <c r="O5" s="48" t="s">
        <v>74</v>
      </c>
      <c r="P5" s="49"/>
      <c r="Q5" s="48" t="s">
        <v>76</v>
      </c>
      <c r="R5" s="49"/>
      <c r="S5" s="48" t="s">
        <v>77</v>
      </c>
      <c r="T5" s="49"/>
      <c r="U5" s="48" t="s">
        <v>78</v>
      </c>
      <c r="V5" s="49"/>
      <c r="W5" s="48" t="s">
        <v>79</v>
      </c>
      <c r="X5" s="49"/>
      <c r="Y5" s="39"/>
      <c r="Z5" s="50"/>
      <c r="AA5" s="39"/>
      <c r="AB5" s="55"/>
    </row>
    <row r="6" spans="1:28" ht="8.25" customHeight="1">
      <c r="A6" s="55"/>
      <c r="B6" s="55"/>
      <c r="C6" s="55"/>
      <c r="D6" s="55"/>
      <c r="E6" s="50"/>
      <c r="F6" s="39"/>
      <c r="G6" s="48" t="s">
        <v>9</v>
      </c>
      <c r="H6" s="48" t="s">
        <v>10</v>
      </c>
      <c r="I6" s="48" t="s">
        <v>9</v>
      </c>
      <c r="J6" s="48" t="s">
        <v>10</v>
      </c>
      <c r="K6" s="48" t="s">
        <v>72</v>
      </c>
      <c r="L6" s="48" t="s">
        <v>73</v>
      </c>
      <c r="M6" s="61"/>
      <c r="N6" s="62"/>
      <c r="O6" s="41"/>
      <c r="P6" s="44"/>
      <c r="Q6" s="41"/>
      <c r="R6" s="44"/>
      <c r="S6" s="41"/>
      <c r="T6" s="44"/>
      <c r="U6" s="41"/>
      <c r="V6" s="44"/>
      <c r="W6" s="41"/>
      <c r="X6" s="44"/>
      <c r="Y6" s="51"/>
      <c r="Z6" s="52"/>
      <c r="AA6" s="51"/>
      <c r="AB6" s="56"/>
    </row>
    <row r="7" spans="1:28" ht="16.5" customHeight="1">
      <c r="A7" s="42"/>
      <c r="B7" s="42"/>
      <c r="C7" s="42"/>
      <c r="D7" s="42"/>
      <c r="E7" s="44"/>
      <c r="F7" s="39"/>
      <c r="G7" s="41"/>
      <c r="H7" s="41"/>
      <c r="I7" s="41"/>
      <c r="J7" s="41"/>
      <c r="K7" s="41"/>
      <c r="L7" s="41"/>
      <c r="M7" s="6" t="s">
        <v>72</v>
      </c>
      <c r="N7" s="6" t="s">
        <v>73</v>
      </c>
      <c r="O7" s="7" t="s">
        <v>72</v>
      </c>
      <c r="P7" s="6" t="s">
        <v>73</v>
      </c>
      <c r="Q7" s="6" t="s">
        <v>72</v>
      </c>
      <c r="R7" s="6" t="s">
        <v>73</v>
      </c>
      <c r="S7" s="6" t="s">
        <v>80</v>
      </c>
      <c r="T7" s="6" t="s">
        <v>72</v>
      </c>
      <c r="U7" s="6" t="s">
        <v>80</v>
      </c>
      <c r="V7" s="6" t="s">
        <v>72</v>
      </c>
      <c r="W7" s="6" t="s">
        <v>80</v>
      </c>
      <c r="X7" s="6" t="s">
        <v>72</v>
      </c>
      <c r="Y7" s="5" t="s">
        <v>11</v>
      </c>
      <c r="Z7" s="6" t="s">
        <v>9</v>
      </c>
      <c r="AA7" s="5" t="s">
        <v>11</v>
      </c>
      <c r="AB7" s="5" t="s">
        <v>9</v>
      </c>
    </row>
    <row r="8" ht="6" customHeight="1">
      <c r="F8" s="8"/>
    </row>
    <row r="9" spans="2:28" s="9" customFormat="1" ht="16.5" customHeight="1">
      <c r="B9" s="58" t="s">
        <v>129</v>
      </c>
      <c r="C9" s="58"/>
      <c r="D9" s="58"/>
      <c r="F9" s="11">
        <v>4699186</v>
      </c>
      <c r="G9" s="12">
        <v>2807033</v>
      </c>
      <c r="H9" s="13">
        <v>59.7</v>
      </c>
      <c r="I9" s="12">
        <v>1892153</v>
      </c>
      <c r="J9" s="13">
        <v>40.3</v>
      </c>
      <c r="K9" s="12">
        <v>117370</v>
      </c>
      <c r="L9" s="13">
        <v>2.5</v>
      </c>
      <c r="M9" s="12">
        <v>4581816</v>
      </c>
      <c r="N9" s="14">
        <v>97.5</v>
      </c>
      <c r="O9" s="12">
        <v>3231374</v>
      </c>
      <c r="P9" s="13">
        <v>68.8</v>
      </c>
      <c r="Q9" s="12">
        <v>1350442</v>
      </c>
      <c r="R9" s="13">
        <v>28.7</v>
      </c>
      <c r="S9" s="12">
        <v>4357</v>
      </c>
      <c r="T9" s="12">
        <v>97485</v>
      </c>
      <c r="U9" s="12">
        <v>4290</v>
      </c>
      <c r="V9" s="12">
        <v>96915</v>
      </c>
      <c r="W9" s="12">
        <v>67</v>
      </c>
      <c r="X9" s="12">
        <v>570</v>
      </c>
      <c r="Y9" s="12">
        <v>6</v>
      </c>
      <c r="Z9" s="12">
        <v>907</v>
      </c>
      <c r="AA9" s="12">
        <v>108</v>
      </c>
      <c r="AB9" s="12">
        <v>34003</v>
      </c>
    </row>
    <row r="10" spans="2:28" s="9" customFormat="1" ht="16.5" customHeight="1">
      <c r="B10" s="57" t="s">
        <v>128</v>
      </c>
      <c r="C10" s="57"/>
      <c r="D10" s="57"/>
      <c r="F10" s="11">
        <v>4694689</v>
      </c>
      <c r="G10" s="12">
        <v>2870082</v>
      </c>
      <c r="H10" s="13">
        <v>61.1</v>
      </c>
      <c r="I10" s="12">
        <v>1824607</v>
      </c>
      <c r="J10" s="13">
        <v>38.9</v>
      </c>
      <c r="K10" s="12">
        <v>114531</v>
      </c>
      <c r="L10" s="13">
        <v>2.4</v>
      </c>
      <c r="M10" s="12">
        <v>4580158</v>
      </c>
      <c r="N10" s="14">
        <v>97.6</v>
      </c>
      <c r="O10" s="12">
        <v>3346869</v>
      </c>
      <c r="P10" s="13">
        <v>71.3</v>
      </c>
      <c r="Q10" s="12">
        <v>1233289</v>
      </c>
      <c r="R10" s="13">
        <v>26.3</v>
      </c>
      <c r="S10" s="12">
        <v>4362</v>
      </c>
      <c r="T10" s="12">
        <v>99428</v>
      </c>
      <c r="U10" s="12">
        <v>4299</v>
      </c>
      <c r="V10" s="12">
        <v>98890</v>
      </c>
      <c r="W10" s="12">
        <v>63</v>
      </c>
      <c r="X10" s="12">
        <v>538</v>
      </c>
      <c r="Y10" s="12">
        <v>5</v>
      </c>
      <c r="Z10" s="12">
        <v>707</v>
      </c>
      <c r="AA10" s="12">
        <v>109</v>
      </c>
      <c r="AB10" s="12">
        <v>34803</v>
      </c>
    </row>
    <row r="11" spans="2:28" s="9" customFormat="1" ht="16.5" customHeight="1">
      <c r="B11" s="57" t="s">
        <v>123</v>
      </c>
      <c r="C11" s="57"/>
      <c r="D11" s="57"/>
      <c r="F11" s="11">
        <v>4712524</v>
      </c>
      <c r="G11" s="12">
        <v>2918519</v>
      </c>
      <c r="H11" s="13">
        <v>61.9</v>
      </c>
      <c r="I11" s="12">
        <v>1794005</v>
      </c>
      <c r="J11" s="13">
        <v>38.1</v>
      </c>
      <c r="K11" s="12">
        <v>107993</v>
      </c>
      <c r="L11" s="13">
        <v>2.3</v>
      </c>
      <c r="M11" s="12">
        <f aca="true" t="shared" si="0" ref="M11:N13">SUM(O11,Q11)</f>
        <v>4604531</v>
      </c>
      <c r="N11" s="14">
        <f t="shared" si="0"/>
        <v>97.69999999999999</v>
      </c>
      <c r="O11" s="12">
        <v>3523408</v>
      </c>
      <c r="P11" s="13">
        <v>74.8</v>
      </c>
      <c r="Q11" s="12">
        <v>1081123</v>
      </c>
      <c r="R11" s="13">
        <v>22.9</v>
      </c>
      <c r="S11" s="12">
        <f>SUM(U11,W11)</f>
        <v>4355</v>
      </c>
      <c r="T11" s="12">
        <v>100019</v>
      </c>
      <c r="U11" s="12">
        <v>4295</v>
      </c>
      <c r="V11" s="12">
        <v>99494</v>
      </c>
      <c r="W11" s="12">
        <v>60</v>
      </c>
      <c r="X11" s="12">
        <v>524</v>
      </c>
      <c r="Y11" s="12">
        <v>5</v>
      </c>
      <c r="Z11" s="12">
        <v>707</v>
      </c>
      <c r="AA11" s="12">
        <v>109</v>
      </c>
      <c r="AB11" s="12">
        <v>35627</v>
      </c>
    </row>
    <row r="12" spans="2:28" s="9" customFormat="1" ht="16.5" customHeight="1">
      <c r="B12" s="57" t="s">
        <v>100</v>
      </c>
      <c r="C12" s="57"/>
      <c r="D12" s="57"/>
      <c r="F12" s="11">
        <v>4717229</v>
      </c>
      <c r="G12" s="12">
        <v>2990045</v>
      </c>
      <c r="H12" s="13">
        <v>63.4</v>
      </c>
      <c r="I12" s="12">
        <v>1727184</v>
      </c>
      <c r="J12" s="13">
        <v>36.6</v>
      </c>
      <c r="K12" s="12">
        <v>86095</v>
      </c>
      <c r="L12" s="13">
        <v>1.8</v>
      </c>
      <c r="M12" s="12">
        <f t="shared" si="0"/>
        <v>4631136</v>
      </c>
      <c r="N12" s="14">
        <f t="shared" si="0"/>
        <v>98.2</v>
      </c>
      <c r="O12" s="12">
        <v>3662944</v>
      </c>
      <c r="P12" s="13">
        <v>77.7</v>
      </c>
      <c r="Q12" s="12">
        <v>968192</v>
      </c>
      <c r="R12" s="13">
        <v>20.5</v>
      </c>
      <c r="S12" s="12">
        <f>SUM(U12,W12)</f>
        <v>4399</v>
      </c>
      <c r="T12" s="12">
        <f>SUM(V12,X12)</f>
        <v>104600</v>
      </c>
      <c r="U12" s="12">
        <v>4355</v>
      </c>
      <c r="V12" s="12">
        <v>104172</v>
      </c>
      <c r="W12" s="12">
        <v>44</v>
      </c>
      <c r="X12" s="12">
        <v>428</v>
      </c>
      <c r="Y12" s="12">
        <v>5</v>
      </c>
      <c r="Z12" s="12">
        <v>707</v>
      </c>
      <c r="AA12" s="12">
        <v>113</v>
      </c>
      <c r="AB12" s="12">
        <v>41741</v>
      </c>
    </row>
    <row r="13" spans="2:28" s="15" customFormat="1" ht="16.5" customHeight="1">
      <c r="B13" s="63" t="s">
        <v>101</v>
      </c>
      <c r="C13" s="63"/>
      <c r="D13" s="63"/>
      <c r="F13" s="16">
        <v>4700001</v>
      </c>
      <c r="G13" s="17">
        <v>3045161</v>
      </c>
      <c r="H13" s="18">
        <v>64.8</v>
      </c>
      <c r="I13" s="17">
        <v>1654839</v>
      </c>
      <c r="J13" s="18">
        <v>33.5</v>
      </c>
      <c r="K13" s="17">
        <v>81140</v>
      </c>
      <c r="L13" s="18">
        <v>1.7</v>
      </c>
      <c r="M13" s="17">
        <f t="shared" si="0"/>
        <v>4618861</v>
      </c>
      <c r="N13" s="19">
        <f t="shared" si="0"/>
        <v>98.30000000000001</v>
      </c>
      <c r="O13" s="17">
        <v>3779112</v>
      </c>
      <c r="P13" s="18">
        <v>80.4</v>
      </c>
      <c r="Q13" s="17">
        <v>839749</v>
      </c>
      <c r="R13" s="18">
        <v>17.9</v>
      </c>
      <c r="S13" s="17">
        <f>SUM(U13,W13)</f>
        <v>4394</v>
      </c>
      <c r="T13" s="17">
        <v>106411</v>
      </c>
      <c r="U13" s="17">
        <v>4353</v>
      </c>
      <c r="V13" s="17">
        <v>106001</v>
      </c>
      <c r="W13" s="17">
        <v>41</v>
      </c>
      <c r="X13" s="17">
        <v>411</v>
      </c>
      <c r="Y13" s="17">
        <v>5</v>
      </c>
      <c r="Z13" s="17">
        <v>707</v>
      </c>
      <c r="AA13" s="17">
        <v>119</v>
      </c>
      <c r="AB13" s="17">
        <v>43587</v>
      </c>
    </row>
    <row r="14" spans="6:28" s="9" customFormat="1" ht="16.5" customHeight="1">
      <c r="F14" s="11"/>
      <c r="G14" s="12"/>
      <c r="H14" s="12"/>
      <c r="I14" s="12"/>
      <c r="J14" s="13"/>
      <c r="K14" s="12"/>
      <c r="L14" s="13"/>
      <c r="M14" s="13"/>
      <c r="N14" s="13"/>
      <c r="O14" s="12"/>
      <c r="P14" s="13"/>
      <c r="Q14" s="12"/>
      <c r="R14" s="13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2:28" s="15" customFormat="1" ht="16.5" customHeight="1">
      <c r="B15" s="53" t="s">
        <v>13</v>
      </c>
      <c r="C15" s="53"/>
      <c r="D15" s="53"/>
      <c r="F15" s="16">
        <v>1389825</v>
      </c>
      <c r="G15" s="20">
        <v>1131237</v>
      </c>
      <c r="H15" s="18">
        <v>81.4</v>
      </c>
      <c r="I15" s="20">
        <v>258588</v>
      </c>
      <c r="J15" s="18">
        <v>17.5</v>
      </c>
      <c r="K15" s="20">
        <v>15664</v>
      </c>
      <c r="L15" s="18">
        <v>1.1</v>
      </c>
      <c r="M15" s="20">
        <v>1374161</v>
      </c>
      <c r="N15" s="18">
        <v>98.9</v>
      </c>
      <c r="O15" s="20">
        <v>1221819</v>
      </c>
      <c r="P15" s="18">
        <v>87.9</v>
      </c>
      <c r="Q15" s="20">
        <v>152342</v>
      </c>
      <c r="R15" s="18">
        <v>11</v>
      </c>
      <c r="S15" s="20">
        <v>1360</v>
      </c>
      <c r="T15" s="20">
        <v>47030</v>
      </c>
      <c r="U15" s="20">
        <v>1359</v>
      </c>
      <c r="V15" s="20">
        <v>47025</v>
      </c>
      <c r="W15" s="20">
        <v>1</v>
      </c>
      <c r="X15" s="20">
        <v>6</v>
      </c>
      <c r="Y15" s="20">
        <v>5</v>
      </c>
      <c r="Z15" s="20">
        <v>707</v>
      </c>
      <c r="AA15" s="20">
        <v>79</v>
      </c>
      <c r="AB15" s="20">
        <v>35289</v>
      </c>
    </row>
    <row r="16" spans="2:28" s="9" customFormat="1" ht="16.5" customHeight="1">
      <c r="B16" s="21"/>
      <c r="C16" s="21"/>
      <c r="D16" s="21"/>
      <c r="F16" s="11"/>
      <c r="G16" s="22"/>
      <c r="H16" s="13"/>
      <c r="I16" s="12"/>
      <c r="J16" s="13"/>
      <c r="K16" s="12"/>
      <c r="L16" s="13"/>
      <c r="M16" s="13"/>
      <c r="N16" s="13"/>
      <c r="O16" s="12"/>
      <c r="P16" s="13"/>
      <c r="Q16" s="12"/>
      <c r="R16" s="13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s="15" customFormat="1" ht="16.5" customHeight="1">
      <c r="B17" s="53" t="s">
        <v>69</v>
      </c>
      <c r="C17" s="53"/>
      <c r="D17" s="53"/>
      <c r="F17" s="16">
        <v>1279044</v>
      </c>
      <c r="G17" s="20">
        <v>1020456</v>
      </c>
      <c r="H17" s="18">
        <v>79.8</v>
      </c>
      <c r="I17" s="20">
        <v>258588</v>
      </c>
      <c r="J17" s="18">
        <v>19</v>
      </c>
      <c r="K17" s="20">
        <v>15664</v>
      </c>
      <c r="L17" s="18">
        <v>1.2</v>
      </c>
      <c r="M17" s="20">
        <v>1263380</v>
      </c>
      <c r="N17" s="18">
        <v>98.8</v>
      </c>
      <c r="O17" s="17">
        <v>1111038</v>
      </c>
      <c r="P17" s="18">
        <v>86.9</v>
      </c>
      <c r="Q17" s="17">
        <v>152342</v>
      </c>
      <c r="R17" s="18">
        <v>11.9</v>
      </c>
      <c r="S17" s="17">
        <v>1258</v>
      </c>
      <c r="T17" s="17">
        <v>35659</v>
      </c>
      <c r="U17" s="17">
        <v>1257</v>
      </c>
      <c r="V17" s="17">
        <v>35654</v>
      </c>
      <c r="W17" s="17">
        <v>1</v>
      </c>
      <c r="X17" s="17">
        <v>6</v>
      </c>
      <c r="Y17" s="17" t="s">
        <v>103</v>
      </c>
      <c r="Z17" s="17" t="s">
        <v>103</v>
      </c>
      <c r="AA17" s="17">
        <v>70</v>
      </c>
      <c r="AB17" s="17">
        <v>25090</v>
      </c>
    </row>
    <row r="18" spans="2:28" s="9" customFormat="1" ht="16.5" customHeight="1">
      <c r="B18" s="21"/>
      <c r="C18" s="21"/>
      <c r="D18" s="21"/>
      <c r="F18" s="11"/>
      <c r="G18" s="12"/>
      <c r="H18" s="13"/>
      <c r="I18" s="12"/>
      <c r="J18" s="13"/>
      <c r="K18" s="12"/>
      <c r="L18" s="13"/>
      <c r="M18" s="13"/>
      <c r="N18" s="13"/>
      <c r="O18" s="12"/>
      <c r="P18" s="13"/>
      <c r="Q18" s="12"/>
      <c r="R18" s="13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2:28" s="9" customFormat="1" ht="16.5" customHeight="1">
      <c r="B19" s="21"/>
      <c r="C19" s="10"/>
      <c r="D19" s="21" t="s">
        <v>104</v>
      </c>
      <c r="F19" s="11">
        <v>58344</v>
      </c>
      <c r="G19" s="12">
        <v>58344</v>
      </c>
      <c r="H19" s="13">
        <v>100</v>
      </c>
      <c r="I19" s="12" t="s">
        <v>12</v>
      </c>
      <c r="J19" s="13" t="s">
        <v>103</v>
      </c>
      <c r="K19" s="12" t="s">
        <v>12</v>
      </c>
      <c r="L19" s="13" t="s">
        <v>103</v>
      </c>
      <c r="M19" s="12">
        <v>58344</v>
      </c>
      <c r="N19" s="13">
        <f>SUM(P19,R19)</f>
        <v>100</v>
      </c>
      <c r="O19" s="12">
        <v>58344</v>
      </c>
      <c r="P19" s="13">
        <v>100</v>
      </c>
      <c r="Q19" s="12" t="s">
        <v>103</v>
      </c>
      <c r="R19" s="13" t="s">
        <v>103</v>
      </c>
      <c r="S19" s="12">
        <v>65</v>
      </c>
      <c r="T19" s="12">
        <v>2287</v>
      </c>
      <c r="U19" s="12">
        <v>65</v>
      </c>
      <c r="V19" s="12">
        <v>2287</v>
      </c>
      <c r="W19" s="22" t="s">
        <v>103</v>
      </c>
      <c r="X19" s="22" t="s">
        <v>103</v>
      </c>
      <c r="Y19" s="22" t="s">
        <v>12</v>
      </c>
      <c r="Z19" s="22" t="s">
        <v>12</v>
      </c>
      <c r="AA19" s="12">
        <v>1</v>
      </c>
      <c r="AB19" s="12">
        <v>72</v>
      </c>
    </row>
    <row r="20" spans="2:28" s="9" customFormat="1" ht="16.5" customHeight="1">
      <c r="B20" s="21"/>
      <c r="C20" s="10"/>
      <c r="D20" s="21" t="s">
        <v>105</v>
      </c>
      <c r="F20" s="11">
        <v>85127</v>
      </c>
      <c r="G20" s="12">
        <v>85127</v>
      </c>
      <c r="H20" s="13">
        <v>100</v>
      </c>
      <c r="I20" s="12" t="s">
        <v>12</v>
      </c>
      <c r="J20" s="13" t="s">
        <v>103</v>
      </c>
      <c r="K20" s="12" t="s">
        <v>12</v>
      </c>
      <c r="L20" s="13" t="s">
        <v>103</v>
      </c>
      <c r="M20" s="12">
        <f>SUM(O20,Q20)</f>
        <v>85127</v>
      </c>
      <c r="N20" s="13">
        <f aca="true" t="shared" si="1" ref="N20:N44">SUM(P20,R20)</f>
        <v>100</v>
      </c>
      <c r="O20" s="12">
        <v>85127</v>
      </c>
      <c r="P20" s="13">
        <v>100</v>
      </c>
      <c r="Q20" s="12" t="s">
        <v>103</v>
      </c>
      <c r="R20" s="13" t="s">
        <v>103</v>
      </c>
      <c r="S20" s="12">
        <v>86</v>
      </c>
      <c r="T20" s="12">
        <v>4173</v>
      </c>
      <c r="U20" s="12">
        <v>86</v>
      </c>
      <c r="V20" s="12">
        <v>4173</v>
      </c>
      <c r="W20" s="22" t="s">
        <v>103</v>
      </c>
      <c r="X20" s="22" t="s">
        <v>103</v>
      </c>
      <c r="Y20" s="22" t="s">
        <v>12</v>
      </c>
      <c r="Z20" s="22" t="s">
        <v>12</v>
      </c>
      <c r="AA20" s="12" t="s">
        <v>103</v>
      </c>
      <c r="AB20" s="12" t="s">
        <v>103</v>
      </c>
    </row>
    <row r="21" spans="2:28" s="9" customFormat="1" ht="16.5" customHeight="1">
      <c r="B21" s="21"/>
      <c r="C21" s="10"/>
      <c r="D21" s="21" t="s">
        <v>81</v>
      </c>
      <c r="F21" s="11">
        <v>2148</v>
      </c>
      <c r="G21" s="12">
        <v>2148</v>
      </c>
      <c r="H21" s="13">
        <v>100</v>
      </c>
      <c r="I21" s="12" t="s">
        <v>12</v>
      </c>
      <c r="J21" s="13" t="s">
        <v>103</v>
      </c>
      <c r="K21" s="12" t="s">
        <v>12</v>
      </c>
      <c r="L21" s="13" t="s">
        <v>103</v>
      </c>
      <c r="M21" s="12">
        <f>SUM(O21,Q21)</f>
        <v>2148</v>
      </c>
      <c r="N21" s="13">
        <f t="shared" si="1"/>
        <v>100</v>
      </c>
      <c r="O21" s="12">
        <v>2148</v>
      </c>
      <c r="P21" s="13">
        <v>100</v>
      </c>
      <c r="Q21" s="12" t="s">
        <v>103</v>
      </c>
      <c r="R21" s="13" t="s">
        <v>103</v>
      </c>
      <c r="S21" s="12">
        <v>2</v>
      </c>
      <c r="T21" s="12">
        <v>346</v>
      </c>
      <c r="U21" s="12">
        <v>2</v>
      </c>
      <c r="V21" s="12">
        <v>346</v>
      </c>
      <c r="W21" s="22" t="s">
        <v>103</v>
      </c>
      <c r="X21" s="22" t="s">
        <v>103</v>
      </c>
      <c r="Y21" s="22" t="s">
        <v>12</v>
      </c>
      <c r="Z21" s="22" t="s">
        <v>12</v>
      </c>
      <c r="AA21" s="12" t="s">
        <v>103</v>
      </c>
      <c r="AB21" s="12" t="s">
        <v>12</v>
      </c>
    </row>
    <row r="22" spans="2:28" s="9" customFormat="1" ht="16.5" customHeight="1">
      <c r="B22" s="21"/>
      <c r="C22" s="10"/>
      <c r="D22" s="21" t="s">
        <v>106</v>
      </c>
      <c r="F22" s="11">
        <v>189382</v>
      </c>
      <c r="G22" s="12">
        <v>189382</v>
      </c>
      <c r="H22" s="13">
        <v>100</v>
      </c>
      <c r="I22" s="12" t="s">
        <v>12</v>
      </c>
      <c r="J22" s="13" t="s">
        <v>103</v>
      </c>
      <c r="K22" s="12" t="s">
        <v>12</v>
      </c>
      <c r="L22" s="13" t="s">
        <v>103</v>
      </c>
      <c r="M22" s="12">
        <v>189382</v>
      </c>
      <c r="N22" s="13">
        <f t="shared" si="1"/>
        <v>100</v>
      </c>
      <c r="O22" s="12">
        <v>189382</v>
      </c>
      <c r="P22" s="13">
        <v>100</v>
      </c>
      <c r="Q22" s="12" t="s">
        <v>103</v>
      </c>
      <c r="R22" s="13" t="s">
        <v>103</v>
      </c>
      <c r="S22" s="12">
        <f>SUM(U22,W22)</f>
        <v>155</v>
      </c>
      <c r="T22" s="12">
        <v>5271</v>
      </c>
      <c r="U22" s="12">
        <v>155</v>
      </c>
      <c r="V22" s="12">
        <v>5271</v>
      </c>
      <c r="W22" s="22" t="s">
        <v>103</v>
      </c>
      <c r="X22" s="22" t="s">
        <v>103</v>
      </c>
      <c r="Y22" s="22" t="s">
        <v>12</v>
      </c>
      <c r="Z22" s="22" t="s">
        <v>12</v>
      </c>
      <c r="AA22" s="12">
        <v>9</v>
      </c>
      <c r="AB22" s="12">
        <v>3674</v>
      </c>
    </row>
    <row r="23" spans="2:28" s="9" customFormat="1" ht="16.5" customHeight="1">
      <c r="B23" s="21"/>
      <c r="C23" s="10"/>
      <c r="D23" s="21" t="s">
        <v>107</v>
      </c>
      <c r="F23" s="11">
        <v>147822</v>
      </c>
      <c r="G23" s="12">
        <v>140644</v>
      </c>
      <c r="H23" s="13">
        <v>95.2</v>
      </c>
      <c r="I23" s="12">
        <v>7158</v>
      </c>
      <c r="J23" s="13">
        <v>4.8</v>
      </c>
      <c r="K23" s="12" t="s">
        <v>12</v>
      </c>
      <c r="L23" s="13" t="s">
        <v>103</v>
      </c>
      <c r="M23" s="12">
        <v>147822</v>
      </c>
      <c r="N23" s="13">
        <f t="shared" si="1"/>
        <v>100</v>
      </c>
      <c r="O23" s="12">
        <v>147822</v>
      </c>
      <c r="P23" s="13">
        <v>100</v>
      </c>
      <c r="Q23" s="12" t="s">
        <v>103</v>
      </c>
      <c r="R23" s="13" t="s">
        <v>103</v>
      </c>
      <c r="S23" s="12">
        <v>180</v>
      </c>
      <c r="T23" s="12">
        <v>5254</v>
      </c>
      <c r="U23" s="12">
        <v>180</v>
      </c>
      <c r="V23" s="12">
        <v>5254</v>
      </c>
      <c r="W23" s="22" t="s">
        <v>103</v>
      </c>
      <c r="X23" s="22" t="s">
        <v>103</v>
      </c>
      <c r="Y23" s="22" t="s">
        <v>12</v>
      </c>
      <c r="Z23" s="22" t="s">
        <v>12</v>
      </c>
      <c r="AA23" s="12">
        <v>21</v>
      </c>
      <c r="AB23" s="12">
        <v>7489</v>
      </c>
    </row>
    <row r="24" spans="2:28" s="9" customFormat="1" ht="16.5" customHeight="1">
      <c r="B24" s="21"/>
      <c r="C24" s="21"/>
      <c r="D24" s="21"/>
      <c r="F24" s="11"/>
      <c r="G24" s="22"/>
      <c r="H24" s="22"/>
      <c r="I24" s="22"/>
      <c r="J24" s="23"/>
      <c r="K24" s="22"/>
      <c r="L24" s="23"/>
      <c r="M24" s="12">
        <f>SUM(O24,Q24)</f>
        <v>0</v>
      </c>
      <c r="N24" s="23"/>
      <c r="O24" s="22"/>
      <c r="P24" s="23"/>
      <c r="Q24" s="22"/>
      <c r="R24" s="13"/>
      <c r="S24" s="12">
        <f>SUM(U24,W24)</f>
        <v>0</v>
      </c>
      <c r="T24" s="12">
        <f>SUM(V24,X24)</f>
        <v>0</v>
      </c>
      <c r="U24" s="12"/>
      <c r="V24" s="12"/>
      <c r="W24" s="12"/>
      <c r="X24" s="12"/>
      <c r="Y24" s="12"/>
      <c r="Z24" s="12"/>
      <c r="AA24" s="12"/>
      <c r="AB24" s="12"/>
    </row>
    <row r="25" spans="2:28" s="9" customFormat="1" ht="16.5" customHeight="1">
      <c r="B25" s="21"/>
      <c r="C25" s="10"/>
      <c r="D25" s="21" t="s">
        <v>108</v>
      </c>
      <c r="F25" s="11">
        <v>74361</v>
      </c>
      <c r="G25" s="22">
        <v>38826</v>
      </c>
      <c r="H25" s="23">
        <v>52.2</v>
      </c>
      <c r="I25" s="22">
        <v>35535</v>
      </c>
      <c r="J25" s="23">
        <v>47.8</v>
      </c>
      <c r="K25" s="22">
        <v>6</v>
      </c>
      <c r="L25" s="23">
        <v>0</v>
      </c>
      <c r="M25" s="12">
        <v>74355</v>
      </c>
      <c r="N25" s="23">
        <v>100</v>
      </c>
      <c r="O25" s="22">
        <v>48786</v>
      </c>
      <c r="P25" s="23">
        <v>65.6</v>
      </c>
      <c r="Q25" s="22">
        <v>25569</v>
      </c>
      <c r="R25" s="13">
        <v>34.4</v>
      </c>
      <c r="S25" s="12">
        <v>66</v>
      </c>
      <c r="T25" s="12">
        <v>1206</v>
      </c>
      <c r="U25" s="12">
        <v>65</v>
      </c>
      <c r="V25" s="12">
        <v>1201</v>
      </c>
      <c r="W25" s="22">
        <v>1</v>
      </c>
      <c r="X25" s="22">
        <v>6</v>
      </c>
      <c r="Y25" s="22" t="s">
        <v>12</v>
      </c>
      <c r="Z25" s="22" t="s">
        <v>12</v>
      </c>
      <c r="AA25" s="12" t="s">
        <v>103</v>
      </c>
      <c r="AB25" s="12" t="s">
        <v>103</v>
      </c>
    </row>
    <row r="26" spans="2:28" s="9" customFormat="1" ht="16.5" customHeight="1">
      <c r="B26" s="21"/>
      <c r="C26" s="10"/>
      <c r="D26" s="21" t="s">
        <v>82</v>
      </c>
      <c r="F26" s="11">
        <v>97188</v>
      </c>
      <c r="G26" s="22">
        <v>85600</v>
      </c>
      <c r="H26" s="23">
        <v>88</v>
      </c>
      <c r="I26" s="22">
        <v>11588</v>
      </c>
      <c r="J26" s="23">
        <v>12</v>
      </c>
      <c r="K26" s="22" t="s">
        <v>12</v>
      </c>
      <c r="L26" s="23" t="s">
        <v>103</v>
      </c>
      <c r="M26" s="12">
        <v>97188</v>
      </c>
      <c r="N26" s="23">
        <f t="shared" si="1"/>
        <v>100</v>
      </c>
      <c r="O26" s="22">
        <v>97188</v>
      </c>
      <c r="P26" s="23">
        <v>100</v>
      </c>
      <c r="Q26" s="22" t="s">
        <v>103</v>
      </c>
      <c r="R26" s="13" t="s">
        <v>103</v>
      </c>
      <c r="S26" s="12">
        <v>76</v>
      </c>
      <c r="T26" s="12">
        <v>1840</v>
      </c>
      <c r="U26" s="12">
        <v>76</v>
      </c>
      <c r="V26" s="12">
        <v>1840</v>
      </c>
      <c r="W26" s="22" t="s">
        <v>103</v>
      </c>
      <c r="X26" s="22" t="s">
        <v>103</v>
      </c>
      <c r="Y26" s="22" t="s">
        <v>12</v>
      </c>
      <c r="Z26" s="22" t="s">
        <v>12</v>
      </c>
      <c r="AA26" s="12">
        <v>5</v>
      </c>
      <c r="AB26" s="12">
        <v>2735</v>
      </c>
    </row>
    <row r="27" spans="2:28" s="9" customFormat="1" ht="16.5" customHeight="1">
      <c r="B27" s="21"/>
      <c r="C27" s="10"/>
      <c r="D27" s="21" t="s">
        <v>83</v>
      </c>
      <c r="F27" s="11">
        <v>50700</v>
      </c>
      <c r="G27" s="22">
        <v>50429</v>
      </c>
      <c r="H27" s="23">
        <v>99.4</v>
      </c>
      <c r="I27" s="22">
        <v>271</v>
      </c>
      <c r="J27" s="23">
        <v>0.6</v>
      </c>
      <c r="K27" s="22" t="s">
        <v>12</v>
      </c>
      <c r="L27" s="23" t="s">
        <v>109</v>
      </c>
      <c r="M27" s="12">
        <v>50700</v>
      </c>
      <c r="N27" s="23">
        <f t="shared" si="1"/>
        <v>100</v>
      </c>
      <c r="O27" s="22">
        <v>50700</v>
      </c>
      <c r="P27" s="23">
        <v>100</v>
      </c>
      <c r="Q27" s="22" t="s">
        <v>109</v>
      </c>
      <c r="R27" s="13" t="s">
        <v>109</v>
      </c>
      <c r="S27" s="12">
        <v>43</v>
      </c>
      <c r="T27" s="12">
        <v>1680</v>
      </c>
      <c r="U27" s="12">
        <v>43</v>
      </c>
      <c r="V27" s="12">
        <v>1680</v>
      </c>
      <c r="W27" s="22" t="s">
        <v>109</v>
      </c>
      <c r="X27" s="22" t="s">
        <v>109</v>
      </c>
      <c r="Y27" s="22" t="s">
        <v>12</v>
      </c>
      <c r="Z27" s="22" t="s">
        <v>12</v>
      </c>
      <c r="AA27" s="12" t="s">
        <v>12</v>
      </c>
      <c r="AB27" s="12" t="s">
        <v>12</v>
      </c>
    </row>
    <row r="28" spans="2:28" s="9" customFormat="1" ht="16.5" customHeight="1">
      <c r="B28" s="21"/>
      <c r="C28" s="10"/>
      <c r="D28" s="21" t="s">
        <v>84</v>
      </c>
      <c r="F28" s="11">
        <v>131921</v>
      </c>
      <c r="G28" s="22">
        <v>98750</v>
      </c>
      <c r="H28" s="23">
        <v>74.8</v>
      </c>
      <c r="I28" s="22">
        <v>33171</v>
      </c>
      <c r="J28" s="23">
        <v>20.8</v>
      </c>
      <c r="K28" s="22">
        <v>5858</v>
      </c>
      <c r="L28" s="23">
        <v>4.4</v>
      </c>
      <c r="M28" s="12">
        <v>126064</v>
      </c>
      <c r="N28" s="23">
        <f t="shared" si="1"/>
        <v>95.5</v>
      </c>
      <c r="O28" s="22">
        <v>115494</v>
      </c>
      <c r="P28" s="23">
        <v>87.5</v>
      </c>
      <c r="Q28" s="22">
        <v>10570</v>
      </c>
      <c r="R28" s="13">
        <v>8</v>
      </c>
      <c r="S28" s="12">
        <v>149</v>
      </c>
      <c r="T28" s="12">
        <v>4102</v>
      </c>
      <c r="U28" s="12">
        <v>149</v>
      </c>
      <c r="V28" s="12">
        <v>4102</v>
      </c>
      <c r="W28" s="22" t="s">
        <v>109</v>
      </c>
      <c r="X28" s="22" t="s">
        <v>109</v>
      </c>
      <c r="Y28" s="22" t="s">
        <v>12</v>
      </c>
      <c r="Z28" s="22" t="s">
        <v>12</v>
      </c>
      <c r="AA28" s="12">
        <v>10</v>
      </c>
      <c r="AB28" s="12">
        <v>2452</v>
      </c>
    </row>
    <row r="29" spans="2:28" s="9" customFormat="1" ht="16.5" customHeight="1">
      <c r="B29" s="21"/>
      <c r="C29" s="10"/>
      <c r="D29" s="21" t="s">
        <v>85</v>
      </c>
      <c r="F29" s="11">
        <v>27466</v>
      </c>
      <c r="G29" s="22">
        <v>27466</v>
      </c>
      <c r="H29" s="23">
        <v>100</v>
      </c>
      <c r="I29" s="22" t="s">
        <v>109</v>
      </c>
      <c r="J29" s="23" t="s">
        <v>109</v>
      </c>
      <c r="K29" s="22" t="s">
        <v>109</v>
      </c>
      <c r="L29" s="23" t="s">
        <v>109</v>
      </c>
      <c r="M29" s="12">
        <v>27466</v>
      </c>
      <c r="N29" s="23">
        <f t="shared" si="1"/>
        <v>100</v>
      </c>
      <c r="O29" s="22">
        <v>27466</v>
      </c>
      <c r="P29" s="23">
        <v>100</v>
      </c>
      <c r="Q29" s="22" t="s">
        <v>109</v>
      </c>
      <c r="R29" s="13" t="s">
        <v>109</v>
      </c>
      <c r="S29" s="12">
        <v>28</v>
      </c>
      <c r="T29" s="12">
        <v>1412</v>
      </c>
      <c r="U29" s="12">
        <v>28</v>
      </c>
      <c r="V29" s="12">
        <v>1412</v>
      </c>
      <c r="W29" s="22" t="s">
        <v>109</v>
      </c>
      <c r="X29" s="22" t="s">
        <v>109</v>
      </c>
      <c r="Y29" s="22" t="s">
        <v>12</v>
      </c>
      <c r="Z29" s="22" t="s">
        <v>12</v>
      </c>
      <c r="AA29" s="12">
        <v>1</v>
      </c>
      <c r="AB29" s="12">
        <v>100</v>
      </c>
    </row>
    <row r="30" spans="2:28" s="9" customFormat="1" ht="16.5" customHeight="1">
      <c r="B30" s="21"/>
      <c r="C30" s="21"/>
      <c r="D30" s="21"/>
      <c r="F30" s="11"/>
      <c r="G30" s="22"/>
      <c r="H30" s="23"/>
      <c r="I30" s="22"/>
      <c r="J30" s="23"/>
      <c r="K30" s="22"/>
      <c r="L30" s="23"/>
      <c r="M30" s="12"/>
      <c r="N30" s="23"/>
      <c r="O30" s="22"/>
      <c r="P30" s="23"/>
      <c r="Q30" s="22"/>
      <c r="R30" s="13"/>
      <c r="S30" s="12">
        <f>SUM(U30,W30)</f>
        <v>0</v>
      </c>
      <c r="T30" s="12">
        <f>SUM(V30,X30)</f>
        <v>0</v>
      </c>
      <c r="U30" s="12"/>
      <c r="V30" s="12"/>
      <c r="W30" s="12"/>
      <c r="X30" s="12"/>
      <c r="Y30" s="12"/>
      <c r="Z30" s="12"/>
      <c r="AA30" s="12"/>
      <c r="AB30" s="12"/>
    </row>
    <row r="31" spans="2:28" s="9" customFormat="1" ht="16.5" customHeight="1">
      <c r="B31" s="21"/>
      <c r="C31" s="10"/>
      <c r="D31" s="21" t="s">
        <v>86</v>
      </c>
      <c r="F31" s="11">
        <v>54084</v>
      </c>
      <c r="G31" s="22">
        <v>38941</v>
      </c>
      <c r="H31" s="23">
        <v>72</v>
      </c>
      <c r="I31" s="22">
        <v>15143</v>
      </c>
      <c r="J31" s="23">
        <v>27.7</v>
      </c>
      <c r="K31" s="22">
        <v>164</v>
      </c>
      <c r="L31" s="23">
        <f>IF(K31="-","-",K31/F31*100)</f>
        <v>0.3032320094667554</v>
      </c>
      <c r="M31" s="12">
        <v>53920</v>
      </c>
      <c r="N31" s="23">
        <v>99.7</v>
      </c>
      <c r="O31" s="22">
        <v>38964</v>
      </c>
      <c r="P31" s="23">
        <v>72</v>
      </c>
      <c r="Q31" s="22">
        <v>14956</v>
      </c>
      <c r="R31" s="13">
        <v>27.7</v>
      </c>
      <c r="S31" s="12">
        <v>72</v>
      </c>
      <c r="T31" s="12">
        <v>2024</v>
      </c>
      <c r="U31" s="12">
        <v>72</v>
      </c>
      <c r="V31" s="12">
        <v>2024</v>
      </c>
      <c r="W31" s="22" t="s">
        <v>109</v>
      </c>
      <c r="X31" s="22" t="s">
        <v>109</v>
      </c>
      <c r="Y31" s="22" t="s">
        <v>12</v>
      </c>
      <c r="Z31" s="22" t="s">
        <v>12</v>
      </c>
      <c r="AA31" s="12">
        <v>5</v>
      </c>
      <c r="AB31" s="12">
        <v>5002.7</v>
      </c>
    </row>
    <row r="32" spans="2:28" s="9" customFormat="1" ht="16.5" customHeight="1">
      <c r="B32" s="21"/>
      <c r="C32" s="10"/>
      <c r="D32" s="21" t="s">
        <v>87</v>
      </c>
      <c r="F32" s="11">
        <v>56769</v>
      </c>
      <c r="G32" s="22">
        <v>26722</v>
      </c>
      <c r="H32" s="23">
        <v>47</v>
      </c>
      <c r="I32" s="22">
        <v>30047</v>
      </c>
      <c r="J32" s="23">
        <v>52.9</v>
      </c>
      <c r="K32" s="22">
        <v>77</v>
      </c>
      <c r="L32" s="23">
        <v>0.1</v>
      </c>
      <c r="M32" s="12">
        <v>56692</v>
      </c>
      <c r="N32" s="23">
        <v>99.9</v>
      </c>
      <c r="O32" s="22">
        <v>31769</v>
      </c>
      <c r="P32" s="23">
        <v>56</v>
      </c>
      <c r="Q32" s="22">
        <v>24923</v>
      </c>
      <c r="R32" s="13">
        <v>43.9</v>
      </c>
      <c r="S32" s="12">
        <v>51</v>
      </c>
      <c r="T32" s="12">
        <v>789</v>
      </c>
      <c r="U32" s="12">
        <v>51</v>
      </c>
      <c r="V32" s="12">
        <v>789</v>
      </c>
      <c r="W32" s="22" t="s">
        <v>109</v>
      </c>
      <c r="X32" s="22" t="s">
        <v>109</v>
      </c>
      <c r="Y32" s="22" t="s">
        <v>12</v>
      </c>
      <c r="Z32" s="22" t="s">
        <v>12</v>
      </c>
      <c r="AA32" s="12">
        <v>1</v>
      </c>
      <c r="AB32" s="12">
        <v>909</v>
      </c>
    </row>
    <row r="33" spans="2:28" s="9" customFormat="1" ht="16.5" customHeight="1">
      <c r="B33" s="21"/>
      <c r="C33" s="10"/>
      <c r="D33" s="21" t="s">
        <v>88</v>
      </c>
      <c r="F33" s="11">
        <v>48384</v>
      </c>
      <c r="G33" s="22">
        <v>30461</v>
      </c>
      <c r="H33" s="23">
        <v>62.9</v>
      </c>
      <c r="I33" s="22">
        <v>17923</v>
      </c>
      <c r="J33" s="23">
        <v>37.1</v>
      </c>
      <c r="K33" s="22" t="s">
        <v>109</v>
      </c>
      <c r="L33" s="23" t="str">
        <f>IF(K33="-","-",K33/F33*100)</f>
        <v>-</v>
      </c>
      <c r="M33" s="12">
        <v>48383</v>
      </c>
      <c r="N33" s="23">
        <f t="shared" si="1"/>
        <v>100</v>
      </c>
      <c r="O33" s="22">
        <v>37032</v>
      </c>
      <c r="P33" s="23">
        <v>76.5</v>
      </c>
      <c r="Q33" s="22">
        <v>11351</v>
      </c>
      <c r="R33" s="13">
        <v>23.5</v>
      </c>
      <c r="S33" s="12">
        <v>30</v>
      </c>
      <c r="T33" s="12">
        <v>835</v>
      </c>
      <c r="U33" s="12">
        <v>30</v>
      </c>
      <c r="V33" s="12">
        <v>835</v>
      </c>
      <c r="W33" s="22" t="s">
        <v>109</v>
      </c>
      <c r="X33" s="22" t="s">
        <v>109</v>
      </c>
      <c r="Y33" s="22" t="s">
        <v>12</v>
      </c>
      <c r="Z33" s="22" t="s">
        <v>12</v>
      </c>
      <c r="AA33" s="12">
        <v>12</v>
      </c>
      <c r="AB33" s="12">
        <v>1219</v>
      </c>
    </row>
    <row r="34" spans="2:28" s="9" customFormat="1" ht="16.5" customHeight="1">
      <c r="B34" s="21"/>
      <c r="C34" s="10"/>
      <c r="D34" s="21" t="s">
        <v>89</v>
      </c>
      <c r="F34" s="11">
        <v>57935</v>
      </c>
      <c r="G34" s="22">
        <v>45024</v>
      </c>
      <c r="H34" s="23">
        <v>77.7</v>
      </c>
      <c r="I34" s="22">
        <v>12911</v>
      </c>
      <c r="J34" s="23">
        <v>22.2</v>
      </c>
      <c r="K34" s="22">
        <v>36</v>
      </c>
      <c r="L34" s="23">
        <f>IF(K34="-","-",K34/F34*100)</f>
        <v>0.062138603607491155</v>
      </c>
      <c r="M34" s="12">
        <v>57899</v>
      </c>
      <c r="N34" s="23">
        <f t="shared" si="1"/>
        <v>99.9</v>
      </c>
      <c r="O34" s="22">
        <v>50981</v>
      </c>
      <c r="P34" s="23">
        <v>88</v>
      </c>
      <c r="Q34" s="22">
        <v>6918</v>
      </c>
      <c r="R34" s="13">
        <v>11.9</v>
      </c>
      <c r="S34" s="12">
        <v>60</v>
      </c>
      <c r="T34" s="12">
        <v>638</v>
      </c>
      <c r="U34" s="12">
        <v>60</v>
      </c>
      <c r="V34" s="12">
        <v>638</v>
      </c>
      <c r="W34" s="22" t="s">
        <v>109</v>
      </c>
      <c r="X34" s="22" t="s">
        <v>109</v>
      </c>
      <c r="Y34" s="22" t="s">
        <v>12</v>
      </c>
      <c r="Z34" s="22" t="s">
        <v>12</v>
      </c>
      <c r="AA34" s="12" t="s">
        <v>12</v>
      </c>
      <c r="AB34" s="12" t="s">
        <v>12</v>
      </c>
    </row>
    <row r="35" spans="2:28" s="9" customFormat="1" ht="16.5" customHeight="1">
      <c r="B35" s="21"/>
      <c r="C35" s="21"/>
      <c r="D35" s="21"/>
      <c r="F35" s="11"/>
      <c r="G35" s="22"/>
      <c r="H35" s="23"/>
      <c r="I35" s="22"/>
      <c r="J35" s="23"/>
      <c r="K35" s="22"/>
      <c r="L35" s="23"/>
      <c r="M35" s="12">
        <f>SUM(O35,Q35)</f>
        <v>0</v>
      </c>
      <c r="N35" s="23"/>
      <c r="O35" s="22"/>
      <c r="P35" s="23"/>
      <c r="Q35" s="22"/>
      <c r="R35" s="13"/>
      <c r="S35" s="12">
        <f>SUM(U35,W35)</f>
        <v>0</v>
      </c>
      <c r="T35" s="12">
        <f>SUM(V35,X35)</f>
        <v>0</v>
      </c>
      <c r="U35" s="12"/>
      <c r="V35" s="12"/>
      <c r="W35" s="12"/>
      <c r="X35" s="12"/>
      <c r="Y35" s="12"/>
      <c r="Z35" s="12"/>
      <c r="AA35" s="12"/>
      <c r="AB35" s="12"/>
    </row>
    <row r="36" spans="2:28" s="9" customFormat="1" ht="16.5" customHeight="1">
      <c r="B36" s="21"/>
      <c r="C36" s="10"/>
      <c r="D36" s="21" t="s">
        <v>90</v>
      </c>
      <c r="F36" s="11">
        <v>21211</v>
      </c>
      <c r="G36" s="22">
        <v>20322</v>
      </c>
      <c r="H36" s="23">
        <v>95.8</v>
      </c>
      <c r="I36" s="22">
        <v>889</v>
      </c>
      <c r="J36" s="23">
        <v>4.2</v>
      </c>
      <c r="K36" s="22" t="s">
        <v>12</v>
      </c>
      <c r="L36" s="23" t="str">
        <f>IF(K36="-","-",K36/F36*100)</f>
        <v>-</v>
      </c>
      <c r="M36" s="12">
        <v>21211</v>
      </c>
      <c r="N36" s="23">
        <f t="shared" si="1"/>
        <v>100</v>
      </c>
      <c r="O36" s="22">
        <v>21211</v>
      </c>
      <c r="P36" s="23">
        <v>100</v>
      </c>
      <c r="Q36" s="22" t="s">
        <v>109</v>
      </c>
      <c r="R36" s="13" t="s">
        <v>109</v>
      </c>
      <c r="S36" s="12">
        <v>20</v>
      </c>
      <c r="T36" s="12">
        <v>663</v>
      </c>
      <c r="U36" s="12">
        <v>20</v>
      </c>
      <c r="V36" s="12">
        <v>663</v>
      </c>
      <c r="W36" s="22" t="s">
        <v>109</v>
      </c>
      <c r="X36" s="22" t="s">
        <v>109</v>
      </c>
      <c r="Y36" s="22" t="s">
        <v>12</v>
      </c>
      <c r="Z36" s="22" t="s">
        <v>12</v>
      </c>
      <c r="AA36" s="12">
        <v>2</v>
      </c>
      <c r="AB36" s="12">
        <v>951</v>
      </c>
    </row>
    <row r="37" spans="2:28" s="9" customFormat="1" ht="16.5" customHeight="1">
      <c r="B37" s="21"/>
      <c r="C37" s="10"/>
      <c r="D37" s="21" t="s">
        <v>91</v>
      </c>
      <c r="F37" s="11">
        <v>48488</v>
      </c>
      <c r="G37" s="22">
        <v>26416</v>
      </c>
      <c r="H37" s="23">
        <v>544</v>
      </c>
      <c r="I37" s="22">
        <v>22072</v>
      </c>
      <c r="J37" s="23">
        <v>36.1</v>
      </c>
      <c r="K37" s="22">
        <v>4595</v>
      </c>
      <c r="L37" s="23">
        <v>9.5</v>
      </c>
      <c r="M37" s="12">
        <v>43893</v>
      </c>
      <c r="N37" s="23">
        <v>90.5</v>
      </c>
      <c r="O37" s="22">
        <v>24310</v>
      </c>
      <c r="P37" s="23">
        <v>50.1</v>
      </c>
      <c r="Q37" s="22">
        <v>19583</v>
      </c>
      <c r="R37" s="13">
        <v>40.4</v>
      </c>
      <c r="S37" s="12">
        <v>49</v>
      </c>
      <c r="T37" s="12">
        <v>1057</v>
      </c>
      <c r="U37" s="12">
        <v>49</v>
      </c>
      <c r="V37" s="12">
        <v>1057</v>
      </c>
      <c r="W37" s="22" t="s">
        <v>109</v>
      </c>
      <c r="X37" s="22" t="s">
        <v>109</v>
      </c>
      <c r="Y37" s="22" t="s">
        <v>12</v>
      </c>
      <c r="Z37" s="22" t="s">
        <v>12</v>
      </c>
      <c r="AA37" s="12" t="s">
        <v>12</v>
      </c>
      <c r="AB37" s="12" t="s">
        <v>12</v>
      </c>
    </row>
    <row r="38" spans="2:28" s="9" customFormat="1" ht="16.5" customHeight="1">
      <c r="B38" s="21"/>
      <c r="C38" s="10"/>
      <c r="D38" s="21" t="s">
        <v>92</v>
      </c>
      <c r="F38" s="11">
        <v>124537</v>
      </c>
      <c r="G38" s="22">
        <v>54947</v>
      </c>
      <c r="H38" s="23">
        <v>44.1</v>
      </c>
      <c r="I38" s="22">
        <v>69590</v>
      </c>
      <c r="J38" s="23">
        <v>51.9</v>
      </c>
      <c r="K38" s="22">
        <v>4928</v>
      </c>
      <c r="L38" s="23">
        <v>4</v>
      </c>
      <c r="M38" s="12">
        <v>116609</v>
      </c>
      <c r="N38" s="23">
        <v>96.1</v>
      </c>
      <c r="O38" s="22">
        <v>81277</v>
      </c>
      <c r="P38" s="23">
        <v>66.3</v>
      </c>
      <c r="Q38" s="22">
        <v>38332</v>
      </c>
      <c r="R38" s="13">
        <v>30.8</v>
      </c>
      <c r="S38" s="12">
        <v>122</v>
      </c>
      <c r="T38" s="12">
        <v>2056</v>
      </c>
      <c r="U38" s="12">
        <v>122</v>
      </c>
      <c r="V38" s="12">
        <v>2056</v>
      </c>
      <c r="W38" s="22" t="s">
        <v>109</v>
      </c>
      <c r="X38" s="22" t="s">
        <v>109</v>
      </c>
      <c r="Y38" s="22" t="s">
        <v>12</v>
      </c>
      <c r="Z38" s="22" t="s">
        <v>12</v>
      </c>
      <c r="AA38" s="12">
        <v>3</v>
      </c>
      <c r="AB38" s="12">
        <v>486</v>
      </c>
    </row>
    <row r="39" spans="2:28" s="9" customFormat="1" ht="16.5" customHeight="1">
      <c r="B39" s="21"/>
      <c r="C39" s="10"/>
      <c r="D39" s="21" t="s">
        <v>93</v>
      </c>
      <c r="F39" s="11">
        <v>3177</v>
      </c>
      <c r="G39" s="22">
        <v>887</v>
      </c>
      <c r="H39" s="23">
        <v>27.9</v>
      </c>
      <c r="I39" s="22">
        <v>2290</v>
      </c>
      <c r="J39" s="23">
        <v>72.1</v>
      </c>
      <c r="K39" s="22" t="s">
        <v>124</v>
      </c>
      <c r="L39" s="23" t="s">
        <v>124</v>
      </c>
      <c r="M39" s="12">
        <v>3177</v>
      </c>
      <c r="N39" s="23">
        <v>100</v>
      </c>
      <c r="O39" s="22">
        <v>3037</v>
      </c>
      <c r="P39" s="23">
        <v>95.6</v>
      </c>
      <c r="Q39" s="22">
        <v>140</v>
      </c>
      <c r="R39" s="13">
        <v>4.4</v>
      </c>
      <c r="S39" s="12">
        <v>4</v>
      </c>
      <c r="T39" s="12">
        <v>26</v>
      </c>
      <c r="U39" s="12">
        <v>4</v>
      </c>
      <c r="V39" s="12">
        <v>26</v>
      </c>
      <c r="W39" s="22" t="s">
        <v>109</v>
      </c>
      <c r="X39" s="22" t="s">
        <v>109</v>
      </c>
      <c r="Y39" s="22" t="s">
        <v>12</v>
      </c>
      <c r="Z39" s="22" t="s">
        <v>12</v>
      </c>
      <c r="AA39" s="12" t="s">
        <v>12</v>
      </c>
      <c r="AB39" s="12" t="s">
        <v>12</v>
      </c>
    </row>
    <row r="40" spans="2:28" s="9" customFormat="1" ht="16.5" customHeight="1">
      <c r="B40" s="21"/>
      <c r="C40" s="21"/>
      <c r="D40" s="21"/>
      <c r="F40" s="11"/>
      <c r="G40" s="12"/>
      <c r="H40" s="12"/>
      <c r="I40" s="12"/>
      <c r="J40" s="13"/>
      <c r="K40" s="12"/>
      <c r="L40" s="13"/>
      <c r="M40" s="22">
        <f aca="true" t="shared" si="2" ref="M40:M45">SUM(O40,Q40)</f>
        <v>0</v>
      </c>
      <c r="N40" s="13"/>
      <c r="O40" s="12"/>
      <c r="P40" s="13"/>
      <c r="Q40" s="12"/>
      <c r="R40" s="13"/>
      <c r="S40" s="12">
        <f aca="true" t="shared" si="3" ref="S40:S45">SUM(U40,W40)</f>
        <v>0</v>
      </c>
      <c r="T40" s="12"/>
      <c r="U40" s="12"/>
      <c r="V40" s="12"/>
      <c r="W40" s="12"/>
      <c r="X40" s="12"/>
      <c r="Y40" s="12"/>
      <c r="Z40" s="12"/>
      <c r="AA40" s="12"/>
      <c r="AB40" s="12"/>
    </row>
    <row r="41" spans="2:28" s="15" customFormat="1" ht="16.5" customHeight="1">
      <c r="B41" s="53" t="s">
        <v>14</v>
      </c>
      <c r="C41" s="53"/>
      <c r="D41" s="53"/>
      <c r="F41" s="16">
        <v>110781</v>
      </c>
      <c r="G41" s="20">
        <f>SUM(G42:G44)</f>
        <v>110781</v>
      </c>
      <c r="H41" s="18">
        <v>100</v>
      </c>
      <c r="I41" s="20" t="s">
        <v>124</v>
      </c>
      <c r="J41" s="18" t="s">
        <v>12</v>
      </c>
      <c r="K41" s="17" t="s">
        <v>12</v>
      </c>
      <c r="L41" s="18" t="s">
        <v>12</v>
      </c>
      <c r="M41" s="20">
        <v>110781</v>
      </c>
      <c r="N41" s="18">
        <f t="shared" si="1"/>
        <v>100</v>
      </c>
      <c r="O41" s="17">
        <f>SUM(O42:O44)</f>
        <v>110781</v>
      </c>
      <c r="P41" s="18">
        <v>100</v>
      </c>
      <c r="Q41" s="17" t="s">
        <v>103</v>
      </c>
      <c r="R41" s="18" t="s">
        <v>103</v>
      </c>
      <c r="S41" s="17">
        <f t="shared" si="3"/>
        <v>102</v>
      </c>
      <c r="T41" s="17">
        <v>11371</v>
      </c>
      <c r="U41" s="17">
        <f>SUM(U42:U44)</f>
        <v>102</v>
      </c>
      <c r="V41" s="17">
        <f>SUM(V42:V44)</f>
        <v>11371</v>
      </c>
      <c r="W41" s="17" t="s">
        <v>103</v>
      </c>
      <c r="X41" s="17" t="s">
        <v>103</v>
      </c>
      <c r="Y41" s="17" t="s">
        <v>103</v>
      </c>
      <c r="Z41" s="17" t="s">
        <v>103</v>
      </c>
      <c r="AA41" s="17">
        <f>SUM(AA42:AA44)</f>
        <v>9</v>
      </c>
      <c r="AB41" s="17">
        <f>SUM(AB42:AB44)</f>
        <v>10199</v>
      </c>
    </row>
    <row r="42" spans="2:28" s="9" customFormat="1" ht="16.5" customHeight="1">
      <c r="B42" s="21"/>
      <c r="C42" s="64" t="s">
        <v>63</v>
      </c>
      <c r="D42" s="64"/>
      <c r="F42" s="11">
        <v>29916</v>
      </c>
      <c r="G42" s="12">
        <v>29916</v>
      </c>
      <c r="H42" s="13">
        <v>100</v>
      </c>
      <c r="I42" s="12" t="s">
        <v>12</v>
      </c>
      <c r="J42" s="13" t="s">
        <v>12</v>
      </c>
      <c r="K42" s="12" t="s">
        <v>12</v>
      </c>
      <c r="L42" s="13" t="s">
        <v>12</v>
      </c>
      <c r="M42" s="22">
        <v>29916</v>
      </c>
      <c r="N42" s="13">
        <f t="shared" si="1"/>
        <v>100</v>
      </c>
      <c r="O42" s="12">
        <v>29916</v>
      </c>
      <c r="P42" s="13">
        <v>100</v>
      </c>
      <c r="Q42" s="12" t="s">
        <v>110</v>
      </c>
      <c r="R42" s="13" t="s">
        <v>110</v>
      </c>
      <c r="S42" s="12">
        <f t="shared" si="3"/>
        <v>23</v>
      </c>
      <c r="T42" s="12">
        <f>SUM(V42,X42)</f>
        <v>2859</v>
      </c>
      <c r="U42" s="12">
        <v>23</v>
      </c>
      <c r="V42" s="12">
        <v>2859</v>
      </c>
      <c r="W42" s="12" t="s">
        <v>12</v>
      </c>
      <c r="X42" s="12" t="s">
        <v>12</v>
      </c>
      <c r="Y42" s="12" t="s">
        <v>12</v>
      </c>
      <c r="Z42" s="12" t="s">
        <v>12</v>
      </c>
      <c r="AA42" s="12">
        <v>2</v>
      </c>
      <c r="AB42" s="12">
        <v>464</v>
      </c>
    </row>
    <row r="43" spans="2:28" s="9" customFormat="1" ht="16.5" customHeight="1">
      <c r="B43" s="21"/>
      <c r="C43" s="64" t="s">
        <v>64</v>
      </c>
      <c r="D43" s="64"/>
      <c r="F43" s="11">
        <v>61714</v>
      </c>
      <c r="G43" s="12">
        <v>61714</v>
      </c>
      <c r="H43" s="13">
        <v>100</v>
      </c>
      <c r="I43" s="12" t="s">
        <v>12</v>
      </c>
      <c r="J43" s="13" t="s">
        <v>12</v>
      </c>
      <c r="K43" s="12" t="s">
        <v>12</v>
      </c>
      <c r="L43" s="13" t="s">
        <v>12</v>
      </c>
      <c r="M43" s="22">
        <f t="shared" si="2"/>
        <v>61714</v>
      </c>
      <c r="N43" s="13">
        <f t="shared" si="1"/>
        <v>100</v>
      </c>
      <c r="O43" s="12">
        <v>61714</v>
      </c>
      <c r="P43" s="13">
        <v>100</v>
      </c>
      <c r="Q43" s="12" t="s">
        <v>111</v>
      </c>
      <c r="R43" s="13" t="s">
        <v>111</v>
      </c>
      <c r="S43" s="12">
        <f t="shared" si="3"/>
        <v>56</v>
      </c>
      <c r="T43" s="12">
        <f>SUM(V43,X43)</f>
        <v>5305</v>
      </c>
      <c r="U43" s="12">
        <v>56</v>
      </c>
      <c r="V43" s="12">
        <v>5305</v>
      </c>
      <c r="W43" s="12" t="s">
        <v>12</v>
      </c>
      <c r="X43" s="12" t="s">
        <v>12</v>
      </c>
      <c r="Y43" s="12" t="s">
        <v>12</v>
      </c>
      <c r="Z43" s="12" t="s">
        <v>12</v>
      </c>
      <c r="AA43" s="12">
        <v>4</v>
      </c>
      <c r="AB43" s="12">
        <v>4847</v>
      </c>
    </row>
    <row r="44" spans="2:28" s="9" customFormat="1" ht="16.5" customHeight="1">
      <c r="B44" s="21"/>
      <c r="C44" s="65" t="s">
        <v>15</v>
      </c>
      <c r="D44" s="65"/>
      <c r="F44" s="11">
        <v>19151</v>
      </c>
      <c r="G44" s="12">
        <v>19151</v>
      </c>
      <c r="H44" s="13">
        <v>100</v>
      </c>
      <c r="I44" s="12" t="s">
        <v>12</v>
      </c>
      <c r="J44" s="13" t="s">
        <v>12</v>
      </c>
      <c r="K44" s="12" t="s">
        <v>12</v>
      </c>
      <c r="L44" s="13" t="s">
        <v>12</v>
      </c>
      <c r="M44" s="22">
        <f t="shared" si="2"/>
        <v>19151</v>
      </c>
      <c r="N44" s="13">
        <f t="shared" si="1"/>
        <v>100</v>
      </c>
      <c r="O44" s="12">
        <v>19151</v>
      </c>
      <c r="P44" s="13">
        <v>100</v>
      </c>
      <c r="Q44" s="12" t="s">
        <v>111</v>
      </c>
      <c r="R44" s="13" t="s">
        <v>111</v>
      </c>
      <c r="S44" s="12">
        <f t="shared" si="3"/>
        <v>23</v>
      </c>
      <c r="T44" s="12">
        <f>SUM(V44,X44)</f>
        <v>3207</v>
      </c>
      <c r="U44" s="12">
        <v>23</v>
      </c>
      <c r="V44" s="12">
        <v>3207</v>
      </c>
      <c r="W44" s="12" t="s">
        <v>12</v>
      </c>
      <c r="X44" s="12" t="s">
        <v>12</v>
      </c>
      <c r="Y44" s="12" t="s">
        <v>12</v>
      </c>
      <c r="Z44" s="12" t="s">
        <v>12</v>
      </c>
      <c r="AA44" s="12">
        <v>3</v>
      </c>
      <c r="AB44" s="12">
        <v>4888</v>
      </c>
    </row>
    <row r="45" spans="2:28" s="9" customFormat="1" ht="16.5" customHeight="1">
      <c r="B45" s="21"/>
      <c r="C45" s="21"/>
      <c r="D45" s="21"/>
      <c r="F45" s="11"/>
      <c r="G45" s="12"/>
      <c r="H45" s="12"/>
      <c r="I45" s="12"/>
      <c r="J45" s="13"/>
      <c r="K45" s="12"/>
      <c r="L45" s="13"/>
      <c r="M45" s="22">
        <f t="shared" si="2"/>
        <v>0</v>
      </c>
      <c r="N45" s="13"/>
      <c r="O45" s="12"/>
      <c r="P45" s="13"/>
      <c r="Q45" s="12"/>
      <c r="R45" s="13"/>
      <c r="S45" s="12">
        <f t="shared" si="3"/>
        <v>0</v>
      </c>
      <c r="T45" s="12">
        <f>SUM(V45,X45)</f>
        <v>0</v>
      </c>
      <c r="U45" s="12"/>
      <c r="V45" s="12"/>
      <c r="W45" s="12"/>
      <c r="X45" s="12"/>
      <c r="Y45" s="12"/>
      <c r="Z45" s="12"/>
      <c r="AA45" s="12"/>
      <c r="AB45" s="12"/>
    </row>
    <row r="46" spans="2:28" s="15" customFormat="1" ht="16.5" customHeight="1">
      <c r="B46" s="53" t="s">
        <v>122</v>
      </c>
      <c r="C46" s="53"/>
      <c r="D46" s="53"/>
      <c r="F46" s="16">
        <v>3310176</v>
      </c>
      <c r="G46" s="20">
        <v>1913924</v>
      </c>
      <c r="H46" s="25">
        <v>57.8</v>
      </c>
      <c r="I46" s="20">
        <v>1396251</v>
      </c>
      <c r="J46" s="18">
        <v>40.2</v>
      </c>
      <c r="K46" s="17">
        <v>65476</v>
      </c>
      <c r="L46" s="18">
        <v>2</v>
      </c>
      <c r="M46" s="20">
        <v>3244700</v>
      </c>
      <c r="N46" s="18">
        <v>98.1</v>
      </c>
      <c r="O46" s="17">
        <v>2557293</v>
      </c>
      <c r="P46" s="18">
        <v>77.3</v>
      </c>
      <c r="Q46" s="17">
        <v>687407</v>
      </c>
      <c r="R46" s="18">
        <v>20.8</v>
      </c>
      <c r="S46" s="17">
        <v>3034</v>
      </c>
      <c r="T46" s="17">
        <v>59381</v>
      </c>
      <c r="U46" s="17">
        <v>2994</v>
      </c>
      <c r="V46" s="17">
        <v>58976</v>
      </c>
      <c r="W46" s="17">
        <v>40</v>
      </c>
      <c r="X46" s="17">
        <v>405</v>
      </c>
      <c r="Y46" s="17">
        <v>5</v>
      </c>
      <c r="Z46" s="17">
        <v>707</v>
      </c>
      <c r="AA46" s="17">
        <v>40</v>
      </c>
      <c r="AB46" s="17">
        <v>8298</v>
      </c>
    </row>
    <row r="47" spans="2:28" s="9" customFormat="1" ht="9" customHeight="1">
      <c r="B47" s="21"/>
      <c r="C47" s="21"/>
      <c r="D47" s="21"/>
      <c r="F47" s="11"/>
      <c r="G47" s="12"/>
      <c r="H47" s="13"/>
      <c r="I47" s="12"/>
      <c r="J47" s="13"/>
      <c r="K47" s="12"/>
      <c r="L47" s="13"/>
      <c r="M47" s="13"/>
      <c r="N47" s="13"/>
      <c r="O47" s="12"/>
      <c r="P47" s="13"/>
      <c r="Q47" s="12"/>
      <c r="R47" s="13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6.75" customHeight="1" thickBot="1">
      <c r="F48" s="26"/>
    </row>
    <row r="49" spans="1:28" ht="13.5">
      <c r="A49" s="27" t="s">
        <v>120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7.25">
      <c r="A50" s="37" t="s">
        <v>130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4.25" thickBot="1">
      <c r="A51" s="2"/>
      <c r="B51" s="3"/>
      <c r="AB51" s="29"/>
    </row>
    <row r="52" spans="1:28" ht="16.5" customHeight="1" thickTop="1">
      <c r="A52" s="40" t="s">
        <v>1</v>
      </c>
      <c r="B52" s="40"/>
      <c r="C52" s="40"/>
      <c r="D52" s="40"/>
      <c r="E52" s="43"/>
      <c r="F52" s="38" t="s">
        <v>2</v>
      </c>
      <c r="G52" s="38" t="s">
        <v>3</v>
      </c>
      <c r="H52" s="40"/>
      <c r="I52" s="38" t="s">
        <v>4</v>
      </c>
      <c r="J52" s="40"/>
      <c r="K52" s="38" t="s">
        <v>5</v>
      </c>
      <c r="L52" s="43"/>
      <c r="M52" s="45" t="s">
        <v>75</v>
      </c>
      <c r="N52" s="46"/>
      <c r="O52" s="46"/>
      <c r="P52" s="46"/>
      <c r="Q52" s="46"/>
      <c r="R52" s="47"/>
      <c r="S52" s="45" t="s">
        <v>6</v>
      </c>
      <c r="T52" s="46"/>
      <c r="U52" s="46"/>
      <c r="V52" s="46"/>
      <c r="W52" s="46"/>
      <c r="X52" s="47"/>
      <c r="Y52" s="38" t="s">
        <v>7</v>
      </c>
      <c r="Z52" s="43"/>
      <c r="AA52" s="38" t="s">
        <v>8</v>
      </c>
      <c r="AB52" s="40"/>
    </row>
    <row r="53" spans="1:28" ht="8.25" customHeight="1">
      <c r="A53" s="55"/>
      <c r="B53" s="55"/>
      <c r="C53" s="55"/>
      <c r="D53" s="55"/>
      <c r="E53" s="50"/>
      <c r="F53" s="39"/>
      <c r="G53" s="41"/>
      <c r="H53" s="42"/>
      <c r="I53" s="41"/>
      <c r="J53" s="42"/>
      <c r="K53" s="41"/>
      <c r="L53" s="44"/>
      <c r="M53" s="59" t="s">
        <v>71</v>
      </c>
      <c r="N53" s="60"/>
      <c r="O53" s="48" t="s">
        <v>74</v>
      </c>
      <c r="P53" s="49"/>
      <c r="Q53" s="48" t="s">
        <v>76</v>
      </c>
      <c r="R53" s="49"/>
      <c r="S53" s="48" t="s">
        <v>77</v>
      </c>
      <c r="T53" s="49"/>
      <c r="U53" s="48" t="s">
        <v>78</v>
      </c>
      <c r="V53" s="49"/>
      <c r="W53" s="48" t="s">
        <v>79</v>
      </c>
      <c r="X53" s="49"/>
      <c r="Y53" s="39"/>
      <c r="Z53" s="50"/>
      <c r="AA53" s="39"/>
      <c r="AB53" s="55"/>
    </row>
    <row r="54" spans="1:28" ht="8.25" customHeight="1">
      <c r="A54" s="55"/>
      <c r="B54" s="55"/>
      <c r="C54" s="55"/>
      <c r="D54" s="55"/>
      <c r="E54" s="50"/>
      <c r="F54" s="39"/>
      <c r="G54" s="48" t="s">
        <v>9</v>
      </c>
      <c r="H54" s="48" t="s">
        <v>10</v>
      </c>
      <c r="I54" s="48" t="s">
        <v>9</v>
      </c>
      <c r="J54" s="48" t="s">
        <v>10</v>
      </c>
      <c r="K54" s="48" t="s">
        <v>72</v>
      </c>
      <c r="L54" s="48" t="s">
        <v>73</v>
      </c>
      <c r="M54" s="61"/>
      <c r="N54" s="62"/>
      <c r="O54" s="41"/>
      <c r="P54" s="44"/>
      <c r="Q54" s="41"/>
      <c r="R54" s="44"/>
      <c r="S54" s="41"/>
      <c r="T54" s="44"/>
      <c r="U54" s="41"/>
      <c r="V54" s="44"/>
      <c r="W54" s="41"/>
      <c r="X54" s="44"/>
      <c r="Y54" s="51"/>
      <c r="Z54" s="52"/>
      <c r="AA54" s="51"/>
      <c r="AB54" s="56"/>
    </row>
    <row r="55" spans="1:28" ht="16.5" customHeight="1">
      <c r="A55" s="42"/>
      <c r="B55" s="42"/>
      <c r="C55" s="42"/>
      <c r="D55" s="42"/>
      <c r="E55" s="44"/>
      <c r="F55" s="39"/>
      <c r="G55" s="41"/>
      <c r="H55" s="41"/>
      <c r="I55" s="41"/>
      <c r="J55" s="41"/>
      <c r="K55" s="41"/>
      <c r="L55" s="41"/>
      <c r="M55" s="6" t="s">
        <v>72</v>
      </c>
      <c r="N55" s="6" t="s">
        <v>73</v>
      </c>
      <c r="O55" s="7" t="s">
        <v>72</v>
      </c>
      <c r="P55" s="6" t="s">
        <v>73</v>
      </c>
      <c r="Q55" s="6" t="s">
        <v>72</v>
      </c>
      <c r="R55" s="6" t="s">
        <v>73</v>
      </c>
      <c r="S55" s="6" t="s">
        <v>80</v>
      </c>
      <c r="T55" s="6" t="s">
        <v>72</v>
      </c>
      <c r="U55" s="6" t="s">
        <v>80</v>
      </c>
      <c r="V55" s="6" t="s">
        <v>72</v>
      </c>
      <c r="W55" s="6" t="s">
        <v>80</v>
      </c>
      <c r="X55" s="6" t="s">
        <v>72</v>
      </c>
      <c r="Y55" s="5" t="s">
        <v>11</v>
      </c>
      <c r="Z55" s="6" t="s">
        <v>9</v>
      </c>
      <c r="AA55" s="5" t="s">
        <v>11</v>
      </c>
      <c r="AB55" s="5" t="s">
        <v>9</v>
      </c>
    </row>
    <row r="56" ht="6" customHeight="1">
      <c r="F56" s="8"/>
    </row>
    <row r="57" spans="2:28" s="15" customFormat="1" ht="16.5" customHeight="1">
      <c r="B57" s="66" t="s">
        <v>16</v>
      </c>
      <c r="C57" s="66"/>
      <c r="D57" s="66"/>
      <c r="F57" s="16">
        <v>1279865</v>
      </c>
      <c r="G57" s="20">
        <v>830354</v>
      </c>
      <c r="H57" s="30">
        <v>64.8</v>
      </c>
      <c r="I57" s="20">
        <v>449511</v>
      </c>
      <c r="J57" s="30">
        <v>35.2</v>
      </c>
      <c r="K57" s="20">
        <v>10865</v>
      </c>
      <c r="L57" s="30">
        <v>0.8</v>
      </c>
      <c r="M57" s="20">
        <v>1269000</v>
      </c>
      <c r="N57" s="30">
        <v>99.2</v>
      </c>
      <c r="O57" s="20">
        <v>1055198</v>
      </c>
      <c r="P57" s="30">
        <v>82.4</v>
      </c>
      <c r="Q57" s="20">
        <v>213802</v>
      </c>
      <c r="R57" s="30">
        <v>16.7</v>
      </c>
      <c r="S57" s="20">
        <v>1214</v>
      </c>
      <c r="T57" s="20">
        <v>26894</v>
      </c>
      <c r="U57" s="20">
        <v>1208</v>
      </c>
      <c r="V57" s="20">
        <v>26830</v>
      </c>
      <c r="W57" s="20">
        <v>6</v>
      </c>
      <c r="X57" s="20">
        <v>64</v>
      </c>
      <c r="Y57" s="20" t="s">
        <v>103</v>
      </c>
      <c r="Z57" s="20" t="s">
        <v>103</v>
      </c>
      <c r="AA57" s="20">
        <v>12</v>
      </c>
      <c r="AB57" s="20">
        <v>2896</v>
      </c>
    </row>
    <row r="58" spans="2:28" s="9" customFormat="1" ht="16.5" customHeight="1">
      <c r="B58" s="31"/>
      <c r="C58" s="31"/>
      <c r="D58" s="31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2:28" s="9" customFormat="1" ht="16.5" customHeight="1">
      <c r="B59" s="31"/>
      <c r="C59" s="36" t="s">
        <v>17</v>
      </c>
      <c r="D59" s="36"/>
      <c r="F59" s="11">
        <v>38666</v>
      </c>
      <c r="G59" s="12">
        <v>38461</v>
      </c>
      <c r="H59" s="13">
        <v>99.4</v>
      </c>
      <c r="I59" s="12">
        <v>205</v>
      </c>
      <c r="J59" s="13">
        <v>0.6</v>
      </c>
      <c r="K59" s="12">
        <v>7</v>
      </c>
      <c r="L59" s="13">
        <v>0</v>
      </c>
      <c r="M59" s="12">
        <v>38659</v>
      </c>
      <c r="N59" s="13">
        <f>SUM(P59,R59)</f>
        <v>100</v>
      </c>
      <c r="O59" s="12">
        <v>38659</v>
      </c>
      <c r="P59" s="13">
        <v>100</v>
      </c>
      <c r="Q59" s="12" t="s">
        <v>111</v>
      </c>
      <c r="R59" s="13" t="s">
        <v>111</v>
      </c>
      <c r="S59" s="12">
        <v>51</v>
      </c>
      <c r="T59" s="12">
        <v>1794</v>
      </c>
      <c r="U59" s="12">
        <v>51</v>
      </c>
      <c r="V59" s="12">
        <v>1794</v>
      </c>
      <c r="W59" s="12" t="s">
        <v>12</v>
      </c>
      <c r="X59" s="12" t="s">
        <v>12</v>
      </c>
      <c r="Y59" s="12" t="s">
        <v>12</v>
      </c>
      <c r="Z59" s="12" t="s">
        <v>12</v>
      </c>
      <c r="AA59" s="12" t="s">
        <v>12</v>
      </c>
      <c r="AB59" s="12" t="s">
        <v>12</v>
      </c>
    </row>
    <row r="60" spans="2:28" s="9" customFormat="1" ht="16.5" customHeight="1">
      <c r="B60" s="31"/>
      <c r="C60" s="36" t="s">
        <v>99</v>
      </c>
      <c r="D60" s="36"/>
      <c r="F60" s="11">
        <v>13596</v>
      </c>
      <c r="G60" s="12">
        <v>11356</v>
      </c>
      <c r="H60" s="13">
        <v>83.5</v>
      </c>
      <c r="I60" s="12">
        <v>2240</v>
      </c>
      <c r="J60" s="13">
        <v>16.5</v>
      </c>
      <c r="K60" s="12" t="s">
        <v>12</v>
      </c>
      <c r="L60" s="13" t="s">
        <v>112</v>
      </c>
      <c r="M60" s="12">
        <v>13596</v>
      </c>
      <c r="N60" s="13">
        <f aca="true" t="shared" si="4" ref="N60:N93">SUM(P60,R60)</f>
        <v>100</v>
      </c>
      <c r="O60" s="12">
        <v>13400</v>
      </c>
      <c r="P60" s="13">
        <v>98.6</v>
      </c>
      <c r="Q60" s="12">
        <v>196</v>
      </c>
      <c r="R60" s="13">
        <v>1.4</v>
      </c>
      <c r="S60" s="12">
        <f aca="true" t="shared" si="5" ref="S60:S89">SUM(U60,W60)</f>
        <v>8</v>
      </c>
      <c r="T60" s="12">
        <v>239</v>
      </c>
      <c r="U60" s="12">
        <v>8</v>
      </c>
      <c r="V60" s="12">
        <v>239</v>
      </c>
      <c r="W60" s="12" t="s">
        <v>12</v>
      </c>
      <c r="X60" s="12" t="s">
        <v>12</v>
      </c>
      <c r="Y60" s="12" t="s">
        <v>12</v>
      </c>
      <c r="Z60" s="12" t="s">
        <v>12</v>
      </c>
      <c r="AA60" s="12" t="s">
        <v>12</v>
      </c>
      <c r="AB60" s="12" t="s">
        <v>12</v>
      </c>
    </row>
    <row r="61" spans="2:28" s="9" customFormat="1" ht="16.5" customHeight="1">
      <c r="B61" s="31"/>
      <c r="C61" s="36" t="s">
        <v>18</v>
      </c>
      <c r="D61" s="36"/>
      <c r="F61" s="11">
        <v>16680</v>
      </c>
      <c r="G61" s="12">
        <v>16680</v>
      </c>
      <c r="H61" s="13">
        <v>100</v>
      </c>
      <c r="I61" s="12" t="s">
        <v>12</v>
      </c>
      <c r="J61" s="13" t="s">
        <v>112</v>
      </c>
      <c r="K61" s="12" t="s">
        <v>12</v>
      </c>
      <c r="L61" s="13" t="s">
        <v>112</v>
      </c>
      <c r="M61" s="12">
        <f aca="true" t="shared" si="6" ref="M61:M91">SUM(O61,Q61)</f>
        <v>16680</v>
      </c>
      <c r="N61" s="13">
        <f t="shared" si="4"/>
        <v>100</v>
      </c>
      <c r="O61" s="12">
        <v>16680</v>
      </c>
      <c r="P61" s="13">
        <v>100</v>
      </c>
      <c r="Q61" s="12" t="s">
        <v>112</v>
      </c>
      <c r="R61" s="13" t="s">
        <v>112</v>
      </c>
      <c r="S61" s="12">
        <f t="shared" si="5"/>
        <v>6</v>
      </c>
      <c r="T61" s="12">
        <f aca="true" t="shared" si="7" ref="T61:T89">SUM(V61,X61)</f>
        <v>46</v>
      </c>
      <c r="U61" s="12">
        <v>6</v>
      </c>
      <c r="V61" s="12">
        <v>46</v>
      </c>
      <c r="W61" s="12" t="s">
        <v>12</v>
      </c>
      <c r="X61" s="12" t="s">
        <v>12</v>
      </c>
      <c r="Y61" s="12" t="s">
        <v>12</v>
      </c>
      <c r="Z61" s="12" t="s">
        <v>12</v>
      </c>
      <c r="AA61" s="12" t="s">
        <v>12</v>
      </c>
      <c r="AB61" s="12" t="s">
        <v>12</v>
      </c>
    </row>
    <row r="62" spans="2:28" s="9" customFormat="1" ht="16.5" customHeight="1">
      <c r="B62" s="31"/>
      <c r="C62" s="36" t="s">
        <v>21</v>
      </c>
      <c r="D62" s="36"/>
      <c r="F62" s="11">
        <v>8399</v>
      </c>
      <c r="G62" s="12">
        <v>8399</v>
      </c>
      <c r="H62" s="13">
        <v>100</v>
      </c>
      <c r="I62" s="12" t="s">
        <v>112</v>
      </c>
      <c r="J62" s="13" t="s">
        <v>112</v>
      </c>
      <c r="K62" s="12" t="s">
        <v>12</v>
      </c>
      <c r="L62" s="13" t="s">
        <v>112</v>
      </c>
      <c r="M62" s="12">
        <f t="shared" si="6"/>
        <v>8399</v>
      </c>
      <c r="N62" s="13">
        <f t="shared" si="4"/>
        <v>100</v>
      </c>
      <c r="O62" s="12">
        <v>8399</v>
      </c>
      <c r="P62" s="13">
        <v>100</v>
      </c>
      <c r="Q62" s="12" t="s">
        <v>112</v>
      </c>
      <c r="R62" s="13" t="s">
        <v>112</v>
      </c>
      <c r="S62" s="12">
        <f t="shared" si="5"/>
        <v>11</v>
      </c>
      <c r="T62" s="12">
        <v>1865</v>
      </c>
      <c r="U62" s="12">
        <v>11</v>
      </c>
      <c r="V62" s="12">
        <v>1865</v>
      </c>
      <c r="W62" s="12" t="s">
        <v>12</v>
      </c>
      <c r="X62" s="12" t="s">
        <v>12</v>
      </c>
      <c r="Y62" s="12" t="s">
        <v>12</v>
      </c>
      <c r="Z62" s="12" t="s">
        <v>12</v>
      </c>
      <c r="AA62" s="12" t="s">
        <v>12</v>
      </c>
      <c r="AB62" s="12" t="s">
        <v>12</v>
      </c>
    </row>
    <row r="63" spans="2:28" s="9" customFormat="1" ht="16.5" customHeight="1">
      <c r="B63" s="31"/>
      <c r="C63" s="36" t="s">
        <v>98</v>
      </c>
      <c r="D63" s="36"/>
      <c r="F63" s="11">
        <v>25192</v>
      </c>
      <c r="G63" s="12">
        <v>11735</v>
      </c>
      <c r="H63" s="13">
        <v>46.5</v>
      </c>
      <c r="I63" s="12">
        <v>13457</v>
      </c>
      <c r="J63" s="13">
        <v>53.5</v>
      </c>
      <c r="K63" s="12" t="s">
        <v>12</v>
      </c>
      <c r="L63" s="13" t="s">
        <v>113</v>
      </c>
      <c r="M63" s="12">
        <f t="shared" si="6"/>
        <v>25192</v>
      </c>
      <c r="N63" s="13">
        <f t="shared" si="4"/>
        <v>100</v>
      </c>
      <c r="O63" s="12">
        <v>10877</v>
      </c>
      <c r="P63" s="13">
        <v>43.2</v>
      </c>
      <c r="Q63" s="12">
        <v>14315</v>
      </c>
      <c r="R63" s="13">
        <v>56.8</v>
      </c>
      <c r="S63" s="12">
        <f t="shared" si="5"/>
        <v>25</v>
      </c>
      <c r="T63" s="12">
        <f t="shared" si="7"/>
        <v>189</v>
      </c>
      <c r="U63" s="12">
        <v>25</v>
      </c>
      <c r="V63" s="12">
        <v>189</v>
      </c>
      <c r="W63" s="12" t="s">
        <v>12</v>
      </c>
      <c r="X63" s="12" t="s">
        <v>12</v>
      </c>
      <c r="Y63" s="12" t="s">
        <v>12</v>
      </c>
      <c r="Z63" s="12" t="s">
        <v>12</v>
      </c>
      <c r="AA63" s="12" t="s">
        <v>12</v>
      </c>
      <c r="AB63" s="12" t="s">
        <v>12</v>
      </c>
    </row>
    <row r="64" spans="2:28" s="9" customFormat="1" ht="16.5" customHeight="1">
      <c r="B64" s="31"/>
      <c r="C64" s="36"/>
      <c r="D64" s="36"/>
      <c r="F64" s="11"/>
      <c r="G64" s="36"/>
      <c r="H64" s="36"/>
      <c r="I64" s="36"/>
      <c r="J64" s="36"/>
      <c r="K64" s="12"/>
      <c r="L64" s="13"/>
      <c r="M64" s="12">
        <f t="shared" si="6"/>
        <v>0</v>
      </c>
      <c r="N64" s="13"/>
      <c r="O64" s="12"/>
      <c r="P64" s="13"/>
      <c r="Q64" s="12"/>
      <c r="R64" s="13"/>
      <c r="S64" s="12">
        <f t="shared" si="5"/>
        <v>0</v>
      </c>
      <c r="T64" s="12">
        <f t="shared" si="7"/>
        <v>0</v>
      </c>
      <c r="U64" s="12"/>
      <c r="V64" s="12"/>
      <c r="W64" s="12"/>
      <c r="X64" s="12"/>
      <c r="Y64" s="12"/>
      <c r="Z64" s="12"/>
      <c r="AA64" s="12"/>
      <c r="AB64" s="12"/>
    </row>
    <row r="65" spans="2:28" s="9" customFormat="1" ht="16.5" customHeight="1">
      <c r="B65" s="31"/>
      <c r="C65" s="36" t="s">
        <v>22</v>
      </c>
      <c r="D65" s="36"/>
      <c r="F65" s="11">
        <v>7990</v>
      </c>
      <c r="G65" s="12">
        <v>6816</v>
      </c>
      <c r="H65" s="13">
        <v>85.3</v>
      </c>
      <c r="I65" s="12">
        <v>1174</v>
      </c>
      <c r="J65" s="13">
        <v>14.7</v>
      </c>
      <c r="K65" s="12" t="s">
        <v>12</v>
      </c>
      <c r="L65" s="13" t="s">
        <v>113</v>
      </c>
      <c r="M65" s="12">
        <v>7990</v>
      </c>
      <c r="N65" s="13">
        <f t="shared" si="4"/>
        <v>100</v>
      </c>
      <c r="O65" s="12">
        <v>7991</v>
      </c>
      <c r="P65" s="13">
        <v>100</v>
      </c>
      <c r="Q65" s="12" t="s">
        <v>113</v>
      </c>
      <c r="R65" s="13" t="s">
        <v>113</v>
      </c>
      <c r="S65" s="12">
        <f t="shared" si="5"/>
        <v>6</v>
      </c>
      <c r="T65" s="12">
        <f t="shared" si="7"/>
        <v>62</v>
      </c>
      <c r="U65" s="12">
        <v>6</v>
      </c>
      <c r="V65" s="12">
        <v>62</v>
      </c>
      <c r="W65" s="12" t="s">
        <v>12</v>
      </c>
      <c r="X65" s="12" t="s">
        <v>12</v>
      </c>
      <c r="Y65" s="12" t="s">
        <v>12</v>
      </c>
      <c r="Z65" s="12" t="s">
        <v>12</v>
      </c>
      <c r="AA65" s="12" t="s">
        <v>12</v>
      </c>
      <c r="AB65" s="12" t="s">
        <v>12</v>
      </c>
    </row>
    <row r="66" spans="2:28" s="9" customFormat="1" ht="16.5" customHeight="1">
      <c r="B66" s="31"/>
      <c r="C66" s="36" t="s">
        <v>23</v>
      </c>
      <c r="D66" s="36"/>
      <c r="F66" s="11">
        <v>10936</v>
      </c>
      <c r="G66" s="12">
        <v>9396</v>
      </c>
      <c r="H66" s="13">
        <v>85.9</v>
      </c>
      <c r="I66" s="12">
        <v>1540</v>
      </c>
      <c r="J66" s="13">
        <v>14.1</v>
      </c>
      <c r="K66" s="12" t="s">
        <v>12</v>
      </c>
      <c r="L66" s="13" t="s">
        <v>113</v>
      </c>
      <c r="M66" s="12">
        <f t="shared" si="6"/>
        <v>10936</v>
      </c>
      <c r="N66" s="13">
        <f t="shared" si="4"/>
        <v>100</v>
      </c>
      <c r="O66" s="12">
        <v>8487</v>
      </c>
      <c r="P66" s="13">
        <v>77.6</v>
      </c>
      <c r="Q66" s="12">
        <v>2449</v>
      </c>
      <c r="R66" s="13">
        <v>22.4</v>
      </c>
      <c r="S66" s="12">
        <f t="shared" si="5"/>
        <v>9</v>
      </c>
      <c r="T66" s="12">
        <f t="shared" si="7"/>
        <v>96</v>
      </c>
      <c r="U66" s="12">
        <v>9</v>
      </c>
      <c r="V66" s="12">
        <v>96</v>
      </c>
      <c r="W66" s="12" t="s">
        <v>12</v>
      </c>
      <c r="X66" s="12" t="s">
        <v>12</v>
      </c>
      <c r="Y66" s="12" t="s">
        <v>12</v>
      </c>
      <c r="Z66" s="12" t="s">
        <v>12</v>
      </c>
      <c r="AA66" s="12" t="s">
        <v>12</v>
      </c>
      <c r="AB66" s="12" t="s">
        <v>12</v>
      </c>
    </row>
    <row r="67" spans="2:28" s="9" customFormat="1" ht="16.5" customHeight="1">
      <c r="B67" s="31"/>
      <c r="C67" s="36" t="s">
        <v>24</v>
      </c>
      <c r="D67" s="36"/>
      <c r="F67" s="11">
        <v>4654</v>
      </c>
      <c r="G67" s="12">
        <v>4654</v>
      </c>
      <c r="H67" s="13">
        <v>100</v>
      </c>
      <c r="I67" s="12" t="s">
        <v>113</v>
      </c>
      <c r="J67" s="13" t="s">
        <v>113</v>
      </c>
      <c r="K67" s="12" t="s">
        <v>12</v>
      </c>
      <c r="L67" s="13" t="s">
        <v>113</v>
      </c>
      <c r="M67" s="12">
        <f t="shared" si="6"/>
        <v>4654</v>
      </c>
      <c r="N67" s="13">
        <f t="shared" si="4"/>
        <v>100</v>
      </c>
      <c r="O67" s="12">
        <v>4654</v>
      </c>
      <c r="P67" s="13">
        <v>100</v>
      </c>
      <c r="Q67" s="12" t="s">
        <v>113</v>
      </c>
      <c r="R67" s="13" t="s">
        <v>113</v>
      </c>
      <c r="S67" s="12">
        <f t="shared" si="5"/>
        <v>7</v>
      </c>
      <c r="T67" s="12">
        <f t="shared" si="7"/>
        <v>536</v>
      </c>
      <c r="U67" s="12">
        <v>7</v>
      </c>
      <c r="V67" s="12">
        <v>536</v>
      </c>
      <c r="W67" s="12" t="s">
        <v>12</v>
      </c>
      <c r="X67" s="12" t="s">
        <v>12</v>
      </c>
      <c r="Y67" s="12" t="s">
        <v>12</v>
      </c>
      <c r="Z67" s="12" t="s">
        <v>12</v>
      </c>
      <c r="AA67" s="12" t="s">
        <v>12</v>
      </c>
      <c r="AB67" s="12" t="s">
        <v>12</v>
      </c>
    </row>
    <row r="68" spans="2:28" s="9" customFormat="1" ht="16.5" customHeight="1">
      <c r="B68" s="31"/>
      <c r="C68" s="36" t="s">
        <v>25</v>
      </c>
      <c r="D68" s="36"/>
      <c r="F68" s="11">
        <v>5683</v>
      </c>
      <c r="G68" s="12">
        <v>5683</v>
      </c>
      <c r="H68" s="13">
        <v>100</v>
      </c>
      <c r="I68" s="12" t="s">
        <v>113</v>
      </c>
      <c r="J68" s="13" t="s">
        <v>113</v>
      </c>
      <c r="K68" s="12" t="s">
        <v>12</v>
      </c>
      <c r="L68" s="13" t="s">
        <v>113</v>
      </c>
      <c r="M68" s="12">
        <v>5683</v>
      </c>
      <c r="N68" s="13">
        <f t="shared" si="4"/>
        <v>100</v>
      </c>
      <c r="O68" s="12">
        <v>5683</v>
      </c>
      <c r="P68" s="13">
        <v>100</v>
      </c>
      <c r="Q68" s="12" t="s">
        <v>113</v>
      </c>
      <c r="R68" s="13" t="s">
        <v>113</v>
      </c>
      <c r="S68" s="12">
        <v>7</v>
      </c>
      <c r="T68" s="12">
        <v>203</v>
      </c>
      <c r="U68" s="12">
        <v>7</v>
      </c>
      <c r="V68" s="12">
        <v>203</v>
      </c>
      <c r="W68" s="12" t="s">
        <v>12</v>
      </c>
      <c r="X68" s="12" t="s">
        <v>12</v>
      </c>
      <c r="Y68" s="12" t="s">
        <v>12</v>
      </c>
      <c r="Z68" s="12" t="s">
        <v>12</v>
      </c>
      <c r="AA68" s="12">
        <v>1</v>
      </c>
      <c r="AB68" s="12">
        <v>147</v>
      </c>
    </row>
    <row r="69" spans="2:28" s="9" customFormat="1" ht="16.5" customHeight="1">
      <c r="B69" s="31"/>
      <c r="C69" s="36" t="s">
        <v>26</v>
      </c>
      <c r="D69" s="36"/>
      <c r="F69" s="11">
        <v>6825</v>
      </c>
      <c r="G69" s="12">
        <v>6816</v>
      </c>
      <c r="H69" s="13">
        <v>99.9</v>
      </c>
      <c r="I69" s="12">
        <v>9</v>
      </c>
      <c r="J69" s="13">
        <v>0.1</v>
      </c>
      <c r="K69" s="12">
        <v>1083</v>
      </c>
      <c r="L69" s="13">
        <v>15.9</v>
      </c>
      <c r="M69" s="12">
        <v>5743</v>
      </c>
      <c r="N69" s="13">
        <v>84.1</v>
      </c>
      <c r="O69" s="12">
        <v>5743</v>
      </c>
      <c r="P69" s="13">
        <v>84.1</v>
      </c>
      <c r="Q69" s="12" t="s">
        <v>113</v>
      </c>
      <c r="R69" s="13" t="s">
        <v>113</v>
      </c>
      <c r="S69" s="12">
        <v>6</v>
      </c>
      <c r="T69" s="12">
        <v>60</v>
      </c>
      <c r="U69" s="12">
        <v>6</v>
      </c>
      <c r="V69" s="12">
        <v>60</v>
      </c>
      <c r="W69" s="12" t="s">
        <v>12</v>
      </c>
      <c r="X69" s="12" t="s">
        <v>12</v>
      </c>
      <c r="Y69" s="12" t="s">
        <v>12</v>
      </c>
      <c r="Z69" s="12" t="s">
        <v>12</v>
      </c>
      <c r="AA69" s="12" t="s">
        <v>113</v>
      </c>
      <c r="AB69" s="12" t="s">
        <v>113</v>
      </c>
    </row>
    <row r="70" spans="2:28" s="9" customFormat="1" ht="16.5" customHeight="1">
      <c r="B70" s="31"/>
      <c r="C70" s="36"/>
      <c r="D70" s="36"/>
      <c r="F70" s="11"/>
      <c r="G70" s="12"/>
      <c r="H70" s="13"/>
      <c r="I70" s="12"/>
      <c r="J70" s="13"/>
      <c r="K70" s="12"/>
      <c r="L70" s="13"/>
      <c r="M70" s="12">
        <f t="shared" si="6"/>
        <v>0</v>
      </c>
      <c r="N70" s="13"/>
      <c r="O70" s="12"/>
      <c r="P70" s="13"/>
      <c r="Q70" s="12"/>
      <c r="R70" s="13"/>
      <c r="S70" s="12">
        <f t="shared" si="5"/>
        <v>0</v>
      </c>
      <c r="T70" s="12">
        <f t="shared" si="7"/>
        <v>0</v>
      </c>
      <c r="U70" s="12"/>
      <c r="V70" s="12"/>
      <c r="W70" s="12"/>
      <c r="X70" s="12"/>
      <c r="Y70" s="12"/>
      <c r="Z70" s="12"/>
      <c r="AA70" s="12"/>
      <c r="AB70" s="12"/>
    </row>
    <row r="71" spans="2:28" s="9" customFormat="1" ht="16.5" customHeight="1">
      <c r="B71" s="31"/>
      <c r="C71" s="36" t="s">
        <v>27</v>
      </c>
      <c r="D71" s="36"/>
      <c r="F71" s="11">
        <v>14151</v>
      </c>
      <c r="G71" s="12">
        <v>13921</v>
      </c>
      <c r="H71" s="13">
        <v>98.4</v>
      </c>
      <c r="I71" s="12">
        <v>230</v>
      </c>
      <c r="J71" s="13">
        <v>1.6</v>
      </c>
      <c r="K71" s="12" t="s">
        <v>113</v>
      </c>
      <c r="L71" s="13" t="s">
        <v>113</v>
      </c>
      <c r="M71" s="12">
        <v>14151</v>
      </c>
      <c r="N71" s="13">
        <f t="shared" si="4"/>
        <v>100</v>
      </c>
      <c r="O71" s="12">
        <v>14151</v>
      </c>
      <c r="P71" s="13">
        <v>100</v>
      </c>
      <c r="Q71" s="12" t="s">
        <v>113</v>
      </c>
      <c r="R71" s="13" t="s">
        <v>113</v>
      </c>
      <c r="S71" s="12">
        <f t="shared" si="5"/>
        <v>16</v>
      </c>
      <c r="T71" s="12">
        <f t="shared" si="7"/>
        <v>1002</v>
      </c>
      <c r="U71" s="12">
        <v>16</v>
      </c>
      <c r="V71" s="12">
        <v>1002</v>
      </c>
      <c r="W71" s="12" t="s">
        <v>12</v>
      </c>
      <c r="X71" s="12" t="s">
        <v>12</v>
      </c>
      <c r="Y71" s="12" t="s">
        <v>12</v>
      </c>
      <c r="Z71" s="12" t="s">
        <v>12</v>
      </c>
      <c r="AA71" s="12" t="s">
        <v>12</v>
      </c>
      <c r="AB71" s="12" t="s">
        <v>12</v>
      </c>
    </row>
    <row r="72" spans="2:28" s="9" customFormat="1" ht="16.5" customHeight="1">
      <c r="B72" s="31"/>
      <c r="C72" s="36" t="s">
        <v>28</v>
      </c>
      <c r="D72" s="36"/>
      <c r="F72" s="11">
        <v>13538</v>
      </c>
      <c r="G72" s="12">
        <v>12379</v>
      </c>
      <c r="H72" s="13">
        <v>91.4</v>
      </c>
      <c r="I72" s="12" t="s">
        <v>113</v>
      </c>
      <c r="J72" s="13">
        <v>8.6</v>
      </c>
      <c r="K72" s="12" t="s">
        <v>12</v>
      </c>
      <c r="L72" s="13" t="s">
        <v>113</v>
      </c>
      <c r="M72" s="12">
        <v>13538</v>
      </c>
      <c r="N72" s="13">
        <f t="shared" si="4"/>
        <v>100</v>
      </c>
      <c r="O72" s="12">
        <v>13538</v>
      </c>
      <c r="P72" s="13">
        <v>100</v>
      </c>
      <c r="Q72" s="12" t="s">
        <v>113</v>
      </c>
      <c r="R72" s="13" t="s">
        <v>113</v>
      </c>
      <c r="S72" s="12">
        <f t="shared" si="5"/>
        <v>37</v>
      </c>
      <c r="T72" s="12">
        <f t="shared" si="7"/>
        <v>1265</v>
      </c>
      <c r="U72" s="12">
        <v>37</v>
      </c>
      <c r="V72" s="12">
        <v>1265</v>
      </c>
      <c r="W72" s="12" t="s">
        <v>12</v>
      </c>
      <c r="X72" s="12" t="s">
        <v>12</v>
      </c>
      <c r="Y72" s="12" t="s">
        <v>12</v>
      </c>
      <c r="Z72" s="12" t="s">
        <v>12</v>
      </c>
      <c r="AA72" s="12" t="s">
        <v>12</v>
      </c>
      <c r="AB72" s="12" t="s">
        <v>12</v>
      </c>
    </row>
    <row r="73" spans="2:28" s="9" customFormat="1" ht="16.5" customHeight="1">
      <c r="B73" s="31"/>
      <c r="C73" s="36" t="s">
        <v>29</v>
      </c>
      <c r="D73" s="36"/>
      <c r="F73" s="11">
        <v>15062</v>
      </c>
      <c r="G73" s="12">
        <v>12539</v>
      </c>
      <c r="H73" s="13">
        <v>83.2</v>
      </c>
      <c r="I73" s="12">
        <v>2523</v>
      </c>
      <c r="J73" s="13">
        <v>16.8</v>
      </c>
      <c r="K73" s="12" t="s">
        <v>12</v>
      </c>
      <c r="L73" s="13" t="s">
        <v>113</v>
      </c>
      <c r="M73" s="12">
        <v>15062</v>
      </c>
      <c r="N73" s="13">
        <f t="shared" si="4"/>
        <v>100</v>
      </c>
      <c r="O73" s="12">
        <v>12678</v>
      </c>
      <c r="P73" s="13">
        <v>84.2</v>
      </c>
      <c r="Q73" s="12">
        <v>2384</v>
      </c>
      <c r="R73" s="13">
        <v>15.8</v>
      </c>
      <c r="S73" s="12">
        <v>16</v>
      </c>
      <c r="T73" s="12">
        <v>343</v>
      </c>
      <c r="U73" s="12">
        <v>16</v>
      </c>
      <c r="V73" s="12">
        <v>343</v>
      </c>
      <c r="W73" s="12" t="s">
        <v>12</v>
      </c>
      <c r="X73" s="12" t="s">
        <v>12</v>
      </c>
      <c r="Y73" s="12" t="s">
        <v>12</v>
      </c>
      <c r="Z73" s="12" t="s">
        <v>12</v>
      </c>
      <c r="AA73" s="12" t="s">
        <v>113</v>
      </c>
      <c r="AB73" s="12" t="s">
        <v>113</v>
      </c>
    </row>
    <row r="74" spans="2:28" s="9" customFormat="1" ht="16.5" customHeight="1">
      <c r="B74" s="31"/>
      <c r="C74" s="36" t="s">
        <v>30</v>
      </c>
      <c r="D74" s="36"/>
      <c r="F74" s="11">
        <v>33612</v>
      </c>
      <c r="G74" s="12">
        <v>23777</v>
      </c>
      <c r="H74" s="13">
        <v>70.7</v>
      </c>
      <c r="I74" s="12">
        <v>9835</v>
      </c>
      <c r="J74" s="13">
        <v>29.3</v>
      </c>
      <c r="K74" s="12" t="s">
        <v>12</v>
      </c>
      <c r="L74" s="13" t="s">
        <v>113</v>
      </c>
      <c r="M74" s="12">
        <v>33612</v>
      </c>
      <c r="N74" s="13">
        <f t="shared" si="4"/>
        <v>100</v>
      </c>
      <c r="O74" s="12">
        <v>27889</v>
      </c>
      <c r="P74" s="13">
        <v>83</v>
      </c>
      <c r="Q74" s="12">
        <v>5723</v>
      </c>
      <c r="R74" s="13">
        <v>17</v>
      </c>
      <c r="S74" s="12">
        <v>42</v>
      </c>
      <c r="T74" s="12">
        <v>1111</v>
      </c>
      <c r="U74" s="12">
        <v>42</v>
      </c>
      <c r="V74" s="12">
        <v>1111</v>
      </c>
      <c r="W74" s="12" t="s">
        <v>12</v>
      </c>
      <c r="X74" s="12" t="s">
        <v>12</v>
      </c>
      <c r="Y74" s="12" t="s">
        <v>12</v>
      </c>
      <c r="Z74" s="12" t="s">
        <v>12</v>
      </c>
      <c r="AA74" s="12">
        <v>3</v>
      </c>
      <c r="AB74" s="12">
        <v>247</v>
      </c>
    </row>
    <row r="75" spans="2:28" s="9" customFormat="1" ht="16.5" customHeight="1">
      <c r="B75" s="31"/>
      <c r="C75" s="36" t="s">
        <v>97</v>
      </c>
      <c r="D75" s="36"/>
      <c r="F75" s="11">
        <v>2143</v>
      </c>
      <c r="G75" s="12" t="s">
        <v>114</v>
      </c>
      <c r="H75" s="13" t="s">
        <v>114</v>
      </c>
      <c r="I75" s="12">
        <v>2143</v>
      </c>
      <c r="J75" s="13">
        <v>100</v>
      </c>
      <c r="K75" s="12" t="s">
        <v>12</v>
      </c>
      <c r="L75" s="13" t="s">
        <v>114</v>
      </c>
      <c r="M75" s="12">
        <f t="shared" si="6"/>
        <v>2143</v>
      </c>
      <c r="N75" s="13">
        <f t="shared" si="4"/>
        <v>100</v>
      </c>
      <c r="O75" s="12">
        <v>10</v>
      </c>
      <c r="P75" s="13">
        <v>0.5</v>
      </c>
      <c r="Q75" s="12">
        <v>2133</v>
      </c>
      <c r="R75" s="13">
        <v>99.5</v>
      </c>
      <c r="S75" s="12">
        <f t="shared" si="5"/>
        <v>1</v>
      </c>
      <c r="T75" s="12">
        <f t="shared" si="7"/>
        <v>10</v>
      </c>
      <c r="U75" s="12">
        <v>1</v>
      </c>
      <c r="V75" s="12">
        <v>10</v>
      </c>
      <c r="W75" s="12" t="s">
        <v>12</v>
      </c>
      <c r="X75" s="12" t="s">
        <v>12</v>
      </c>
      <c r="Y75" s="12" t="s">
        <v>12</v>
      </c>
      <c r="Z75" s="12" t="s">
        <v>12</v>
      </c>
      <c r="AA75" s="12" t="s">
        <v>114</v>
      </c>
      <c r="AB75" s="12" t="s">
        <v>114</v>
      </c>
    </row>
    <row r="76" spans="2:28" s="9" customFormat="1" ht="16.5" customHeight="1">
      <c r="B76" s="31"/>
      <c r="C76" s="21"/>
      <c r="D76" s="21"/>
      <c r="F76" s="11"/>
      <c r="G76" s="36"/>
      <c r="H76" s="36"/>
      <c r="I76" s="36"/>
      <c r="J76" s="36"/>
      <c r="K76" s="12"/>
      <c r="L76" s="13"/>
      <c r="M76" s="12">
        <f t="shared" si="6"/>
        <v>0</v>
      </c>
      <c r="N76" s="13"/>
      <c r="O76" s="12"/>
      <c r="P76" s="13"/>
      <c r="Q76" s="12"/>
      <c r="R76" s="13"/>
      <c r="S76" s="12">
        <f t="shared" si="5"/>
        <v>0</v>
      </c>
      <c r="T76" s="12">
        <f t="shared" si="7"/>
        <v>0</v>
      </c>
      <c r="U76" s="12"/>
      <c r="V76" s="12"/>
      <c r="W76" s="12"/>
      <c r="X76" s="12"/>
      <c r="Y76" s="12"/>
      <c r="Z76" s="12"/>
      <c r="AA76" s="12"/>
      <c r="AB76" s="12"/>
    </row>
    <row r="77" spans="2:28" s="9" customFormat="1" ht="16.5" customHeight="1">
      <c r="B77" s="31"/>
      <c r="C77" s="36" t="s">
        <v>31</v>
      </c>
      <c r="D77" s="36"/>
      <c r="F77" s="11">
        <v>36893</v>
      </c>
      <c r="G77" s="12">
        <v>36578</v>
      </c>
      <c r="H77" s="13">
        <v>99.1</v>
      </c>
      <c r="I77" s="12">
        <v>315</v>
      </c>
      <c r="J77" s="13">
        <v>0.9</v>
      </c>
      <c r="K77" s="12" t="s">
        <v>12</v>
      </c>
      <c r="L77" s="13" t="s">
        <v>114</v>
      </c>
      <c r="M77" s="12">
        <v>36893</v>
      </c>
      <c r="N77" s="13">
        <f t="shared" si="4"/>
        <v>100</v>
      </c>
      <c r="O77" s="12">
        <v>35771</v>
      </c>
      <c r="P77" s="13">
        <v>97</v>
      </c>
      <c r="Q77" s="12">
        <v>1122</v>
      </c>
      <c r="R77" s="13">
        <v>3</v>
      </c>
      <c r="S77" s="12">
        <v>11</v>
      </c>
      <c r="T77" s="12">
        <v>416</v>
      </c>
      <c r="U77" s="12">
        <v>11</v>
      </c>
      <c r="V77" s="12">
        <v>416</v>
      </c>
      <c r="W77" s="12" t="s">
        <v>12</v>
      </c>
      <c r="X77" s="12" t="s">
        <v>12</v>
      </c>
      <c r="Y77" s="12" t="s">
        <v>12</v>
      </c>
      <c r="Z77" s="12" t="s">
        <v>12</v>
      </c>
      <c r="AA77" s="12" t="s">
        <v>12</v>
      </c>
      <c r="AB77" s="12" t="s">
        <v>12</v>
      </c>
    </row>
    <row r="78" spans="2:28" s="9" customFormat="1" ht="16.5" customHeight="1">
      <c r="B78" s="31"/>
      <c r="C78" s="36" t="s">
        <v>32</v>
      </c>
      <c r="D78" s="36"/>
      <c r="F78" s="11">
        <v>6421</v>
      </c>
      <c r="G78" s="12">
        <v>6421</v>
      </c>
      <c r="H78" s="13">
        <v>100</v>
      </c>
      <c r="I78" s="12" t="s">
        <v>114</v>
      </c>
      <c r="J78" s="13" t="s">
        <v>114</v>
      </c>
      <c r="K78" s="12" t="s">
        <v>12</v>
      </c>
      <c r="L78" s="13" t="s">
        <v>114</v>
      </c>
      <c r="M78" s="12">
        <f t="shared" si="6"/>
        <v>6421</v>
      </c>
      <c r="N78" s="13">
        <f t="shared" si="4"/>
        <v>100</v>
      </c>
      <c r="O78" s="12">
        <v>6361</v>
      </c>
      <c r="P78" s="13">
        <v>99.1</v>
      </c>
      <c r="Q78" s="12">
        <v>60</v>
      </c>
      <c r="R78" s="13">
        <v>0.9</v>
      </c>
      <c r="S78" s="12">
        <f t="shared" si="5"/>
        <v>4</v>
      </c>
      <c r="T78" s="12">
        <f t="shared" si="7"/>
        <v>21</v>
      </c>
      <c r="U78" s="12">
        <v>4</v>
      </c>
      <c r="V78" s="12">
        <v>21</v>
      </c>
      <c r="W78" s="12" t="s">
        <v>12</v>
      </c>
      <c r="X78" s="12" t="s">
        <v>12</v>
      </c>
      <c r="Y78" s="12" t="s">
        <v>12</v>
      </c>
      <c r="Z78" s="12" t="s">
        <v>12</v>
      </c>
      <c r="AA78" s="12" t="s">
        <v>12</v>
      </c>
      <c r="AB78" s="12" t="s">
        <v>12</v>
      </c>
    </row>
    <row r="79" spans="2:28" s="9" customFormat="1" ht="16.5" customHeight="1">
      <c r="B79" s="31"/>
      <c r="C79" s="36" t="s">
        <v>33</v>
      </c>
      <c r="D79" s="36"/>
      <c r="F79" s="11">
        <v>15481</v>
      </c>
      <c r="G79" s="12">
        <v>2195</v>
      </c>
      <c r="H79" s="13">
        <v>14.2</v>
      </c>
      <c r="I79" s="12">
        <v>13286</v>
      </c>
      <c r="J79" s="13">
        <v>85.8</v>
      </c>
      <c r="K79" s="12" t="s">
        <v>12</v>
      </c>
      <c r="L79" s="13" t="s">
        <v>114</v>
      </c>
      <c r="M79" s="12">
        <v>15481</v>
      </c>
      <c r="N79" s="13">
        <f t="shared" si="4"/>
        <v>100</v>
      </c>
      <c r="O79" s="12">
        <v>1062</v>
      </c>
      <c r="P79" s="13">
        <v>6.9</v>
      </c>
      <c r="Q79" s="12">
        <v>14419</v>
      </c>
      <c r="R79" s="13">
        <v>93.1</v>
      </c>
      <c r="S79" s="12">
        <f t="shared" si="5"/>
        <v>10</v>
      </c>
      <c r="T79" s="12">
        <f t="shared" si="7"/>
        <v>176</v>
      </c>
      <c r="U79" s="12">
        <v>10</v>
      </c>
      <c r="V79" s="12">
        <v>176</v>
      </c>
      <c r="W79" s="12" t="s">
        <v>12</v>
      </c>
      <c r="X79" s="12" t="s">
        <v>12</v>
      </c>
      <c r="Y79" s="12" t="s">
        <v>12</v>
      </c>
      <c r="Z79" s="12" t="s">
        <v>12</v>
      </c>
      <c r="AA79" s="12">
        <v>1</v>
      </c>
      <c r="AB79" s="12">
        <v>57</v>
      </c>
    </row>
    <row r="80" spans="2:28" s="9" customFormat="1" ht="16.5" customHeight="1">
      <c r="B80" s="31"/>
      <c r="C80" s="36" t="s">
        <v>34</v>
      </c>
      <c r="D80" s="36"/>
      <c r="F80" s="11">
        <v>36502</v>
      </c>
      <c r="G80" s="12">
        <v>21689</v>
      </c>
      <c r="H80" s="13">
        <v>59.4</v>
      </c>
      <c r="I80" s="12">
        <v>14814</v>
      </c>
      <c r="J80" s="13">
        <v>40.6</v>
      </c>
      <c r="K80" s="12">
        <v>3027</v>
      </c>
      <c r="L80" s="13">
        <v>8.3</v>
      </c>
      <c r="M80" s="12">
        <v>33475</v>
      </c>
      <c r="N80" s="13">
        <v>91.7</v>
      </c>
      <c r="O80" s="12">
        <v>21161</v>
      </c>
      <c r="P80" s="13">
        <v>58</v>
      </c>
      <c r="Q80" s="12">
        <v>12314</v>
      </c>
      <c r="R80" s="13">
        <v>33.7</v>
      </c>
      <c r="S80" s="12">
        <f t="shared" si="5"/>
        <v>30</v>
      </c>
      <c r="T80" s="12">
        <f t="shared" si="7"/>
        <v>700</v>
      </c>
      <c r="U80" s="12">
        <v>30</v>
      </c>
      <c r="V80" s="12">
        <v>700</v>
      </c>
      <c r="W80" s="12" t="s">
        <v>12</v>
      </c>
      <c r="X80" s="12" t="s">
        <v>12</v>
      </c>
      <c r="Y80" s="12" t="s">
        <v>12</v>
      </c>
      <c r="Z80" s="12" t="s">
        <v>12</v>
      </c>
      <c r="AA80" s="12" t="s">
        <v>12</v>
      </c>
      <c r="AB80" s="12" t="s">
        <v>12</v>
      </c>
    </row>
    <row r="81" spans="2:28" s="9" customFormat="1" ht="16.5" customHeight="1">
      <c r="B81" s="31"/>
      <c r="C81" s="36" t="s">
        <v>19</v>
      </c>
      <c r="D81" s="36"/>
      <c r="F81" s="11">
        <v>15168</v>
      </c>
      <c r="G81" s="12">
        <v>3505</v>
      </c>
      <c r="H81" s="13">
        <v>23.1</v>
      </c>
      <c r="I81" s="12">
        <v>11662</v>
      </c>
      <c r="J81" s="13">
        <v>76.9</v>
      </c>
      <c r="K81" s="12" t="s">
        <v>12</v>
      </c>
      <c r="L81" s="13" t="s">
        <v>114</v>
      </c>
      <c r="M81" s="12">
        <v>15168</v>
      </c>
      <c r="N81" s="13">
        <f t="shared" si="4"/>
        <v>100</v>
      </c>
      <c r="O81" s="12">
        <v>14100</v>
      </c>
      <c r="P81" s="13">
        <v>93</v>
      </c>
      <c r="Q81" s="12">
        <v>1068</v>
      </c>
      <c r="R81" s="13">
        <v>7</v>
      </c>
      <c r="S81" s="12">
        <f t="shared" si="5"/>
        <v>10</v>
      </c>
      <c r="T81" s="12">
        <v>247</v>
      </c>
      <c r="U81" s="12">
        <v>10</v>
      </c>
      <c r="V81" s="12">
        <v>247</v>
      </c>
      <c r="W81" s="12" t="s">
        <v>12</v>
      </c>
      <c r="X81" s="12" t="s">
        <v>12</v>
      </c>
      <c r="Y81" s="12" t="s">
        <v>12</v>
      </c>
      <c r="Z81" s="12" t="s">
        <v>12</v>
      </c>
      <c r="AA81" s="12" t="s">
        <v>12</v>
      </c>
      <c r="AB81" s="12" t="s">
        <v>12</v>
      </c>
    </row>
    <row r="82" spans="2:28" s="9" customFormat="1" ht="16.5" customHeight="1">
      <c r="B82" s="31"/>
      <c r="C82" s="21"/>
      <c r="D82" s="21"/>
      <c r="F82" s="11"/>
      <c r="G82" s="36"/>
      <c r="H82" s="36"/>
      <c r="I82" s="36"/>
      <c r="J82" s="36"/>
      <c r="K82" s="36"/>
      <c r="L82" s="36"/>
      <c r="M82" s="12">
        <f t="shared" si="6"/>
        <v>0</v>
      </c>
      <c r="N82" s="13"/>
      <c r="O82" s="12"/>
      <c r="P82" s="13"/>
      <c r="Q82" s="12"/>
      <c r="R82" s="13"/>
      <c r="S82" s="12">
        <f t="shared" si="5"/>
        <v>0</v>
      </c>
      <c r="T82" s="12">
        <f t="shared" si="7"/>
        <v>0</v>
      </c>
      <c r="U82" s="12"/>
      <c r="V82" s="12"/>
      <c r="W82" s="12"/>
      <c r="X82" s="12"/>
      <c r="Y82" s="12"/>
      <c r="Z82" s="12"/>
      <c r="AA82" s="12"/>
      <c r="AB82" s="12"/>
    </row>
    <row r="83" spans="2:28" s="9" customFormat="1" ht="16.5" customHeight="1">
      <c r="B83" s="31"/>
      <c r="C83" s="36" t="s">
        <v>20</v>
      </c>
      <c r="D83" s="36"/>
      <c r="F83" s="11">
        <v>6441</v>
      </c>
      <c r="G83" s="12">
        <v>4396</v>
      </c>
      <c r="H83" s="13">
        <v>68.3</v>
      </c>
      <c r="I83" s="12">
        <v>2045</v>
      </c>
      <c r="J83" s="13">
        <v>31.7</v>
      </c>
      <c r="K83" s="12" t="s">
        <v>12</v>
      </c>
      <c r="L83" s="13" t="s">
        <v>114</v>
      </c>
      <c r="M83" s="12">
        <v>6441</v>
      </c>
      <c r="N83" s="13">
        <f t="shared" si="4"/>
        <v>100</v>
      </c>
      <c r="O83" s="12">
        <v>6246</v>
      </c>
      <c r="P83" s="13">
        <v>97</v>
      </c>
      <c r="Q83" s="12">
        <v>195</v>
      </c>
      <c r="R83" s="12">
        <v>3</v>
      </c>
      <c r="S83" s="12">
        <f t="shared" si="5"/>
        <v>4</v>
      </c>
      <c r="T83" s="12">
        <f t="shared" si="7"/>
        <v>55</v>
      </c>
      <c r="U83" s="12">
        <v>4</v>
      </c>
      <c r="V83" s="12">
        <v>55</v>
      </c>
      <c r="W83" s="12" t="s">
        <v>12</v>
      </c>
      <c r="X83" s="12" t="s">
        <v>12</v>
      </c>
      <c r="Y83" s="12" t="s">
        <v>12</v>
      </c>
      <c r="Z83" s="12" t="s">
        <v>12</v>
      </c>
      <c r="AA83" s="12" t="s">
        <v>12</v>
      </c>
      <c r="AB83" s="12" t="s">
        <v>12</v>
      </c>
    </row>
    <row r="84" spans="2:28" s="9" customFormat="1" ht="16.5" customHeight="1">
      <c r="B84" s="31"/>
      <c r="C84" s="36" t="s">
        <v>96</v>
      </c>
      <c r="D84" s="36"/>
      <c r="F84" s="11">
        <v>92408</v>
      </c>
      <c r="G84" s="12">
        <v>48950</v>
      </c>
      <c r="H84" s="13">
        <v>53</v>
      </c>
      <c r="I84" s="12">
        <v>43457</v>
      </c>
      <c r="J84" s="13">
        <v>47</v>
      </c>
      <c r="K84" s="12">
        <v>2830</v>
      </c>
      <c r="L84" s="13">
        <v>3.1</v>
      </c>
      <c r="M84" s="12">
        <v>89578</v>
      </c>
      <c r="N84" s="13">
        <v>96.9</v>
      </c>
      <c r="O84" s="12">
        <v>70735</v>
      </c>
      <c r="P84" s="13">
        <v>76.5</v>
      </c>
      <c r="Q84" s="12">
        <v>18843</v>
      </c>
      <c r="R84" s="13">
        <v>20.4</v>
      </c>
      <c r="S84" s="12">
        <v>75</v>
      </c>
      <c r="T84" s="12">
        <v>1298</v>
      </c>
      <c r="U84" s="12">
        <v>74</v>
      </c>
      <c r="V84" s="12">
        <v>1288</v>
      </c>
      <c r="W84" s="12">
        <v>1</v>
      </c>
      <c r="X84" s="12">
        <v>10</v>
      </c>
      <c r="Y84" s="12" t="s">
        <v>12</v>
      </c>
      <c r="Z84" s="12" t="s">
        <v>12</v>
      </c>
      <c r="AA84" s="12" t="s">
        <v>12</v>
      </c>
      <c r="AB84" s="12" t="s">
        <v>12</v>
      </c>
    </row>
    <row r="85" spans="2:28" s="9" customFormat="1" ht="16.5" customHeight="1">
      <c r="B85" s="31"/>
      <c r="C85" s="36" t="s">
        <v>35</v>
      </c>
      <c r="D85" s="36"/>
      <c r="F85" s="11">
        <v>26582</v>
      </c>
      <c r="G85" s="12">
        <v>14753</v>
      </c>
      <c r="H85" s="13">
        <v>55.5</v>
      </c>
      <c r="I85" s="12">
        <v>11829</v>
      </c>
      <c r="J85" s="13">
        <v>44.5</v>
      </c>
      <c r="K85" s="12">
        <v>9</v>
      </c>
      <c r="L85" s="13">
        <v>0</v>
      </c>
      <c r="M85" s="12">
        <v>26573</v>
      </c>
      <c r="N85" s="13">
        <v>100</v>
      </c>
      <c r="O85" s="12">
        <v>26349</v>
      </c>
      <c r="P85" s="13">
        <v>99.1</v>
      </c>
      <c r="Q85" s="12">
        <v>224</v>
      </c>
      <c r="R85" s="13">
        <v>0.8</v>
      </c>
      <c r="S85" s="12">
        <v>39</v>
      </c>
      <c r="T85" s="12">
        <v>1294</v>
      </c>
      <c r="U85" s="12">
        <v>39</v>
      </c>
      <c r="V85" s="12">
        <v>1294</v>
      </c>
      <c r="W85" s="12" t="s">
        <v>12</v>
      </c>
      <c r="X85" s="12" t="s">
        <v>12</v>
      </c>
      <c r="Y85" s="12" t="s">
        <v>12</v>
      </c>
      <c r="Z85" s="12" t="s">
        <v>12</v>
      </c>
      <c r="AA85" s="12" t="s">
        <v>12</v>
      </c>
      <c r="AB85" s="12" t="s">
        <v>12</v>
      </c>
    </row>
    <row r="86" spans="2:28" s="9" customFormat="1" ht="16.5" customHeight="1">
      <c r="B86" s="31"/>
      <c r="C86" s="36" t="s">
        <v>36</v>
      </c>
      <c r="D86" s="36"/>
      <c r="F86" s="11">
        <v>1146</v>
      </c>
      <c r="G86" s="12">
        <v>1146</v>
      </c>
      <c r="H86" s="13">
        <v>100</v>
      </c>
      <c r="I86" s="12" t="s">
        <v>115</v>
      </c>
      <c r="J86" s="13" t="str">
        <f>IF(I86="-","-",I86/F86*100)</f>
        <v>-</v>
      </c>
      <c r="K86" s="12" t="s">
        <v>12</v>
      </c>
      <c r="L86" s="13" t="s">
        <v>115</v>
      </c>
      <c r="M86" s="12">
        <f t="shared" si="6"/>
        <v>1146</v>
      </c>
      <c r="N86" s="13">
        <f t="shared" si="4"/>
        <v>100</v>
      </c>
      <c r="O86" s="12">
        <v>1146</v>
      </c>
      <c r="P86" s="13">
        <v>100</v>
      </c>
      <c r="Q86" s="12" t="s">
        <v>115</v>
      </c>
      <c r="R86" s="12" t="s">
        <v>115</v>
      </c>
      <c r="S86" s="12" t="s">
        <v>115</v>
      </c>
      <c r="T86" s="12" t="s">
        <v>115</v>
      </c>
      <c r="U86" s="12" t="s">
        <v>115</v>
      </c>
      <c r="V86" s="12" t="s">
        <v>115</v>
      </c>
      <c r="W86" s="12" t="s">
        <v>12</v>
      </c>
      <c r="X86" s="12" t="s">
        <v>12</v>
      </c>
      <c r="Y86" s="12" t="s">
        <v>12</v>
      </c>
      <c r="Z86" s="12" t="s">
        <v>12</v>
      </c>
      <c r="AA86" s="12" t="s">
        <v>12</v>
      </c>
      <c r="AB86" s="12" t="s">
        <v>12</v>
      </c>
    </row>
    <row r="87" spans="2:28" s="9" customFormat="1" ht="16.5" customHeight="1">
      <c r="B87" s="31"/>
      <c r="C87" s="36" t="s">
        <v>37</v>
      </c>
      <c r="D87" s="36"/>
      <c r="F87" s="11">
        <v>23116</v>
      </c>
      <c r="G87" s="12">
        <v>18414</v>
      </c>
      <c r="H87" s="13">
        <v>79.7</v>
      </c>
      <c r="I87" s="12">
        <v>4702</v>
      </c>
      <c r="J87" s="13">
        <v>20.3</v>
      </c>
      <c r="K87" s="12">
        <v>21</v>
      </c>
      <c r="L87" s="13">
        <v>0.1</v>
      </c>
      <c r="M87" s="12">
        <v>23095</v>
      </c>
      <c r="N87" s="13">
        <v>99.9</v>
      </c>
      <c r="O87" s="12">
        <v>22853</v>
      </c>
      <c r="P87" s="13">
        <v>98.9</v>
      </c>
      <c r="Q87" s="12">
        <v>242</v>
      </c>
      <c r="R87" s="13">
        <v>1</v>
      </c>
      <c r="S87" s="12">
        <v>15</v>
      </c>
      <c r="T87" s="12">
        <v>443</v>
      </c>
      <c r="U87" s="12">
        <v>15</v>
      </c>
      <c r="V87" s="12">
        <v>443</v>
      </c>
      <c r="W87" s="12" t="s">
        <v>12</v>
      </c>
      <c r="X87" s="12" t="s">
        <v>12</v>
      </c>
      <c r="Y87" s="12" t="s">
        <v>12</v>
      </c>
      <c r="Z87" s="12" t="s">
        <v>12</v>
      </c>
      <c r="AA87" s="12">
        <v>1</v>
      </c>
      <c r="AB87" s="12">
        <v>18</v>
      </c>
    </row>
    <row r="88" spans="2:28" s="9" customFormat="1" ht="16.5" customHeight="1">
      <c r="B88" s="31"/>
      <c r="C88" s="31"/>
      <c r="D88" s="31"/>
      <c r="F88" s="11"/>
      <c r="G88" s="36"/>
      <c r="H88" s="36"/>
      <c r="I88" s="12"/>
      <c r="J88" s="13"/>
      <c r="K88" s="12"/>
      <c r="L88" s="13"/>
      <c r="M88" s="12">
        <f t="shared" si="6"/>
        <v>0</v>
      </c>
      <c r="N88" s="13"/>
      <c r="O88" s="12"/>
      <c r="P88" s="13"/>
      <c r="Q88" s="12"/>
      <c r="R88" s="13"/>
      <c r="S88" s="12">
        <f t="shared" si="5"/>
        <v>0</v>
      </c>
      <c r="T88" s="12">
        <f t="shared" si="7"/>
        <v>0</v>
      </c>
      <c r="U88" s="12"/>
      <c r="V88" s="12"/>
      <c r="W88" s="12"/>
      <c r="X88" s="12"/>
      <c r="Y88" s="12"/>
      <c r="Z88" s="12"/>
      <c r="AA88" s="12"/>
      <c r="AB88" s="12"/>
    </row>
    <row r="89" spans="2:28" s="9" customFormat="1" ht="16.5" customHeight="1">
      <c r="B89" s="31"/>
      <c r="C89" s="36" t="s">
        <v>38</v>
      </c>
      <c r="D89" s="36"/>
      <c r="F89" s="11">
        <v>1218</v>
      </c>
      <c r="G89" s="12">
        <v>1218</v>
      </c>
      <c r="H89" s="13">
        <v>100</v>
      </c>
      <c r="I89" s="12" t="s">
        <v>115</v>
      </c>
      <c r="J89" s="12" t="s">
        <v>115</v>
      </c>
      <c r="K89" s="12" t="s">
        <v>115</v>
      </c>
      <c r="L89" s="13" t="s">
        <v>115</v>
      </c>
      <c r="M89" s="12">
        <f t="shared" si="6"/>
        <v>1218</v>
      </c>
      <c r="N89" s="13">
        <f t="shared" si="4"/>
        <v>100</v>
      </c>
      <c r="O89" s="12">
        <v>1218</v>
      </c>
      <c r="P89" s="13">
        <v>100</v>
      </c>
      <c r="Q89" s="12" t="s">
        <v>115</v>
      </c>
      <c r="R89" s="12" t="s">
        <v>115</v>
      </c>
      <c r="S89" s="12">
        <f t="shared" si="5"/>
        <v>3</v>
      </c>
      <c r="T89" s="12">
        <f t="shared" si="7"/>
        <v>21</v>
      </c>
      <c r="U89" s="12">
        <v>3</v>
      </c>
      <c r="V89" s="12">
        <v>21</v>
      </c>
      <c r="W89" s="12" t="s">
        <v>12</v>
      </c>
      <c r="X89" s="12" t="s">
        <v>12</v>
      </c>
      <c r="Y89" s="12" t="s">
        <v>12</v>
      </c>
      <c r="Z89" s="12" t="s">
        <v>12</v>
      </c>
      <c r="AA89" s="12" t="s">
        <v>12</v>
      </c>
      <c r="AB89" s="12" t="s">
        <v>12</v>
      </c>
    </row>
    <row r="90" spans="2:28" s="9" customFormat="1" ht="16.5" customHeight="1">
      <c r="B90" s="31"/>
      <c r="C90" s="36" t="s">
        <v>39</v>
      </c>
      <c r="D90" s="36"/>
      <c r="F90" s="11">
        <v>42682</v>
      </c>
      <c r="G90" s="12">
        <v>33786</v>
      </c>
      <c r="H90" s="13">
        <v>79.2</v>
      </c>
      <c r="I90" s="12">
        <v>8897</v>
      </c>
      <c r="J90" s="13">
        <v>20.8</v>
      </c>
      <c r="K90" s="12" t="s">
        <v>12</v>
      </c>
      <c r="L90" s="13" t="s">
        <v>115</v>
      </c>
      <c r="M90" s="12">
        <v>42683</v>
      </c>
      <c r="N90" s="13">
        <f t="shared" si="4"/>
        <v>100</v>
      </c>
      <c r="O90" s="12">
        <v>42142</v>
      </c>
      <c r="P90" s="13">
        <v>98.7</v>
      </c>
      <c r="Q90" s="12">
        <v>541</v>
      </c>
      <c r="R90" s="13">
        <v>1.3</v>
      </c>
      <c r="S90" s="12">
        <v>63</v>
      </c>
      <c r="T90" s="12">
        <v>999</v>
      </c>
      <c r="U90" s="12">
        <v>63</v>
      </c>
      <c r="V90" s="12">
        <v>999</v>
      </c>
      <c r="W90" s="12" t="s">
        <v>12</v>
      </c>
      <c r="X90" s="12" t="s">
        <v>12</v>
      </c>
      <c r="Y90" s="12" t="s">
        <v>12</v>
      </c>
      <c r="Z90" s="12" t="s">
        <v>12</v>
      </c>
      <c r="AA90" s="12">
        <v>1</v>
      </c>
      <c r="AB90" s="12">
        <v>560</v>
      </c>
    </row>
    <row r="91" spans="2:28" s="9" customFormat="1" ht="16.5" customHeight="1">
      <c r="B91" s="31"/>
      <c r="C91" s="36" t="s">
        <v>40</v>
      </c>
      <c r="D91" s="36"/>
      <c r="F91" s="11">
        <v>720</v>
      </c>
      <c r="G91" s="12">
        <v>720</v>
      </c>
      <c r="H91" s="13">
        <v>100</v>
      </c>
      <c r="I91" s="12" t="s">
        <v>12</v>
      </c>
      <c r="J91" s="13" t="s">
        <v>115</v>
      </c>
      <c r="K91" s="12" t="s">
        <v>12</v>
      </c>
      <c r="L91" s="13" t="s">
        <v>115</v>
      </c>
      <c r="M91" s="12">
        <f t="shared" si="6"/>
        <v>720</v>
      </c>
      <c r="N91" s="13">
        <f t="shared" si="4"/>
        <v>100</v>
      </c>
      <c r="O91" s="12">
        <v>720</v>
      </c>
      <c r="P91" s="13">
        <v>100</v>
      </c>
      <c r="Q91" s="12" t="s">
        <v>115</v>
      </c>
      <c r="R91" s="13" t="s">
        <v>115</v>
      </c>
      <c r="S91" s="12" t="s">
        <v>115</v>
      </c>
      <c r="T91" s="12" t="s">
        <v>115</v>
      </c>
      <c r="U91" s="12" t="s">
        <v>115</v>
      </c>
      <c r="V91" s="12" t="s">
        <v>115</v>
      </c>
      <c r="W91" s="12" t="s">
        <v>12</v>
      </c>
      <c r="X91" s="12" t="s">
        <v>12</v>
      </c>
      <c r="Y91" s="12" t="s">
        <v>12</v>
      </c>
      <c r="Z91" s="12" t="s">
        <v>12</v>
      </c>
      <c r="AA91" s="12" t="s">
        <v>12</v>
      </c>
      <c r="AB91" s="12" t="s">
        <v>12</v>
      </c>
    </row>
    <row r="92" spans="2:28" s="9" customFormat="1" ht="16.5" customHeight="1">
      <c r="B92" s="31"/>
      <c r="C92" s="36" t="s">
        <v>95</v>
      </c>
      <c r="D92" s="36"/>
      <c r="F92" s="11">
        <v>37145</v>
      </c>
      <c r="G92" s="12">
        <v>36369</v>
      </c>
      <c r="H92" s="13">
        <v>97.9</v>
      </c>
      <c r="I92" s="12">
        <v>777</v>
      </c>
      <c r="J92" s="13">
        <v>2.1</v>
      </c>
      <c r="K92" s="12" t="s">
        <v>12</v>
      </c>
      <c r="L92" s="13" t="s">
        <v>113</v>
      </c>
      <c r="M92" s="12">
        <v>37145</v>
      </c>
      <c r="N92" s="13">
        <f t="shared" si="4"/>
        <v>100</v>
      </c>
      <c r="O92" s="12">
        <v>37145</v>
      </c>
      <c r="P92" s="13">
        <v>100</v>
      </c>
      <c r="Q92" s="12" t="s">
        <v>113</v>
      </c>
      <c r="R92" s="13" t="s">
        <v>113</v>
      </c>
      <c r="S92" s="12">
        <v>29</v>
      </c>
      <c r="T92" s="12">
        <v>277</v>
      </c>
      <c r="U92" s="12">
        <v>29</v>
      </c>
      <c r="V92" s="12">
        <v>277</v>
      </c>
      <c r="W92" s="12" t="s">
        <v>12</v>
      </c>
      <c r="X92" s="12" t="s">
        <v>12</v>
      </c>
      <c r="Y92" s="12" t="s">
        <v>12</v>
      </c>
      <c r="Z92" s="12" t="s">
        <v>12</v>
      </c>
      <c r="AA92" s="12" t="s">
        <v>12</v>
      </c>
      <c r="AB92" s="12" t="s">
        <v>12</v>
      </c>
    </row>
    <row r="93" spans="2:28" s="9" customFormat="1" ht="16.5" customHeight="1">
      <c r="B93" s="31"/>
      <c r="C93" s="36" t="s">
        <v>65</v>
      </c>
      <c r="D93" s="36"/>
      <c r="F93" s="11">
        <v>26234</v>
      </c>
      <c r="G93" s="12">
        <v>21077</v>
      </c>
      <c r="H93" s="13">
        <v>80.3</v>
      </c>
      <c r="I93" s="12">
        <v>5157</v>
      </c>
      <c r="J93" s="13">
        <v>19.7</v>
      </c>
      <c r="K93" s="12" t="s">
        <v>12</v>
      </c>
      <c r="L93" s="13" t="s">
        <v>114</v>
      </c>
      <c r="M93" s="12">
        <v>26234</v>
      </c>
      <c r="N93" s="13">
        <f t="shared" si="4"/>
        <v>100</v>
      </c>
      <c r="O93" s="12">
        <v>23327</v>
      </c>
      <c r="P93" s="13">
        <v>88.9</v>
      </c>
      <c r="Q93" s="12">
        <v>2907</v>
      </c>
      <c r="R93" s="13">
        <v>11.1</v>
      </c>
      <c r="S93" s="12">
        <v>31</v>
      </c>
      <c r="T93" s="12">
        <v>504</v>
      </c>
      <c r="U93" s="12">
        <v>31</v>
      </c>
      <c r="V93" s="12">
        <v>304</v>
      </c>
      <c r="W93" s="12" t="s">
        <v>12</v>
      </c>
      <c r="X93" s="12" t="s">
        <v>12</v>
      </c>
      <c r="Y93" s="12" t="s">
        <v>12</v>
      </c>
      <c r="Z93" s="12" t="s">
        <v>12</v>
      </c>
      <c r="AA93" s="12" t="s">
        <v>125</v>
      </c>
      <c r="AB93" s="12" t="s">
        <v>125</v>
      </c>
    </row>
    <row r="94" spans="2:28" s="9" customFormat="1" ht="8.25" customHeight="1">
      <c r="B94" s="31"/>
      <c r="C94" s="21"/>
      <c r="D94" s="21"/>
      <c r="F94" s="11"/>
      <c r="G94" s="12"/>
      <c r="H94" s="13"/>
      <c r="I94" s="12"/>
      <c r="J94" s="13"/>
      <c r="K94" s="12"/>
      <c r="L94" s="13"/>
      <c r="M94" s="13"/>
      <c r="N94" s="13"/>
      <c r="O94" s="12"/>
      <c r="P94" s="13"/>
      <c r="Q94" s="12"/>
      <c r="R94" s="13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6:19" s="9" customFormat="1" ht="7.5" customHeight="1" thickBot="1">
      <c r="F95" s="32"/>
      <c r="S95" s="12"/>
    </row>
    <row r="96" spans="1:28" ht="13.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7.25">
      <c r="A97" s="37" t="s">
        <v>130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4.25" thickBot="1">
      <c r="A98" s="33"/>
      <c r="B98" s="3"/>
      <c r="AB98" s="29"/>
    </row>
    <row r="99" spans="1:28" ht="16.5" customHeight="1" thickTop="1">
      <c r="A99" s="40" t="s">
        <v>1</v>
      </c>
      <c r="B99" s="40"/>
      <c r="C99" s="40"/>
      <c r="D99" s="40"/>
      <c r="E99" s="43"/>
      <c r="F99" s="38" t="s">
        <v>2</v>
      </c>
      <c r="G99" s="38" t="s">
        <v>3</v>
      </c>
      <c r="H99" s="40"/>
      <c r="I99" s="38" t="s">
        <v>4</v>
      </c>
      <c r="J99" s="40"/>
      <c r="K99" s="38" t="s">
        <v>5</v>
      </c>
      <c r="L99" s="43"/>
      <c r="M99" s="45" t="s">
        <v>75</v>
      </c>
      <c r="N99" s="46"/>
      <c r="O99" s="46"/>
      <c r="P99" s="46"/>
      <c r="Q99" s="46"/>
      <c r="R99" s="47"/>
      <c r="S99" s="45" t="s">
        <v>6</v>
      </c>
      <c r="T99" s="46"/>
      <c r="U99" s="46"/>
      <c r="V99" s="46"/>
      <c r="W99" s="46"/>
      <c r="X99" s="47"/>
      <c r="Y99" s="38" t="s">
        <v>7</v>
      </c>
      <c r="Z99" s="43"/>
      <c r="AA99" s="38" t="s">
        <v>8</v>
      </c>
      <c r="AB99" s="40"/>
    </row>
    <row r="100" spans="1:28" ht="8.25" customHeight="1">
      <c r="A100" s="55"/>
      <c r="B100" s="55"/>
      <c r="C100" s="55"/>
      <c r="D100" s="55"/>
      <c r="E100" s="50"/>
      <c r="F100" s="39"/>
      <c r="G100" s="41"/>
      <c r="H100" s="42"/>
      <c r="I100" s="41"/>
      <c r="J100" s="42"/>
      <c r="K100" s="41"/>
      <c r="L100" s="44"/>
      <c r="M100" s="59" t="s">
        <v>71</v>
      </c>
      <c r="N100" s="60"/>
      <c r="O100" s="48" t="s">
        <v>74</v>
      </c>
      <c r="P100" s="49"/>
      <c r="Q100" s="48" t="s">
        <v>76</v>
      </c>
      <c r="R100" s="49"/>
      <c r="S100" s="48" t="s">
        <v>77</v>
      </c>
      <c r="T100" s="49"/>
      <c r="U100" s="48" t="s">
        <v>78</v>
      </c>
      <c r="V100" s="49"/>
      <c r="W100" s="48" t="s">
        <v>79</v>
      </c>
      <c r="X100" s="49"/>
      <c r="Y100" s="39"/>
      <c r="Z100" s="50"/>
      <c r="AA100" s="39"/>
      <c r="AB100" s="55"/>
    </row>
    <row r="101" spans="1:28" ht="8.25" customHeight="1">
      <c r="A101" s="55"/>
      <c r="B101" s="55"/>
      <c r="C101" s="55"/>
      <c r="D101" s="55"/>
      <c r="E101" s="50"/>
      <c r="F101" s="39"/>
      <c r="G101" s="48" t="s">
        <v>9</v>
      </c>
      <c r="H101" s="48" t="s">
        <v>10</v>
      </c>
      <c r="I101" s="48" t="s">
        <v>9</v>
      </c>
      <c r="J101" s="48" t="s">
        <v>10</v>
      </c>
      <c r="K101" s="48" t="s">
        <v>72</v>
      </c>
      <c r="L101" s="48" t="s">
        <v>73</v>
      </c>
      <c r="M101" s="61"/>
      <c r="N101" s="62"/>
      <c r="O101" s="41"/>
      <c r="P101" s="44"/>
      <c r="Q101" s="41"/>
      <c r="R101" s="44"/>
      <c r="S101" s="41"/>
      <c r="T101" s="44"/>
      <c r="U101" s="41"/>
      <c r="V101" s="44"/>
      <c r="W101" s="41"/>
      <c r="X101" s="44"/>
      <c r="Y101" s="51"/>
      <c r="Z101" s="52"/>
      <c r="AA101" s="51"/>
      <c r="AB101" s="56"/>
    </row>
    <row r="102" spans="1:28" ht="16.5" customHeight="1">
      <c r="A102" s="42"/>
      <c r="B102" s="42"/>
      <c r="C102" s="42"/>
      <c r="D102" s="42"/>
      <c r="E102" s="44"/>
      <c r="F102" s="39"/>
      <c r="G102" s="41"/>
      <c r="H102" s="41"/>
      <c r="I102" s="41"/>
      <c r="J102" s="41"/>
      <c r="K102" s="41"/>
      <c r="L102" s="41"/>
      <c r="M102" s="6" t="s">
        <v>72</v>
      </c>
      <c r="N102" s="6" t="s">
        <v>73</v>
      </c>
      <c r="O102" s="7" t="s">
        <v>72</v>
      </c>
      <c r="P102" s="6" t="s">
        <v>73</v>
      </c>
      <c r="Q102" s="6" t="s">
        <v>72</v>
      </c>
      <c r="R102" s="6" t="s">
        <v>73</v>
      </c>
      <c r="S102" s="6" t="s">
        <v>80</v>
      </c>
      <c r="T102" s="6" t="s">
        <v>72</v>
      </c>
      <c r="U102" s="6" t="s">
        <v>80</v>
      </c>
      <c r="V102" s="6" t="s">
        <v>72</v>
      </c>
      <c r="W102" s="6" t="s">
        <v>80</v>
      </c>
      <c r="X102" s="6" t="s">
        <v>72</v>
      </c>
      <c r="Y102" s="5" t="s">
        <v>11</v>
      </c>
      <c r="Z102" s="6" t="s">
        <v>9</v>
      </c>
      <c r="AA102" s="5" t="s">
        <v>11</v>
      </c>
      <c r="AB102" s="5" t="s">
        <v>9</v>
      </c>
    </row>
    <row r="103" ht="6" customHeight="1">
      <c r="F103" s="8"/>
    </row>
    <row r="104" spans="2:28" s="9" customFormat="1" ht="16.5" customHeight="1">
      <c r="B104" s="31"/>
      <c r="C104" s="36" t="s">
        <v>121</v>
      </c>
      <c r="D104" s="36"/>
      <c r="F104" s="11">
        <v>49124</v>
      </c>
      <c r="G104" s="12">
        <v>23361</v>
      </c>
      <c r="H104" s="13">
        <v>47.6</v>
      </c>
      <c r="I104" s="12">
        <v>25762</v>
      </c>
      <c r="J104" s="13">
        <v>52.4</v>
      </c>
      <c r="K104" s="12" t="s">
        <v>12</v>
      </c>
      <c r="L104" s="13" t="s">
        <v>102</v>
      </c>
      <c r="M104" s="12">
        <v>49124</v>
      </c>
      <c r="N104" s="13">
        <f>SUM(P104,R104)</f>
        <v>100</v>
      </c>
      <c r="O104" s="12">
        <v>37563</v>
      </c>
      <c r="P104" s="13">
        <v>76.4</v>
      </c>
      <c r="Q104" s="12">
        <v>11571</v>
      </c>
      <c r="R104" s="13">
        <v>23.6</v>
      </c>
      <c r="S104" s="12">
        <v>66</v>
      </c>
      <c r="T104" s="12">
        <v>873</v>
      </c>
      <c r="U104" s="12">
        <v>61</v>
      </c>
      <c r="V104" s="12">
        <v>819</v>
      </c>
      <c r="W104" s="12">
        <v>5</v>
      </c>
      <c r="X104" s="12">
        <v>54</v>
      </c>
      <c r="Y104" s="12" t="s">
        <v>12</v>
      </c>
      <c r="Z104" s="12" t="s">
        <v>12</v>
      </c>
      <c r="AA104" s="12">
        <v>1</v>
      </c>
      <c r="AB104" s="12">
        <v>111</v>
      </c>
    </row>
    <row r="105" spans="2:28" s="9" customFormat="1" ht="16.5" customHeight="1">
      <c r="B105" s="31"/>
      <c r="C105" s="36" t="s">
        <v>41</v>
      </c>
      <c r="D105" s="36"/>
      <c r="F105" s="11">
        <v>25369</v>
      </c>
      <c r="G105" s="12">
        <v>22614</v>
      </c>
      <c r="H105" s="13">
        <v>89.1</v>
      </c>
      <c r="I105" s="12">
        <v>2756</v>
      </c>
      <c r="J105" s="13">
        <v>10.9</v>
      </c>
      <c r="K105" s="12" t="s">
        <v>12</v>
      </c>
      <c r="L105" s="13" t="s">
        <v>102</v>
      </c>
      <c r="M105" s="12">
        <v>25369</v>
      </c>
      <c r="N105" s="13">
        <f>SUM(P105,R105)</f>
        <v>100</v>
      </c>
      <c r="O105" s="12">
        <v>25212</v>
      </c>
      <c r="P105" s="13">
        <v>99.4</v>
      </c>
      <c r="Q105" s="12">
        <v>157</v>
      </c>
      <c r="R105" s="13">
        <v>0.6</v>
      </c>
      <c r="S105" s="12">
        <v>26</v>
      </c>
      <c r="T105" s="12">
        <v>828</v>
      </c>
      <c r="U105" s="12">
        <v>26</v>
      </c>
      <c r="V105" s="12">
        <v>828</v>
      </c>
      <c r="W105" s="12" t="s">
        <v>12</v>
      </c>
      <c r="X105" s="12" t="s">
        <v>12</v>
      </c>
      <c r="Y105" s="12" t="s">
        <v>12</v>
      </c>
      <c r="Z105" s="12" t="s">
        <v>12</v>
      </c>
      <c r="AA105" s="12" t="s">
        <v>12</v>
      </c>
      <c r="AB105" s="12" t="s">
        <v>12</v>
      </c>
    </row>
    <row r="106" spans="2:28" s="9" customFormat="1" ht="16.5" customHeight="1">
      <c r="B106" s="31"/>
      <c r="C106" s="36" t="s">
        <v>42</v>
      </c>
      <c r="D106" s="36"/>
      <c r="F106" s="11">
        <v>25795</v>
      </c>
      <c r="G106" s="12">
        <v>4849</v>
      </c>
      <c r="H106" s="23">
        <v>18.8</v>
      </c>
      <c r="I106" s="12">
        <v>20946</v>
      </c>
      <c r="J106" s="23">
        <v>81.2</v>
      </c>
      <c r="K106" s="12" t="s">
        <v>12</v>
      </c>
      <c r="L106" s="13" t="s">
        <v>102</v>
      </c>
      <c r="M106" s="12">
        <v>25795</v>
      </c>
      <c r="N106" s="13">
        <v>100</v>
      </c>
      <c r="O106" s="12">
        <v>16312</v>
      </c>
      <c r="P106" s="23">
        <v>63.2</v>
      </c>
      <c r="Q106" s="12">
        <v>9483</v>
      </c>
      <c r="R106" s="13">
        <v>36.8</v>
      </c>
      <c r="S106" s="12">
        <v>7</v>
      </c>
      <c r="T106" s="12">
        <v>67</v>
      </c>
      <c r="U106" s="12">
        <v>7</v>
      </c>
      <c r="V106" s="12">
        <v>67</v>
      </c>
      <c r="W106" s="12" t="s">
        <v>12</v>
      </c>
      <c r="X106" s="12" t="s">
        <v>12</v>
      </c>
      <c r="Y106" s="12" t="s">
        <v>12</v>
      </c>
      <c r="Z106" s="12" t="s">
        <v>12</v>
      </c>
      <c r="AA106" s="12" t="s">
        <v>12</v>
      </c>
      <c r="AB106" s="12" t="s">
        <v>12</v>
      </c>
    </row>
    <row r="107" spans="2:28" s="9" customFormat="1" ht="16.5" customHeight="1">
      <c r="B107" s="31"/>
      <c r="C107" s="36" t="s">
        <v>43</v>
      </c>
      <c r="D107" s="36"/>
      <c r="F107" s="11">
        <v>36784</v>
      </c>
      <c r="G107" s="12">
        <v>24988</v>
      </c>
      <c r="H107" s="23">
        <v>67.9</v>
      </c>
      <c r="I107" s="12">
        <v>11796</v>
      </c>
      <c r="J107" s="23">
        <v>32.1</v>
      </c>
      <c r="K107" s="12" t="s">
        <v>12</v>
      </c>
      <c r="L107" s="13" t="s">
        <v>102</v>
      </c>
      <c r="M107" s="12">
        <v>36784</v>
      </c>
      <c r="N107" s="13">
        <f>SUM(P107,R107)</f>
        <v>100</v>
      </c>
      <c r="O107" s="12">
        <v>29564</v>
      </c>
      <c r="P107" s="23">
        <v>80.4</v>
      </c>
      <c r="Q107" s="12">
        <v>7220</v>
      </c>
      <c r="R107" s="13">
        <v>19.6</v>
      </c>
      <c r="S107" s="12">
        <v>36</v>
      </c>
      <c r="T107" s="12">
        <v>443</v>
      </c>
      <c r="U107" s="12">
        <v>36</v>
      </c>
      <c r="V107" s="12">
        <v>443</v>
      </c>
      <c r="W107" s="12" t="s">
        <v>12</v>
      </c>
      <c r="X107" s="12" t="s">
        <v>12</v>
      </c>
      <c r="Y107" s="12" t="s">
        <v>12</v>
      </c>
      <c r="Z107" s="12" t="s">
        <v>12</v>
      </c>
      <c r="AA107" s="12" t="s">
        <v>12</v>
      </c>
      <c r="AB107" s="12" t="s">
        <v>12</v>
      </c>
    </row>
    <row r="108" spans="2:28" s="9" customFormat="1" ht="16.5" customHeight="1">
      <c r="B108" s="31"/>
      <c r="C108" s="36" t="s">
        <v>44</v>
      </c>
      <c r="D108" s="36"/>
      <c r="F108" s="11">
        <v>396</v>
      </c>
      <c r="G108" s="12">
        <v>396</v>
      </c>
      <c r="H108" s="23">
        <v>100</v>
      </c>
      <c r="I108" s="12" t="s">
        <v>102</v>
      </c>
      <c r="J108" s="23" t="str">
        <f>IF(I108="-","-",I108/F108*100)</f>
        <v>-</v>
      </c>
      <c r="K108" s="12" t="s">
        <v>12</v>
      </c>
      <c r="L108" s="13" t="s">
        <v>102</v>
      </c>
      <c r="M108" s="12">
        <v>396</v>
      </c>
      <c r="N108" s="13">
        <f>SUM(P108,R108)</f>
        <v>100</v>
      </c>
      <c r="O108" s="12">
        <v>396</v>
      </c>
      <c r="P108" s="23">
        <v>100</v>
      </c>
      <c r="Q108" s="12" t="s">
        <v>102</v>
      </c>
      <c r="R108" s="13" t="s">
        <v>102</v>
      </c>
      <c r="S108" s="13" t="s">
        <v>102</v>
      </c>
      <c r="T108" s="13" t="s">
        <v>102</v>
      </c>
      <c r="U108" s="12" t="s">
        <v>102</v>
      </c>
      <c r="V108" s="12" t="str">
        <f>IF(X108="-","-",X108)</f>
        <v>-</v>
      </c>
      <c r="W108" s="12" t="s">
        <v>12</v>
      </c>
      <c r="X108" s="12" t="s">
        <v>12</v>
      </c>
      <c r="Y108" s="12" t="s">
        <v>12</v>
      </c>
      <c r="Z108" s="12" t="s">
        <v>12</v>
      </c>
      <c r="AA108" s="12" t="s">
        <v>12</v>
      </c>
      <c r="AB108" s="12" t="s">
        <v>12</v>
      </c>
    </row>
    <row r="109" spans="2:28" s="9" customFormat="1" ht="16.5" customHeight="1">
      <c r="B109" s="31"/>
      <c r="C109" s="21"/>
      <c r="D109" s="21"/>
      <c r="F109" s="11"/>
      <c r="G109" s="12"/>
      <c r="H109" s="23"/>
      <c r="I109" s="12"/>
      <c r="J109" s="23"/>
      <c r="K109" s="12"/>
      <c r="L109" s="23"/>
      <c r="M109" s="12">
        <f>SUM(O109,Q109)</f>
        <v>0</v>
      </c>
      <c r="N109" s="23"/>
      <c r="O109" s="12"/>
      <c r="P109" s="23"/>
      <c r="Q109" s="12"/>
      <c r="R109" s="13"/>
      <c r="S109" s="12">
        <f aca="true" t="shared" si="8" ref="S109:S139">SUM(U109,W109)</f>
        <v>0</v>
      </c>
      <c r="T109" s="12">
        <f>SUM(V109,X109)</f>
        <v>0</v>
      </c>
      <c r="U109" s="12"/>
      <c r="V109" s="12"/>
      <c r="W109" s="12"/>
      <c r="X109" s="12"/>
      <c r="Y109" s="12"/>
      <c r="Z109" s="12"/>
      <c r="AA109" s="12"/>
      <c r="AB109" s="12"/>
    </row>
    <row r="110" spans="2:28" s="9" customFormat="1" ht="16.5" customHeight="1">
      <c r="B110" s="31"/>
      <c r="C110" s="36" t="s">
        <v>45</v>
      </c>
      <c r="D110" s="36"/>
      <c r="F110" s="11">
        <v>39239</v>
      </c>
      <c r="G110" s="12">
        <v>30770</v>
      </c>
      <c r="H110" s="23">
        <v>78.4</v>
      </c>
      <c r="I110" s="12">
        <v>8469</v>
      </c>
      <c r="J110" s="23">
        <v>21.6</v>
      </c>
      <c r="K110" s="12" t="s">
        <v>12</v>
      </c>
      <c r="L110" s="13" t="s">
        <v>102</v>
      </c>
      <c r="M110" s="12">
        <v>39239</v>
      </c>
      <c r="N110" s="13">
        <f aca="true" t="shared" si="9" ref="N110:N138">SUM(P110,R110)</f>
        <v>100</v>
      </c>
      <c r="O110" s="12">
        <v>35444</v>
      </c>
      <c r="P110" s="23">
        <v>90.3</v>
      </c>
      <c r="Q110" s="12">
        <v>3795</v>
      </c>
      <c r="R110" s="13">
        <v>9.7</v>
      </c>
      <c r="S110" s="12">
        <v>37</v>
      </c>
      <c r="T110" s="12">
        <v>966</v>
      </c>
      <c r="U110" s="12">
        <v>37</v>
      </c>
      <c r="V110" s="12">
        <v>966</v>
      </c>
      <c r="W110" s="12" t="s">
        <v>12</v>
      </c>
      <c r="X110" s="12" t="s">
        <v>12</v>
      </c>
      <c r="Y110" s="12" t="s">
        <v>12</v>
      </c>
      <c r="Z110" s="12" t="s">
        <v>12</v>
      </c>
      <c r="AA110" s="12" t="s">
        <v>102</v>
      </c>
      <c r="AB110" s="12" t="s">
        <v>102</v>
      </c>
    </row>
    <row r="111" spans="2:28" s="9" customFormat="1" ht="16.5" customHeight="1">
      <c r="B111" s="31"/>
      <c r="C111" s="36" t="s">
        <v>66</v>
      </c>
      <c r="D111" s="36"/>
      <c r="F111" s="11">
        <v>38905</v>
      </c>
      <c r="G111" s="12">
        <v>12392</v>
      </c>
      <c r="H111" s="23">
        <v>31.9</v>
      </c>
      <c r="I111" s="12">
        <v>26513</v>
      </c>
      <c r="J111" s="23">
        <v>68.1</v>
      </c>
      <c r="K111" s="12" t="s">
        <v>12</v>
      </c>
      <c r="L111" s="13" t="s">
        <v>116</v>
      </c>
      <c r="M111" s="12">
        <v>38906</v>
      </c>
      <c r="N111" s="13">
        <f t="shared" si="9"/>
        <v>100</v>
      </c>
      <c r="O111" s="12">
        <v>32421</v>
      </c>
      <c r="P111" s="23">
        <v>83.3</v>
      </c>
      <c r="Q111" s="12">
        <v>6485</v>
      </c>
      <c r="R111" s="13">
        <v>16.7</v>
      </c>
      <c r="S111" s="12">
        <f t="shared" si="8"/>
        <v>37</v>
      </c>
      <c r="T111" s="12">
        <v>437</v>
      </c>
      <c r="U111" s="12">
        <v>37</v>
      </c>
      <c r="V111" s="12">
        <v>437</v>
      </c>
      <c r="W111" s="12" t="s">
        <v>12</v>
      </c>
      <c r="X111" s="12" t="s">
        <v>12</v>
      </c>
      <c r="Y111" s="12" t="s">
        <v>12</v>
      </c>
      <c r="Z111" s="12" t="s">
        <v>12</v>
      </c>
      <c r="AA111" s="12" t="s">
        <v>12</v>
      </c>
      <c r="AB111" s="12" t="s">
        <v>12</v>
      </c>
    </row>
    <row r="112" spans="2:28" s="9" customFormat="1" ht="16.5" customHeight="1">
      <c r="B112" s="31"/>
      <c r="C112" s="36" t="s">
        <v>46</v>
      </c>
      <c r="D112" s="36"/>
      <c r="F112" s="11">
        <v>562</v>
      </c>
      <c r="G112" s="12">
        <v>562</v>
      </c>
      <c r="H112" s="23">
        <v>100</v>
      </c>
      <c r="I112" s="12" t="s">
        <v>116</v>
      </c>
      <c r="J112" s="23" t="s">
        <v>116</v>
      </c>
      <c r="K112" s="12" t="s">
        <v>12</v>
      </c>
      <c r="L112" s="13" t="s">
        <v>116</v>
      </c>
      <c r="M112" s="12">
        <v>562</v>
      </c>
      <c r="N112" s="13">
        <v>100</v>
      </c>
      <c r="O112" s="12">
        <v>562</v>
      </c>
      <c r="P112" s="23">
        <v>100</v>
      </c>
      <c r="Q112" s="12" t="s">
        <v>116</v>
      </c>
      <c r="R112" s="13" t="s">
        <v>116</v>
      </c>
      <c r="S112" s="12" t="s">
        <v>116</v>
      </c>
      <c r="T112" s="13" t="s">
        <v>116</v>
      </c>
      <c r="U112" s="12" t="s">
        <v>116</v>
      </c>
      <c r="V112" s="12" t="s">
        <v>116</v>
      </c>
      <c r="W112" s="12" t="s">
        <v>12</v>
      </c>
      <c r="X112" s="12" t="s">
        <v>12</v>
      </c>
      <c r="Y112" s="12" t="s">
        <v>12</v>
      </c>
      <c r="Z112" s="12" t="s">
        <v>12</v>
      </c>
      <c r="AA112" s="12" t="s">
        <v>12</v>
      </c>
      <c r="AB112" s="12" t="s">
        <v>12</v>
      </c>
    </row>
    <row r="113" spans="2:28" s="9" customFormat="1" ht="16.5" customHeight="1">
      <c r="B113" s="31"/>
      <c r="C113" s="36" t="s">
        <v>67</v>
      </c>
      <c r="D113" s="36"/>
      <c r="F113" s="11">
        <v>66207</v>
      </c>
      <c r="G113" s="12">
        <v>52590</v>
      </c>
      <c r="H113" s="23">
        <v>79.4</v>
      </c>
      <c r="I113" s="12">
        <v>13617</v>
      </c>
      <c r="J113" s="23">
        <v>20.6</v>
      </c>
      <c r="K113" s="12" t="s">
        <v>12</v>
      </c>
      <c r="L113" s="13" t="s">
        <v>117</v>
      </c>
      <c r="M113" s="12">
        <v>66207</v>
      </c>
      <c r="N113" s="13">
        <f t="shared" si="9"/>
        <v>100</v>
      </c>
      <c r="O113" s="12">
        <v>58029</v>
      </c>
      <c r="P113" s="23">
        <v>87.6</v>
      </c>
      <c r="Q113" s="12">
        <v>8178</v>
      </c>
      <c r="R113" s="13">
        <v>12.4</v>
      </c>
      <c r="S113" s="12">
        <v>78</v>
      </c>
      <c r="T113" s="12">
        <v>1468</v>
      </c>
      <c r="U113" s="12">
        <v>78</v>
      </c>
      <c r="V113" s="12">
        <v>1468</v>
      </c>
      <c r="W113" s="12" t="s">
        <v>12</v>
      </c>
      <c r="X113" s="12" t="s">
        <v>12</v>
      </c>
      <c r="Y113" s="12" t="s">
        <v>12</v>
      </c>
      <c r="Z113" s="12" t="s">
        <v>12</v>
      </c>
      <c r="AA113" s="12">
        <v>2</v>
      </c>
      <c r="AB113" s="12">
        <v>1337</v>
      </c>
    </row>
    <row r="114" spans="2:28" s="9" customFormat="1" ht="16.5" customHeight="1">
      <c r="B114" s="31"/>
      <c r="C114" s="36" t="s">
        <v>47</v>
      </c>
      <c r="D114" s="36"/>
      <c r="F114" s="11">
        <v>499</v>
      </c>
      <c r="G114" s="12">
        <v>499</v>
      </c>
      <c r="H114" s="23">
        <v>100</v>
      </c>
      <c r="I114" s="12" t="s">
        <v>117</v>
      </c>
      <c r="J114" s="23" t="s">
        <v>117</v>
      </c>
      <c r="K114" s="12" t="s">
        <v>12</v>
      </c>
      <c r="L114" s="13" t="s">
        <v>117</v>
      </c>
      <c r="M114" s="12">
        <v>499</v>
      </c>
      <c r="N114" s="13">
        <f t="shared" si="9"/>
        <v>100</v>
      </c>
      <c r="O114" s="12">
        <v>499</v>
      </c>
      <c r="P114" s="23">
        <v>100</v>
      </c>
      <c r="Q114" s="12" t="s">
        <v>117</v>
      </c>
      <c r="R114" s="13" t="s">
        <v>117</v>
      </c>
      <c r="S114" s="13" t="s">
        <v>117</v>
      </c>
      <c r="T114" s="13" t="s">
        <v>117</v>
      </c>
      <c r="U114" s="12" t="s">
        <v>117</v>
      </c>
      <c r="V114" s="12" t="s">
        <v>117</v>
      </c>
      <c r="W114" s="12" t="s">
        <v>12</v>
      </c>
      <c r="X114" s="12" t="s">
        <v>12</v>
      </c>
      <c r="Y114" s="12" t="s">
        <v>12</v>
      </c>
      <c r="Z114" s="12" t="s">
        <v>12</v>
      </c>
      <c r="AA114" s="12" t="s">
        <v>12</v>
      </c>
      <c r="AB114" s="12" t="s">
        <v>12</v>
      </c>
    </row>
    <row r="115" spans="2:28" s="9" customFormat="1" ht="16.5" customHeight="1">
      <c r="B115" s="31"/>
      <c r="C115" s="21"/>
      <c r="D115" s="21"/>
      <c r="F115" s="11"/>
      <c r="G115" s="12"/>
      <c r="H115" s="23"/>
      <c r="I115" s="12"/>
      <c r="J115" s="23"/>
      <c r="K115" s="12"/>
      <c r="L115" s="23"/>
      <c r="M115" s="12">
        <f>SUM(O115,Q115)</f>
        <v>0</v>
      </c>
      <c r="N115" s="23"/>
      <c r="O115" s="12"/>
      <c r="P115" s="23"/>
      <c r="Q115" s="12"/>
      <c r="R115" s="13"/>
      <c r="S115" s="12">
        <f t="shared" si="8"/>
        <v>0</v>
      </c>
      <c r="T115" s="12">
        <f>SUM(V115,X115)</f>
        <v>0</v>
      </c>
      <c r="U115" s="12"/>
      <c r="V115" s="12"/>
      <c r="W115" s="12"/>
      <c r="X115" s="12"/>
      <c r="Y115" s="12"/>
      <c r="Z115" s="12"/>
      <c r="AA115" s="12"/>
      <c r="AB115" s="12"/>
    </row>
    <row r="116" spans="2:28" s="9" customFormat="1" ht="16.5" customHeight="1">
      <c r="B116" s="31"/>
      <c r="C116" s="36" t="s">
        <v>94</v>
      </c>
      <c r="D116" s="36"/>
      <c r="F116" s="11">
        <v>34589</v>
      </c>
      <c r="G116" s="12">
        <v>32856</v>
      </c>
      <c r="H116" s="23">
        <v>95</v>
      </c>
      <c r="I116" s="12">
        <v>1733</v>
      </c>
      <c r="J116" s="23">
        <v>5</v>
      </c>
      <c r="K116" s="12" t="s">
        <v>118</v>
      </c>
      <c r="L116" s="23" t="s">
        <v>118</v>
      </c>
      <c r="M116" s="12">
        <f>SUM(O116,Q116)</f>
        <v>34589</v>
      </c>
      <c r="N116" s="13">
        <f t="shared" si="9"/>
        <v>100</v>
      </c>
      <c r="O116" s="12">
        <v>34589</v>
      </c>
      <c r="P116" s="23">
        <v>100</v>
      </c>
      <c r="Q116" s="12" t="s">
        <v>118</v>
      </c>
      <c r="R116" s="13" t="s">
        <v>118</v>
      </c>
      <c r="S116" s="12">
        <f t="shared" si="8"/>
        <v>25</v>
      </c>
      <c r="T116" s="12">
        <f>SUM(V116,X116)</f>
        <v>621</v>
      </c>
      <c r="U116" s="12">
        <v>25</v>
      </c>
      <c r="V116" s="12">
        <v>621</v>
      </c>
      <c r="W116" s="12" t="s">
        <v>118</v>
      </c>
      <c r="X116" s="12" t="s">
        <v>118</v>
      </c>
      <c r="Y116" s="12" t="s">
        <v>118</v>
      </c>
      <c r="Z116" s="12" t="s">
        <v>118</v>
      </c>
      <c r="AA116" s="12">
        <v>1</v>
      </c>
      <c r="AB116" s="12">
        <v>340</v>
      </c>
    </row>
    <row r="117" spans="2:28" s="9" customFormat="1" ht="16.5" customHeight="1">
      <c r="B117" s="31"/>
      <c r="C117" s="36" t="s">
        <v>48</v>
      </c>
      <c r="D117" s="36"/>
      <c r="F117" s="11">
        <v>27925</v>
      </c>
      <c r="G117" s="12">
        <v>20526</v>
      </c>
      <c r="H117" s="23">
        <v>73.5</v>
      </c>
      <c r="I117" s="12">
        <v>7399</v>
      </c>
      <c r="J117" s="23">
        <v>26.5</v>
      </c>
      <c r="K117" s="12">
        <v>32</v>
      </c>
      <c r="L117" s="23">
        <v>0.1</v>
      </c>
      <c r="M117" s="12">
        <v>27893</v>
      </c>
      <c r="N117" s="13">
        <v>99.9</v>
      </c>
      <c r="O117" s="12">
        <v>26454</v>
      </c>
      <c r="P117" s="23">
        <v>94.7</v>
      </c>
      <c r="Q117" s="12">
        <v>1439</v>
      </c>
      <c r="R117" s="13">
        <v>5.2</v>
      </c>
      <c r="S117" s="12">
        <v>17</v>
      </c>
      <c r="T117" s="12">
        <v>223</v>
      </c>
      <c r="U117" s="12">
        <v>17</v>
      </c>
      <c r="V117" s="12">
        <v>223</v>
      </c>
      <c r="W117" s="12" t="s">
        <v>12</v>
      </c>
      <c r="X117" s="12" t="s">
        <v>12</v>
      </c>
      <c r="Y117" s="12" t="s">
        <v>12</v>
      </c>
      <c r="Z117" s="12" t="s">
        <v>12</v>
      </c>
      <c r="AA117" s="12" t="s">
        <v>118</v>
      </c>
      <c r="AB117" s="12" t="s">
        <v>118</v>
      </c>
    </row>
    <row r="118" spans="2:28" s="9" customFormat="1" ht="16.5" customHeight="1">
      <c r="B118" s="31"/>
      <c r="C118" s="36" t="s">
        <v>49</v>
      </c>
      <c r="D118" s="36"/>
      <c r="F118" s="11">
        <v>13956</v>
      </c>
      <c r="G118" s="12">
        <v>8860</v>
      </c>
      <c r="H118" s="23">
        <v>63.5</v>
      </c>
      <c r="I118" s="12">
        <v>5095</v>
      </c>
      <c r="J118" s="23">
        <v>36.5</v>
      </c>
      <c r="K118" s="12" t="s">
        <v>12</v>
      </c>
      <c r="L118" s="23" t="s">
        <v>118</v>
      </c>
      <c r="M118" s="12">
        <v>13956</v>
      </c>
      <c r="N118" s="13">
        <f t="shared" si="9"/>
        <v>100</v>
      </c>
      <c r="O118" s="12">
        <v>13956</v>
      </c>
      <c r="P118" s="23">
        <v>100</v>
      </c>
      <c r="Q118" s="12" t="s">
        <v>118</v>
      </c>
      <c r="R118" s="13" t="s">
        <v>118</v>
      </c>
      <c r="S118" s="12">
        <v>12</v>
      </c>
      <c r="T118" s="12">
        <v>868</v>
      </c>
      <c r="U118" s="12">
        <v>12</v>
      </c>
      <c r="V118" s="12">
        <v>868</v>
      </c>
      <c r="W118" s="12" t="s">
        <v>12</v>
      </c>
      <c r="X118" s="12" t="s">
        <v>12</v>
      </c>
      <c r="Y118" s="12" t="s">
        <v>12</v>
      </c>
      <c r="Z118" s="12" t="s">
        <v>12</v>
      </c>
      <c r="AA118" s="12" t="s">
        <v>12</v>
      </c>
      <c r="AB118" s="12" t="s">
        <v>12</v>
      </c>
    </row>
    <row r="119" spans="2:28" s="9" customFormat="1" ht="16.5" customHeight="1">
      <c r="B119" s="31"/>
      <c r="C119" s="36" t="s">
        <v>50</v>
      </c>
      <c r="D119" s="36"/>
      <c r="F119" s="11">
        <v>16118</v>
      </c>
      <c r="G119" s="12">
        <v>11617</v>
      </c>
      <c r="H119" s="23">
        <v>72.1</v>
      </c>
      <c r="I119" s="12">
        <v>4500</v>
      </c>
      <c r="J119" s="23">
        <v>27.9</v>
      </c>
      <c r="K119" s="12">
        <v>7</v>
      </c>
      <c r="L119" s="23">
        <v>0</v>
      </c>
      <c r="M119" s="12">
        <v>16111</v>
      </c>
      <c r="N119" s="13">
        <f t="shared" si="9"/>
        <v>100</v>
      </c>
      <c r="O119" s="12">
        <v>16111</v>
      </c>
      <c r="P119" s="23">
        <v>100</v>
      </c>
      <c r="Q119" s="12" t="s">
        <v>118</v>
      </c>
      <c r="R119" s="13" t="s">
        <v>118</v>
      </c>
      <c r="S119" s="12">
        <f t="shared" si="8"/>
        <v>15</v>
      </c>
      <c r="T119" s="12">
        <f>SUM(V119,X119)</f>
        <v>533</v>
      </c>
      <c r="U119" s="12">
        <v>15</v>
      </c>
      <c r="V119" s="12">
        <v>533</v>
      </c>
      <c r="W119" s="12" t="s">
        <v>12</v>
      </c>
      <c r="X119" s="12" t="s">
        <v>12</v>
      </c>
      <c r="Y119" s="12" t="s">
        <v>12</v>
      </c>
      <c r="Z119" s="12" t="s">
        <v>12</v>
      </c>
      <c r="AA119" s="12" t="s">
        <v>12</v>
      </c>
      <c r="AB119" s="12" t="s">
        <v>12</v>
      </c>
    </row>
    <row r="120" spans="2:28" s="9" customFormat="1" ht="16.5" customHeight="1">
      <c r="B120" s="31"/>
      <c r="C120" s="36" t="s">
        <v>51</v>
      </c>
      <c r="D120" s="36"/>
      <c r="F120" s="11">
        <v>26171</v>
      </c>
      <c r="G120" s="12">
        <v>19596</v>
      </c>
      <c r="H120" s="23">
        <v>74.8</v>
      </c>
      <c r="I120" s="12">
        <v>6595</v>
      </c>
      <c r="J120" s="23">
        <v>25.2</v>
      </c>
      <c r="K120" s="12" t="s">
        <v>12</v>
      </c>
      <c r="L120" s="23" t="s">
        <v>118</v>
      </c>
      <c r="M120" s="12">
        <v>26171</v>
      </c>
      <c r="N120" s="13">
        <f t="shared" si="9"/>
        <v>100</v>
      </c>
      <c r="O120" s="12">
        <v>19595</v>
      </c>
      <c r="P120" s="23">
        <v>74.9</v>
      </c>
      <c r="Q120" s="12">
        <v>6576</v>
      </c>
      <c r="R120" s="13">
        <v>25.1</v>
      </c>
      <c r="S120" s="12">
        <f t="shared" si="8"/>
        <v>28</v>
      </c>
      <c r="T120" s="12">
        <v>528</v>
      </c>
      <c r="U120" s="12">
        <v>28</v>
      </c>
      <c r="V120" s="12">
        <v>528</v>
      </c>
      <c r="W120" s="12" t="s">
        <v>12</v>
      </c>
      <c r="X120" s="12" t="s">
        <v>12</v>
      </c>
      <c r="Y120" s="12" t="s">
        <v>12</v>
      </c>
      <c r="Z120" s="12" t="s">
        <v>12</v>
      </c>
      <c r="AA120" s="12" t="s">
        <v>12</v>
      </c>
      <c r="AB120" s="12" t="s">
        <v>12</v>
      </c>
    </row>
    <row r="121" spans="2:28" s="9" customFormat="1" ht="16.5" customHeight="1">
      <c r="B121" s="31"/>
      <c r="C121" s="21"/>
      <c r="D121" s="21"/>
      <c r="F121" s="11"/>
      <c r="G121" s="12"/>
      <c r="H121" s="23"/>
      <c r="I121" s="12"/>
      <c r="J121" s="23"/>
      <c r="K121" s="12"/>
      <c r="L121" s="23"/>
      <c r="M121" s="12">
        <f>SUM(O121,Q121)</f>
        <v>0</v>
      </c>
      <c r="N121" s="23"/>
      <c r="O121" s="12"/>
      <c r="P121" s="23"/>
      <c r="Q121" s="12"/>
      <c r="R121" s="13"/>
      <c r="S121" s="12">
        <f t="shared" si="8"/>
        <v>0</v>
      </c>
      <c r="T121" s="12">
        <f>SUM(V121,X121)</f>
        <v>0</v>
      </c>
      <c r="U121" s="12"/>
      <c r="V121" s="12"/>
      <c r="W121" s="12"/>
      <c r="X121" s="12"/>
      <c r="Y121" s="12"/>
      <c r="Z121" s="12"/>
      <c r="AA121" s="12"/>
      <c r="AB121" s="12"/>
    </row>
    <row r="122" spans="2:28" s="9" customFormat="1" ht="16.5" customHeight="1">
      <c r="B122" s="31"/>
      <c r="C122" s="36" t="s">
        <v>52</v>
      </c>
      <c r="D122" s="36"/>
      <c r="F122" s="11">
        <v>23782</v>
      </c>
      <c r="G122" s="12">
        <v>6289</v>
      </c>
      <c r="H122" s="23">
        <v>26.4</v>
      </c>
      <c r="I122" s="12">
        <v>17494</v>
      </c>
      <c r="J122" s="23">
        <v>73.6</v>
      </c>
      <c r="K122" s="12" t="s">
        <v>12</v>
      </c>
      <c r="L122" s="23" t="s">
        <v>118</v>
      </c>
      <c r="M122" s="12">
        <v>23782</v>
      </c>
      <c r="N122" s="13">
        <f t="shared" si="9"/>
        <v>100</v>
      </c>
      <c r="O122" s="12">
        <v>18854</v>
      </c>
      <c r="P122" s="23">
        <v>79.3</v>
      </c>
      <c r="Q122" s="12">
        <v>4928</v>
      </c>
      <c r="R122" s="13">
        <v>20.7</v>
      </c>
      <c r="S122" s="12">
        <f t="shared" si="8"/>
        <v>21</v>
      </c>
      <c r="T122" s="12">
        <f>SUM(V122,X122)</f>
        <v>143</v>
      </c>
      <c r="U122" s="12">
        <v>21</v>
      </c>
      <c r="V122" s="12">
        <v>143</v>
      </c>
      <c r="W122" s="12" t="s">
        <v>12</v>
      </c>
      <c r="X122" s="12" t="s">
        <v>12</v>
      </c>
      <c r="Y122" s="12" t="s">
        <v>12</v>
      </c>
      <c r="Z122" s="12" t="s">
        <v>12</v>
      </c>
      <c r="AA122" s="12" t="s">
        <v>12</v>
      </c>
      <c r="AB122" s="12" t="s">
        <v>12</v>
      </c>
    </row>
    <row r="123" spans="2:28" s="9" customFormat="1" ht="16.5" customHeight="1">
      <c r="B123" s="31"/>
      <c r="C123" s="36" t="s">
        <v>53</v>
      </c>
      <c r="D123" s="36"/>
      <c r="F123" s="11">
        <v>15779</v>
      </c>
      <c r="G123" s="12">
        <v>10541</v>
      </c>
      <c r="H123" s="23">
        <v>66.8</v>
      </c>
      <c r="I123" s="12">
        <v>5238</v>
      </c>
      <c r="J123" s="23">
        <v>33.2</v>
      </c>
      <c r="K123" s="12" t="s">
        <v>118</v>
      </c>
      <c r="L123" s="23" t="s">
        <v>118</v>
      </c>
      <c r="M123" s="12">
        <v>15779</v>
      </c>
      <c r="N123" s="13">
        <f t="shared" si="9"/>
        <v>100</v>
      </c>
      <c r="O123" s="12">
        <v>15779</v>
      </c>
      <c r="P123" s="23">
        <v>100</v>
      </c>
      <c r="Q123" s="12" t="s">
        <v>118</v>
      </c>
      <c r="R123" s="13" t="s">
        <v>118</v>
      </c>
      <c r="S123" s="12">
        <v>22</v>
      </c>
      <c r="T123" s="12">
        <v>626</v>
      </c>
      <c r="U123" s="12">
        <v>22</v>
      </c>
      <c r="V123" s="12">
        <v>626</v>
      </c>
      <c r="W123" s="12" t="s">
        <v>12</v>
      </c>
      <c r="X123" s="12" t="s">
        <v>12</v>
      </c>
      <c r="Y123" s="12" t="s">
        <v>12</v>
      </c>
      <c r="Z123" s="12" t="s">
        <v>12</v>
      </c>
      <c r="AA123" s="12" t="s">
        <v>12</v>
      </c>
      <c r="AB123" s="12" t="s">
        <v>12</v>
      </c>
    </row>
    <row r="124" spans="2:28" s="9" customFormat="1" ht="16.5" customHeight="1">
      <c r="B124" s="31"/>
      <c r="C124" s="36" t="s">
        <v>126</v>
      </c>
      <c r="D124" s="36"/>
      <c r="F124" s="11">
        <v>29483</v>
      </c>
      <c r="G124" s="12">
        <v>9037</v>
      </c>
      <c r="H124" s="23">
        <v>30.6</v>
      </c>
      <c r="I124" s="12">
        <v>20447</v>
      </c>
      <c r="J124" s="23">
        <v>69.4</v>
      </c>
      <c r="K124" s="12">
        <v>26</v>
      </c>
      <c r="L124" s="23">
        <v>0.1</v>
      </c>
      <c r="M124" s="12">
        <v>29458</v>
      </c>
      <c r="N124" s="13">
        <v>99.9</v>
      </c>
      <c r="O124" s="12">
        <v>17462</v>
      </c>
      <c r="P124" s="23">
        <v>59</v>
      </c>
      <c r="Q124" s="12">
        <v>11996</v>
      </c>
      <c r="R124" s="13">
        <v>40.7</v>
      </c>
      <c r="S124" s="12">
        <f t="shared" si="8"/>
        <v>25</v>
      </c>
      <c r="T124" s="12">
        <f>SUM(V124,X124)</f>
        <v>202</v>
      </c>
      <c r="U124" s="12">
        <v>25</v>
      </c>
      <c r="V124" s="12">
        <v>202</v>
      </c>
      <c r="W124" s="12" t="s">
        <v>12</v>
      </c>
      <c r="X124" s="12" t="s">
        <v>12</v>
      </c>
      <c r="Y124" s="12" t="s">
        <v>12</v>
      </c>
      <c r="Z124" s="12" t="s">
        <v>12</v>
      </c>
      <c r="AA124" s="12" t="s">
        <v>12</v>
      </c>
      <c r="AB124" s="12" t="s">
        <v>12</v>
      </c>
    </row>
    <row r="125" spans="2:28" s="9" customFormat="1" ht="16.5" customHeight="1">
      <c r="B125" s="31"/>
      <c r="C125" s="36" t="s">
        <v>54</v>
      </c>
      <c r="D125" s="36"/>
      <c r="F125" s="11">
        <v>38002</v>
      </c>
      <c r="G125" s="12">
        <v>14521</v>
      </c>
      <c r="H125" s="23">
        <v>38.2</v>
      </c>
      <c r="I125" s="12">
        <v>23482</v>
      </c>
      <c r="J125" s="23">
        <v>61.8</v>
      </c>
      <c r="K125" s="12" t="s">
        <v>12</v>
      </c>
      <c r="L125" s="23" t="s">
        <v>118</v>
      </c>
      <c r="M125" s="12">
        <v>38002</v>
      </c>
      <c r="N125" s="13">
        <f t="shared" si="9"/>
        <v>100</v>
      </c>
      <c r="O125" s="12">
        <v>20750</v>
      </c>
      <c r="P125" s="23">
        <v>54.6</v>
      </c>
      <c r="Q125" s="12">
        <v>17252</v>
      </c>
      <c r="R125" s="13">
        <v>45.4</v>
      </c>
      <c r="S125" s="12">
        <f t="shared" si="8"/>
        <v>16</v>
      </c>
      <c r="T125" s="12">
        <f>SUM(V125,X125)</f>
        <v>342</v>
      </c>
      <c r="U125" s="12">
        <v>16</v>
      </c>
      <c r="V125" s="12">
        <v>342</v>
      </c>
      <c r="W125" s="12" t="s">
        <v>12</v>
      </c>
      <c r="X125" s="12" t="s">
        <v>12</v>
      </c>
      <c r="Y125" s="12" t="s">
        <v>12</v>
      </c>
      <c r="Z125" s="12" t="s">
        <v>12</v>
      </c>
      <c r="AA125" s="12" t="s">
        <v>12</v>
      </c>
      <c r="AB125" s="12" t="s">
        <v>12</v>
      </c>
    </row>
    <row r="126" spans="2:28" s="9" customFormat="1" ht="16.5" customHeight="1">
      <c r="B126" s="31"/>
      <c r="C126" s="36" t="s">
        <v>55</v>
      </c>
      <c r="D126" s="36"/>
      <c r="F126" s="11">
        <v>15679</v>
      </c>
      <c r="G126" s="12">
        <v>13213</v>
      </c>
      <c r="H126" s="23">
        <v>84.3</v>
      </c>
      <c r="I126" s="12">
        <v>2466</v>
      </c>
      <c r="J126" s="23">
        <v>15.7</v>
      </c>
      <c r="K126" s="12" t="s">
        <v>12</v>
      </c>
      <c r="L126" s="23" t="s">
        <v>118</v>
      </c>
      <c r="M126" s="12">
        <v>15679</v>
      </c>
      <c r="N126" s="13">
        <f t="shared" si="9"/>
        <v>100</v>
      </c>
      <c r="O126" s="12">
        <v>15679</v>
      </c>
      <c r="P126" s="23">
        <v>100</v>
      </c>
      <c r="Q126" s="12" t="s">
        <v>118</v>
      </c>
      <c r="R126" s="13" t="s">
        <v>118</v>
      </c>
      <c r="S126" s="12">
        <f t="shared" si="8"/>
        <v>18</v>
      </c>
      <c r="T126" s="12">
        <f>SUM(V126,X126)</f>
        <v>228</v>
      </c>
      <c r="U126" s="12">
        <v>18</v>
      </c>
      <c r="V126" s="12">
        <v>228</v>
      </c>
      <c r="W126" s="12" t="s">
        <v>12</v>
      </c>
      <c r="X126" s="12" t="s">
        <v>12</v>
      </c>
      <c r="Y126" s="12" t="s">
        <v>12</v>
      </c>
      <c r="Z126" s="12" t="s">
        <v>12</v>
      </c>
      <c r="AA126" s="12" t="s">
        <v>12</v>
      </c>
      <c r="AB126" s="12" t="s">
        <v>12</v>
      </c>
    </row>
    <row r="127" spans="2:28" s="9" customFormat="1" ht="16.5" customHeight="1">
      <c r="B127" s="31"/>
      <c r="C127" s="21"/>
      <c r="D127" s="21"/>
      <c r="F127" s="11"/>
      <c r="G127" s="12"/>
      <c r="H127" s="23"/>
      <c r="I127" s="12"/>
      <c r="J127" s="23"/>
      <c r="K127" s="12"/>
      <c r="L127" s="23"/>
      <c r="M127" s="12">
        <f>SUM(O127,Q127)</f>
        <v>0</v>
      </c>
      <c r="N127" s="23"/>
      <c r="O127" s="12"/>
      <c r="P127" s="23"/>
      <c r="Q127" s="12"/>
      <c r="R127" s="13"/>
      <c r="S127" s="12">
        <f t="shared" si="8"/>
        <v>0</v>
      </c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2:28" s="9" customFormat="1" ht="16.5" customHeight="1">
      <c r="B128" s="31"/>
      <c r="C128" s="36" t="s">
        <v>56</v>
      </c>
      <c r="D128" s="36"/>
      <c r="F128" s="11">
        <v>20541</v>
      </c>
      <c r="G128" s="12">
        <v>8464</v>
      </c>
      <c r="H128" s="23">
        <v>41.2</v>
      </c>
      <c r="I128" s="12">
        <v>12077</v>
      </c>
      <c r="J128" s="23">
        <v>58.8</v>
      </c>
      <c r="K128" s="12" t="s">
        <v>118</v>
      </c>
      <c r="L128" s="23" t="s">
        <v>118</v>
      </c>
      <c r="M128" s="12">
        <v>20541</v>
      </c>
      <c r="N128" s="13">
        <f t="shared" si="9"/>
        <v>100</v>
      </c>
      <c r="O128" s="12">
        <v>18419</v>
      </c>
      <c r="P128" s="23">
        <v>89.7</v>
      </c>
      <c r="Q128" s="12">
        <v>2122</v>
      </c>
      <c r="R128" s="13">
        <v>10.3</v>
      </c>
      <c r="S128" s="12">
        <v>15</v>
      </c>
      <c r="T128" s="12">
        <v>188</v>
      </c>
      <c r="U128" s="12">
        <v>15</v>
      </c>
      <c r="V128" s="12">
        <v>188</v>
      </c>
      <c r="W128" s="12" t="s">
        <v>12</v>
      </c>
      <c r="X128" s="12" t="s">
        <v>12</v>
      </c>
      <c r="Y128" s="12" t="s">
        <v>12</v>
      </c>
      <c r="Z128" s="12" t="s">
        <v>12</v>
      </c>
      <c r="AA128" s="12" t="s">
        <v>12</v>
      </c>
      <c r="AB128" s="12" t="s">
        <v>12</v>
      </c>
    </row>
    <row r="129" spans="2:28" s="9" customFormat="1" ht="16.5" customHeight="1">
      <c r="B129" s="31"/>
      <c r="C129" s="36" t="s">
        <v>131</v>
      </c>
      <c r="D129" s="36"/>
      <c r="F129" s="11">
        <v>37394</v>
      </c>
      <c r="G129" s="12">
        <v>26573</v>
      </c>
      <c r="H129" s="23">
        <v>70.5</v>
      </c>
      <c r="I129" s="12">
        <v>11022</v>
      </c>
      <c r="J129" s="23">
        <v>29.5</v>
      </c>
      <c r="K129" s="12" t="s">
        <v>118</v>
      </c>
      <c r="L129" s="23" t="s">
        <v>118</v>
      </c>
      <c r="M129" s="12">
        <v>37394</v>
      </c>
      <c r="N129" s="13">
        <f t="shared" si="9"/>
        <v>100</v>
      </c>
      <c r="O129" s="12">
        <v>29449</v>
      </c>
      <c r="P129" s="23">
        <v>78.8</v>
      </c>
      <c r="Q129" s="12">
        <v>7945</v>
      </c>
      <c r="R129" s="13">
        <v>21.2</v>
      </c>
      <c r="S129" s="12">
        <v>41</v>
      </c>
      <c r="T129" s="12">
        <v>1050</v>
      </c>
      <c r="U129" s="12">
        <v>41</v>
      </c>
      <c r="V129" s="12">
        <v>1050</v>
      </c>
      <c r="W129" s="12" t="s">
        <v>12</v>
      </c>
      <c r="X129" s="12" t="s">
        <v>12</v>
      </c>
      <c r="Y129" s="12" t="s">
        <v>12</v>
      </c>
      <c r="Z129" s="12" t="s">
        <v>12</v>
      </c>
      <c r="AA129" s="12">
        <v>1</v>
      </c>
      <c r="AB129" s="12">
        <v>80</v>
      </c>
    </row>
    <row r="130" spans="2:28" s="9" customFormat="1" ht="16.5" customHeight="1">
      <c r="B130" s="31"/>
      <c r="C130" s="36" t="s">
        <v>68</v>
      </c>
      <c r="D130" s="36"/>
      <c r="F130" s="11">
        <v>26753</v>
      </c>
      <c r="G130" s="12">
        <v>7057</v>
      </c>
      <c r="H130" s="23">
        <v>26.4</v>
      </c>
      <c r="I130" s="12">
        <v>19696</v>
      </c>
      <c r="J130" s="23">
        <v>73.6</v>
      </c>
      <c r="K130" s="12">
        <v>38</v>
      </c>
      <c r="L130" s="23">
        <v>0.1</v>
      </c>
      <c r="M130" s="12">
        <v>26715</v>
      </c>
      <c r="N130" s="13">
        <v>99.9</v>
      </c>
      <c r="O130" s="12">
        <v>21235</v>
      </c>
      <c r="P130" s="23">
        <v>79.4</v>
      </c>
      <c r="Q130" s="12">
        <v>5480</v>
      </c>
      <c r="R130" s="13">
        <v>20.5</v>
      </c>
      <c r="S130" s="12">
        <v>30</v>
      </c>
      <c r="T130" s="12">
        <v>328</v>
      </c>
      <c r="U130" s="12">
        <v>30</v>
      </c>
      <c r="V130" s="12">
        <v>328</v>
      </c>
      <c r="W130" s="12" t="s">
        <v>12</v>
      </c>
      <c r="X130" s="12" t="s">
        <v>12</v>
      </c>
      <c r="Y130" s="12" t="s">
        <v>12</v>
      </c>
      <c r="Z130" s="12" t="s">
        <v>12</v>
      </c>
      <c r="AA130" s="12" t="s">
        <v>12</v>
      </c>
      <c r="AB130" s="12" t="s">
        <v>12</v>
      </c>
    </row>
    <row r="131" spans="2:28" s="9" customFormat="1" ht="16.5" customHeight="1">
      <c r="B131" s="31"/>
      <c r="C131" s="36" t="s">
        <v>57</v>
      </c>
      <c r="D131" s="36"/>
      <c r="F131" s="11">
        <v>24924</v>
      </c>
      <c r="G131" s="12">
        <v>17123</v>
      </c>
      <c r="H131" s="23">
        <v>68.7</v>
      </c>
      <c r="I131" s="12">
        <v>7801</v>
      </c>
      <c r="J131" s="23">
        <v>31.3</v>
      </c>
      <c r="K131" s="12" t="s">
        <v>118</v>
      </c>
      <c r="L131" s="23" t="s">
        <v>118</v>
      </c>
      <c r="M131" s="12">
        <v>24924</v>
      </c>
      <c r="N131" s="13">
        <f t="shared" si="9"/>
        <v>100</v>
      </c>
      <c r="O131" s="12">
        <v>24016</v>
      </c>
      <c r="P131" s="23">
        <v>96.4</v>
      </c>
      <c r="Q131" s="12">
        <v>908</v>
      </c>
      <c r="R131" s="13">
        <v>3.6</v>
      </c>
      <c r="S131" s="12">
        <v>36</v>
      </c>
      <c r="T131" s="12">
        <v>299</v>
      </c>
      <c r="U131" s="12">
        <v>36</v>
      </c>
      <c r="V131" s="12">
        <v>299</v>
      </c>
      <c r="W131" s="12" t="s">
        <v>12</v>
      </c>
      <c r="X131" s="12" t="s">
        <v>12</v>
      </c>
      <c r="Y131" s="12" t="s">
        <v>12</v>
      </c>
      <c r="Z131" s="12" t="s">
        <v>12</v>
      </c>
      <c r="AA131" s="12" t="s">
        <v>12</v>
      </c>
      <c r="AB131" s="12" t="s">
        <v>12</v>
      </c>
    </row>
    <row r="132" spans="2:28" s="9" customFormat="1" ht="16.5" customHeight="1">
      <c r="B132" s="31"/>
      <c r="C132" s="36" t="s">
        <v>58</v>
      </c>
      <c r="D132" s="36"/>
      <c r="F132" s="11">
        <v>31219</v>
      </c>
      <c r="G132" s="12">
        <v>9583</v>
      </c>
      <c r="H132" s="23">
        <v>30.7</v>
      </c>
      <c r="I132" s="12">
        <v>21636</v>
      </c>
      <c r="J132" s="23">
        <v>69.3</v>
      </c>
      <c r="K132" s="12" t="s">
        <v>12</v>
      </c>
      <c r="L132" s="23" t="s">
        <v>118</v>
      </c>
      <c r="M132" s="12">
        <v>31219</v>
      </c>
      <c r="N132" s="13">
        <f t="shared" si="9"/>
        <v>100</v>
      </c>
      <c r="O132" s="12">
        <v>12516</v>
      </c>
      <c r="P132" s="23">
        <v>40.1</v>
      </c>
      <c r="Q132" s="12">
        <v>18703</v>
      </c>
      <c r="R132" s="13">
        <v>59.9</v>
      </c>
      <c r="S132" s="12">
        <v>14</v>
      </c>
      <c r="T132" s="12">
        <v>216</v>
      </c>
      <c r="U132" s="12">
        <v>14</v>
      </c>
      <c r="V132" s="12">
        <v>216</v>
      </c>
      <c r="W132" s="12" t="s">
        <v>12</v>
      </c>
      <c r="X132" s="12" t="s">
        <v>12</v>
      </c>
      <c r="Y132" s="12" t="s">
        <v>12</v>
      </c>
      <c r="Z132" s="12" t="s">
        <v>12</v>
      </c>
      <c r="AA132" s="12" t="s">
        <v>12</v>
      </c>
      <c r="AB132" s="12" t="s">
        <v>12</v>
      </c>
    </row>
    <row r="133" spans="2:28" s="9" customFormat="1" ht="16.5" customHeight="1">
      <c r="B133" s="31"/>
      <c r="C133" s="21"/>
      <c r="D133" s="21"/>
      <c r="F133" s="11"/>
      <c r="G133" s="12"/>
      <c r="H133" s="23"/>
      <c r="I133" s="12"/>
      <c r="J133" s="23"/>
      <c r="K133" s="12"/>
      <c r="L133" s="23"/>
      <c r="M133" s="12">
        <f>SUM(O133,Q133)</f>
        <v>0</v>
      </c>
      <c r="N133" s="23"/>
      <c r="O133" s="12"/>
      <c r="P133" s="23"/>
      <c r="Q133" s="12"/>
      <c r="R133" s="13"/>
      <c r="S133" s="12">
        <f t="shared" si="8"/>
        <v>0</v>
      </c>
      <c r="T133" s="12">
        <f>SUM(V133,X133)</f>
        <v>0</v>
      </c>
      <c r="U133" s="12"/>
      <c r="V133" s="12"/>
      <c r="W133" s="12"/>
      <c r="X133" s="12"/>
      <c r="Y133" s="12"/>
      <c r="Z133" s="12"/>
      <c r="AA133" s="12"/>
      <c r="AB133" s="12"/>
    </row>
    <row r="134" spans="2:28" s="9" customFormat="1" ht="16.5" customHeight="1">
      <c r="B134" s="31"/>
      <c r="C134" s="36" t="s">
        <v>59</v>
      </c>
      <c r="D134" s="36"/>
      <c r="F134" s="11">
        <v>29388</v>
      </c>
      <c r="G134" s="12">
        <v>7870</v>
      </c>
      <c r="H134" s="23">
        <v>26.8</v>
      </c>
      <c r="I134" s="12">
        <v>21518</v>
      </c>
      <c r="J134" s="23">
        <v>73.2</v>
      </c>
      <c r="K134" s="12">
        <v>3786</v>
      </c>
      <c r="L134" s="23">
        <v>12.9</v>
      </c>
      <c r="M134" s="12">
        <v>25602</v>
      </c>
      <c r="N134" s="23">
        <f t="shared" si="9"/>
        <v>87.1</v>
      </c>
      <c r="O134" s="12">
        <v>15173</v>
      </c>
      <c r="P134" s="23">
        <v>51.6</v>
      </c>
      <c r="Q134" s="12">
        <v>10429</v>
      </c>
      <c r="R134" s="13">
        <v>35.5</v>
      </c>
      <c r="S134" s="12">
        <v>20</v>
      </c>
      <c r="T134" s="12">
        <v>149</v>
      </c>
      <c r="U134" s="12">
        <v>20</v>
      </c>
      <c r="V134" s="12">
        <v>149</v>
      </c>
      <c r="W134" s="12" t="s">
        <v>12</v>
      </c>
      <c r="X134" s="12" t="s">
        <v>12</v>
      </c>
      <c r="Y134" s="12" t="s">
        <v>12</v>
      </c>
      <c r="Z134" s="12" t="s">
        <v>12</v>
      </c>
      <c r="AA134" s="12" t="s">
        <v>12</v>
      </c>
      <c r="AB134" s="12" t="s">
        <v>12</v>
      </c>
    </row>
    <row r="135" spans="2:28" s="9" customFormat="1" ht="16.5" customHeight="1">
      <c r="B135" s="21"/>
      <c r="C135" s="21"/>
      <c r="D135" s="21"/>
      <c r="F135" s="11"/>
      <c r="G135" s="12"/>
      <c r="H135" s="12"/>
      <c r="I135" s="12"/>
      <c r="J135" s="23"/>
      <c r="K135" s="12"/>
      <c r="L135" s="23"/>
      <c r="M135" s="12">
        <f>SUM(O135,Q135)</f>
        <v>0</v>
      </c>
      <c r="N135" s="23"/>
      <c r="O135" s="12"/>
      <c r="P135" s="23"/>
      <c r="Q135" s="12"/>
      <c r="R135" s="13"/>
      <c r="S135" s="12">
        <f t="shared" si="8"/>
        <v>0</v>
      </c>
      <c r="T135" s="12">
        <f>SUM(V135,X135)</f>
        <v>0</v>
      </c>
      <c r="U135" s="12"/>
      <c r="V135" s="12"/>
      <c r="W135" s="12"/>
      <c r="X135" s="12"/>
      <c r="Y135" s="12"/>
      <c r="Z135" s="12"/>
      <c r="AA135" s="12"/>
      <c r="AB135" s="12"/>
    </row>
    <row r="136" spans="2:28" s="15" customFormat="1" ht="16.5" customHeight="1">
      <c r="B136" s="53" t="s">
        <v>60</v>
      </c>
      <c r="C136" s="53"/>
      <c r="D136" s="53"/>
      <c r="F136" s="16">
        <v>28332</v>
      </c>
      <c r="G136" s="17">
        <v>28332</v>
      </c>
      <c r="H136" s="18">
        <v>100</v>
      </c>
      <c r="I136" s="17" t="s">
        <v>103</v>
      </c>
      <c r="J136" s="30" t="s">
        <v>103</v>
      </c>
      <c r="K136" s="17" t="s">
        <v>103</v>
      </c>
      <c r="L136" s="30" t="s">
        <v>103</v>
      </c>
      <c r="M136" s="17">
        <v>28332</v>
      </c>
      <c r="N136" s="30">
        <f t="shared" si="9"/>
        <v>100</v>
      </c>
      <c r="O136" s="17">
        <v>28332</v>
      </c>
      <c r="P136" s="30">
        <v>100</v>
      </c>
      <c r="Q136" s="17" t="s">
        <v>103</v>
      </c>
      <c r="R136" s="18" t="s">
        <v>103</v>
      </c>
      <c r="S136" s="17">
        <v>24</v>
      </c>
      <c r="T136" s="17">
        <v>2076</v>
      </c>
      <c r="U136" s="17">
        <v>24</v>
      </c>
      <c r="V136" s="17">
        <v>2076</v>
      </c>
      <c r="W136" s="17" t="s">
        <v>124</v>
      </c>
      <c r="X136" s="17" t="s">
        <v>124</v>
      </c>
      <c r="Y136" s="17" t="s">
        <v>124</v>
      </c>
      <c r="Z136" s="17" t="s">
        <v>124</v>
      </c>
      <c r="AA136" s="17">
        <v>4</v>
      </c>
      <c r="AB136" s="17">
        <v>1707</v>
      </c>
    </row>
    <row r="137" spans="2:28" s="9" customFormat="1" ht="16.5" customHeight="1">
      <c r="B137" s="21"/>
      <c r="C137" s="36" t="s">
        <v>61</v>
      </c>
      <c r="D137" s="36"/>
      <c r="F137" s="11">
        <v>5738</v>
      </c>
      <c r="G137" s="12">
        <v>5738</v>
      </c>
      <c r="H137" s="13">
        <v>100</v>
      </c>
      <c r="I137" s="12" t="s">
        <v>12</v>
      </c>
      <c r="J137" s="23" t="s">
        <v>118</v>
      </c>
      <c r="K137" s="12" t="s">
        <v>12</v>
      </c>
      <c r="L137" s="23" t="s">
        <v>118</v>
      </c>
      <c r="M137" s="17">
        <v>5738</v>
      </c>
      <c r="N137" s="23">
        <v>100</v>
      </c>
      <c r="O137" s="12">
        <v>5738</v>
      </c>
      <c r="P137" s="23">
        <v>100</v>
      </c>
      <c r="Q137" s="12" t="s">
        <v>118</v>
      </c>
      <c r="R137" s="13" t="str">
        <f>IF(Q137="-","-",Q137/I137*100)</f>
        <v>-</v>
      </c>
      <c r="S137" s="12">
        <v>8</v>
      </c>
      <c r="T137" s="12">
        <v>1315</v>
      </c>
      <c r="U137" s="12">
        <v>8</v>
      </c>
      <c r="V137" s="12">
        <v>1315</v>
      </c>
      <c r="W137" s="12" t="s">
        <v>12</v>
      </c>
      <c r="X137" s="12" t="s">
        <v>12</v>
      </c>
      <c r="Y137" s="12" t="s">
        <v>12</v>
      </c>
      <c r="Z137" s="12" t="s">
        <v>12</v>
      </c>
      <c r="AA137" s="12">
        <v>1</v>
      </c>
      <c r="AB137" s="12">
        <v>147</v>
      </c>
    </row>
    <row r="138" spans="2:28" s="9" customFormat="1" ht="16.5" customHeight="1">
      <c r="B138" s="21"/>
      <c r="C138" s="36" t="s">
        <v>62</v>
      </c>
      <c r="D138" s="36"/>
      <c r="F138" s="11">
        <v>22594</v>
      </c>
      <c r="G138" s="12">
        <v>22594</v>
      </c>
      <c r="H138" s="13">
        <v>100</v>
      </c>
      <c r="I138" s="12" t="s">
        <v>12</v>
      </c>
      <c r="J138" s="23" t="s">
        <v>118</v>
      </c>
      <c r="K138" s="12" t="s">
        <v>12</v>
      </c>
      <c r="L138" s="23" t="s">
        <v>118</v>
      </c>
      <c r="M138" s="12">
        <f>SUM(O138,Q138)</f>
        <v>22594</v>
      </c>
      <c r="N138" s="23">
        <f t="shared" si="9"/>
        <v>100</v>
      </c>
      <c r="O138" s="12">
        <v>22594</v>
      </c>
      <c r="P138" s="23">
        <v>100</v>
      </c>
      <c r="Q138" s="12" t="s">
        <v>118</v>
      </c>
      <c r="R138" s="13" t="s">
        <v>118</v>
      </c>
      <c r="S138" s="12">
        <f t="shared" si="8"/>
        <v>16</v>
      </c>
      <c r="T138" s="12">
        <f>SUM(V138,X138)</f>
        <v>761</v>
      </c>
      <c r="U138" s="12">
        <v>16</v>
      </c>
      <c r="V138" s="12">
        <v>761</v>
      </c>
      <c r="W138" s="12" t="s">
        <v>12</v>
      </c>
      <c r="X138" s="12" t="s">
        <v>12</v>
      </c>
      <c r="Y138" s="12" t="s">
        <v>12</v>
      </c>
      <c r="Z138" s="12" t="s">
        <v>12</v>
      </c>
      <c r="AA138" s="12">
        <v>3</v>
      </c>
      <c r="AB138" s="12">
        <v>1561</v>
      </c>
    </row>
    <row r="139" spans="2:28" s="9" customFormat="1" ht="16.5" customHeight="1">
      <c r="B139" s="21"/>
      <c r="C139" s="21"/>
      <c r="D139" s="21"/>
      <c r="F139" s="11"/>
      <c r="G139" s="12"/>
      <c r="H139" s="13"/>
      <c r="I139" s="12"/>
      <c r="J139" s="23"/>
      <c r="K139" s="12"/>
      <c r="L139" s="23"/>
      <c r="M139" s="12">
        <f>SUM(O139,Q139)</f>
        <v>0</v>
      </c>
      <c r="N139" s="23"/>
      <c r="O139" s="12"/>
      <c r="P139" s="23"/>
      <c r="Q139" s="12"/>
      <c r="R139" s="13"/>
      <c r="S139" s="12">
        <f t="shared" si="8"/>
        <v>0</v>
      </c>
      <c r="T139" s="12">
        <f>SUM(V139,X139)</f>
        <v>0</v>
      </c>
      <c r="U139" s="12"/>
      <c r="V139" s="12"/>
      <c r="W139" s="12"/>
      <c r="X139" s="12"/>
      <c r="Y139" s="12"/>
      <c r="Z139" s="12"/>
      <c r="AA139" s="12"/>
      <c r="AB139" s="12"/>
    </row>
    <row r="140" spans="2:28" s="15" customFormat="1" ht="16.5" customHeight="1">
      <c r="B140" s="53" t="s">
        <v>119</v>
      </c>
      <c r="C140" s="53"/>
      <c r="D140" s="53"/>
      <c r="F140" s="16">
        <v>2030311</v>
      </c>
      <c r="G140" s="17">
        <v>1083570</v>
      </c>
      <c r="H140" s="18">
        <v>53.4</v>
      </c>
      <c r="I140" s="17">
        <v>946740</v>
      </c>
      <c r="J140" s="30">
        <v>46.6</v>
      </c>
      <c r="K140" s="17">
        <v>54611</v>
      </c>
      <c r="L140" s="30">
        <v>2.7</v>
      </c>
      <c r="M140" s="17">
        <v>1975699</v>
      </c>
      <c r="N140" s="30">
        <v>97.3</v>
      </c>
      <c r="O140" s="17">
        <v>1502095</v>
      </c>
      <c r="P140" s="30">
        <v>74</v>
      </c>
      <c r="Q140" s="17">
        <v>473604</v>
      </c>
      <c r="R140" s="18">
        <v>23.3</v>
      </c>
      <c r="S140" s="17">
        <v>1820</v>
      </c>
      <c r="T140" s="17">
        <v>32487</v>
      </c>
      <c r="U140" s="17">
        <v>1786</v>
      </c>
      <c r="V140" s="17">
        <v>32146</v>
      </c>
      <c r="W140" s="17">
        <v>34</v>
      </c>
      <c r="X140" s="17">
        <v>341</v>
      </c>
      <c r="Y140" s="17">
        <v>5</v>
      </c>
      <c r="Z140" s="17">
        <v>707</v>
      </c>
      <c r="AA140" s="17">
        <v>28</v>
      </c>
      <c r="AB140" s="17">
        <v>5402</v>
      </c>
    </row>
    <row r="141" spans="2:28" s="9" customFormat="1" ht="8.25" customHeight="1">
      <c r="B141" s="24"/>
      <c r="C141" s="24"/>
      <c r="D141" s="24"/>
      <c r="F141" s="11"/>
      <c r="G141" s="12"/>
      <c r="H141" s="13"/>
      <c r="I141" s="12"/>
      <c r="J141" s="23"/>
      <c r="K141" s="12"/>
      <c r="L141" s="23"/>
      <c r="M141" s="23"/>
      <c r="N141" s="23"/>
      <c r="O141" s="12"/>
      <c r="P141" s="23"/>
      <c r="Q141" s="12"/>
      <c r="R141" s="1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3:28" ht="6.75" customHeight="1" thickBot="1">
      <c r="C142" s="67"/>
      <c r="D142" s="67"/>
      <c r="E142" s="34"/>
      <c r="F142" s="32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3.5">
      <c r="A143" s="28"/>
      <c r="B143" s="28"/>
      <c r="C143" s="68"/>
      <c r="D143" s="68"/>
      <c r="E143" s="35"/>
      <c r="F143" s="35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3:4" ht="13.5">
      <c r="C144" s="67"/>
      <c r="D144" s="67"/>
    </row>
    <row r="145" spans="3:4" ht="13.5">
      <c r="C145" s="67"/>
      <c r="D145" s="67"/>
    </row>
  </sheetData>
  <mergeCells count="154">
    <mergeCell ref="A50:AB50"/>
    <mergeCell ref="A97:AB97"/>
    <mergeCell ref="M4:R4"/>
    <mergeCell ref="M52:R52"/>
    <mergeCell ref="Y52:Z54"/>
    <mergeCell ref="AA52:AB54"/>
    <mergeCell ref="M53:N54"/>
    <mergeCell ref="O53:P54"/>
    <mergeCell ref="Q53:R54"/>
    <mergeCell ref="G82:H82"/>
    <mergeCell ref="I82:J82"/>
    <mergeCell ref="K82:L82"/>
    <mergeCell ref="G88:H88"/>
    <mergeCell ref="C71:D71"/>
    <mergeCell ref="C72:D72"/>
    <mergeCell ref="C73:D73"/>
    <mergeCell ref="C74:D74"/>
    <mergeCell ref="C75:D75"/>
    <mergeCell ref="C85:D85"/>
    <mergeCell ref="C86:D86"/>
    <mergeCell ref="C79:D79"/>
    <mergeCell ref="C77:D77"/>
    <mergeCell ref="C78:D78"/>
    <mergeCell ref="G64:H64"/>
    <mergeCell ref="C69:D69"/>
    <mergeCell ref="C65:D65"/>
    <mergeCell ref="C64:D64"/>
    <mergeCell ref="C66:D66"/>
    <mergeCell ref="C67:D67"/>
    <mergeCell ref="C68:D68"/>
    <mergeCell ref="C70:D70"/>
    <mergeCell ref="I64:J64"/>
    <mergeCell ref="G76:H76"/>
    <mergeCell ref="I76:J76"/>
    <mergeCell ref="C138:D138"/>
    <mergeCell ref="C134:D134"/>
    <mergeCell ref="C129:D129"/>
    <mergeCell ref="C130:D130"/>
    <mergeCell ref="C131:D131"/>
    <mergeCell ref="C132:D132"/>
    <mergeCell ref="C124:D124"/>
    <mergeCell ref="B140:D140"/>
    <mergeCell ref="B136:D136"/>
    <mergeCell ref="C137:D137"/>
    <mergeCell ref="C145:D145"/>
    <mergeCell ref="C142:D142"/>
    <mergeCell ref="C143:D143"/>
    <mergeCell ref="C144:D144"/>
    <mergeCell ref="C125:D125"/>
    <mergeCell ref="C126:D126"/>
    <mergeCell ref="C128:D128"/>
    <mergeCell ref="C119:D119"/>
    <mergeCell ref="C120:D120"/>
    <mergeCell ref="C122:D122"/>
    <mergeCell ref="C123:D123"/>
    <mergeCell ref="C113:D113"/>
    <mergeCell ref="C114:D114"/>
    <mergeCell ref="C117:D117"/>
    <mergeCell ref="C118:D118"/>
    <mergeCell ref="C116:D116"/>
    <mergeCell ref="C108:D108"/>
    <mergeCell ref="C110:D110"/>
    <mergeCell ref="C111:D111"/>
    <mergeCell ref="C112:D112"/>
    <mergeCell ref="C107:D107"/>
    <mergeCell ref="K101:K102"/>
    <mergeCell ref="L101:L102"/>
    <mergeCell ref="G101:G102"/>
    <mergeCell ref="H101:H102"/>
    <mergeCell ref="I101:I102"/>
    <mergeCell ref="J101:J102"/>
    <mergeCell ref="C104:D104"/>
    <mergeCell ref="A99:E102"/>
    <mergeCell ref="G99:H100"/>
    <mergeCell ref="S99:X99"/>
    <mergeCell ref="Y99:Z101"/>
    <mergeCell ref="AA99:AB101"/>
    <mergeCell ref="Q100:R101"/>
    <mergeCell ref="M99:R99"/>
    <mergeCell ref="S100:T101"/>
    <mergeCell ref="U100:V101"/>
    <mergeCell ref="W100:X101"/>
    <mergeCell ref="I99:J100"/>
    <mergeCell ref="K99:L100"/>
    <mergeCell ref="M100:N101"/>
    <mergeCell ref="O100:P101"/>
    <mergeCell ref="F99:F102"/>
    <mergeCell ref="C91:D91"/>
    <mergeCell ref="C92:D92"/>
    <mergeCell ref="C93:D93"/>
    <mergeCell ref="C90:D90"/>
    <mergeCell ref="C89:D89"/>
    <mergeCell ref="C80:D80"/>
    <mergeCell ref="C81:D81"/>
    <mergeCell ref="C83:D83"/>
    <mergeCell ref="C84:D84"/>
    <mergeCell ref="C87:D87"/>
    <mergeCell ref="C62:D62"/>
    <mergeCell ref="C63:D63"/>
    <mergeCell ref="B57:D57"/>
    <mergeCell ref="C59:D59"/>
    <mergeCell ref="C60:D60"/>
    <mergeCell ref="G54:G55"/>
    <mergeCell ref="H54:H55"/>
    <mergeCell ref="C61:D61"/>
    <mergeCell ref="A52:E55"/>
    <mergeCell ref="W53:X54"/>
    <mergeCell ref="I54:I55"/>
    <mergeCell ref="J54:J55"/>
    <mergeCell ref="K54:K55"/>
    <mergeCell ref="L54:L55"/>
    <mergeCell ref="I52:J53"/>
    <mergeCell ref="K52:L53"/>
    <mergeCell ref="S52:X52"/>
    <mergeCell ref="B13:D13"/>
    <mergeCell ref="S53:T54"/>
    <mergeCell ref="U53:V54"/>
    <mergeCell ref="C42:D42"/>
    <mergeCell ref="C43:D43"/>
    <mergeCell ref="C44:D44"/>
    <mergeCell ref="B46:D46"/>
    <mergeCell ref="F52:F55"/>
    <mergeCell ref="B41:D41"/>
    <mergeCell ref="G52:H53"/>
    <mergeCell ref="AA4:AB6"/>
    <mergeCell ref="B12:D12"/>
    <mergeCell ref="A4:E7"/>
    <mergeCell ref="B11:D11"/>
    <mergeCell ref="Q5:R6"/>
    <mergeCell ref="B9:D9"/>
    <mergeCell ref="M5:N6"/>
    <mergeCell ref="O5:P6"/>
    <mergeCell ref="U5:V6"/>
    <mergeCell ref="B10:D10"/>
    <mergeCell ref="B15:D15"/>
    <mergeCell ref="B17:D17"/>
    <mergeCell ref="A1:AB1"/>
    <mergeCell ref="I4:J5"/>
    <mergeCell ref="I6:I7"/>
    <mergeCell ref="J6:J7"/>
    <mergeCell ref="K6:K7"/>
    <mergeCell ref="L6:L7"/>
    <mergeCell ref="G6:G7"/>
    <mergeCell ref="H6:H7"/>
    <mergeCell ref="C106:D106"/>
    <mergeCell ref="C105:D105"/>
    <mergeCell ref="A2:AB2"/>
    <mergeCell ref="F4:F7"/>
    <mergeCell ref="G4:H5"/>
    <mergeCell ref="K4:L5"/>
    <mergeCell ref="S4:X4"/>
    <mergeCell ref="S5:T6"/>
    <mergeCell ref="W5:X6"/>
    <mergeCell ref="Y4:Z6"/>
  </mergeCells>
  <printOptions/>
  <pageMargins left="0.7874015748031497" right="0.7874015748031497" top="0.6692913385826772" bottom="0.81" header="0.5118110236220472" footer="0.5118110236220472"/>
  <pageSetup fitToHeight="3" fitToWidth="2" horizontalDpi="204" verticalDpi="204" orientation="portrait" pageOrder="overThenDown" paperSize="9" scale="99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2010-05-11T04:11:57Z</cp:lastPrinted>
  <dcterms:created xsi:type="dcterms:W3CDTF">2001-03-29T06:26:25Z</dcterms:created>
  <dcterms:modified xsi:type="dcterms:W3CDTF">2010-05-12T06:39:17Z</dcterms:modified>
  <cp:category/>
  <cp:version/>
  <cp:contentType/>
  <cp:contentStatus/>
</cp:coreProperties>
</file>