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26" sheetId="1" r:id="rId1"/>
  </sheets>
  <definedNames>
    <definedName name="_xlnm.Print_Area" localSheetId="0">'426'!$A$1:$S$72</definedName>
  </definedNames>
  <calcPr fullCalcOnLoad="1"/>
</workbook>
</file>

<file path=xl/sharedStrings.xml><?xml version="1.0" encoding="utf-8"?>
<sst xmlns="http://schemas.openxmlformats.org/spreadsheetml/2006/main" count="252" uniqueCount="146">
  <si>
    <t>区分</t>
  </si>
  <si>
    <t>計</t>
  </si>
  <si>
    <t>その他</t>
  </si>
  <si>
    <t>消火栓</t>
  </si>
  <si>
    <t>井戸</t>
  </si>
  <si>
    <t>総計</t>
  </si>
  <si>
    <t>武儀町</t>
  </si>
  <si>
    <t>上之保村</t>
  </si>
  <si>
    <t>岐阜市</t>
  </si>
  <si>
    <t>多治見市</t>
  </si>
  <si>
    <t>中津川市</t>
  </si>
  <si>
    <t>瑞浪市</t>
  </si>
  <si>
    <t>羽島市</t>
  </si>
  <si>
    <t>恵那市</t>
  </si>
  <si>
    <t>土岐市</t>
  </si>
  <si>
    <t>各務原市</t>
  </si>
  <si>
    <t>岐南町</t>
  </si>
  <si>
    <t>笠原町</t>
  </si>
  <si>
    <t>養老町</t>
  </si>
  <si>
    <t>坂下町</t>
  </si>
  <si>
    <t>川上村</t>
  </si>
  <si>
    <t>加子母村</t>
  </si>
  <si>
    <t>付知町</t>
  </si>
  <si>
    <t>垂井町</t>
  </si>
  <si>
    <t>福岡町</t>
  </si>
  <si>
    <t>関ヶ原町</t>
  </si>
  <si>
    <t>岩村町</t>
  </si>
  <si>
    <t>山岡町</t>
  </si>
  <si>
    <t>明智町</t>
  </si>
  <si>
    <t>串原村</t>
  </si>
  <si>
    <t>上矢作町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</si>
  <si>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</si>
  <si>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</si>
  <si>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</si>
  <si>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</si>
  <si>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</si>
  <si>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</si>
  <si>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</si>
  <si>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</si>
  <si>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</si>
  <si>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</si>
  <si>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</si>
  <si>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</si>
  <si>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</si>
  <si>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</si>
  <si>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</si>
  <si>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</si>
  <si>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-</t>
  </si>
  <si>
    <t>-</t>
  </si>
  <si>
    <t>-</t>
  </si>
  <si>
    <t>-</t>
  </si>
  <si>
    <t>徳山村</t>
  </si>
  <si>
    <t>-</t>
  </si>
  <si>
    <t>防火水そう</t>
  </si>
  <si>
    <t>防火水そう</t>
  </si>
  <si>
    <t xml:space="preserve"> 資料：県消防防災課「消防防災年報」</t>
  </si>
  <si>
    <t>消防本部設置市計</t>
  </si>
  <si>
    <t>穂積町</t>
  </si>
  <si>
    <t>-</t>
  </si>
  <si>
    <t>消防本部設置町村計</t>
  </si>
  <si>
    <t>消防事務組合本部計</t>
  </si>
  <si>
    <t>不破消防組合</t>
  </si>
  <si>
    <t>羽島郡消防事務組合</t>
  </si>
  <si>
    <t>大垣消防組合</t>
  </si>
  <si>
    <t>池田町</t>
  </si>
  <si>
    <t>-</t>
  </si>
  <si>
    <t>中濃消防組合</t>
  </si>
  <si>
    <t>-</t>
  </si>
  <si>
    <t>-</t>
  </si>
  <si>
    <t>-</t>
  </si>
  <si>
    <t>関市</t>
  </si>
  <si>
    <t>美濃市</t>
  </si>
  <si>
    <t>飛騨消防組合</t>
  </si>
  <si>
    <t>高山市</t>
  </si>
  <si>
    <t>益田地域広域町村圏事務組合</t>
  </si>
  <si>
    <t>恵南消防組合</t>
  </si>
  <si>
    <t>-</t>
  </si>
  <si>
    <t>-</t>
  </si>
  <si>
    <t>-</t>
  </si>
  <si>
    <t>-</t>
  </si>
  <si>
    <t>-</t>
  </si>
  <si>
    <t>-</t>
  </si>
  <si>
    <t>-</t>
  </si>
  <si>
    <t>-</t>
  </si>
  <si>
    <t>未設置町村計</t>
  </si>
  <si>
    <t>-</t>
  </si>
  <si>
    <t>安八町</t>
  </si>
  <si>
    <t>蛭川村</t>
  </si>
  <si>
    <t>-</t>
  </si>
  <si>
    <t>笠松町</t>
  </si>
  <si>
    <t>柳津町</t>
  </si>
  <si>
    <t>川島町</t>
  </si>
  <si>
    <t>本巣消防事務組合</t>
  </si>
  <si>
    <t>北方町</t>
  </si>
  <si>
    <t>糸貫町</t>
  </si>
  <si>
    <t>真正町</t>
  </si>
  <si>
    <t>巣南町</t>
  </si>
  <si>
    <t>本巣町</t>
  </si>
  <si>
    <t>根尾村</t>
  </si>
  <si>
    <t>揖斐郡消防組合</t>
  </si>
  <si>
    <t>揖斐川町</t>
  </si>
  <si>
    <t>大野町</t>
  </si>
  <si>
    <t>谷汲村</t>
  </si>
  <si>
    <t>春日村</t>
  </si>
  <si>
    <t>久瀬村</t>
  </si>
  <si>
    <t>坂内村</t>
  </si>
  <si>
    <t>藤橋村</t>
  </si>
  <si>
    <t>海津郡消防組合</t>
  </si>
  <si>
    <t>南濃町</t>
  </si>
  <si>
    <t>海津町</t>
  </si>
  <si>
    <t>平田町</t>
  </si>
  <si>
    <t>郡上広域行政事務組合</t>
  </si>
  <si>
    <t>八幡町</t>
  </si>
  <si>
    <t>白鳥町</t>
  </si>
  <si>
    <t>大和村</t>
  </si>
  <si>
    <t>美並村</t>
  </si>
  <si>
    <t>高鷲村</t>
  </si>
  <si>
    <t>和良村</t>
  </si>
  <si>
    <t>明方村</t>
  </si>
  <si>
    <t>可茂消防事務組合</t>
  </si>
  <si>
    <t>可児町</t>
  </si>
  <si>
    <t>美濃加茂市</t>
  </si>
  <si>
    <t>八百津町</t>
  </si>
  <si>
    <t>御嵩町</t>
  </si>
  <si>
    <t>川辺町</t>
  </si>
  <si>
    <t>坂祝町</t>
  </si>
  <si>
    <t>富加町</t>
  </si>
  <si>
    <t>兼山町</t>
  </si>
  <si>
    <t>大垣市</t>
  </si>
  <si>
    <t>神戸町</t>
  </si>
  <si>
    <t>輪之内町</t>
  </si>
  <si>
    <t>墨俣町</t>
  </si>
  <si>
    <t>下呂町</t>
  </si>
  <si>
    <t>萩原町</t>
  </si>
  <si>
    <t>小坂町</t>
  </si>
  <si>
    <t>上石津町</t>
  </si>
  <si>
    <t>高富町</t>
  </si>
  <si>
    <t>伊自良村</t>
  </si>
  <si>
    <t>美山町</t>
  </si>
  <si>
    <t>七宗町</t>
  </si>
  <si>
    <t>白川町</t>
  </si>
  <si>
    <t>東白川村</t>
  </si>
  <si>
    <t>武芸川町</t>
  </si>
  <si>
    <t>洞戸村</t>
  </si>
  <si>
    <t>板取村</t>
  </si>
  <si>
    <t>250．消 防 水 利 の 設 置 状 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</si>
</sst>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2" fillId="0" borderId="4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5" xfId="0" applyNumberFormat="1" applyFont="1" applyFill="1" applyBorder="1" applyAlignment="1">
      <alignment horizontal="right"/>
    </xf>
    <xf numFmtId="176" fontId="6" fillId="0" borderId="5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176" fontId="2" fillId="0" borderId="4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58" fontId="2" fillId="0" borderId="18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="140" zoomScaleNormal="140" workbookViewId="0" topLeftCell="A1">
      <selection activeCell="A1" sqref="A1:S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12.50390625" style="1" customWidth="1"/>
    <col min="4" max="4" width="0.875" style="1" customWidth="1"/>
    <col min="5" max="8" width="6.25390625" style="1" customWidth="1"/>
    <col min="9" max="9" width="5.375" style="1" customWidth="1"/>
    <col min="10" max="11" width="0.875" style="1" customWidth="1"/>
    <col min="12" max="12" width="1.875" style="1" customWidth="1"/>
    <col min="13" max="13" width="12.50390625" style="1" customWidth="1"/>
    <col min="14" max="14" width="0.875" style="1" customWidth="1"/>
    <col min="15" max="19" width="6.25390625" style="1" customWidth="1"/>
    <col min="20" max="20" width="2.50390625" style="1" customWidth="1"/>
    <col min="21" max="16384" width="9.00390625" style="1" customWidth="1"/>
  </cols>
  <sheetData>
    <row r="1" spans="1:19" ht="21" customHeight="1">
      <c r="A1" s="47" t="s">
        <v>145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3.5" customHeight="1" thickBot="1">
      <c r="A3" s="2"/>
      <c r="Q3" s="3"/>
      <c r="R3" s="52">
        <v>28946</v>
      </c>
      <c r="S3" s="52"/>
    </row>
    <row r="4" spans="1:19" ht="7.5" customHeight="1" thickTop="1">
      <c r="A4" s="40" t="s">
        <v>0</v>
      </c>
      <c r="B4" s="41"/>
      <c r="C4" s="41"/>
      <c r="D4" s="41"/>
      <c r="E4" s="38" t="s">
        <v>1</v>
      </c>
      <c r="F4" s="4"/>
      <c r="G4" s="4"/>
      <c r="H4" s="4"/>
      <c r="I4" s="48" t="s">
        <v>2</v>
      </c>
      <c r="J4" s="49"/>
      <c r="K4" s="40" t="s">
        <v>0</v>
      </c>
      <c r="L4" s="41"/>
      <c r="M4" s="41"/>
      <c r="N4" s="42"/>
      <c r="O4" s="38" t="s">
        <v>1</v>
      </c>
      <c r="P4" s="4"/>
      <c r="Q4" s="4"/>
      <c r="R4" s="4"/>
      <c r="S4" s="38" t="s">
        <v>2</v>
      </c>
    </row>
    <row r="5" spans="1:19" ht="22.5" customHeight="1">
      <c r="A5" s="43"/>
      <c r="B5" s="43"/>
      <c r="C5" s="43"/>
      <c r="D5" s="43"/>
      <c r="E5" s="39"/>
      <c r="F5" s="5" t="s">
        <v>3</v>
      </c>
      <c r="G5" s="6" t="s">
        <v>53</v>
      </c>
      <c r="H5" s="5" t="s">
        <v>4</v>
      </c>
      <c r="I5" s="50"/>
      <c r="J5" s="51"/>
      <c r="K5" s="43"/>
      <c r="L5" s="43"/>
      <c r="M5" s="43"/>
      <c r="N5" s="44"/>
      <c r="O5" s="39"/>
      <c r="P5" s="5" t="s">
        <v>3</v>
      </c>
      <c r="Q5" s="6" t="s">
        <v>54</v>
      </c>
      <c r="R5" s="5" t="s">
        <v>4</v>
      </c>
      <c r="S5" s="53"/>
    </row>
    <row r="6" spans="5:15" ht="5.25" customHeight="1">
      <c r="E6" s="7"/>
      <c r="I6" s="24"/>
      <c r="J6" s="26"/>
      <c r="O6" s="7"/>
    </row>
    <row r="7" spans="2:19" s="9" customFormat="1" ht="12" customHeight="1">
      <c r="B7" s="35" t="s">
        <v>5</v>
      </c>
      <c r="C7" s="35"/>
      <c r="E7" s="10">
        <f>SUM(E9,E22,E27,O43)</f>
        <v>23374</v>
      </c>
      <c r="F7" s="11">
        <f>SUM(F9,F22,F27,P43)</f>
        <v>15164</v>
      </c>
      <c r="G7" s="11">
        <v>6123</v>
      </c>
      <c r="H7" s="11">
        <f>SUM(H9,H22,H27,R43)</f>
        <v>2087</v>
      </c>
      <c r="I7" s="11">
        <f>SUM(I9,I22,I27,S43)</f>
        <v>3131</v>
      </c>
      <c r="J7" s="16"/>
      <c r="K7" s="8"/>
      <c r="L7" s="8"/>
      <c r="M7" s="29" t="s">
        <v>113</v>
      </c>
      <c r="N7" s="8"/>
      <c r="O7" s="13">
        <f>SUM(P7:R7)</f>
        <v>58</v>
      </c>
      <c r="P7" s="14" t="s">
        <v>88</v>
      </c>
      <c r="Q7" s="14">
        <v>58</v>
      </c>
      <c r="R7" s="14" t="s">
        <v>88</v>
      </c>
      <c r="S7" s="14">
        <v>120</v>
      </c>
    </row>
    <row r="8" spans="2:19" s="8" customFormat="1" ht="12" customHeight="1">
      <c r="B8" s="29"/>
      <c r="C8" s="29"/>
      <c r="E8" s="13"/>
      <c r="F8" s="14"/>
      <c r="G8" s="14"/>
      <c r="H8" s="14"/>
      <c r="I8" s="23"/>
      <c r="J8" s="15"/>
      <c r="M8" s="29" t="s">
        <v>114</v>
      </c>
      <c r="O8" s="13">
        <f>SUM(P8:R8)</f>
        <v>62</v>
      </c>
      <c r="P8" s="14" t="s">
        <v>65</v>
      </c>
      <c r="Q8" s="14">
        <v>62</v>
      </c>
      <c r="R8" s="14" t="s">
        <v>65</v>
      </c>
      <c r="S8" s="14">
        <v>43</v>
      </c>
    </row>
    <row r="9" spans="2:19" s="8" customFormat="1" ht="12" customHeight="1">
      <c r="B9" s="35" t="s">
        <v>56</v>
      </c>
      <c r="C9" s="35"/>
      <c r="D9" s="9"/>
      <c r="E9" s="10">
        <f>SUM(E11:E20)</f>
        <v>11442</v>
      </c>
      <c r="F9" s="11">
        <f>SUM(F11:F20)</f>
        <v>8972</v>
      </c>
      <c r="G9" s="11">
        <v>1313</v>
      </c>
      <c r="H9" s="11">
        <f>SUM(H11:H20)</f>
        <v>1156</v>
      </c>
      <c r="I9" s="11">
        <f>SUM(I11:I20)</f>
        <v>746</v>
      </c>
      <c r="J9" s="16"/>
      <c r="L9" s="32"/>
      <c r="M9" s="30" t="s">
        <v>115</v>
      </c>
      <c r="O9" s="13">
        <v>70</v>
      </c>
      <c r="P9" s="23" t="s">
        <v>88</v>
      </c>
      <c r="Q9" s="23">
        <v>80</v>
      </c>
      <c r="R9" s="23" t="s">
        <v>76</v>
      </c>
      <c r="S9" s="23">
        <v>10</v>
      </c>
    </row>
    <row r="10" spans="2:19" s="8" customFormat="1" ht="12" customHeight="1">
      <c r="B10" s="29"/>
      <c r="C10" s="29"/>
      <c r="E10" s="13"/>
      <c r="F10" s="14"/>
      <c r="G10" s="14"/>
      <c r="H10" s="14"/>
      <c r="I10" s="23"/>
      <c r="J10" s="15"/>
      <c r="M10" s="30" t="s">
        <v>116</v>
      </c>
      <c r="O10" s="13">
        <f>SUM(P10:R10)</f>
        <v>252</v>
      </c>
      <c r="P10" s="14">
        <v>206</v>
      </c>
      <c r="Q10" s="14">
        <v>46</v>
      </c>
      <c r="R10" s="14" t="s">
        <v>77</v>
      </c>
      <c r="S10" s="14">
        <v>11</v>
      </c>
    </row>
    <row r="11" spans="2:19" s="8" customFormat="1" ht="12" customHeight="1">
      <c r="B11" s="34" t="s">
        <v>8</v>
      </c>
      <c r="C11" s="34"/>
      <c r="E11" s="13">
        <f>SUM(F11:H11)</f>
        <v>4376</v>
      </c>
      <c r="F11" s="23">
        <v>3023</v>
      </c>
      <c r="G11" s="23">
        <v>359</v>
      </c>
      <c r="H11" s="23">
        <v>994</v>
      </c>
      <c r="I11" s="23">
        <v>103</v>
      </c>
      <c r="J11" s="16"/>
      <c r="M11" s="30" t="s">
        <v>117</v>
      </c>
      <c r="O11" s="13">
        <f aca="true" t="shared" si="0" ref="O11:O28">SUM(P11:R11)</f>
        <v>212</v>
      </c>
      <c r="P11" s="14">
        <v>154</v>
      </c>
      <c r="Q11" s="14">
        <v>56</v>
      </c>
      <c r="R11" s="14">
        <v>2</v>
      </c>
      <c r="S11" s="14">
        <v>16</v>
      </c>
    </row>
    <row r="12" spans="2:19" s="8" customFormat="1" ht="12" customHeight="1">
      <c r="B12" s="29"/>
      <c r="C12" s="29" t="s">
        <v>57</v>
      </c>
      <c r="E12" s="13">
        <f aca="true" t="shared" si="1" ref="E12:E20">SUM(F12:H12)</f>
        <v>211</v>
      </c>
      <c r="F12" s="14">
        <v>76</v>
      </c>
      <c r="G12" s="14" t="s">
        <v>50</v>
      </c>
      <c r="H12" s="14">
        <v>135</v>
      </c>
      <c r="I12" s="23">
        <v>23</v>
      </c>
      <c r="J12" s="15"/>
      <c r="M12" s="30" t="s">
        <v>118</v>
      </c>
      <c r="O12" s="13">
        <f t="shared" si="0"/>
        <v>27</v>
      </c>
      <c r="P12" s="14" t="s">
        <v>85</v>
      </c>
      <c r="Q12" s="14">
        <v>27</v>
      </c>
      <c r="R12" s="14" t="s">
        <v>78</v>
      </c>
      <c r="S12" s="14" t="s">
        <v>85</v>
      </c>
    </row>
    <row r="13" spans="2:19" s="8" customFormat="1" ht="12" customHeight="1">
      <c r="B13" s="34" t="s">
        <v>9</v>
      </c>
      <c r="C13" s="34"/>
      <c r="E13" s="13">
        <f t="shared" si="1"/>
        <v>1352</v>
      </c>
      <c r="F13" s="14">
        <v>1240</v>
      </c>
      <c r="G13" s="14">
        <v>112</v>
      </c>
      <c r="H13" s="14" t="s">
        <v>50</v>
      </c>
      <c r="I13" s="23">
        <v>49</v>
      </c>
      <c r="J13" s="15"/>
      <c r="L13" s="34" t="s">
        <v>119</v>
      </c>
      <c r="M13" s="34"/>
      <c r="O13" s="13">
        <f>SUM(O14:O21)</f>
        <v>1606</v>
      </c>
      <c r="P13" s="23">
        <v>753</v>
      </c>
      <c r="Q13" s="23">
        <v>808</v>
      </c>
      <c r="R13" s="23">
        <v>44</v>
      </c>
      <c r="S13" s="23">
        <v>176</v>
      </c>
    </row>
    <row r="14" spans="2:19" s="8" customFormat="1" ht="12" customHeight="1">
      <c r="B14" s="29"/>
      <c r="C14" s="29" t="s">
        <v>17</v>
      </c>
      <c r="E14" s="13">
        <f t="shared" si="1"/>
        <v>316</v>
      </c>
      <c r="F14" s="14">
        <v>277</v>
      </c>
      <c r="G14" s="14">
        <v>39</v>
      </c>
      <c r="H14" s="14" t="s">
        <v>50</v>
      </c>
      <c r="I14" s="23">
        <v>18</v>
      </c>
      <c r="J14" s="15"/>
      <c r="L14" s="29"/>
      <c r="M14" s="29" t="s">
        <v>120</v>
      </c>
      <c r="O14" s="13">
        <f t="shared" si="0"/>
        <v>488</v>
      </c>
      <c r="P14" s="14">
        <v>298</v>
      </c>
      <c r="Q14" s="14">
        <v>190</v>
      </c>
      <c r="R14" s="14" t="s">
        <v>78</v>
      </c>
      <c r="S14" s="14">
        <v>14</v>
      </c>
    </row>
    <row r="15" spans="2:19" s="8" customFormat="1" ht="12" customHeight="1">
      <c r="B15" s="34" t="s">
        <v>10</v>
      </c>
      <c r="C15" s="34"/>
      <c r="E15" s="13">
        <f t="shared" si="1"/>
        <v>640</v>
      </c>
      <c r="F15" s="14">
        <v>612</v>
      </c>
      <c r="G15" s="14">
        <v>28</v>
      </c>
      <c r="H15" s="14" t="s">
        <v>58</v>
      </c>
      <c r="I15" s="23">
        <v>148</v>
      </c>
      <c r="J15" s="15"/>
      <c r="L15" s="29"/>
      <c r="M15" s="29" t="s">
        <v>121</v>
      </c>
      <c r="O15" s="13">
        <f t="shared" si="0"/>
        <v>668</v>
      </c>
      <c r="P15" s="14">
        <v>348</v>
      </c>
      <c r="Q15" s="14">
        <v>294</v>
      </c>
      <c r="R15" s="14">
        <v>26</v>
      </c>
      <c r="S15" s="14">
        <v>30</v>
      </c>
    </row>
    <row r="16" spans="2:19" s="8" customFormat="1" ht="12" customHeight="1">
      <c r="B16" s="34" t="s">
        <v>11</v>
      </c>
      <c r="C16" s="34"/>
      <c r="E16" s="13">
        <f t="shared" si="1"/>
        <v>245</v>
      </c>
      <c r="F16" s="14">
        <v>159</v>
      </c>
      <c r="G16" s="14">
        <v>86</v>
      </c>
      <c r="H16" s="14" t="s">
        <v>58</v>
      </c>
      <c r="I16" s="23">
        <v>29</v>
      </c>
      <c r="J16" s="15"/>
      <c r="L16" s="29"/>
      <c r="M16" s="29" t="s">
        <v>122</v>
      </c>
      <c r="O16" s="13">
        <f t="shared" si="0"/>
        <v>140</v>
      </c>
      <c r="P16" s="14">
        <v>25</v>
      </c>
      <c r="Q16" s="14">
        <v>100</v>
      </c>
      <c r="R16" s="14">
        <v>15</v>
      </c>
      <c r="S16" s="14">
        <v>107</v>
      </c>
    </row>
    <row r="17" spans="2:19" s="8" customFormat="1" ht="12" customHeight="1">
      <c r="B17" s="34" t="s">
        <v>12</v>
      </c>
      <c r="C17" s="34"/>
      <c r="E17" s="13">
        <f t="shared" si="1"/>
        <v>697</v>
      </c>
      <c r="F17" s="14">
        <v>542</v>
      </c>
      <c r="G17" s="14">
        <v>128</v>
      </c>
      <c r="H17" s="14">
        <v>27</v>
      </c>
      <c r="I17" s="23">
        <v>126</v>
      </c>
      <c r="J17" s="15"/>
      <c r="L17" s="29"/>
      <c r="M17" s="29" t="s">
        <v>123</v>
      </c>
      <c r="O17" s="13">
        <f>SUM(P17:R17)</f>
        <v>124</v>
      </c>
      <c r="P17" s="23">
        <v>27</v>
      </c>
      <c r="Q17" s="23">
        <v>97</v>
      </c>
      <c r="R17" s="23" t="s">
        <v>79</v>
      </c>
      <c r="S17" s="23">
        <v>13</v>
      </c>
    </row>
    <row r="18" spans="2:19" s="8" customFormat="1" ht="12" customHeight="1">
      <c r="B18" s="34" t="s">
        <v>13</v>
      </c>
      <c r="C18" s="34"/>
      <c r="E18" s="13">
        <f t="shared" si="1"/>
        <v>148</v>
      </c>
      <c r="F18" s="14">
        <v>89</v>
      </c>
      <c r="G18" s="14">
        <v>59</v>
      </c>
      <c r="H18" s="14" t="s">
        <v>58</v>
      </c>
      <c r="I18" s="23">
        <v>111</v>
      </c>
      <c r="J18" s="15"/>
      <c r="L18" s="2"/>
      <c r="M18" s="29" t="s">
        <v>124</v>
      </c>
      <c r="O18" s="13">
        <f t="shared" si="0"/>
        <v>82</v>
      </c>
      <c r="P18" s="14">
        <v>32</v>
      </c>
      <c r="Q18" s="14">
        <v>49</v>
      </c>
      <c r="R18" s="14">
        <v>1</v>
      </c>
      <c r="S18" s="14">
        <v>6</v>
      </c>
    </row>
    <row r="19" spans="2:19" s="8" customFormat="1" ht="12" customHeight="1">
      <c r="B19" s="34" t="s">
        <v>14</v>
      </c>
      <c r="C19" s="34"/>
      <c r="E19" s="13">
        <f t="shared" si="1"/>
        <v>976</v>
      </c>
      <c r="F19" s="14">
        <v>792</v>
      </c>
      <c r="G19" s="14">
        <v>184</v>
      </c>
      <c r="H19" s="14" t="s">
        <v>58</v>
      </c>
      <c r="I19" s="23">
        <v>75</v>
      </c>
      <c r="J19" s="15"/>
      <c r="L19" s="29"/>
      <c r="M19" s="29" t="s">
        <v>125</v>
      </c>
      <c r="O19" s="13">
        <f t="shared" si="0"/>
        <v>40</v>
      </c>
      <c r="P19" s="14">
        <v>17</v>
      </c>
      <c r="Q19" s="14">
        <v>23</v>
      </c>
      <c r="R19" s="14" t="s">
        <v>80</v>
      </c>
      <c r="S19" s="14">
        <v>2</v>
      </c>
    </row>
    <row r="20" spans="2:19" s="8" customFormat="1" ht="12" customHeight="1">
      <c r="B20" s="34" t="s">
        <v>15</v>
      </c>
      <c r="C20" s="34"/>
      <c r="E20" s="13">
        <f t="shared" si="1"/>
        <v>2481</v>
      </c>
      <c r="F20" s="14">
        <v>2162</v>
      </c>
      <c r="G20" s="14">
        <v>319</v>
      </c>
      <c r="H20" s="14" t="s">
        <v>58</v>
      </c>
      <c r="I20" s="23">
        <v>64</v>
      </c>
      <c r="J20" s="15"/>
      <c r="M20" s="29" t="s">
        <v>126</v>
      </c>
      <c r="O20" s="13">
        <f t="shared" si="0"/>
        <v>44</v>
      </c>
      <c r="P20" s="14">
        <v>2</v>
      </c>
      <c r="Q20" s="14">
        <v>42</v>
      </c>
      <c r="R20" s="14" t="s">
        <v>80</v>
      </c>
      <c r="S20" s="14">
        <v>2</v>
      </c>
    </row>
    <row r="21" spans="2:19" s="8" customFormat="1" ht="12" customHeight="1">
      <c r="B21" s="29"/>
      <c r="C21" s="29"/>
      <c r="E21" s="13"/>
      <c r="F21" s="14"/>
      <c r="G21" s="14"/>
      <c r="H21" s="14"/>
      <c r="I21" s="23"/>
      <c r="J21" s="15"/>
      <c r="L21" s="31"/>
      <c r="M21" s="31" t="s">
        <v>127</v>
      </c>
      <c r="O21" s="13">
        <f t="shared" si="0"/>
        <v>20</v>
      </c>
      <c r="P21" s="23">
        <v>4</v>
      </c>
      <c r="Q21" s="23">
        <v>14</v>
      </c>
      <c r="R21" s="23">
        <v>2</v>
      </c>
      <c r="S21" s="23">
        <v>2</v>
      </c>
    </row>
    <row r="22" spans="2:19" s="8" customFormat="1" ht="12" customHeight="1">
      <c r="B22" s="35" t="s">
        <v>59</v>
      </c>
      <c r="C22" s="35"/>
      <c r="D22" s="9"/>
      <c r="E22" s="10">
        <f>SUM(E24:E25)</f>
        <v>672</v>
      </c>
      <c r="F22" s="12">
        <f>SUM(F24:F25)</f>
        <v>343</v>
      </c>
      <c r="G22" s="12">
        <f>SUM(G24:G25)</f>
        <v>179</v>
      </c>
      <c r="H22" s="12">
        <f>SUM(H24:H25)</f>
        <v>150</v>
      </c>
      <c r="I22" s="12">
        <f>SUM(I24:I25)</f>
        <v>56</v>
      </c>
      <c r="J22" s="15"/>
      <c r="L22" s="33" t="s">
        <v>63</v>
      </c>
      <c r="M22" s="33"/>
      <c r="O22" s="13">
        <f t="shared" si="0"/>
        <v>1953</v>
      </c>
      <c r="P22" s="23">
        <v>1116</v>
      </c>
      <c r="Q22" s="23">
        <v>408</v>
      </c>
      <c r="R22" s="23">
        <v>429</v>
      </c>
      <c r="S22" s="23">
        <v>178</v>
      </c>
    </row>
    <row r="23" spans="2:19" s="8" customFormat="1" ht="12" customHeight="1">
      <c r="B23" s="28"/>
      <c r="C23" s="28"/>
      <c r="D23" s="9"/>
      <c r="E23" s="10"/>
      <c r="F23" s="12"/>
      <c r="G23" s="12"/>
      <c r="H23" s="12"/>
      <c r="I23" s="12"/>
      <c r="J23" s="15"/>
      <c r="L23" s="29"/>
      <c r="M23" s="29" t="s">
        <v>128</v>
      </c>
      <c r="O23" s="13">
        <f t="shared" si="0"/>
        <v>1230</v>
      </c>
      <c r="P23" s="23">
        <v>811</v>
      </c>
      <c r="Q23" s="23">
        <v>190</v>
      </c>
      <c r="R23" s="23">
        <v>229</v>
      </c>
      <c r="S23" s="23">
        <v>130</v>
      </c>
    </row>
    <row r="24" spans="2:19" s="8" customFormat="1" ht="12" customHeight="1">
      <c r="B24" s="34" t="s">
        <v>18</v>
      </c>
      <c r="C24" s="46"/>
      <c r="E24" s="13">
        <f>SUM(F24:H24)</f>
        <v>270</v>
      </c>
      <c r="F24" s="14" t="s">
        <v>88</v>
      </c>
      <c r="G24" s="14">
        <v>120</v>
      </c>
      <c r="H24" s="14">
        <v>150</v>
      </c>
      <c r="I24" s="23">
        <v>42</v>
      </c>
      <c r="J24" s="15"/>
      <c r="L24" s="29"/>
      <c r="M24" s="29" t="s">
        <v>64</v>
      </c>
      <c r="O24" s="13">
        <f t="shared" si="0"/>
        <v>116</v>
      </c>
      <c r="P24" s="14" t="s">
        <v>88</v>
      </c>
      <c r="Q24" s="14">
        <v>116</v>
      </c>
      <c r="R24" s="14" t="s">
        <v>81</v>
      </c>
      <c r="S24" s="14">
        <v>7</v>
      </c>
    </row>
    <row r="25" spans="2:19" s="8" customFormat="1" ht="12" customHeight="1">
      <c r="B25" s="34" t="s">
        <v>45</v>
      </c>
      <c r="C25" s="46"/>
      <c r="E25" s="13">
        <v>402</v>
      </c>
      <c r="F25" s="14">
        <v>343</v>
      </c>
      <c r="G25" s="14">
        <v>59</v>
      </c>
      <c r="H25" s="14" t="s">
        <v>47</v>
      </c>
      <c r="I25" s="23">
        <v>14</v>
      </c>
      <c r="J25" s="15"/>
      <c r="L25" s="29"/>
      <c r="M25" s="29" t="s">
        <v>129</v>
      </c>
      <c r="O25" s="13">
        <f t="shared" si="0"/>
        <v>268</v>
      </c>
      <c r="P25" s="14">
        <v>119</v>
      </c>
      <c r="Q25" s="14">
        <v>9</v>
      </c>
      <c r="R25" s="14">
        <v>140</v>
      </c>
      <c r="S25" s="14">
        <v>14</v>
      </c>
    </row>
    <row r="26" spans="2:19" s="8" customFormat="1" ht="12" customHeight="1">
      <c r="B26" s="29"/>
      <c r="C26" s="29"/>
      <c r="E26" s="13"/>
      <c r="F26" s="14"/>
      <c r="G26" s="14"/>
      <c r="H26" s="14"/>
      <c r="I26" s="23"/>
      <c r="J26" s="15"/>
      <c r="L26" s="29"/>
      <c r="M26" s="29" t="s">
        <v>86</v>
      </c>
      <c r="O26" s="13">
        <f t="shared" si="0"/>
        <v>176</v>
      </c>
      <c r="P26" s="14">
        <v>133</v>
      </c>
      <c r="Q26" s="14">
        <v>43</v>
      </c>
      <c r="R26" s="14" t="s">
        <v>81</v>
      </c>
      <c r="S26" s="14">
        <v>8</v>
      </c>
    </row>
    <row r="27" spans="2:19" s="8" customFormat="1" ht="12" customHeight="1">
      <c r="B27" s="35" t="s">
        <v>60</v>
      </c>
      <c r="C27" s="35"/>
      <c r="D27" s="9"/>
      <c r="E27" s="10">
        <f>SUM(E29,E32,E37,E45,E49,E69,E56,E65,O13,O22,O29,O36,)</f>
        <v>9708</v>
      </c>
      <c r="F27" s="11">
        <f>SUM(F29,F32,F37,F45,F49,F69,F56,F65,P13,P22,P29,P36,)</f>
        <v>5165</v>
      </c>
      <c r="G27" s="11">
        <v>3764</v>
      </c>
      <c r="H27" s="11">
        <f>SUM(H29,H32,H37,H45,H49,H69,H56,H65,R13,R22,R29,R36,)</f>
        <v>779</v>
      </c>
      <c r="I27" s="11">
        <v>1651</v>
      </c>
      <c r="J27" s="16"/>
      <c r="L27" s="29"/>
      <c r="M27" s="29" t="s">
        <v>130</v>
      </c>
      <c r="O27" s="13">
        <f t="shared" si="0"/>
        <v>113</v>
      </c>
      <c r="P27" s="14">
        <v>24</v>
      </c>
      <c r="Q27" s="14">
        <v>36</v>
      </c>
      <c r="R27" s="14">
        <v>53</v>
      </c>
      <c r="S27" s="14">
        <v>18</v>
      </c>
    </row>
    <row r="28" spans="2:19" s="8" customFormat="1" ht="12" customHeight="1">
      <c r="B28" s="29"/>
      <c r="C28" s="29"/>
      <c r="E28" s="13"/>
      <c r="F28" s="23"/>
      <c r="G28" s="23"/>
      <c r="H28" s="23"/>
      <c r="I28" s="23"/>
      <c r="J28" s="16"/>
      <c r="K28" s="9"/>
      <c r="L28" s="29"/>
      <c r="M28" s="29" t="s">
        <v>131</v>
      </c>
      <c r="O28" s="13">
        <f t="shared" si="0"/>
        <v>50</v>
      </c>
      <c r="P28" s="14">
        <v>29</v>
      </c>
      <c r="Q28" s="14">
        <v>14</v>
      </c>
      <c r="R28" s="14">
        <v>7</v>
      </c>
      <c r="S28" s="14">
        <v>1</v>
      </c>
    </row>
    <row r="29" spans="2:19" s="8" customFormat="1" ht="12" customHeight="1">
      <c r="B29" s="34" t="s">
        <v>61</v>
      </c>
      <c r="C29" s="34"/>
      <c r="E29" s="13">
        <f>SUM(F29:H29)</f>
        <v>311</v>
      </c>
      <c r="F29" s="14">
        <v>139</v>
      </c>
      <c r="G29" s="14">
        <v>155</v>
      </c>
      <c r="H29" s="14">
        <v>17</v>
      </c>
      <c r="I29" s="23">
        <v>15</v>
      </c>
      <c r="J29" s="15"/>
      <c r="L29" s="34" t="s">
        <v>74</v>
      </c>
      <c r="M29" s="34"/>
      <c r="O29" s="37">
        <f>SUM(O31:O35)</f>
        <v>392</v>
      </c>
      <c r="P29" s="36">
        <v>84</v>
      </c>
      <c r="Q29" s="36">
        <v>307</v>
      </c>
      <c r="R29" s="36">
        <v>1</v>
      </c>
      <c r="S29" s="36">
        <v>113</v>
      </c>
    </row>
    <row r="30" spans="3:19" s="8" customFormat="1" ht="12" customHeight="1">
      <c r="C30" s="29" t="s">
        <v>23</v>
      </c>
      <c r="E30" s="13">
        <f aca="true" t="shared" si="2" ref="E30:E36">SUM(F30:H30)</f>
        <v>207</v>
      </c>
      <c r="F30" s="14">
        <v>95</v>
      </c>
      <c r="G30" s="14">
        <v>95</v>
      </c>
      <c r="H30" s="14">
        <v>17</v>
      </c>
      <c r="I30" s="23">
        <v>11</v>
      </c>
      <c r="J30" s="15"/>
      <c r="L30" s="34"/>
      <c r="M30" s="34"/>
      <c r="O30" s="37"/>
      <c r="P30" s="36"/>
      <c r="Q30" s="36"/>
      <c r="R30" s="36"/>
      <c r="S30" s="36"/>
    </row>
    <row r="31" spans="3:19" s="8" customFormat="1" ht="12" customHeight="1">
      <c r="C31" s="29" t="s">
        <v>25</v>
      </c>
      <c r="E31" s="13">
        <f t="shared" si="2"/>
        <v>104</v>
      </c>
      <c r="F31" s="14">
        <v>44</v>
      </c>
      <c r="G31" s="14">
        <v>60</v>
      </c>
      <c r="H31" s="14" t="s">
        <v>67</v>
      </c>
      <c r="I31" s="23">
        <v>4</v>
      </c>
      <c r="J31" s="15"/>
      <c r="L31" s="29"/>
      <c r="M31" s="29" t="s">
        <v>132</v>
      </c>
      <c r="O31" s="13">
        <f aca="true" t="shared" si="3" ref="O31:O41">SUM(P31:R31)</f>
        <v>79</v>
      </c>
      <c r="P31" s="14">
        <v>1</v>
      </c>
      <c r="Q31" s="14">
        <v>78</v>
      </c>
      <c r="R31" s="14" t="s">
        <v>88</v>
      </c>
      <c r="S31" s="14">
        <v>51</v>
      </c>
    </row>
    <row r="32" spans="2:19" s="8" customFormat="1" ht="12" customHeight="1">
      <c r="B32" s="34" t="s">
        <v>62</v>
      </c>
      <c r="C32" s="34"/>
      <c r="E32" s="13">
        <f>SUM(E33:E36)</f>
        <v>606</v>
      </c>
      <c r="F32" s="23">
        <v>289</v>
      </c>
      <c r="G32" s="23">
        <v>317</v>
      </c>
      <c r="H32" s="23" t="s">
        <v>68</v>
      </c>
      <c r="I32" s="23">
        <v>16</v>
      </c>
      <c r="J32" s="15"/>
      <c r="L32" s="29"/>
      <c r="M32" s="29" t="s">
        <v>133</v>
      </c>
      <c r="O32" s="13">
        <f t="shared" si="3"/>
        <v>63</v>
      </c>
      <c r="P32" s="14">
        <v>1</v>
      </c>
      <c r="Q32" s="14">
        <v>61</v>
      </c>
      <c r="R32" s="14">
        <v>1</v>
      </c>
      <c r="S32" s="14">
        <v>14</v>
      </c>
    </row>
    <row r="33" spans="2:19" s="8" customFormat="1" ht="12" customHeight="1">
      <c r="B33" s="29"/>
      <c r="C33" s="29" t="s">
        <v>89</v>
      </c>
      <c r="E33" s="13">
        <f t="shared" si="2"/>
        <v>207</v>
      </c>
      <c r="F33" s="14">
        <v>76</v>
      </c>
      <c r="G33" s="14">
        <v>131</v>
      </c>
      <c r="H33" s="14" t="s">
        <v>68</v>
      </c>
      <c r="I33" s="23">
        <v>6</v>
      </c>
      <c r="J33" s="15"/>
      <c r="L33" s="29"/>
      <c r="M33" s="29" t="s">
        <v>134</v>
      </c>
      <c r="O33" s="13">
        <f t="shared" si="3"/>
        <v>92</v>
      </c>
      <c r="P33" s="14">
        <v>35</v>
      </c>
      <c r="Q33" s="14">
        <v>57</v>
      </c>
      <c r="R33" s="14" t="s">
        <v>82</v>
      </c>
      <c r="S33" s="14">
        <v>12</v>
      </c>
    </row>
    <row r="34" spans="2:19" s="8" customFormat="1" ht="12" customHeight="1">
      <c r="B34" s="29"/>
      <c r="C34" s="29" t="s">
        <v>16</v>
      </c>
      <c r="E34" s="13">
        <f t="shared" si="2"/>
        <v>167</v>
      </c>
      <c r="F34" s="23">
        <v>89</v>
      </c>
      <c r="G34" s="23">
        <v>78</v>
      </c>
      <c r="H34" s="23" t="s">
        <v>68</v>
      </c>
      <c r="I34" s="23">
        <v>4</v>
      </c>
      <c r="J34" s="16"/>
      <c r="L34" s="29"/>
      <c r="M34" s="29" t="s">
        <v>31</v>
      </c>
      <c r="O34" s="13">
        <f t="shared" si="3"/>
        <v>128</v>
      </c>
      <c r="P34" s="14">
        <v>47</v>
      </c>
      <c r="Q34" s="14">
        <v>81</v>
      </c>
      <c r="R34" s="14" t="s">
        <v>82</v>
      </c>
      <c r="S34" s="14">
        <v>36</v>
      </c>
    </row>
    <row r="35" spans="2:21" s="8" customFormat="1" ht="12" customHeight="1">
      <c r="B35" s="29"/>
      <c r="C35" s="29" t="s">
        <v>90</v>
      </c>
      <c r="E35" s="13">
        <f t="shared" si="2"/>
        <v>137</v>
      </c>
      <c r="F35" s="14">
        <v>97</v>
      </c>
      <c r="G35" s="14">
        <v>40</v>
      </c>
      <c r="H35" s="14" t="s">
        <v>68</v>
      </c>
      <c r="I35" s="23">
        <v>4</v>
      </c>
      <c r="J35" s="15"/>
      <c r="L35" s="29"/>
      <c r="M35" s="29" t="s">
        <v>32</v>
      </c>
      <c r="O35" s="13">
        <f t="shared" si="3"/>
        <v>30</v>
      </c>
      <c r="P35" s="14" t="s">
        <v>85</v>
      </c>
      <c r="Q35" s="14">
        <v>30</v>
      </c>
      <c r="R35" s="14" t="s">
        <v>82</v>
      </c>
      <c r="S35" s="14" t="s">
        <v>82</v>
      </c>
      <c r="U35" s="29"/>
    </row>
    <row r="36" spans="2:21" s="8" customFormat="1" ht="12" customHeight="1">
      <c r="B36" s="29"/>
      <c r="C36" s="29" t="s">
        <v>91</v>
      </c>
      <c r="E36" s="13">
        <f t="shared" si="2"/>
        <v>95</v>
      </c>
      <c r="F36" s="14">
        <v>27</v>
      </c>
      <c r="G36" s="14">
        <v>68</v>
      </c>
      <c r="H36" s="14" t="s">
        <v>68</v>
      </c>
      <c r="I36" s="23">
        <v>2</v>
      </c>
      <c r="J36" s="15"/>
      <c r="L36" s="34" t="s">
        <v>75</v>
      </c>
      <c r="M36" s="34"/>
      <c r="O36" s="13">
        <f>SUM(O37:O41)</f>
        <v>343</v>
      </c>
      <c r="P36" s="23">
        <v>215</v>
      </c>
      <c r="Q36" s="23">
        <v>128</v>
      </c>
      <c r="R36" s="23" t="s">
        <v>83</v>
      </c>
      <c r="S36" s="23">
        <v>207</v>
      </c>
      <c r="U36" s="29"/>
    </row>
    <row r="37" spans="2:21" s="8" customFormat="1" ht="12" customHeight="1">
      <c r="B37" s="45" t="s">
        <v>66</v>
      </c>
      <c r="C37" s="45"/>
      <c r="E37" s="13">
        <f>SUM(E38:E44)</f>
        <v>1053</v>
      </c>
      <c r="F37" s="23">
        <v>565</v>
      </c>
      <c r="G37" s="23">
        <v>488</v>
      </c>
      <c r="H37" s="14" t="s">
        <v>68</v>
      </c>
      <c r="I37" s="23">
        <v>154</v>
      </c>
      <c r="J37" s="15"/>
      <c r="M37" s="29" t="s">
        <v>26</v>
      </c>
      <c r="O37" s="13">
        <f t="shared" si="3"/>
        <v>93</v>
      </c>
      <c r="P37" s="14">
        <v>69</v>
      </c>
      <c r="Q37" s="14">
        <v>24</v>
      </c>
      <c r="R37" s="14" t="s">
        <v>83</v>
      </c>
      <c r="S37" s="14">
        <v>74</v>
      </c>
      <c r="U37" s="29"/>
    </row>
    <row r="38" spans="3:21" s="8" customFormat="1" ht="12" customHeight="1">
      <c r="C38" s="30" t="s">
        <v>70</v>
      </c>
      <c r="E38" s="13">
        <f>SUM(F38:H38)</f>
        <v>555</v>
      </c>
      <c r="F38" s="14">
        <v>392</v>
      </c>
      <c r="G38" s="14">
        <v>163</v>
      </c>
      <c r="H38" s="14" t="s">
        <v>68</v>
      </c>
      <c r="I38" s="23" t="s">
        <v>88</v>
      </c>
      <c r="J38" s="15"/>
      <c r="M38" s="29" t="s">
        <v>27</v>
      </c>
      <c r="O38" s="13">
        <f t="shared" si="3"/>
        <v>107</v>
      </c>
      <c r="P38" s="14">
        <v>49</v>
      </c>
      <c r="Q38" s="14">
        <v>58</v>
      </c>
      <c r="R38" s="14" t="s">
        <v>83</v>
      </c>
      <c r="S38" s="14">
        <v>69</v>
      </c>
      <c r="U38" s="29"/>
    </row>
    <row r="39" spans="3:21" s="8" customFormat="1" ht="12" customHeight="1">
      <c r="C39" s="30" t="s">
        <v>71</v>
      </c>
      <c r="E39" s="13">
        <f>SUM(F39:H39)</f>
        <v>177</v>
      </c>
      <c r="F39" s="23">
        <v>52</v>
      </c>
      <c r="G39" s="23">
        <v>125</v>
      </c>
      <c r="H39" s="14" t="s">
        <v>68</v>
      </c>
      <c r="I39" s="23" t="s">
        <v>88</v>
      </c>
      <c r="J39" s="16"/>
      <c r="M39" s="29" t="s">
        <v>28</v>
      </c>
      <c r="O39" s="13">
        <f t="shared" si="3"/>
        <v>78</v>
      </c>
      <c r="P39" s="14">
        <v>74</v>
      </c>
      <c r="Q39" s="14">
        <v>4</v>
      </c>
      <c r="R39" s="14" t="s">
        <v>83</v>
      </c>
      <c r="S39" s="14">
        <v>46</v>
      </c>
      <c r="U39" s="29"/>
    </row>
    <row r="40" spans="3:19" s="8" customFormat="1" ht="12" customHeight="1">
      <c r="C40" s="30" t="s">
        <v>142</v>
      </c>
      <c r="E40" s="13">
        <f>SUM(F40:H40)</f>
        <v>144</v>
      </c>
      <c r="F40" s="14">
        <v>101</v>
      </c>
      <c r="G40" s="14">
        <v>43</v>
      </c>
      <c r="H40" s="14" t="s">
        <v>68</v>
      </c>
      <c r="I40" s="23">
        <v>16</v>
      </c>
      <c r="J40" s="15"/>
      <c r="M40" s="29" t="s">
        <v>29</v>
      </c>
      <c r="O40" s="13">
        <f t="shared" si="3"/>
        <v>31</v>
      </c>
      <c r="P40" s="14">
        <v>9</v>
      </c>
      <c r="Q40" s="14">
        <v>22</v>
      </c>
      <c r="R40" s="14" t="s">
        <v>83</v>
      </c>
      <c r="S40" s="14">
        <v>7</v>
      </c>
    </row>
    <row r="41" spans="2:19" s="8" customFormat="1" ht="12" customHeight="1">
      <c r="B41" s="30"/>
      <c r="C41" s="29" t="s">
        <v>6</v>
      </c>
      <c r="E41" s="13">
        <f>SUM(F41:H41)</f>
        <v>19</v>
      </c>
      <c r="F41" s="14" t="s">
        <v>88</v>
      </c>
      <c r="G41" s="14">
        <v>19</v>
      </c>
      <c r="H41" s="14" t="s">
        <v>68</v>
      </c>
      <c r="I41" s="23">
        <v>90</v>
      </c>
      <c r="J41" s="15"/>
      <c r="M41" s="29" t="s">
        <v>30</v>
      </c>
      <c r="O41" s="13">
        <f t="shared" si="3"/>
        <v>34</v>
      </c>
      <c r="P41" s="14">
        <v>14</v>
      </c>
      <c r="Q41" s="14">
        <v>20</v>
      </c>
      <c r="R41" s="14" t="s">
        <v>83</v>
      </c>
      <c r="S41" s="14">
        <v>11</v>
      </c>
    </row>
    <row r="42" spans="2:19" s="8" customFormat="1" ht="12" customHeight="1">
      <c r="B42" s="29"/>
      <c r="C42" s="29" t="s">
        <v>7</v>
      </c>
      <c r="E42" s="13">
        <f>SUM(F42:H42)</f>
        <v>20</v>
      </c>
      <c r="F42" s="14" t="s">
        <v>85</v>
      </c>
      <c r="G42" s="14">
        <v>20</v>
      </c>
      <c r="H42" s="14" t="s">
        <v>68</v>
      </c>
      <c r="I42" s="23">
        <v>40</v>
      </c>
      <c r="J42" s="15"/>
      <c r="L42" s="29"/>
      <c r="M42" s="29"/>
      <c r="O42" s="13"/>
      <c r="P42" s="23"/>
      <c r="Q42" s="23"/>
      <c r="R42" s="23"/>
      <c r="S42" s="23"/>
    </row>
    <row r="43" spans="2:19" s="8" customFormat="1" ht="12" customHeight="1">
      <c r="B43" s="29"/>
      <c r="C43" s="29" t="s">
        <v>143</v>
      </c>
      <c r="E43" s="13">
        <f>SUM(F43:H43)</f>
        <v>83</v>
      </c>
      <c r="F43" s="23">
        <v>20</v>
      </c>
      <c r="G43" s="23">
        <v>63</v>
      </c>
      <c r="H43" s="14" t="s">
        <v>68</v>
      </c>
      <c r="I43" s="23" t="s">
        <v>48</v>
      </c>
      <c r="J43" s="16"/>
      <c r="L43" s="35" t="s">
        <v>84</v>
      </c>
      <c r="M43" s="35"/>
      <c r="N43" s="9"/>
      <c r="O43" s="10">
        <f>SUM(O45:O68)</f>
        <v>1552</v>
      </c>
      <c r="P43" s="11">
        <f>SUM(P45:P68)</f>
        <v>684</v>
      </c>
      <c r="Q43" s="11">
        <f>SUM(Q45:Q68)</f>
        <v>866</v>
      </c>
      <c r="R43" s="11">
        <f>SUM(R45:R68)</f>
        <v>2</v>
      </c>
      <c r="S43" s="11">
        <v>678</v>
      </c>
    </row>
    <row r="44" spans="2:19" s="8" customFormat="1" ht="12" customHeight="1">
      <c r="B44" s="29"/>
      <c r="C44" s="29" t="s">
        <v>144</v>
      </c>
      <c r="E44" s="13">
        <f>SUM(F44:H44)</f>
        <v>55</v>
      </c>
      <c r="F44" s="14" t="s">
        <v>88</v>
      </c>
      <c r="G44" s="23">
        <v>55</v>
      </c>
      <c r="H44" s="14" t="s">
        <v>68</v>
      </c>
      <c r="I44" s="23">
        <v>8</v>
      </c>
      <c r="J44" s="15"/>
      <c r="L44" s="29"/>
      <c r="M44" s="29"/>
      <c r="O44" s="13"/>
      <c r="P44" s="14"/>
      <c r="Q44" s="14"/>
      <c r="R44" s="14"/>
      <c r="S44" s="14"/>
    </row>
    <row r="45" spans="2:19" s="8" customFormat="1" ht="12" customHeight="1">
      <c r="B45" s="34" t="s">
        <v>72</v>
      </c>
      <c r="C45" s="34"/>
      <c r="E45" s="13">
        <f>SUM(F45:H45)</f>
        <v>709</v>
      </c>
      <c r="F45" s="14">
        <v>576</v>
      </c>
      <c r="G45" s="14">
        <v>133</v>
      </c>
      <c r="H45" s="14" t="s">
        <v>49</v>
      </c>
      <c r="I45" s="23">
        <v>118</v>
      </c>
      <c r="J45" s="15"/>
      <c r="L45" s="29"/>
      <c r="M45" s="29" t="s">
        <v>135</v>
      </c>
      <c r="O45" s="13">
        <f aca="true" t="shared" si="4" ref="O45:O68">SUM(P45:R45)</f>
        <v>44</v>
      </c>
      <c r="P45" s="14" t="s">
        <v>83</v>
      </c>
      <c r="Q45" s="14">
        <v>44</v>
      </c>
      <c r="R45" s="14" t="s">
        <v>83</v>
      </c>
      <c r="S45" s="14">
        <v>19</v>
      </c>
    </row>
    <row r="46" spans="2:19" s="8" customFormat="1" ht="12" customHeight="1">
      <c r="B46" s="2"/>
      <c r="C46" s="29" t="s">
        <v>73</v>
      </c>
      <c r="E46" s="13">
        <f aca="true" t="shared" si="5" ref="E46:E53">SUM(F46:H46)</f>
        <v>560</v>
      </c>
      <c r="F46" s="23">
        <v>504</v>
      </c>
      <c r="G46" s="14">
        <v>56</v>
      </c>
      <c r="H46" s="14" t="s">
        <v>49</v>
      </c>
      <c r="I46" s="23">
        <v>28</v>
      </c>
      <c r="J46" s="15"/>
      <c r="L46" s="29"/>
      <c r="M46" s="29" t="s">
        <v>136</v>
      </c>
      <c r="O46" s="13">
        <f t="shared" si="4"/>
        <v>97</v>
      </c>
      <c r="P46" s="14">
        <v>42</v>
      </c>
      <c r="Q46" s="14">
        <v>53</v>
      </c>
      <c r="R46" s="14">
        <v>2</v>
      </c>
      <c r="S46" s="14">
        <v>6</v>
      </c>
    </row>
    <row r="47" spans="2:19" s="8" customFormat="1" ht="12" customHeight="1">
      <c r="B47" s="29"/>
      <c r="C47" s="29" t="s">
        <v>41</v>
      </c>
      <c r="E47" s="13">
        <f t="shared" si="5"/>
        <v>95</v>
      </c>
      <c r="F47" s="14">
        <v>29</v>
      </c>
      <c r="G47" s="23">
        <v>66</v>
      </c>
      <c r="H47" s="23" t="s">
        <v>49</v>
      </c>
      <c r="I47" s="23">
        <v>42</v>
      </c>
      <c r="J47" s="16"/>
      <c r="L47" s="29"/>
      <c r="M47" s="29" t="s">
        <v>137</v>
      </c>
      <c r="O47" s="13">
        <f t="shared" si="4"/>
        <v>54</v>
      </c>
      <c r="P47" s="23" t="s">
        <v>88</v>
      </c>
      <c r="Q47" s="23">
        <v>54</v>
      </c>
      <c r="R47" s="23" t="s">
        <v>83</v>
      </c>
      <c r="S47" s="14">
        <v>6</v>
      </c>
    </row>
    <row r="48" spans="3:19" s="8" customFormat="1" ht="12" customHeight="1">
      <c r="C48" s="29" t="s">
        <v>42</v>
      </c>
      <c r="E48" s="13">
        <f t="shared" si="5"/>
        <v>54</v>
      </c>
      <c r="F48" s="14">
        <v>43</v>
      </c>
      <c r="G48" s="14">
        <v>11</v>
      </c>
      <c r="H48" s="14" t="s">
        <v>49</v>
      </c>
      <c r="I48" s="23">
        <v>48</v>
      </c>
      <c r="J48" s="15"/>
      <c r="L48" s="28"/>
      <c r="M48" s="29" t="s">
        <v>138</v>
      </c>
      <c r="O48" s="13">
        <f t="shared" si="4"/>
        <v>144</v>
      </c>
      <c r="P48" s="14">
        <v>16</v>
      </c>
      <c r="Q48" s="14">
        <v>128</v>
      </c>
      <c r="R48" s="14" t="s">
        <v>83</v>
      </c>
      <c r="S48" s="23">
        <v>109</v>
      </c>
    </row>
    <row r="49" spans="2:19" s="8" customFormat="1" ht="12" customHeight="1">
      <c r="B49" s="34" t="s">
        <v>92</v>
      </c>
      <c r="C49" s="34"/>
      <c r="E49" s="13">
        <f t="shared" si="5"/>
        <v>580</v>
      </c>
      <c r="F49" s="14">
        <v>249</v>
      </c>
      <c r="G49" s="14">
        <v>141</v>
      </c>
      <c r="H49" s="14">
        <v>190</v>
      </c>
      <c r="I49" s="23">
        <v>86</v>
      </c>
      <c r="J49" s="15"/>
      <c r="L49" s="29"/>
      <c r="M49" s="29" t="s">
        <v>139</v>
      </c>
      <c r="O49" s="13">
        <f t="shared" si="4"/>
        <v>192</v>
      </c>
      <c r="P49" s="14">
        <v>167</v>
      </c>
      <c r="Q49" s="14">
        <v>25</v>
      </c>
      <c r="R49" s="14" t="s">
        <v>83</v>
      </c>
      <c r="S49" s="14">
        <v>13</v>
      </c>
    </row>
    <row r="50" spans="2:19" s="8" customFormat="1" ht="12" customHeight="1">
      <c r="B50" s="29"/>
      <c r="C50" s="29" t="s">
        <v>93</v>
      </c>
      <c r="E50" s="13">
        <f t="shared" si="5"/>
        <v>270</v>
      </c>
      <c r="F50" s="14">
        <v>210</v>
      </c>
      <c r="G50" s="14">
        <v>1</v>
      </c>
      <c r="H50" s="14">
        <v>59</v>
      </c>
      <c r="I50" s="23">
        <v>8</v>
      </c>
      <c r="J50" s="15"/>
      <c r="L50" s="29"/>
      <c r="M50" s="29" t="s">
        <v>140</v>
      </c>
      <c r="O50" s="13">
        <f t="shared" si="4"/>
        <v>37</v>
      </c>
      <c r="P50" s="14" t="s">
        <v>88</v>
      </c>
      <c r="Q50" s="14">
        <v>37</v>
      </c>
      <c r="R50" s="14" t="s">
        <v>83</v>
      </c>
      <c r="S50" s="14">
        <v>33</v>
      </c>
    </row>
    <row r="51" spans="2:19" s="8" customFormat="1" ht="12" customHeight="1">
      <c r="B51" s="29"/>
      <c r="C51" s="29" t="s">
        <v>94</v>
      </c>
      <c r="E51" s="13">
        <v>50</v>
      </c>
      <c r="F51" s="14" t="s">
        <v>88</v>
      </c>
      <c r="G51" s="14">
        <v>29</v>
      </c>
      <c r="H51" s="14">
        <v>11</v>
      </c>
      <c r="I51" s="23">
        <v>17</v>
      </c>
      <c r="J51" s="15"/>
      <c r="L51" s="29"/>
      <c r="M51" s="29" t="s">
        <v>141</v>
      </c>
      <c r="O51" s="13">
        <f t="shared" si="4"/>
        <v>13</v>
      </c>
      <c r="P51" s="14" t="s">
        <v>88</v>
      </c>
      <c r="Q51" s="14">
        <v>13</v>
      </c>
      <c r="R51" s="14" t="s">
        <v>83</v>
      </c>
      <c r="S51" s="14">
        <v>46</v>
      </c>
    </row>
    <row r="52" spans="2:19" s="8" customFormat="1" ht="12" customHeight="1">
      <c r="B52" s="29"/>
      <c r="C52" s="29" t="s">
        <v>95</v>
      </c>
      <c r="E52" s="13">
        <f t="shared" si="5"/>
        <v>62</v>
      </c>
      <c r="F52" s="14">
        <v>10</v>
      </c>
      <c r="G52" s="14">
        <v>2</v>
      </c>
      <c r="H52" s="14">
        <v>50</v>
      </c>
      <c r="I52" s="23">
        <v>21</v>
      </c>
      <c r="J52" s="15"/>
      <c r="L52" s="29"/>
      <c r="M52" s="29" t="s">
        <v>19</v>
      </c>
      <c r="O52" s="13">
        <f t="shared" si="4"/>
        <v>22</v>
      </c>
      <c r="P52" s="14" t="s">
        <v>88</v>
      </c>
      <c r="Q52" s="14">
        <v>22</v>
      </c>
      <c r="R52" s="14" t="s">
        <v>83</v>
      </c>
      <c r="S52" s="14">
        <v>32</v>
      </c>
    </row>
    <row r="53" spans="2:19" s="8" customFormat="1" ht="12" customHeight="1">
      <c r="B53" s="29"/>
      <c r="C53" s="29" t="s">
        <v>96</v>
      </c>
      <c r="E53" s="13">
        <f t="shared" si="5"/>
        <v>97</v>
      </c>
      <c r="F53" s="23" t="s">
        <v>88</v>
      </c>
      <c r="G53" s="23">
        <v>27</v>
      </c>
      <c r="H53" s="14">
        <v>70</v>
      </c>
      <c r="I53" s="23">
        <v>14</v>
      </c>
      <c r="J53" s="16"/>
      <c r="L53" s="29"/>
      <c r="M53" s="29" t="s">
        <v>20</v>
      </c>
      <c r="O53" s="13">
        <f t="shared" si="4"/>
        <v>41</v>
      </c>
      <c r="P53" s="14">
        <v>35</v>
      </c>
      <c r="Q53" s="14">
        <v>6</v>
      </c>
      <c r="R53" s="14" t="s">
        <v>83</v>
      </c>
      <c r="S53" s="14">
        <v>7</v>
      </c>
    </row>
    <row r="54" spans="3:19" s="8" customFormat="1" ht="12" customHeight="1">
      <c r="C54" s="29" t="s">
        <v>97</v>
      </c>
      <c r="E54" s="13">
        <f>SUM(F54:H54)</f>
        <v>59</v>
      </c>
      <c r="F54" s="14">
        <v>29</v>
      </c>
      <c r="G54" s="14">
        <v>30</v>
      </c>
      <c r="H54" s="14" t="s">
        <v>52</v>
      </c>
      <c r="I54" s="23">
        <v>26</v>
      </c>
      <c r="J54" s="15"/>
      <c r="L54" s="29"/>
      <c r="M54" s="29" t="s">
        <v>21</v>
      </c>
      <c r="O54" s="13">
        <f t="shared" si="4"/>
        <v>52</v>
      </c>
      <c r="P54" s="23">
        <v>12</v>
      </c>
      <c r="Q54" s="23">
        <v>40</v>
      </c>
      <c r="R54" s="23" t="s">
        <v>83</v>
      </c>
      <c r="S54" s="14">
        <v>81</v>
      </c>
    </row>
    <row r="55" spans="2:19" s="8" customFormat="1" ht="12" customHeight="1">
      <c r="B55" s="29"/>
      <c r="C55" s="29" t="s">
        <v>98</v>
      </c>
      <c r="E55" s="13">
        <f aca="true" t="shared" si="6" ref="E55:E64">SUM(F55:H55)</f>
        <v>52</v>
      </c>
      <c r="F55" s="14" t="s">
        <v>88</v>
      </c>
      <c r="G55" s="14">
        <v>52</v>
      </c>
      <c r="H55" s="14" t="s">
        <v>69</v>
      </c>
      <c r="I55" s="23">
        <v>65</v>
      </c>
      <c r="J55" s="15"/>
      <c r="L55" s="29"/>
      <c r="M55" s="29" t="s">
        <v>22</v>
      </c>
      <c r="O55" s="13">
        <f t="shared" si="4"/>
        <v>10</v>
      </c>
      <c r="P55" s="14" t="s">
        <v>88</v>
      </c>
      <c r="Q55" s="14">
        <v>10</v>
      </c>
      <c r="R55" s="14" t="s">
        <v>83</v>
      </c>
      <c r="S55" s="23">
        <v>29</v>
      </c>
    </row>
    <row r="56" spans="2:19" s="8" customFormat="1" ht="12" customHeight="1">
      <c r="B56" s="34" t="s">
        <v>99</v>
      </c>
      <c r="C56" s="46"/>
      <c r="E56" s="13">
        <f t="shared" si="6"/>
        <v>895</v>
      </c>
      <c r="F56" s="14">
        <v>555</v>
      </c>
      <c r="G56" s="14">
        <v>265</v>
      </c>
      <c r="H56" s="14">
        <v>75</v>
      </c>
      <c r="I56" s="23">
        <v>101</v>
      </c>
      <c r="J56" s="15"/>
      <c r="L56" s="29"/>
      <c r="M56" s="29" t="s">
        <v>24</v>
      </c>
      <c r="O56" s="13">
        <f t="shared" si="4"/>
        <v>115</v>
      </c>
      <c r="P56" s="14">
        <v>84</v>
      </c>
      <c r="Q56" s="14">
        <v>31</v>
      </c>
      <c r="R56" s="14" t="s">
        <v>83</v>
      </c>
      <c r="S56" s="14">
        <v>49</v>
      </c>
    </row>
    <row r="57" spans="2:19" s="8" customFormat="1" ht="12" customHeight="1">
      <c r="B57" s="29"/>
      <c r="C57" s="29" t="s">
        <v>100</v>
      </c>
      <c r="E57" s="13">
        <f t="shared" si="6"/>
        <v>301</v>
      </c>
      <c r="F57" s="14">
        <v>263</v>
      </c>
      <c r="G57" s="14">
        <v>33</v>
      </c>
      <c r="H57" s="14">
        <v>5</v>
      </c>
      <c r="I57" s="23">
        <v>8</v>
      </c>
      <c r="J57" s="15"/>
      <c r="L57" s="29"/>
      <c r="M57" s="29" t="s">
        <v>87</v>
      </c>
      <c r="O57" s="13">
        <f t="shared" si="4"/>
        <v>10</v>
      </c>
      <c r="P57" s="14" t="s">
        <v>85</v>
      </c>
      <c r="Q57" s="14">
        <v>10</v>
      </c>
      <c r="R57" s="14" t="s">
        <v>83</v>
      </c>
      <c r="S57" s="14">
        <v>60</v>
      </c>
    </row>
    <row r="58" spans="2:19" s="8" customFormat="1" ht="12" customHeight="1">
      <c r="B58" s="29"/>
      <c r="C58" s="29" t="s">
        <v>101</v>
      </c>
      <c r="E58" s="13">
        <f t="shared" si="6"/>
        <v>394</v>
      </c>
      <c r="F58" s="14">
        <v>292</v>
      </c>
      <c r="G58" s="14">
        <v>41</v>
      </c>
      <c r="H58" s="14">
        <v>61</v>
      </c>
      <c r="I58" s="23">
        <v>30</v>
      </c>
      <c r="J58" s="15"/>
      <c r="L58" s="29"/>
      <c r="M58" s="29" t="s">
        <v>33</v>
      </c>
      <c r="O58" s="13">
        <f t="shared" si="4"/>
        <v>14</v>
      </c>
      <c r="P58" s="14" t="s">
        <v>85</v>
      </c>
      <c r="Q58" s="14">
        <v>14</v>
      </c>
      <c r="R58" s="14" t="s">
        <v>47</v>
      </c>
      <c r="S58" s="14">
        <v>47</v>
      </c>
    </row>
    <row r="59" spans="2:19" s="8" customFormat="1" ht="12" customHeight="1">
      <c r="B59" s="29"/>
      <c r="C59" s="29" t="s">
        <v>102</v>
      </c>
      <c r="E59" s="13">
        <f t="shared" si="6"/>
        <v>70</v>
      </c>
      <c r="F59" s="14" t="s">
        <v>88</v>
      </c>
      <c r="G59" s="14">
        <v>61</v>
      </c>
      <c r="H59" s="14">
        <v>9</v>
      </c>
      <c r="I59" s="23">
        <v>22</v>
      </c>
      <c r="J59" s="15"/>
      <c r="M59" s="29" t="s">
        <v>34</v>
      </c>
      <c r="O59" s="13">
        <f t="shared" si="4"/>
        <v>9</v>
      </c>
      <c r="P59" s="23" t="s">
        <v>47</v>
      </c>
      <c r="Q59" s="23">
        <v>9</v>
      </c>
      <c r="R59" s="14" t="s">
        <v>47</v>
      </c>
      <c r="S59" s="14">
        <v>80</v>
      </c>
    </row>
    <row r="60" spans="2:19" s="8" customFormat="1" ht="12" customHeight="1">
      <c r="B60" s="29"/>
      <c r="C60" s="29" t="s">
        <v>103</v>
      </c>
      <c r="E60" s="13">
        <f>SUM(F60:H60)</f>
        <v>21</v>
      </c>
      <c r="F60" s="14" t="s">
        <v>88</v>
      </c>
      <c r="G60" s="14">
        <v>21</v>
      </c>
      <c r="H60" s="14" t="s">
        <v>85</v>
      </c>
      <c r="I60" s="23">
        <v>10</v>
      </c>
      <c r="J60" s="15"/>
      <c r="L60" s="29"/>
      <c r="M60" s="29" t="s">
        <v>35</v>
      </c>
      <c r="O60" s="13">
        <f t="shared" si="4"/>
        <v>29</v>
      </c>
      <c r="P60" s="14" t="s">
        <v>47</v>
      </c>
      <c r="Q60" s="14">
        <v>29</v>
      </c>
      <c r="R60" s="14" t="s">
        <v>47</v>
      </c>
      <c r="S60" s="23">
        <v>21</v>
      </c>
    </row>
    <row r="61" spans="2:19" s="8" customFormat="1" ht="12" customHeight="1">
      <c r="B61" s="29"/>
      <c r="C61" s="29" t="s">
        <v>104</v>
      </c>
      <c r="E61" s="13">
        <f t="shared" si="6"/>
        <v>37</v>
      </c>
      <c r="F61" s="14" t="s">
        <v>88</v>
      </c>
      <c r="G61" s="14">
        <v>37</v>
      </c>
      <c r="H61" s="14" t="s">
        <v>88</v>
      </c>
      <c r="I61" s="23">
        <v>10</v>
      </c>
      <c r="J61" s="15"/>
      <c r="L61" s="29"/>
      <c r="M61" s="29" t="s">
        <v>36</v>
      </c>
      <c r="O61" s="13">
        <f t="shared" si="4"/>
        <v>49</v>
      </c>
      <c r="P61" s="14">
        <v>3</v>
      </c>
      <c r="Q61" s="14">
        <v>46</v>
      </c>
      <c r="R61" s="14" t="s">
        <v>47</v>
      </c>
      <c r="S61" s="14">
        <v>3</v>
      </c>
    </row>
    <row r="62" spans="2:19" s="8" customFormat="1" ht="12" customHeight="1">
      <c r="B62" s="29"/>
      <c r="C62" s="29" t="s">
        <v>51</v>
      </c>
      <c r="E62" s="13">
        <f t="shared" si="6"/>
        <v>35</v>
      </c>
      <c r="F62" s="14" t="s">
        <v>88</v>
      </c>
      <c r="G62" s="14">
        <v>35</v>
      </c>
      <c r="H62" s="14" t="s">
        <v>69</v>
      </c>
      <c r="I62" s="23">
        <v>20</v>
      </c>
      <c r="J62" s="15"/>
      <c r="L62" s="29"/>
      <c r="M62" s="29" t="s">
        <v>37</v>
      </c>
      <c r="O62" s="13">
        <f t="shared" si="4"/>
        <v>68</v>
      </c>
      <c r="P62" s="14">
        <v>42</v>
      </c>
      <c r="Q62" s="14">
        <v>26</v>
      </c>
      <c r="R62" s="14" t="s">
        <v>47</v>
      </c>
      <c r="S62" s="14">
        <v>6</v>
      </c>
    </row>
    <row r="63" spans="3:19" s="8" customFormat="1" ht="12" customHeight="1">
      <c r="C63" s="29" t="s">
        <v>105</v>
      </c>
      <c r="E63" s="13">
        <f t="shared" si="6"/>
        <v>28</v>
      </c>
      <c r="F63" s="14" t="s">
        <v>88</v>
      </c>
      <c r="G63" s="14">
        <v>28</v>
      </c>
      <c r="H63" s="14" t="s">
        <v>69</v>
      </c>
      <c r="I63" s="23" t="s">
        <v>88</v>
      </c>
      <c r="J63" s="15"/>
      <c r="L63" s="29"/>
      <c r="M63" s="29" t="s">
        <v>38</v>
      </c>
      <c r="O63" s="13">
        <f t="shared" si="4"/>
        <v>173</v>
      </c>
      <c r="P63" s="14">
        <v>121</v>
      </c>
      <c r="Q63" s="14">
        <v>52</v>
      </c>
      <c r="R63" s="14" t="s">
        <v>47</v>
      </c>
      <c r="S63" s="14">
        <v>13</v>
      </c>
    </row>
    <row r="64" spans="3:19" s="8" customFormat="1" ht="12" customHeight="1">
      <c r="C64" s="29" t="s">
        <v>106</v>
      </c>
      <c r="E64" s="13">
        <f t="shared" si="6"/>
        <v>9</v>
      </c>
      <c r="F64" s="23" t="s">
        <v>88</v>
      </c>
      <c r="G64" s="23">
        <v>9</v>
      </c>
      <c r="H64" s="23" t="s">
        <v>69</v>
      </c>
      <c r="I64" s="23">
        <v>2</v>
      </c>
      <c r="J64" s="16"/>
      <c r="L64" s="29"/>
      <c r="M64" s="29" t="s">
        <v>39</v>
      </c>
      <c r="O64" s="13">
        <f t="shared" si="4"/>
        <v>100</v>
      </c>
      <c r="P64" s="14">
        <v>35</v>
      </c>
      <c r="Q64" s="14">
        <v>65</v>
      </c>
      <c r="R64" s="14" t="s">
        <v>47</v>
      </c>
      <c r="S64" s="14">
        <v>16</v>
      </c>
    </row>
    <row r="65" spans="2:19" s="8" customFormat="1" ht="12" customHeight="1">
      <c r="B65" s="34" t="s">
        <v>107</v>
      </c>
      <c r="C65" s="34"/>
      <c r="E65" s="13">
        <f>SUM(E66:E68)</f>
        <v>186</v>
      </c>
      <c r="F65" s="23" t="s">
        <v>88</v>
      </c>
      <c r="G65" s="23">
        <v>171</v>
      </c>
      <c r="H65" s="23">
        <v>15</v>
      </c>
      <c r="I65" s="23">
        <v>181</v>
      </c>
      <c r="J65" s="15"/>
      <c r="L65" s="29"/>
      <c r="M65" s="29" t="s">
        <v>40</v>
      </c>
      <c r="O65" s="13">
        <f t="shared" si="4"/>
        <v>62</v>
      </c>
      <c r="P65" s="14">
        <v>49</v>
      </c>
      <c r="Q65" s="14">
        <v>13</v>
      </c>
      <c r="R65" s="14" t="s">
        <v>47</v>
      </c>
      <c r="S65" s="14">
        <v>2</v>
      </c>
    </row>
    <row r="66" spans="2:19" s="8" customFormat="1" ht="12" customHeight="1">
      <c r="B66" s="29"/>
      <c r="C66" s="29" t="s">
        <v>108</v>
      </c>
      <c r="E66" s="13">
        <f>SUM(F66:H66)</f>
        <v>102</v>
      </c>
      <c r="F66" s="14" t="s">
        <v>88</v>
      </c>
      <c r="G66" s="14">
        <v>102</v>
      </c>
      <c r="H66" s="14" t="s">
        <v>88</v>
      </c>
      <c r="I66" s="23">
        <v>66</v>
      </c>
      <c r="J66" s="15"/>
      <c r="L66" s="29"/>
      <c r="M66" s="29" t="s">
        <v>43</v>
      </c>
      <c r="O66" s="13">
        <f t="shared" si="4"/>
        <v>36</v>
      </c>
      <c r="P66" s="14" t="s">
        <v>47</v>
      </c>
      <c r="Q66" s="14">
        <v>36</v>
      </c>
      <c r="R66" s="14" t="s">
        <v>47</v>
      </c>
      <c r="S66" s="14">
        <v>2</v>
      </c>
    </row>
    <row r="67" spans="2:19" s="8" customFormat="1" ht="12" customHeight="1">
      <c r="B67" s="29"/>
      <c r="C67" s="29" t="s">
        <v>109</v>
      </c>
      <c r="E67" s="13">
        <f>SUM(F67:H67)</f>
        <v>62</v>
      </c>
      <c r="F67" s="14" t="s">
        <v>88</v>
      </c>
      <c r="G67" s="14">
        <v>62</v>
      </c>
      <c r="H67" s="14" t="s">
        <v>88</v>
      </c>
      <c r="I67" s="23">
        <v>76</v>
      </c>
      <c r="J67" s="15"/>
      <c r="L67" s="29"/>
      <c r="M67" s="29" t="s">
        <v>44</v>
      </c>
      <c r="O67" s="13">
        <f t="shared" si="4"/>
        <v>33</v>
      </c>
      <c r="P67" s="14" t="s">
        <v>47</v>
      </c>
      <c r="Q67" s="14">
        <v>33</v>
      </c>
      <c r="R67" s="14" t="s">
        <v>47</v>
      </c>
      <c r="S67" s="14">
        <v>11</v>
      </c>
    </row>
    <row r="68" spans="3:19" s="8" customFormat="1" ht="12" customHeight="1">
      <c r="C68" s="29" t="s">
        <v>110</v>
      </c>
      <c r="E68" s="13">
        <f>SUM(F68:H68)</f>
        <v>22</v>
      </c>
      <c r="F68" s="14" t="s">
        <v>88</v>
      </c>
      <c r="G68" s="14">
        <v>7</v>
      </c>
      <c r="H68" s="14">
        <v>15</v>
      </c>
      <c r="I68" s="23">
        <v>39</v>
      </c>
      <c r="J68" s="15"/>
      <c r="L68" s="29"/>
      <c r="M68" s="29" t="s">
        <v>46</v>
      </c>
      <c r="O68" s="13">
        <f t="shared" si="4"/>
        <v>148</v>
      </c>
      <c r="P68" s="2">
        <v>78</v>
      </c>
      <c r="Q68" s="2">
        <v>70</v>
      </c>
      <c r="R68" s="14" t="s">
        <v>47</v>
      </c>
      <c r="S68" s="14">
        <v>3</v>
      </c>
    </row>
    <row r="69" spans="2:20" s="8" customFormat="1" ht="12" customHeight="1">
      <c r="B69" s="33" t="s">
        <v>111</v>
      </c>
      <c r="C69" s="33"/>
      <c r="E69" s="13">
        <f>SUM(E70,O7:O12)</f>
        <v>1074</v>
      </c>
      <c r="F69" s="23">
        <v>624</v>
      </c>
      <c r="G69" s="23">
        <v>442</v>
      </c>
      <c r="H69" s="23">
        <v>8</v>
      </c>
      <c r="I69" s="23">
        <v>305</v>
      </c>
      <c r="J69" s="15"/>
      <c r="L69" s="29"/>
      <c r="M69" s="29"/>
      <c r="O69" s="13"/>
      <c r="P69" s="2"/>
      <c r="Q69" s="2"/>
      <c r="R69" s="14"/>
      <c r="S69" s="2"/>
      <c r="T69" s="1"/>
    </row>
    <row r="70" spans="3:20" s="8" customFormat="1" ht="12" customHeight="1">
      <c r="C70" s="29" t="s">
        <v>112</v>
      </c>
      <c r="E70" s="13">
        <f>SUM(F70:H70)</f>
        <v>393</v>
      </c>
      <c r="F70" s="14">
        <v>264</v>
      </c>
      <c r="G70" s="14">
        <v>123</v>
      </c>
      <c r="H70" s="14">
        <v>6</v>
      </c>
      <c r="I70" s="23">
        <v>105</v>
      </c>
      <c r="J70" s="15"/>
      <c r="L70" s="29"/>
      <c r="M70" s="29"/>
      <c r="O70" s="13"/>
      <c r="P70" s="2"/>
      <c r="Q70" s="2"/>
      <c r="R70" s="14"/>
      <c r="S70" s="2"/>
      <c r="T70" s="1"/>
    </row>
    <row r="71" spans="5:15" ht="5.25" customHeight="1" thickBot="1">
      <c r="E71" s="22"/>
      <c r="F71" s="14"/>
      <c r="I71" s="25"/>
      <c r="J71" s="18"/>
      <c r="O71" s="17"/>
    </row>
    <row r="72" spans="1:19" ht="13.5">
      <c r="A72" s="19" t="s">
        <v>55</v>
      </c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4" ht="13.5">
      <c r="A74" s="2"/>
    </row>
  </sheetData>
  <mergeCells count="40">
    <mergeCell ref="B20:C20"/>
    <mergeCell ref="A1:S1"/>
    <mergeCell ref="I4:J5"/>
    <mergeCell ref="A4:D5"/>
    <mergeCell ref="B7:C7"/>
    <mergeCell ref="R3:S3"/>
    <mergeCell ref="S4:S5"/>
    <mergeCell ref="B9:C9"/>
    <mergeCell ref="B37:C37"/>
    <mergeCell ref="B11:C11"/>
    <mergeCell ref="B65:C65"/>
    <mergeCell ref="B29:C29"/>
    <mergeCell ref="B22:C22"/>
    <mergeCell ref="B24:C24"/>
    <mergeCell ref="B25:C25"/>
    <mergeCell ref="B49:C49"/>
    <mergeCell ref="B56:C56"/>
    <mergeCell ref="B13:C13"/>
    <mergeCell ref="O4:O5"/>
    <mergeCell ref="K4:N5"/>
    <mergeCell ref="E4:E5"/>
    <mergeCell ref="L36:M36"/>
    <mergeCell ref="S29:S30"/>
    <mergeCell ref="B27:C27"/>
    <mergeCell ref="B32:C32"/>
    <mergeCell ref="L29:M30"/>
    <mergeCell ref="O29:O30"/>
    <mergeCell ref="Q29:Q30"/>
    <mergeCell ref="R29:R30"/>
    <mergeCell ref="P29:P30"/>
    <mergeCell ref="B69:C69"/>
    <mergeCell ref="L13:M13"/>
    <mergeCell ref="L22:M22"/>
    <mergeCell ref="L43:M43"/>
    <mergeCell ref="B45:C45"/>
    <mergeCell ref="B18:C18"/>
    <mergeCell ref="B19:C19"/>
    <mergeCell ref="B15:C15"/>
    <mergeCell ref="B16:C16"/>
    <mergeCell ref="B17:C17"/>
  </mergeCells>
  <printOptions horizontalCentered="1"/>
  <pageMargins left="0.3937007874015748" right="0.3937007874015748" top="0.3937007874015748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2010-10-25T04:43:57Z</cp:lastPrinted>
  <dcterms:created xsi:type="dcterms:W3CDTF">2001-04-24T01:23:51Z</dcterms:created>
  <dcterms:modified xsi:type="dcterms:W3CDTF">2010-11-18T07:32:12Z</dcterms:modified>
  <cp:category/>
  <cp:version/>
  <cp:contentType/>
  <cp:contentStatus/>
</cp:coreProperties>
</file>