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340-342" sheetId="1" r:id="rId1"/>
  </sheets>
  <definedNames>
    <definedName name="_xlnm.Print_Area" localSheetId="0">'340-342'!$A$1:$L$174</definedName>
  </definedNames>
  <calcPr fullCalcOnLoad="1"/>
</workbook>
</file>

<file path=xl/sharedStrings.xml><?xml version="1.0" encoding="utf-8"?>
<sst xmlns="http://schemas.openxmlformats.org/spreadsheetml/2006/main" count="176" uniqueCount="144">
  <si>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</si>
  <si>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</si>
  <si>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</si>
  <si>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</si>
  <si>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</si>
  <si>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</si>
  <si>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</si>
  <si>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</si>
  <si>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</si>
  <si>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</si>
  <si>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</si>
  <si>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</si>
  <si>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</si>
  <si>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</si>
  <si>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</si>
  <si>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</si>
  <si>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</si>
  <si>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</si>
  <si>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</si>
  <si>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</si>
  <si>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</si>
  <si>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</si>
  <si>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</si>
  <si>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</si>
  <si>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</si>
  <si>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</si>
  <si>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</si>
  <si>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</si>
  <si>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</si>
  <si>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</si>
  <si>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</si>
  <si>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</si>
  <si>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</si>
  <si>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</si>
  <si>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</si>
  <si>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</si>
  <si>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</si>
  <si>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</si>
  <si>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</si>
  <si>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</si>
  <si>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</si>
  <si>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</si>
  <si>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</si>
  <si>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</si>
  <si>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</si>
  <si>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</si>
  <si>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</si>
  <si>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</si>
  <si>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</si>
  <si>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</si>
  <si>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</si>
  <si>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</si>
  <si>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</si>
  <si>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</si>
  <si>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</si>
  <si>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</si>
  <si>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</si>
  <si>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</si>
  <si>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</si>
  <si>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</si>
  <si>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</si>
  <si>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</si>
  <si>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</si>
  <si>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</si>
  <si>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</si>
  <si>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</si>
  <si>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</si>
  <si>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</si>
  <si>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</si>
  <si>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</si>
  <si>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</si>
  <si>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</si>
  <si>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</si>
  <si>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</si>
  <si>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</si>
  <si>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</si>
  <si>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</si>
  <si>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</si>
  <si>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</si>
  <si>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</si>
  <si>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</si>
  <si>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</si>
  <si>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</si>
  <si>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</si>
  <si>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</si>
  <si>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</si>
  <si>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</si>
  <si>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</si>
  <si>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</si>
  <si>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</si>
  <si>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</si>
  <si>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</si>
  <si>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</si>
  <si>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</si>
  <si>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</si>
  <si>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</si>
  <si>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</si>
  <si>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</si>
  <si>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</si>
  <si>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</si>
  <si>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</si>
  <si>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</si>
  <si>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</si>
  <si>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</si>
  <si>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</si>
  <si>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</si>
  <si>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</si>
  <si>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</si>
  <si>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</si>
  <si>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</si>
  <si>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</si>
  <si>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</si>
  <si>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</si>
  <si>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</si>
  <si>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</si>
  <si>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坂内村</t>
  </si>
  <si>
    <t>徳山村</t>
  </si>
  <si>
    <t>明方村</t>
  </si>
  <si>
    <t>大和村</t>
  </si>
  <si>
    <t>市町村内純生産</t>
  </si>
  <si>
    <t>市町村民所得の分配</t>
  </si>
  <si>
    <t>所得額</t>
  </si>
  <si>
    <t>構成比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</si>
  <si>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</si>
  <si>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</si>
  <si>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</si>
  <si>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</si>
  <si>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</si>
  <si>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</si>
  <si>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</si>
  <si>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</si>
  <si>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</si>
  <si>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</si>
  <si>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 xml:space="preserve"> 資料：県統計課「市町村民所得推計」</t>
  </si>
  <si>
    <t>可児町</t>
  </si>
  <si>
    <t>昭和53年度</t>
  </si>
  <si>
    <t>単位：千円、％</t>
  </si>
  <si>
    <t>区分</t>
  </si>
  <si>
    <t>市町村民個人所得</t>
  </si>
  <si>
    <t>市町村外からの純所得</t>
  </si>
  <si>
    <t>市町村内
純生産に
対する
比率</t>
  </si>
  <si>
    <t>単位：千円、％</t>
  </si>
  <si>
    <t>190．市 町 村 民 所 得 実 額</t>
  </si>
  <si>
    <t>190．市 町 村 民 所 得 実 額（続き）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</si>
</sst>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  <numFmt numFmtId="191" formatCode="[$-411]ggge&quot;年&quot;m&quot;月&quot;d&quot;日&quot;;@"/>
    <numFmt numFmtId="192" formatCode="###\ ###\ ###.0"/>
    <numFmt numFmtId="193" formatCode="###\ ###\ ###\ ###"/>
    <numFmt numFmtId="194" formatCode="0.0"/>
    <numFmt numFmtId="195" formatCode="###\ ###\ ###0;&quot;△ &quot;###\ ###\ ##0"/>
    <numFmt numFmtId="196" formatCode="###\ ###\ ##0;&quot;△ &quot;###\ ###\ ##0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distributed"/>
      <protection/>
    </xf>
    <xf numFmtId="0" fontId="8" fillId="0" borderId="0" xfId="20" applyFont="1" applyFill="1">
      <alignment/>
      <protection/>
    </xf>
    <xf numFmtId="177" fontId="4" fillId="0" borderId="1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Alignment="1">
      <alignment horizontal="right"/>
      <protection/>
    </xf>
    <xf numFmtId="0" fontId="4" fillId="0" borderId="0" xfId="20" applyFont="1" applyFill="1" applyBorder="1" applyAlignment="1">
      <alignment horizontal="distributed"/>
      <protection/>
    </xf>
    <xf numFmtId="0" fontId="8" fillId="0" borderId="0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177" fontId="6" fillId="0" borderId="0" xfId="20" applyNumberFormat="1" applyFont="1" applyFill="1" applyBorder="1">
      <alignment/>
      <protection/>
    </xf>
    <xf numFmtId="0" fontId="6" fillId="0" borderId="0" xfId="20" applyNumberFormat="1" applyFont="1" applyFill="1" applyBorder="1">
      <alignment/>
      <protection/>
    </xf>
    <xf numFmtId="0" fontId="1" fillId="0" borderId="2" xfId="20" applyFont="1" applyFill="1" applyBorder="1">
      <alignment/>
      <protection/>
    </xf>
    <xf numFmtId="0" fontId="9" fillId="0" borderId="0" xfId="20" applyFont="1" applyFill="1">
      <alignment/>
      <protection/>
    </xf>
    <xf numFmtId="177" fontId="7" fillId="0" borderId="1" xfId="20" applyNumberFormat="1" applyFont="1" applyFill="1" applyBorder="1" applyAlignment="1">
      <alignment horizontal="right"/>
      <protection/>
    </xf>
    <xf numFmtId="177" fontId="7" fillId="0" borderId="0" xfId="20" applyNumberFormat="1" applyFont="1" applyFill="1" applyAlignment="1">
      <alignment horizontal="right"/>
      <protection/>
    </xf>
    <xf numFmtId="177" fontId="6" fillId="0" borderId="1" xfId="20" applyNumberFormat="1" applyFont="1" applyFill="1" applyBorder="1">
      <alignment/>
      <protection/>
    </xf>
    <xf numFmtId="0" fontId="7" fillId="0" borderId="0" xfId="20" applyFont="1" applyFill="1" applyAlignment="1">
      <alignment horizontal="distributed"/>
      <protection/>
    </xf>
    <xf numFmtId="0" fontId="4" fillId="0" borderId="0" xfId="20" applyFont="1" applyFill="1" applyBorder="1">
      <alignment/>
      <protection/>
    </xf>
    <xf numFmtId="0" fontId="1" fillId="0" borderId="3" xfId="20" applyFont="1" applyFill="1" applyBorder="1">
      <alignment/>
      <protection/>
    </xf>
    <xf numFmtId="177" fontId="6" fillId="0" borderId="4" xfId="20" applyNumberFormat="1" applyFont="1" applyFill="1" applyBorder="1">
      <alignment/>
      <protection/>
    </xf>
    <xf numFmtId="177" fontId="6" fillId="0" borderId="3" xfId="20" applyNumberFormat="1" applyFont="1" applyFill="1" applyBorder="1">
      <alignment/>
      <protection/>
    </xf>
    <xf numFmtId="0" fontId="8" fillId="0" borderId="5" xfId="20" applyFont="1" applyFill="1" applyBorder="1">
      <alignment/>
      <protection/>
    </xf>
    <xf numFmtId="0" fontId="2" fillId="0" borderId="0" xfId="20" applyFont="1" applyFill="1" applyAlignment="1">
      <alignment horizontal="center"/>
      <protection/>
    </xf>
    <xf numFmtId="0" fontId="5" fillId="0" borderId="0" xfId="20" applyFont="1" applyFill="1" applyBorder="1">
      <alignment/>
      <protection/>
    </xf>
    <xf numFmtId="191" fontId="4" fillId="0" borderId="0" xfId="20" applyNumberFormat="1" applyFont="1" applyFill="1" applyBorder="1" applyAlignment="1">
      <alignment/>
      <protection/>
    </xf>
    <xf numFmtId="191" fontId="0" fillId="0" borderId="0" xfId="0" applyNumberFormat="1" applyFill="1" applyBorder="1" applyAlignment="1">
      <alignment/>
    </xf>
    <xf numFmtId="0" fontId="4" fillId="0" borderId="6" xfId="20" applyFont="1" applyFill="1" applyBorder="1" applyAlignment="1">
      <alignment horizontal="distributed" vertical="center"/>
      <protection/>
    </xf>
    <xf numFmtId="0" fontId="8" fillId="0" borderId="3" xfId="20" applyFont="1" applyFill="1" applyBorder="1">
      <alignment/>
      <protection/>
    </xf>
    <xf numFmtId="0" fontId="4" fillId="0" borderId="1" xfId="20" applyFont="1" applyFill="1" applyBorder="1" applyAlignment="1">
      <alignment horizontal="right"/>
      <protection/>
    </xf>
    <xf numFmtId="0" fontId="4" fillId="0" borderId="0" xfId="20" applyFont="1" applyFill="1" applyAlignment="1">
      <alignment horizontal="right"/>
      <protection/>
    </xf>
    <xf numFmtId="0" fontId="4" fillId="0" borderId="7" xfId="20" applyFont="1" applyFill="1" applyBorder="1" applyAlignment="1">
      <alignment horizontal="right"/>
      <protection/>
    </xf>
    <xf numFmtId="193" fontId="4" fillId="0" borderId="1" xfId="20" applyNumberFormat="1" applyFont="1" applyFill="1" applyBorder="1" applyAlignment="1">
      <alignment horizontal="right"/>
      <protection/>
    </xf>
    <xf numFmtId="193" fontId="7" fillId="0" borderId="1" xfId="20" applyNumberFormat="1" applyFont="1" applyFill="1" applyBorder="1" applyAlignment="1">
      <alignment horizontal="right"/>
      <protection/>
    </xf>
    <xf numFmtId="193" fontId="7" fillId="0" borderId="0" xfId="20" applyNumberFormat="1" applyFont="1" applyFill="1" applyBorder="1" applyAlignment="1">
      <alignment horizontal="right"/>
      <protection/>
    </xf>
    <xf numFmtId="193" fontId="7" fillId="0" borderId="0" xfId="20" applyNumberFormat="1" applyFont="1" applyFill="1" applyAlignment="1">
      <alignment horizontal="right"/>
      <protection/>
    </xf>
    <xf numFmtId="193" fontId="4" fillId="0" borderId="0" xfId="20" applyNumberFormat="1" applyFont="1" applyFill="1" applyAlignment="1">
      <alignment horizontal="right"/>
      <protection/>
    </xf>
    <xf numFmtId="193" fontId="4" fillId="0" borderId="0" xfId="20" applyNumberFormat="1" applyFont="1" applyFill="1" applyBorder="1" applyAlignment="1">
      <alignment horizontal="right"/>
      <protection/>
    </xf>
    <xf numFmtId="0" fontId="4" fillId="0" borderId="3" xfId="20" applyFont="1" applyFill="1" applyBorder="1" applyAlignment="1">
      <alignment horizontal="distributed"/>
      <protection/>
    </xf>
    <xf numFmtId="194" fontId="4" fillId="0" borderId="0" xfId="20" applyNumberFormat="1" applyFont="1" applyFill="1" applyAlignment="1">
      <alignment horizontal="right"/>
      <protection/>
    </xf>
    <xf numFmtId="194" fontId="7" fillId="0" borderId="0" xfId="20" applyNumberFormat="1" applyFont="1" applyFill="1" applyBorder="1" applyAlignment="1">
      <alignment horizontal="right"/>
      <protection/>
    </xf>
    <xf numFmtId="194" fontId="7" fillId="0" borderId="0" xfId="20" applyNumberFormat="1" applyFont="1" applyFill="1" applyAlignment="1">
      <alignment horizontal="right"/>
      <protection/>
    </xf>
    <xf numFmtId="194" fontId="8" fillId="0" borderId="0" xfId="20" applyNumberFormat="1" applyFont="1" applyFill="1">
      <alignment/>
      <protection/>
    </xf>
    <xf numFmtId="194" fontId="4" fillId="0" borderId="0" xfId="20" applyNumberFormat="1" applyFont="1" applyFill="1" applyBorder="1" applyAlignment="1">
      <alignment horizontal="right"/>
      <protection/>
    </xf>
    <xf numFmtId="193" fontId="1" fillId="0" borderId="1" xfId="20" applyNumberFormat="1" applyFont="1" applyFill="1" applyBorder="1">
      <alignment/>
      <protection/>
    </xf>
    <xf numFmtId="193" fontId="1" fillId="0" borderId="0" xfId="20" applyNumberFormat="1" applyFont="1" applyFill="1">
      <alignment/>
      <protection/>
    </xf>
    <xf numFmtId="194" fontId="1" fillId="0" borderId="0" xfId="20" applyNumberFormat="1" applyFont="1" applyFill="1">
      <alignment/>
      <protection/>
    </xf>
    <xf numFmtId="193" fontId="4" fillId="0" borderId="4" xfId="20" applyNumberFormat="1" applyFont="1" applyFill="1" applyBorder="1" applyAlignment="1">
      <alignment horizontal="right"/>
      <protection/>
    </xf>
    <xf numFmtId="194" fontId="4" fillId="0" borderId="3" xfId="20" applyNumberFormat="1" applyFont="1" applyFill="1" applyBorder="1" applyAlignment="1">
      <alignment horizontal="right"/>
      <protection/>
    </xf>
    <xf numFmtId="193" fontId="4" fillId="0" borderId="3" xfId="20" applyNumberFormat="1" applyFont="1" applyFill="1" applyBorder="1" applyAlignment="1">
      <alignment horizontal="right"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1" fillId="0" borderId="6" xfId="20" applyFont="1" applyFill="1" applyBorder="1" applyAlignment="1">
      <alignment horizontal="distributed" vertical="center" wrapText="1"/>
      <protection/>
    </xf>
    <xf numFmtId="195" fontId="4" fillId="0" borderId="0" xfId="20" applyNumberFormat="1" applyFont="1" applyFill="1" applyAlignment="1">
      <alignment horizontal="right"/>
      <protection/>
    </xf>
    <xf numFmtId="196" fontId="4" fillId="0" borderId="0" xfId="20" applyNumberFormat="1" applyFont="1" applyFill="1" applyAlignment="1">
      <alignment horizontal="right"/>
      <protection/>
    </xf>
    <xf numFmtId="196" fontId="7" fillId="0" borderId="0" xfId="20" applyNumberFormat="1" applyFont="1" applyFill="1" applyBorder="1" applyAlignment="1">
      <alignment horizontal="right"/>
      <protection/>
    </xf>
    <xf numFmtId="186" fontId="4" fillId="0" borderId="0" xfId="20" applyNumberFormat="1" applyFont="1" applyFill="1" applyAlignment="1">
      <alignment horizontal="right"/>
      <protection/>
    </xf>
    <xf numFmtId="186" fontId="7" fillId="0" borderId="0" xfId="20" applyNumberFormat="1" applyFont="1" applyFill="1" applyAlignment="1">
      <alignment horizontal="right"/>
      <protection/>
    </xf>
    <xf numFmtId="196" fontId="4" fillId="0" borderId="0" xfId="20" applyNumberFormat="1" applyFont="1" applyFill="1" applyBorder="1" applyAlignment="1">
      <alignment horizontal="right"/>
      <protection/>
    </xf>
    <xf numFmtId="186" fontId="7" fillId="0" borderId="0" xfId="20" applyNumberFormat="1" applyFont="1" applyFill="1" applyBorder="1" applyAlignment="1">
      <alignment horizontal="right"/>
      <protection/>
    </xf>
    <xf numFmtId="186" fontId="4" fillId="0" borderId="0" xfId="20" applyNumberFormat="1" applyFont="1" applyFill="1" applyBorder="1" applyAlignment="1">
      <alignment horizontal="right"/>
      <protection/>
    </xf>
    <xf numFmtId="0" fontId="4" fillId="0" borderId="0" xfId="20" applyFont="1" applyFill="1" applyAlignment="1">
      <alignment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4" fillId="0" borderId="0" xfId="20" applyFont="1" applyFill="1" applyAlignment="1">
      <alignment horizontal="distributed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130" zoomScaleNormal="130" workbookViewId="0" topLeftCell="A1">
      <selection activeCell="A1" sqref="A1:L1"/>
    </sheetView>
  </sheetViews>
  <sheetFormatPr defaultColWidth="9.140625" defaultRowHeight="12"/>
  <cols>
    <col min="1" max="1" width="0.9921875" style="1" customWidth="1"/>
    <col min="2" max="2" width="2.140625" style="1" customWidth="1"/>
    <col min="3" max="3" width="12.8515625" style="1" customWidth="1"/>
    <col min="4" max="4" width="0.9921875" style="1" customWidth="1"/>
    <col min="5" max="5" width="15.7109375" style="1" customWidth="1"/>
    <col min="6" max="6" width="6.421875" style="1" customWidth="1"/>
    <col min="7" max="7" width="15.7109375" style="1" customWidth="1"/>
    <col min="8" max="8" width="6.421875" style="1" customWidth="1"/>
    <col min="9" max="9" width="15.7109375" style="1" customWidth="1"/>
    <col min="10" max="10" width="6.421875" style="1" customWidth="1"/>
    <col min="11" max="11" width="15.7109375" style="1" customWidth="1"/>
    <col min="12" max="12" width="7.7109375" style="1" bestFit="1" customWidth="1"/>
    <col min="13" max="16384" width="10.28125" style="1" customWidth="1"/>
  </cols>
  <sheetData>
    <row r="1" spans="1:12" ht="21" customHeight="1">
      <c r="A1" s="70" t="s">
        <v>142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 customHeight="1" thickBot="1">
      <c r="A3" s="50" t="s">
        <v>136</v>
      </c>
      <c r="B3" s="18"/>
      <c r="C3" s="24"/>
      <c r="D3" s="24"/>
      <c r="E3" s="9"/>
      <c r="F3" s="9"/>
      <c r="G3" s="9"/>
      <c r="H3" s="9"/>
      <c r="I3" s="25"/>
      <c r="J3" s="25"/>
      <c r="K3" s="26"/>
      <c r="L3" s="51" t="s">
        <v>135</v>
      </c>
    </row>
    <row r="4" spans="1:12" ht="15" customHeight="1" thickTop="1">
      <c r="A4" s="66" t="s">
        <v>137</v>
      </c>
      <c r="B4" s="66"/>
      <c r="C4" s="66"/>
      <c r="D4" s="67"/>
      <c r="E4" s="62" t="s">
        <v>119</v>
      </c>
      <c r="F4" s="62"/>
      <c r="G4" s="62" t="s">
        <v>120</v>
      </c>
      <c r="H4" s="62"/>
      <c r="I4" s="62" t="s">
        <v>138</v>
      </c>
      <c r="J4" s="62"/>
      <c r="K4" s="63" t="s">
        <v>139</v>
      </c>
      <c r="L4" s="64"/>
    </row>
    <row r="5" spans="1:12" ht="39">
      <c r="A5" s="68"/>
      <c r="B5" s="68"/>
      <c r="C5" s="68"/>
      <c r="D5" s="69"/>
      <c r="E5" s="27" t="s">
        <v>121</v>
      </c>
      <c r="F5" s="27" t="s">
        <v>122</v>
      </c>
      <c r="G5" s="27" t="s">
        <v>121</v>
      </c>
      <c r="H5" s="27" t="s">
        <v>122</v>
      </c>
      <c r="I5" s="27" t="s">
        <v>121</v>
      </c>
      <c r="J5" s="27" t="s">
        <v>122</v>
      </c>
      <c r="K5" s="27" t="s">
        <v>121</v>
      </c>
      <c r="L5" s="52" t="s">
        <v>140</v>
      </c>
    </row>
    <row r="6" spans="5:12" ht="13.5" customHeight="1">
      <c r="E6" s="29"/>
      <c r="F6" s="30"/>
      <c r="G6" s="31"/>
      <c r="H6" s="30"/>
      <c r="I6" s="30"/>
      <c r="J6" s="30"/>
      <c r="K6" s="30"/>
      <c r="L6" s="30"/>
    </row>
    <row r="7" spans="2:12" s="13" customFormat="1" ht="13.5" customHeight="1">
      <c r="B7" s="71" t="s">
        <v>0</v>
      </c>
      <c r="C7" s="71"/>
      <c r="E7" s="33">
        <f>SUM(E9:E13,E15:E19)</f>
        <v>2521754049</v>
      </c>
      <c r="F7" s="40">
        <v>100</v>
      </c>
      <c r="G7" s="34">
        <f>SUM(G9:G13,G15:G19)</f>
        <v>2672619653</v>
      </c>
      <c r="H7" s="40">
        <v>100</v>
      </c>
      <c r="I7" s="34">
        <f>SUM(I9:I13,I15:I19)</f>
        <v>2812964285</v>
      </c>
      <c r="J7" s="40">
        <v>100</v>
      </c>
      <c r="K7" s="34">
        <f>SUM(K9:K13,K15:K19)</f>
        <v>150865604</v>
      </c>
      <c r="L7" s="40">
        <v>6</v>
      </c>
    </row>
    <row r="8" spans="2:12" s="4" customFormat="1" ht="13.5" customHeight="1">
      <c r="B8" s="17"/>
      <c r="C8" s="17"/>
      <c r="D8" s="13"/>
      <c r="E8" s="14"/>
      <c r="F8" s="41"/>
      <c r="G8" s="35"/>
      <c r="H8" s="41"/>
      <c r="I8" s="15"/>
      <c r="J8" s="41"/>
      <c r="K8" s="35"/>
      <c r="L8" s="41"/>
    </row>
    <row r="9" spans="2:12" s="4" customFormat="1" ht="13.5" customHeight="1">
      <c r="B9" s="65" t="s">
        <v>123</v>
      </c>
      <c r="C9" s="65"/>
      <c r="E9" s="32">
        <v>1013087128</v>
      </c>
      <c r="F9" s="39">
        <v>40</v>
      </c>
      <c r="G9" s="36">
        <v>1068199569</v>
      </c>
      <c r="H9" s="39">
        <v>39.9</v>
      </c>
      <c r="I9" s="6">
        <v>1096969325</v>
      </c>
      <c r="J9" s="39">
        <v>38.8</v>
      </c>
      <c r="K9" s="36">
        <v>55112441</v>
      </c>
      <c r="L9" s="39">
        <v>5.4</v>
      </c>
    </row>
    <row r="10" spans="2:12" s="4" customFormat="1" ht="13.5" customHeight="1">
      <c r="B10" s="65" t="s">
        <v>124</v>
      </c>
      <c r="C10" s="65"/>
      <c r="E10" s="32">
        <v>410472798</v>
      </c>
      <c r="F10" s="39">
        <v>16.3</v>
      </c>
      <c r="G10" s="36">
        <v>444303506</v>
      </c>
      <c r="H10" s="39">
        <v>16.6</v>
      </c>
      <c r="I10" s="6">
        <v>462967975</v>
      </c>
      <c r="J10" s="39">
        <v>16.5</v>
      </c>
      <c r="K10" s="36">
        <v>33830708</v>
      </c>
      <c r="L10" s="39">
        <v>8.2</v>
      </c>
    </row>
    <row r="11" spans="2:12" s="4" customFormat="1" ht="13.5" customHeight="1">
      <c r="B11" s="65" t="s">
        <v>125</v>
      </c>
      <c r="C11" s="65"/>
      <c r="E11" s="32">
        <v>66821082</v>
      </c>
      <c r="F11" s="39">
        <v>2.5</v>
      </c>
      <c r="G11" s="36">
        <v>91281322</v>
      </c>
      <c r="H11" s="39">
        <v>3.3</v>
      </c>
      <c r="I11" s="6">
        <v>99729352</v>
      </c>
      <c r="J11" s="39">
        <v>3.5</v>
      </c>
      <c r="K11" s="36">
        <v>24460240</v>
      </c>
      <c r="L11" s="39">
        <v>36.6</v>
      </c>
    </row>
    <row r="12" spans="2:12" s="4" customFormat="1" ht="13.5" customHeight="1">
      <c r="B12" s="65" t="s">
        <v>126</v>
      </c>
      <c r="C12" s="65"/>
      <c r="E12" s="32">
        <v>128891335</v>
      </c>
      <c r="F12" s="39">
        <v>5</v>
      </c>
      <c r="G12" s="36">
        <v>123721188</v>
      </c>
      <c r="H12" s="39">
        <v>4.7</v>
      </c>
      <c r="I12" s="6">
        <v>132931558</v>
      </c>
      <c r="J12" s="39">
        <v>4.7</v>
      </c>
      <c r="K12" s="53">
        <v>-5170147</v>
      </c>
      <c r="L12" s="56">
        <v>-4</v>
      </c>
    </row>
    <row r="13" spans="2:12" s="4" customFormat="1" ht="13.5" customHeight="1">
      <c r="B13" s="65" t="s">
        <v>127</v>
      </c>
      <c r="C13" s="65"/>
      <c r="E13" s="32">
        <v>54371736</v>
      </c>
      <c r="F13" s="39">
        <v>2.1</v>
      </c>
      <c r="G13" s="36">
        <v>57103692</v>
      </c>
      <c r="H13" s="39">
        <v>2.1</v>
      </c>
      <c r="I13" s="6">
        <v>64355115</v>
      </c>
      <c r="J13" s="39">
        <v>2.3</v>
      </c>
      <c r="K13" s="36">
        <v>2731956</v>
      </c>
      <c r="L13" s="39">
        <v>5</v>
      </c>
    </row>
    <row r="14" spans="2:12" s="4" customFormat="1" ht="13.5" customHeight="1">
      <c r="B14" s="65"/>
      <c r="C14" s="65"/>
      <c r="E14" s="32"/>
      <c r="F14" s="39"/>
      <c r="G14" s="36"/>
      <c r="H14" s="39"/>
      <c r="I14" s="6"/>
      <c r="J14" s="39"/>
      <c r="K14" s="36"/>
      <c r="L14" s="39"/>
    </row>
    <row r="15" spans="2:12" s="4" customFormat="1" ht="13.5" customHeight="1">
      <c r="B15" s="65" t="s">
        <v>128</v>
      </c>
      <c r="C15" s="65"/>
      <c r="E15" s="32">
        <v>177478159</v>
      </c>
      <c r="F15" s="39">
        <v>7.2</v>
      </c>
      <c r="G15" s="36">
        <v>218839420</v>
      </c>
      <c r="H15" s="39">
        <v>8.2</v>
      </c>
      <c r="I15" s="6">
        <v>234116049</v>
      </c>
      <c r="J15" s="39">
        <v>8.4</v>
      </c>
      <c r="K15" s="36">
        <v>41361261</v>
      </c>
      <c r="L15" s="39">
        <v>23.3</v>
      </c>
    </row>
    <row r="16" spans="2:12" s="4" customFormat="1" ht="13.5" customHeight="1">
      <c r="B16" s="65" t="s">
        <v>129</v>
      </c>
      <c r="C16" s="65"/>
      <c r="E16" s="32">
        <v>258206347</v>
      </c>
      <c r="F16" s="39">
        <v>10.3</v>
      </c>
      <c r="G16" s="36">
        <v>262492887</v>
      </c>
      <c r="H16" s="39">
        <v>9.8</v>
      </c>
      <c r="I16" s="6">
        <v>278894137</v>
      </c>
      <c r="J16" s="39">
        <v>9.9</v>
      </c>
      <c r="K16" s="36">
        <v>4286540</v>
      </c>
      <c r="L16" s="39">
        <v>1.7</v>
      </c>
    </row>
    <row r="17" spans="2:12" s="4" customFormat="1" ht="13.5" customHeight="1">
      <c r="B17" s="65" t="s">
        <v>130</v>
      </c>
      <c r="C17" s="65"/>
      <c r="E17" s="32">
        <v>186774608</v>
      </c>
      <c r="F17" s="39">
        <v>7.4</v>
      </c>
      <c r="G17" s="36">
        <v>180354320</v>
      </c>
      <c r="H17" s="39">
        <v>6.8</v>
      </c>
      <c r="I17" s="6">
        <v>196083339</v>
      </c>
      <c r="J17" s="39">
        <v>7.3</v>
      </c>
      <c r="K17" s="53">
        <v>-6420288</v>
      </c>
      <c r="L17" s="56">
        <v>-3.4</v>
      </c>
    </row>
    <row r="18" spans="2:12" s="4" customFormat="1" ht="13.5" customHeight="1">
      <c r="B18" s="65" t="s">
        <v>131</v>
      </c>
      <c r="C18" s="65"/>
      <c r="E18" s="32">
        <v>50121251</v>
      </c>
      <c r="F18" s="39">
        <v>2.1</v>
      </c>
      <c r="G18" s="36">
        <v>52980778</v>
      </c>
      <c r="H18" s="39">
        <v>2</v>
      </c>
      <c r="I18" s="6">
        <v>58536339</v>
      </c>
      <c r="J18" s="39">
        <v>2</v>
      </c>
      <c r="K18" s="36">
        <v>2859527</v>
      </c>
      <c r="L18" s="56">
        <v>5.7</v>
      </c>
    </row>
    <row r="19" spans="2:12" s="4" customFormat="1" ht="13.5" customHeight="1">
      <c r="B19" s="65" t="s">
        <v>132</v>
      </c>
      <c r="C19" s="65"/>
      <c r="E19" s="32">
        <v>175529605</v>
      </c>
      <c r="F19" s="39">
        <v>7</v>
      </c>
      <c r="G19" s="36">
        <v>173342971</v>
      </c>
      <c r="H19" s="39">
        <v>6.6</v>
      </c>
      <c r="I19" s="6">
        <v>188381096</v>
      </c>
      <c r="J19" s="39">
        <v>6.6</v>
      </c>
      <c r="K19" s="53">
        <v>-2186634</v>
      </c>
      <c r="L19" s="56">
        <v>-1.2</v>
      </c>
    </row>
    <row r="20" spans="2:12" s="4" customFormat="1" ht="13.5" customHeight="1">
      <c r="B20" s="3"/>
      <c r="C20" s="3"/>
      <c r="E20" s="32"/>
      <c r="F20" s="39"/>
      <c r="G20" s="36"/>
      <c r="H20" s="39"/>
      <c r="I20" s="6"/>
      <c r="J20" s="39"/>
      <c r="K20" s="36"/>
      <c r="L20" s="56"/>
    </row>
    <row r="21" spans="2:12" s="13" customFormat="1" ht="13.5" customHeight="1">
      <c r="B21" s="71" t="s">
        <v>1</v>
      </c>
      <c r="C21" s="71"/>
      <c r="E21" s="33">
        <f>SUM(E25:E37)</f>
        <v>1670702276</v>
      </c>
      <c r="F21" s="40">
        <f>SUM(F25:F37)</f>
        <v>66.19999999999999</v>
      </c>
      <c r="G21" s="34">
        <f>SUM(G25:G37)</f>
        <v>1708863091</v>
      </c>
      <c r="H21" s="40">
        <v>63.9</v>
      </c>
      <c r="I21" s="34">
        <f>SUM(I25:I37)</f>
        <v>1768753029</v>
      </c>
      <c r="J21" s="40">
        <v>62.8</v>
      </c>
      <c r="K21" s="34">
        <f>SUM(K25:K37)</f>
        <v>38160815</v>
      </c>
      <c r="L21" s="57">
        <v>2.3</v>
      </c>
    </row>
    <row r="22" spans="2:12" s="4" customFormat="1" ht="13.5" customHeight="1">
      <c r="B22" s="17"/>
      <c r="C22" s="17"/>
      <c r="D22" s="13"/>
      <c r="E22" s="33">
        <v>0</v>
      </c>
      <c r="F22" s="41"/>
      <c r="G22" s="35"/>
      <c r="H22" s="41"/>
      <c r="I22" s="15"/>
      <c r="J22" s="41"/>
      <c r="K22" s="35"/>
      <c r="L22" s="56"/>
    </row>
    <row r="23" spans="2:12" s="13" customFormat="1" ht="13.5" customHeight="1">
      <c r="B23" s="71" t="s">
        <v>2</v>
      </c>
      <c r="C23" s="71"/>
      <c r="E23" s="33">
        <f>SUM(E39,E45,E50,E54,E65,E71,E82,E91,E96,E103,E112,E129,E134,E137,E150,E157,E167)</f>
        <v>851051773</v>
      </c>
      <c r="F23" s="40">
        <v>33.8</v>
      </c>
      <c r="G23" s="34">
        <f>SUM(G39,G45,G50,G54,G65,G71,G82,G91,G96,G103,G112,G129,G134,G137,G150,G157,G167)</f>
        <v>963756562</v>
      </c>
      <c r="H23" s="40">
        <v>36.1</v>
      </c>
      <c r="I23" s="34">
        <f>SUM(I39,I45,I50,I54,I65,I71,I82,I91,I96,I103,I112,I129,I134,I137,I150,I157,I167)</f>
        <v>1044211256</v>
      </c>
      <c r="J23" s="40">
        <v>37.2</v>
      </c>
      <c r="K23" s="34">
        <f>SUM(K39,K45,K50,K54,K65,K71,K82,K91,K96,K103,K112,K129,K134,K137,K150,K157,K167)</f>
        <v>112704789</v>
      </c>
      <c r="L23" s="57">
        <v>13.2</v>
      </c>
    </row>
    <row r="24" spans="1:12" s="4" customFormat="1" ht="13.5" customHeight="1">
      <c r="A24" s="2"/>
      <c r="B24" s="2"/>
      <c r="E24" s="5">
        <v>0</v>
      </c>
      <c r="F24" s="42"/>
      <c r="G24" s="6"/>
      <c r="H24" s="39"/>
      <c r="I24" s="6"/>
      <c r="J24" s="39"/>
      <c r="K24" s="36"/>
      <c r="L24" s="56"/>
    </row>
    <row r="25" spans="1:12" s="4" customFormat="1" ht="13.5" customHeight="1">
      <c r="A25" s="3"/>
      <c r="C25" s="3" t="s">
        <v>3</v>
      </c>
      <c r="E25" s="5">
        <v>613730696</v>
      </c>
      <c r="F25" s="39">
        <v>24.3</v>
      </c>
      <c r="G25" s="6">
        <v>639436586</v>
      </c>
      <c r="H25" s="39">
        <v>23.9</v>
      </c>
      <c r="I25" s="36">
        <v>645533895</v>
      </c>
      <c r="J25" s="39">
        <v>22.9</v>
      </c>
      <c r="K25" s="36">
        <v>25705890</v>
      </c>
      <c r="L25" s="56">
        <v>4.2</v>
      </c>
    </row>
    <row r="26" spans="1:12" s="4" customFormat="1" ht="13.5" customHeight="1">
      <c r="A26" s="3"/>
      <c r="C26" s="3" t="s">
        <v>4</v>
      </c>
      <c r="E26" s="5">
        <v>220086889</v>
      </c>
      <c r="F26" s="39">
        <v>8.7</v>
      </c>
      <c r="G26" s="6">
        <v>234827597</v>
      </c>
      <c r="H26" s="39">
        <v>8.8</v>
      </c>
      <c r="I26" s="36">
        <v>240056542</v>
      </c>
      <c r="J26" s="39">
        <v>8.5</v>
      </c>
      <c r="K26" s="36">
        <v>14740708</v>
      </c>
      <c r="L26" s="56">
        <v>6.7</v>
      </c>
    </row>
    <row r="27" spans="1:12" s="4" customFormat="1" ht="13.5" customHeight="1">
      <c r="A27" s="3"/>
      <c r="C27" s="3" t="s">
        <v>5</v>
      </c>
      <c r="E27" s="5">
        <v>91579649</v>
      </c>
      <c r="F27" s="39">
        <v>3.6</v>
      </c>
      <c r="G27" s="6">
        <v>85998877</v>
      </c>
      <c r="H27" s="39">
        <v>3.2</v>
      </c>
      <c r="I27" s="36">
        <v>90535383</v>
      </c>
      <c r="J27" s="39">
        <v>3.2</v>
      </c>
      <c r="K27" s="54">
        <v>-5580772</v>
      </c>
      <c r="L27" s="56">
        <v>-6.1</v>
      </c>
    </row>
    <row r="28" spans="1:12" s="4" customFormat="1" ht="13.5" customHeight="1">
      <c r="A28" s="3"/>
      <c r="C28" s="3" t="s">
        <v>6</v>
      </c>
      <c r="E28" s="5">
        <v>110268483</v>
      </c>
      <c r="F28" s="39">
        <v>4.4</v>
      </c>
      <c r="G28" s="6">
        <v>108155038</v>
      </c>
      <c r="H28" s="39">
        <v>4</v>
      </c>
      <c r="I28" s="36">
        <v>111901514</v>
      </c>
      <c r="J28" s="39">
        <v>4</v>
      </c>
      <c r="K28" s="54">
        <v>-2113445</v>
      </c>
      <c r="L28" s="56">
        <v>-1.9</v>
      </c>
    </row>
    <row r="29" spans="1:12" s="4" customFormat="1" ht="13.5" customHeight="1">
      <c r="A29" s="3"/>
      <c r="C29" s="3" t="s">
        <v>7</v>
      </c>
      <c r="E29" s="5">
        <v>83179378</v>
      </c>
      <c r="F29" s="39">
        <v>3.3</v>
      </c>
      <c r="G29" s="6">
        <v>70873112</v>
      </c>
      <c r="H29" s="39">
        <v>2.7</v>
      </c>
      <c r="I29" s="36">
        <v>75416898</v>
      </c>
      <c r="J29" s="39">
        <v>2.7</v>
      </c>
      <c r="K29" s="54">
        <v>-12306266</v>
      </c>
      <c r="L29" s="56">
        <v>-14.8</v>
      </c>
    </row>
    <row r="30" spans="1:12" s="4" customFormat="1" ht="13.5" customHeight="1">
      <c r="A30" s="3"/>
      <c r="C30" s="3" t="s">
        <v>8</v>
      </c>
      <c r="E30" s="5">
        <v>85272829</v>
      </c>
      <c r="F30" s="39">
        <v>3.4</v>
      </c>
      <c r="G30" s="6">
        <v>72524768</v>
      </c>
      <c r="H30" s="39">
        <v>2.7</v>
      </c>
      <c r="I30" s="36">
        <v>77987798</v>
      </c>
      <c r="J30" s="39">
        <v>2.8</v>
      </c>
      <c r="K30" s="54">
        <v>-12748061</v>
      </c>
      <c r="L30" s="56">
        <v>-14.9</v>
      </c>
    </row>
    <row r="31" spans="1:12" s="4" customFormat="1" ht="13.5" customHeight="1">
      <c r="A31" s="3"/>
      <c r="C31" s="3" t="s">
        <v>9</v>
      </c>
      <c r="E31" s="5">
        <v>28922812</v>
      </c>
      <c r="F31" s="39">
        <v>1.1</v>
      </c>
      <c r="G31" s="6">
        <v>31625056</v>
      </c>
      <c r="H31" s="39">
        <v>1.2</v>
      </c>
      <c r="I31" s="36">
        <v>33440805</v>
      </c>
      <c r="J31" s="39">
        <v>1.2</v>
      </c>
      <c r="K31" s="36">
        <v>2702244</v>
      </c>
      <c r="L31" s="56">
        <v>9.3</v>
      </c>
    </row>
    <row r="32" spans="1:12" s="4" customFormat="1" ht="13.5" customHeight="1">
      <c r="A32" s="3"/>
      <c r="C32" s="3" t="s">
        <v>10</v>
      </c>
      <c r="E32" s="5">
        <v>47630723</v>
      </c>
      <c r="F32" s="39">
        <v>1.9</v>
      </c>
      <c r="G32" s="6">
        <v>50033339</v>
      </c>
      <c r="H32" s="39">
        <v>1.9</v>
      </c>
      <c r="I32" s="36">
        <v>54486666</v>
      </c>
      <c r="J32" s="39">
        <v>1.9</v>
      </c>
      <c r="K32" s="36">
        <v>2402616</v>
      </c>
      <c r="L32" s="56">
        <v>5</v>
      </c>
    </row>
    <row r="33" spans="1:12" s="4" customFormat="1" ht="13.5" customHeight="1">
      <c r="A33" s="3"/>
      <c r="C33" s="3" t="s">
        <v>11</v>
      </c>
      <c r="E33" s="5">
        <v>59669672</v>
      </c>
      <c r="F33" s="39">
        <v>2.4</v>
      </c>
      <c r="G33" s="6">
        <v>70112009</v>
      </c>
      <c r="H33" s="39">
        <v>2.6</v>
      </c>
      <c r="I33" s="36">
        <v>74517959</v>
      </c>
      <c r="J33" s="39">
        <v>2.6</v>
      </c>
      <c r="K33" s="36">
        <v>10442337</v>
      </c>
      <c r="L33" s="56">
        <v>17.5</v>
      </c>
    </row>
    <row r="34" spans="1:12" s="4" customFormat="1" ht="13.5" customHeight="1">
      <c r="A34" s="3"/>
      <c r="C34" s="3" t="s">
        <v>12</v>
      </c>
      <c r="E34" s="5">
        <v>47284011</v>
      </c>
      <c r="F34" s="39">
        <v>1.9</v>
      </c>
      <c r="G34" s="6">
        <v>47137652</v>
      </c>
      <c r="H34" s="39">
        <v>1.8</v>
      </c>
      <c r="I34" s="36">
        <v>49769996</v>
      </c>
      <c r="J34" s="39">
        <v>1.8</v>
      </c>
      <c r="K34" s="54">
        <v>-146359</v>
      </c>
      <c r="L34" s="56">
        <v>-0.3</v>
      </c>
    </row>
    <row r="35" spans="1:12" s="4" customFormat="1" ht="13.5" customHeight="1">
      <c r="A35" s="3"/>
      <c r="C35" s="3" t="s">
        <v>13</v>
      </c>
      <c r="E35" s="5">
        <v>60136600</v>
      </c>
      <c r="F35" s="39">
        <v>2.4</v>
      </c>
      <c r="G35" s="6">
        <v>53881777</v>
      </c>
      <c r="H35" s="39">
        <v>2</v>
      </c>
      <c r="I35" s="36">
        <v>55780195</v>
      </c>
      <c r="J35" s="39">
        <v>2</v>
      </c>
      <c r="K35" s="54">
        <v>-6254823</v>
      </c>
      <c r="L35" s="56">
        <v>-10.4</v>
      </c>
    </row>
    <row r="36" spans="1:12" s="4" customFormat="1" ht="13.5" customHeight="1">
      <c r="A36" s="3"/>
      <c r="C36" s="3" t="s">
        <v>14</v>
      </c>
      <c r="E36" s="5">
        <v>83261463</v>
      </c>
      <c r="F36" s="39">
        <v>3.3</v>
      </c>
      <c r="G36" s="6">
        <v>89038612</v>
      </c>
      <c r="H36" s="39">
        <v>3.3</v>
      </c>
      <c r="I36" s="36">
        <v>96176800</v>
      </c>
      <c r="J36" s="39">
        <v>3.4</v>
      </c>
      <c r="K36" s="36">
        <v>5777149</v>
      </c>
      <c r="L36" s="56">
        <v>6.9</v>
      </c>
    </row>
    <row r="37" spans="1:12" s="4" customFormat="1" ht="13.5" customHeight="1">
      <c r="A37" s="3"/>
      <c r="C37" s="3" t="s">
        <v>15</v>
      </c>
      <c r="E37" s="5">
        <v>139679071</v>
      </c>
      <c r="F37" s="39">
        <v>5.5</v>
      </c>
      <c r="G37" s="6">
        <v>155218668</v>
      </c>
      <c r="H37" s="39">
        <v>5.8</v>
      </c>
      <c r="I37" s="36">
        <v>163148578</v>
      </c>
      <c r="J37" s="39">
        <v>5.8</v>
      </c>
      <c r="K37" s="36">
        <v>15539597</v>
      </c>
      <c r="L37" s="56">
        <v>11.1</v>
      </c>
    </row>
    <row r="38" spans="2:12" s="4" customFormat="1" ht="13.5" customHeight="1">
      <c r="B38" s="3"/>
      <c r="E38" s="32">
        <v>0</v>
      </c>
      <c r="F38" s="39"/>
      <c r="G38" s="36"/>
      <c r="H38" s="39"/>
      <c r="I38" s="6"/>
      <c r="J38" s="39"/>
      <c r="K38" s="36"/>
      <c r="L38" s="56"/>
    </row>
    <row r="39" spans="2:12" s="13" customFormat="1" ht="13.5" customHeight="1">
      <c r="B39" s="71" t="s">
        <v>16</v>
      </c>
      <c r="C39" s="71"/>
      <c r="E39" s="33">
        <f>SUM(E40:E43)</f>
        <v>97984029</v>
      </c>
      <c r="F39" s="40">
        <f>SUM(F40:F43)</f>
        <v>3.8</v>
      </c>
      <c r="G39" s="34">
        <f>SUM(G40:G43)</f>
        <v>75480969</v>
      </c>
      <c r="H39" s="40">
        <v>2.9</v>
      </c>
      <c r="I39" s="34">
        <f>SUM(I40:I43)</f>
        <v>76045291</v>
      </c>
      <c r="J39" s="40">
        <v>2.6</v>
      </c>
      <c r="K39" s="55">
        <f>SUM(K40:K43)</f>
        <v>-22503060</v>
      </c>
      <c r="L39" s="57">
        <v>-23</v>
      </c>
    </row>
    <row r="40" spans="2:12" s="4" customFormat="1" ht="13.5" customHeight="1">
      <c r="B40" s="3"/>
      <c r="C40" s="3" t="s">
        <v>17</v>
      </c>
      <c r="E40" s="32">
        <v>38411203</v>
      </c>
      <c r="F40" s="39">
        <v>1.5</v>
      </c>
      <c r="G40" s="36">
        <v>9992079</v>
      </c>
      <c r="H40" s="39">
        <v>0.4</v>
      </c>
      <c r="I40" s="6">
        <v>9347373</v>
      </c>
      <c r="J40" s="39">
        <v>0.3</v>
      </c>
      <c r="K40" s="54">
        <v>-28419124</v>
      </c>
      <c r="L40" s="56">
        <v>-74</v>
      </c>
    </row>
    <row r="41" spans="2:12" s="4" customFormat="1" ht="13.5" customHeight="1">
      <c r="B41" s="3"/>
      <c r="C41" s="3" t="s">
        <v>18</v>
      </c>
      <c r="E41" s="32">
        <v>21349598</v>
      </c>
      <c r="F41" s="39">
        <v>0.8</v>
      </c>
      <c r="G41" s="36">
        <v>23392460</v>
      </c>
      <c r="H41" s="39">
        <v>0.9</v>
      </c>
      <c r="I41" s="6">
        <v>23615688</v>
      </c>
      <c r="J41" s="39">
        <v>0.8</v>
      </c>
      <c r="K41" s="36">
        <v>2042862</v>
      </c>
      <c r="L41" s="56">
        <v>9.6</v>
      </c>
    </row>
    <row r="42" spans="2:12" s="4" customFormat="1" ht="13.5" customHeight="1">
      <c r="B42" s="3"/>
      <c r="C42" s="3" t="s">
        <v>19</v>
      </c>
      <c r="E42" s="32">
        <v>25834139</v>
      </c>
      <c r="F42" s="39">
        <v>1</v>
      </c>
      <c r="G42" s="36">
        <v>29695328</v>
      </c>
      <c r="H42" s="39">
        <v>1.1</v>
      </c>
      <c r="I42" s="6">
        <v>30450179</v>
      </c>
      <c r="J42" s="39">
        <v>1.1</v>
      </c>
      <c r="K42" s="36">
        <v>3861189</v>
      </c>
      <c r="L42" s="56">
        <v>14.9</v>
      </c>
    </row>
    <row r="43" spans="2:12" s="4" customFormat="1" ht="13.5" customHeight="1">
      <c r="B43" s="3"/>
      <c r="C43" s="3" t="s">
        <v>20</v>
      </c>
      <c r="E43" s="32">
        <v>12389089</v>
      </c>
      <c r="F43" s="39">
        <v>0.5</v>
      </c>
      <c r="G43" s="36">
        <v>12401102</v>
      </c>
      <c r="H43" s="39">
        <v>0.5</v>
      </c>
      <c r="I43" s="6">
        <v>12632051</v>
      </c>
      <c r="J43" s="39">
        <v>0.4</v>
      </c>
      <c r="K43" s="36">
        <v>12013</v>
      </c>
      <c r="L43" s="56">
        <v>0.1</v>
      </c>
    </row>
    <row r="44" spans="2:12" s="4" customFormat="1" ht="13.5" customHeight="1">
      <c r="B44" s="3"/>
      <c r="C44" s="3"/>
      <c r="E44" s="32">
        <v>0</v>
      </c>
      <c r="F44" s="39"/>
      <c r="G44" s="36"/>
      <c r="H44" s="39"/>
      <c r="I44" s="6">
        <v>0</v>
      </c>
      <c r="J44" s="39"/>
      <c r="K44" s="36">
        <v>0</v>
      </c>
      <c r="L44" s="56"/>
    </row>
    <row r="45" spans="2:12" s="13" customFormat="1" ht="13.5" customHeight="1">
      <c r="B45" s="71" t="s">
        <v>21</v>
      </c>
      <c r="C45" s="71"/>
      <c r="E45" s="33">
        <f>SUM(E46:E48)</f>
        <v>37285501</v>
      </c>
      <c r="F45" s="40">
        <f>SUM(F46:F48)</f>
        <v>1.5</v>
      </c>
      <c r="G45" s="34">
        <f>SUM(G46:G48)</f>
        <v>48383840</v>
      </c>
      <c r="H45" s="40">
        <f>SUM(H46:H48)</f>
        <v>1.8</v>
      </c>
      <c r="I45" s="34">
        <f>SUM(I46:I48)</f>
        <v>51564128</v>
      </c>
      <c r="J45" s="40">
        <v>1.8</v>
      </c>
      <c r="K45" s="34">
        <f>SUM(K46:K48)</f>
        <v>11098339</v>
      </c>
      <c r="L45" s="57">
        <v>29.8</v>
      </c>
    </row>
    <row r="46" spans="2:12" s="4" customFormat="1" ht="13.5" customHeight="1">
      <c r="B46" s="3"/>
      <c r="C46" s="3" t="s">
        <v>22</v>
      </c>
      <c r="E46" s="32">
        <v>12678233</v>
      </c>
      <c r="F46" s="43">
        <v>0.5</v>
      </c>
      <c r="G46" s="36">
        <v>15888939</v>
      </c>
      <c r="H46" s="39">
        <v>0.6</v>
      </c>
      <c r="I46" s="6">
        <v>16777496</v>
      </c>
      <c r="J46" s="39">
        <v>0.6</v>
      </c>
      <c r="K46" s="36">
        <v>3210706</v>
      </c>
      <c r="L46" s="56">
        <v>25.3</v>
      </c>
    </row>
    <row r="47" spans="2:12" s="4" customFormat="1" ht="13.5" customHeight="1">
      <c r="B47" s="3"/>
      <c r="C47" s="3" t="s">
        <v>23</v>
      </c>
      <c r="E47" s="32">
        <v>8946271</v>
      </c>
      <c r="F47" s="43">
        <v>0.4</v>
      </c>
      <c r="G47" s="36">
        <v>10373416</v>
      </c>
      <c r="H47" s="39">
        <v>0.4</v>
      </c>
      <c r="I47" s="6">
        <v>11038885</v>
      </c>
      <c r="J47" s="39">
        <v>0.4</v>
      </c>
      <c r="K47" s="36">
        <v>1427145</v>
      </c>
      <c r="L47" s="56">
        <v>16</v>
      </c>
    </row>
    <row r="48" spans="2:12" s="4" customFormat="1" ht="13.5" customHeight="1">
      <c r="B48" s="3"/>
      <c r="C48" s="3" t="s">
        <v>24</v>
      </c>
      <c r="E48" s="32">
        <v>15660997</v>
      </c>
      <c r="F48" s="43">
        <v>0.6</v>
      </c>
      <c r="G48" s="36">
        <v>22121485</v>
      </c>
      <c r="H48" s="39">
        <v>0.8</v>
      </c>
      <c r="I48" s="6">
        <v>23747747</v>
      </c>
      <c r="J48" s="39">
        <v>0.8</v>
      </c>
      <c r="K48" s="36">
        <v>6460488</v>
      </c>
      <c r="L48" s="56">
        <v>41.3</v>
      </c>
    </row>
    <row r="49" spans="2:12" s="4" customFormat="1" ht="13.5" customHeight="1">
      <c r="B49" s="3"/>
      <c r="C49" s="3"/>
      <c r="E49" s="32">
        <v>0</v>
      </c>
      <c r="F49" s="43"/>
      <c r="G49" s="36">
        <v>0</v>
      </c>
      <c r="H49" s="39"/>
      <c r="I49" s="6">
        <v>0</v>
      </c>
      <c r="J49" s="39"/>
      <c r="K49" s="36">
        <v>0</v>
      </c>
      <c r="L49" s="56"/>
    </row>
    <row r="50" spans="2:12" s="13" customFormat="1" ht="13.5" customHeight="1">
      <c r="B50" s="71" t="s">
        <v>25</v>
      </c>
      <c r="C50" s="71"/>
      <c r="E50" s="33">
        <f>SUM(E51:E52)</f>
        <v>39230572</v>
      </c>
      <c r="F50" s="40">
        <v>1.6</v>
      </c>
      <c r="G50" s="34">
        <f>SUM(G51:G52)</f>
        <v>51336881</v>
      </c>
      <c r="H50" s="40">
        <f>SUM(H51:H52)</f>
        <v>1.9000000000000001</v>
      </c>
      <c r="I50" s="34">
        <f>SUM(I51:I52)</f>
        <v>54767875</v>
      </c>
      <c r="J50" s="40">
        <v>2</v>
      </c>
      <c r="K50" s="34">
        <f>SUM(K51:K52)</f>
        <v>12106309</v>
      </c>
      <c r="L50" s="57">
        <v>30.9</v>
      </c>
    </row>
    <row r="51" spans="2:12" s="4" customFormat="1" ht="13.5" customHeight="1">
      <c r="B51" s="3"/>
      <c r="C51" s="3" t="s">
        <v>26</v>
      </c>
      <c r="E51" s="32">
        <v>32133565</v>
      </c>
      <c r="F51" s="43">
        <v>1.3</v>
      </c>
      <c r="G51" s="36">
        <v>42484615</v>
      </c>
      <c r="H51" s="39">
        <v>1.6</v>
      </c>
      <c r="I51" s="6">
        <v>44751373</v>
      </c>
      <c r="J51" s="39">
        <v>1.6</v>
      </c>
      <c r="K51" s="36">
        <v>10351050</v>
      </c>
      <c r="L51" s="56">
        <v>32.2</v>
      </c>
    </row>
    <row r="52" spans="2:12" s="4" customFormat="1" ht="13.5" customHeight="1">
      <c r="B52" s="3"/>
      <c r="C52" s="3" t="s">
        <v>27</v>
      </c>
      <c r="E52" s="32">
        <v>7097007</v>
      </c>
      <c r="F52" s="43">
        <v>0.3</v>
      </c>
      <c r="G52" s="36">
        <v>8852266</v>
      </c>
      <c r="H52" s="39">
        <v>0.3</v>
      </c>
      <c r="I52" s="6">
        <v>10016502</v>
      </c>
      <c r="J52" s="39">
        <v>0.4</v>
      </c>
      <c r="K52" s="36">
        <v>1755259</v>
      </c>
      <c r="L52" s="56">
        <v>24.7</v>
      </c>
    </row>
    <row r="53" spans="2:12" s="4" customFormat="1" ht="13.5" customHeight="1">
      <c r="B53" s="3"/>
      <c r="C53" s="3"/>
      <c r="E53" s="32">
        <v>0</v>
      </c>
      <c r="F53" s="43"/>
      <c r="G53" s="36"/>
      <c r="H53" s="39"/>
      <c r="I53" s="6"/>
      <c r="J53" s="39"/>
      <c r="K53" s="36"/>
      <c r="L53" s="56"/>
    </row>
    <row r="54" spans="2:12" s="13" customFormat="1" ht="13.5" customHeight="1">
      <c r="B54" s="71" t="s">
        <v>28</v>
      </c>
      <c r="C54" s="71"/>
      <c r="E54" s="33">
        <f>SUM(E55:E56)</f>
        <v>49904358</v>
      </c>
      <c r="F54" s="40">
        <v>2.1</v>
      </c>
      <c r="G54" s="34">
        <f>SUM(G55:G56)</f>
        <v>49101158</v>
      </c>
      <c r="H54" s="40">
        <f>SUM(H55:H56)</f>
        <v>1.8</v>
      </c>
      <c r="I54" s="34">
        <f>SUM(I55:I56)</f>
        <v>53604061</v>
      </c>
      <c r="J54" s="40">
        <v>1.9</v>
      </c>
      <c r="K54" s="55">
        <f>SUM(K55:K56)</f>
        <v>-803200</v>
      </c>
      <c r="L54" s="57">
        <v>-1.6</v>
      </c>
    </row>
    <row r="55" spans="2:12" s="4" customFormat="1" ht="13.5" customHeight="1">
      <c r="B55" s="3"/>
      <c r="C55" s="3" t="s">
        <v>29</v>
      </c>
      <c r="E55" s="32">
        <v>35018992</v>
      </c>
      <c r="F55" s="43">
        <v>1.4</v>
      </c>
      <c r="G55" s="36">
        <v>35006798</v>
      </c>
      <c r="H55" s="39">
        <v>1.3</v>
      </c>
      <c r="I55" s="6">
        <v>38334606</v>
      </c>
      <c r="J55" s="39">
        <v>1.4</v>
      </c>
      <c r="K55" s="54">
        <v>-12194</v>
      </c>
      <c r="L55" s="56">
        <v>0</v>
      </c>
    </row>
    <row r="56" spans="2:12" s="4" customFormat="1" ht="13.5" customHeight="1">
      <c r="B56" s="3"/>
      <c r="C56" s="3" t="s">
        <v>30</v>
      </c>
      <c r="E56" s="32">
        <v>14885366</v>
      </c>
      <c r="F56" s="43">
        <v>0.6</v>
      </c>
      <c r="G56" s="36">
        <v>14094360</v>
      </c>
      <c r="H56" s="39">
        <v>0.5</v>
      </c>
      <c r="I56" s="6">
        <v>15269455</v>
      </c>
      <c r="J56" s="39">
        <v>0.5</v>
      </c>
      <c r="K56" s="54">
        <v>-791006</v>
      </c>
      <c r="L56" s="56">
        <v>-5.3</v>
      </c>
    </row>
    <row r="57" spans="1:12" s="4" customFormat="1" ht="5.25" customHeight="1" thickBot="1">
      <c r="A57" s="28"/>
      <c r="B57" s="38"/>
      <c r="C57" s="38"/>
      <c r="D57" s="8"/>
      <c r="E57" s="16">
        <v>0</v>
      </c>
      <c r="F57" s="10"/>
      <c r="G57" s="10"/>
      <c r="H57" s="11"/>
      <c r="I57" s="10"/>
      <c r="J57" s="10"/>
      <c r="K57" s="10"/>
      <c r="L57" s="28"/>
    </row>
    <row r="58" spans="1:11" ht="13.5" customHeight="1">
      <c r="A58" s="18" t="s">
        <v>133</v>
      </c>
      <c r="C58" s="18"/>
      <c r="D58" s="12"/>
      <c r="E58" s="12"/>
      <c r="F58" s="12"/>
      <c r="G58" s="12"/>
      <c r="H58" s="12"/>
      <c r="I58" s="12"/>
      <c r="J58" s="12"/>
      <c r="K58" s="12"/>
    </row>
    <row r="59" spans="1:12" ht="21" customHeight="1">
      <c r="A59" s="70" t="s">
        <v>143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13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3.5" customHeight="1" thickBo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" customHeight="1" thickTop="1">
      <c r="A62" s="66" t="s">
        <v>137</v>
      </c>
      <c r="B62" s="66"/>
      <c r="C62" s="66"/>
      <c r="D62" s="67"/>
      <c r="E62" s="62" t="s">
        <v>119</v>
      </c>
      <c r="F62" s="62"/>
      <c r="G62" s="62" t="s">
        <v>120</v>
      </c>
      <c r="H62" s="62"/>
      <c r="I62" s="62" t="s">
        <v>138</v>
      </c>
      <c r="J62" s="62"/>
      <c r="K62" s="63" t="s">
        <v>139</v>
      </c>
      <c r="L62" s="64"/>
    </row>
    <row r="63" spans="1:12" ht="39">
      <c r="A63" s="68"/>
      <c r="B63" s="68"/>
      <c r="C63" s="68"/>
      <c r="D63" s="69"/>
      <c r="E63" s="27" t="s">
        <v>121</v>
      </c>
      <c r="F63" s="27" t="s">
        <v>122</v>
      </c>
      <c r="G63" s="27" t="s">
        <v>121</v>
      </c>
      <c r="H63" s="27" t="s">
        <v>122</v>
      </c>
      <c r="I63" s="27" t="s">
        <v>121</v>
      </c>
      <c r="J63" s="27" t="s">
        <v>122</v>
      </c>
      <c r="K63" s="27" t="s">
        <v>121</v>
      </c>
      <c r="L63" s="52" t="s">
        <v>140</v>
      </c>
    </row>
    <row r="64" spans="5:12" ht="13.5" customHeight="1">
      <c r="E64" s="29"/>
      <c r="F64" s="30"/>
      <c r="G64" s="31"/>
      <c r="H64" s="30"/>
      <c r="I64" s="30"/>
      <c r="J64" s="30"/>
      <c r="K64" s="30"/>
      <c r="L64" s="30"/>
    </row>
    <row r="65" spans="2:12" s="13" customFormat="1" ht="13.5" customHeight="1">
      <c r="B65" s="71" t="s">
        <v>31</v>
      </c>
      <c r="C65" s="71"/>
      <c r="E65" s="33">
        <f aca="true" t="shared" si="0" ref="E65:K65">SUM(E66:E69)</f>
        <v>63965478</v>
      </c>
      <c r="F65" s="40">
        <f t="shared" si="0"/>
        <v>2.5</v>
      </c>
      <c r="G65" s="34">
        <f t="shared" si="0"/>
        <v>60654030</v>
      </c>
      <c r="H65" s="40">
        <f t="shared" si="0"/>
        <v>2.3</v>
      </c>
      <c r="I65" s="34">
        <f t="shared" si="0"/>
        <v>62975369</v>
      </c>
      <c r="J65" s="40">
        <f t="shared" si="0"/>
        <v>2.3</v>
      </c>
      <c r="K65" s="55">
        <f t="shared" si="0"/>
        <v>-3311448</v>
      </c>
      <c r="L65" s="59">
        <v>-5.2</v>
      </c>
    </row>
    <row r="66" spans="2:12" s="4" customFormat="1" ht="13.5" customHeight="1">
      <c r="B66" s="3"/>
      <c r="C66" s="3" t="s">
        <v>32</v>
      </c>
      <c r="E66" s="32">
        <v>35083014</v>
      </c>
      <c r="F66" s="43">
        <v>1.4</v>
      </c>
      <c r="G66" s="36">
        <v>26456245</v>
      </c>
      <c r="H66" s="43">
        <v>1</v>
      </c>
      <c r="I66" s="36">
        <v>27641635</v>
      </c>
      <c r="J66" s="43">
        <v>1</v>
      </c>
      <c r="K66" s="58">
        <v>-8626769</v>
      </c>
      <c r="L66" s="60">
        <v>-24.6</v>
      </c>
    </row>
    <row r="67" spans="2:12" s="4" customFormat="1" ht="13.5" customHeight="1">
      <c r="B67" s="3"/>
      <c r="C67" s="3" t="s">
        <v>33</v>
      </c>
      <c r="E67" s="32">
        <v>5525420</v>
      </c>
      <c r="F67" s="43">
        <v>0.2</v>
      </c>
      <c r="G67" s="36">
        <v>9232116</v>
      </c>
      <c r="H67" s="43">
        <v>0.3</v>
      </c>
      <c r="I67" s="36">
        <v>10462043</v>
      </c>
      <c r="J67" s="43">
        <v>0.4</v>
      </c>
      <c r="K67" s="58">
        <v>3706696</v>
      </c>
      <c r="L67" s="60">
        <v>67.1</v>
      </c>
    </row>
    <row r="68" spans="2:12" s="4" customFormat="1" ht="13.5" customHeight="1">
      <c r="B68" s="3"/>
      <c r="C68" s="3" t="s">
        <v>34</v>
      </c>
      <c r="E68" s="32">
        <v>18189844</v>
      </c>
      <c r="F68" s="43">
        <v>0.7</v>
      </c>
      <c r="G68" s="36">
        <v>17782370</v>
      </c>
      <c r="H68" s="43">
        <v>0.7</v>
      </c>
      <c r="I68" s="36">
        <v>17054441</v>
      </c>
      <c r="J68" s="43">
        <v>0.6</v>
      </c>
      <c r="K68" s="58">
        <v>-407474</v>
      </c>
      <c r="L68" s="60">
        <v>-2.2</v>
      </c>
    </row>
    <row r="69" spans="2:12" s="4" customFormat="1" ht="13.5" customHeight="1">
      <c r="B69" s="3"/>
      <c r="C69" s="3" t="s">
        <v>35</v>
      </c>
      <c r="E69" s="32">
        <v>5167200</v>
      </c>
      <c r="F69" s="43">
        <v>0.2</v>
      </c>
      <c r="G69" s="36">
        <v>7183299</v>
      </c>
      <c r="H69" s="43">
        <v>0.3</v>
      </c>
      <c r="I69" s="36">
        <v>7817250</v>
      </c>
      <c r="J69" s="43">
        <v>0.3</v>
      </c>
      <c r="K69" s="58">
        <v>2016099</v>
      </c>
      <c r="L69" s="60">
        <v>39</v>
      </c>
    </row>
    <row r="70" spans="2:12" s="4" customFormat="1" ht="13.5" customHeight="1">
      <c r="B70" s="3"/>
      <c r="C70" s="3"/>
      <c r="E70" s="32"/>
      <c r="F70" s="43"/>
      <c r="G70" s="36"/>
      <c r="H70" s="43"/>
      <c r="I70" s="36"/>
      <c r="J70" s="43"/>
      <c r="K70" s="36"/>
      <c r="L70" s="43"/>
    </row>
    <row r="71" spans="2:12" s="13" customFormat="1" ht="13.5" customHeight="1">
      <c r="B71" s="71" t="s">
        <v>36</v>
      </c>
      <c r="C71" s="71"/>
      <c r="E71" s="33">
        <f aca="true" t="shared" si="1" ref="E71:K71">SUM(E72:E80)</f>
        <v>66821082</v>
      </c>
      <c r="F71" s="40">
        <f t="shared" si="1"/>
        <v>2.5000000000000004</v>
      </c>
      <c r="G71" s="34">
        <f t="shared" si="1"/>
        <v>91281322</v>
      </c>
      <c r="H71" s="40">
        <f t="shared" si="1"/>
        <v>3.3000000000000003</v>
      </c>
      <c r="I71" s="34">
        <f t="shared" si="1"/>
        <v>99729352</v>
      </c>
      <c r="J71" s="40">
        <f t="shared" si="1"/>
        <v>3.5000000000000004</v>
      </c>
      <c r="K71" s="34">
        <f t="shared" si="1"/>
        <v>24460240</v>
      </c>
      <c r="L71" s="40">
        <v>36.6</v>
      </c>
    </row>
    <row r="72" spans="2:12" s="4" customFormat="1" ht="13.5" customHeight="1">
      <c r="B72" s="3"/>
      <c r="C72" s="3" t="s">
        <v>37</v>
      </c>
      <c r="E72" s="32">
        <v>20149031</v>
      </c>
      <c r="F72" s="39">
        <v>0.8</v>
      </c>
      <c r="G72" s="36">
        <v>24810640</v>
      </c>
      <c r="H72" s="39">
        <v>0.9</v>
      </c>
      <c r="I72" s="36">
        <v>26890170</v>
      </c>
      <c r="J72" s="39">
        <v>1</v>
      </c>
      <c r="K72" s="58">
        <v>4661609</v>
      </c>
      <c r="L72" s="60">
        <v>23.1</v>
      </c>
    </row>
    <row r="73" spans="2:12" s="4" customFormat="1" ht="13.5" customHeight="1">
      <c r="B73" s="3"/>
      <c r="C73" s="3" t="s">
        <v>38</v>
      </c>
      <c r="E73" s="32">
        <v>3729726</v>
      </c>
      <c r="F73" s="39">
        <v>0.1</v>
      </c>
      <c r="G73" s="36">
        <v>5444667</v>
      </c>
      <c r="H73" s="39">
        <v>0.2</v>
      </c>
      <c r="I73" s="36">
        <v>6259270</v>
      </c>
      <c r="J73" s="39">
        <v>0.2</v>
      </c>
      <c r="K73" s="58">
        <v>1714941</v>
      </c>
      <c r="L73" s="60">
        <v>46</v>
      </c>
    </row>
    <row r="74" spans="2:12" s="4" customFormat="1" ht="13.5" customHeight="1">
      <c r="B74" s="3"/>
      <c r="C74" s="3" t="s">
        <v>39</v>
      </c>
      <c r="E74" s="32">
        <v>17655763</v>
      </c>
      <c r="F74" s="39">
        <v>0.7</v>
      </c>
      <c r="G74" s="36">
        <v>25333391</v>
      </c>
      <c r="H74" s="39">
        <v>0.9</v>
      </c>
      <c r="I74" s="36">
        <v>27503215</v>
      </c>
      <c r="J74" s="39">
        <v>1</v>
      </c>
      <c r="K74" s="58">
        <v>7677628</v>
      </c>
      <c r="L74" s="60">
        <v>43.5</v>
      </c>
    </row>
    <row r="75" spans="2:12" s="4" customFormat="1" ht="13.5" customHeight="1">
      <c r="B75" s="3"/>
      <c r="C75" s="3" t="s">
        <v>40</v>
      </c>
      <c r="E75" s="32">
        <v>16180384</v>
      </c>
      <c r="F75" s="39">
        <v>0.6</v>
      </c>
      <c r="G75" s="36">
        <v>26870702</v>
      </c>
      <c r="H75" s="39">
        <v>1</v>
      </c>
      <c r="I75" s="36">
        <v>28816077</v>
      </c>
      <c r="J75" s="39">
        <v>1</v>
      </c>
      <c r="K75" s="58">
        <v>10690318</v>
      </c>
      <c r="L75" s="60">
        <v>66.1</v>
      </c>
    </row>
    <row r="76" spans="2:12" s="4" customFormat="1" ht="13.5" customHeight="1">
      <c r="B76" s="3"/>
      <c r="C76" s="3" t="s">
        <v>41</v>
      </c>
      <c r="E76" s="32">
        <v>2041803</v>
      </c>
      <c r="F76" s="39">
        <v>0.1</v>
      </c>
      <c r="G76" s="36">
        <v>3144003</v>
      </c>
      <c r="H76" s="39">
        <v>0.1</v>
      </c>
      <c r="I76" s="36">
        <v>3574139</v>
      </c>
      <c r="J76" s="39">
        <v>0.1</v>
      </c>
      <c r="K76" s="58">
        <v>1102200</v>
      </c>
      <c r="L76" s="60">
        <v>54</v>
      </c>
    </row>
    <row r="77" spans="2:12" s="4" customFormat="1" ht="13.5" customHeight="1">
      <c r="B77" s="3"/>
      <c r="C77" s="3" t="s">
        <v>42</v>
      </c>
      <c r="E77" s="32">
        <v>3806324</v>
      </c>
      <c r="F77" s="39">
        <v>0.2</v>
      </c>
      <c r="G77" s="36">
        <v>2298838</v>
      </c>
      <c r="H77" s="39">
        <v>0.1</v>
      </c>
      <c r="I77" s="36">
        <v>2536470</v>
      </c>
      <c r="J77" s="39">
        <v>0.1</v>
      </c>
      <c r="K77" s="58">
        <v>-1507486</v>
      </c>
      <c r="L77" s="60">
        <v>-39.6</v>
      </c>
    </row>
    <row r="78" spans="2:12" s="4" customFormat="1" ht="13.5" customHeight="1">
      <c r="B78" s="3"/>
      <c r="C78" s="3" t="s">
        <v>43</v>
      </c>
      <c r="E78" s="32">
        <v>1001169</v>
      </c>
      <c r="F78" s="39">
        <v>0</v>
      </c>
      <c r="G78" s="36">
        <v>680638</v>
      </c>
      <c r="H78" s="39">
        <v>0</v>
      </c>
      <c r="I78" s="36">
        <v>971848</v>
      </c>
      <c r="J78" s="39">
        <v>0</v>
      </c>
      <c r="K78" s="58">
        <v>-320531</v>
      </c>
      <c r="L78" s="60">
        <v>-32</v>
      </c>
    </row>
    <row r="79" spans="2:12" s="4" customFormat="1" ht="13.5" customHeight="1">
      <c r="B79" s="3"/>
      <c r="C79" s="3" t="s">
        <v>115</v>
      </c>
      <c r="E79" s="32">
        <v>1083583</v>
      </c>
      <c r="F79" s="39">
        <v>0</v>
      </c>
      <c r="G79" s="36">
        <v>1211055</v>
      </c>
      <c r="H79" s="39">
        <v>0</v>
      </c>
      <c r="I79" s="36">
        <v>1430732</v>
      </c>
      <c r="J79" s="39">
        <v>0</v>
      </c>
      <c r="K79" s="58">
        <v>127472</v>
      </c>
      <c r="L79" s="60">
        <v>11.8</v>
      </c>
    </row>
    <row r="80" spans="2:12" s="4" customFormat="1" ht="13.5" customHeight="1">
      <c r="B80" s="3"/>
      <c r="C80" s="3" t="s">
        <v>116</v>
      </c>
      <c r="E80" s="32">
        <v>1173299</v>
      </c>
      <c r="F80" s="39">
        <v>0</v>
      </c>
      <c r="G80" s="36">
        <v>1487388</v>
      </c>
      <c r="H80" s="39">
        <v>0.1</v>
      </c>
      <c r="I80" s="36">
        <v>1747431</v>
      </c>
      <c r="J80" s="39">
        <v>0.1</v>
      </c>
      <c r="K80" s="58">
        <v>314089</v>
      </c>
      <c r="L80" s="60">
        <v>26.8</v>
      </c>
    </row>
    <row r="81" spans="2:12" s="4" customFormat="1" ht="13.5" customHeight="1">
      <c r="B81" s="3"/>
      <c r="C81" s="3"/>
      <c r="E81" s="32"/>
      <c r="F81" s="39"/>
      <c r="G81" s="36"/>
      <c r="H81" s="39"/>
      <c r="I81" s="36"/>
      <c r="J81" s="39"/>
      <c r="K81" s="36"/>
      <c r="L81" s="39"/>
    </row>
    <row r="82" spans="2:12" s="13" customFormat="1" ht="13.5" customHeight="1">
      <c r="B82" s="71" t="s">
        <v>44</v>
      </c>
      <c r="C82" s="71"/>
      <c r="E82" s="33">
        <f aca="true" t="shared" si="2" ref="E82:K82">SUM(E83:E89)</f>
        <v>76235667</v>
      </c>
      <c r="F82" s="40">
        <f t="shared" si="2"/>
        <v>2.9999999999999996</v>
      </c>
      <c r="G82" s="34">
        <f t="shared" si="2"/>
        <v>93670010</v>
      </c>
      <c r="H82" s="40">
        <f t="shared" si="2"/>
        <v>3.5</v>
      </c>
      <c r="I82" s="34">
        <f t="shared" si="2"/>
        <v>99976913</v>
      </c>
      <c r="J82" s="40">
        <f t="shared" si="2"/>
        <v>3.6</v>
      </c>
      <c r="K82" s="34">
        <f t="shared" si="2"/>
        <v>17434343</v>
      </c>
      <c r="L82" s="40">
        <v>22.9</v>
      </c>
    </row>
    <row r="83" spans="2:12" s="4" customFormat="1" ht="13.5" customHeight="1">
      <c r="B83" s="3"/>
      <c r="C83" s="3" t="s">
        <v>45</v>
      </c>
      <c r="E83" s="32">
        <v>12206119</v>
      </c>
      <c r="F83" s="39">
        <v>0.5</v>
      </c>
      <c r="G83" s="36">
        <v>18837770</v>
      </c>
      <c r="H83" s="39">
        <v>0.7</v>
      </c>
      <c r="I83" s="36">
        <v>19658363</v>
      </c>
      <c r="J83" s="39">
        <v>0.7</v>
      </c>
      <c r="K83" s="58">
        <v>6631651</v>
      </c>
      <c r="L83" s="60">
        <v>54.3</v>
      </c>
    </row>
    <row r="84" spans="2:12" s="4" customFormat="1" ht="13.5" customHeight="1">
      <c r="B84" s="3"/>
      <c r="C84" s="3" t="s">
        <v>46</v>
      </c>
      <c r="E84" s="32">
        <v>10593005</v>
      </c>
      <c r="F84" s="39">
        <v>0.4</v>
      </c>
      <c r="G84" s="36">
        <v>8019936</v>
      </c>
      <c r="H84" s="39">
        <v>0.3</v>
      </c>
      <c r="I84" s="36">
        <v>8484191</v>
      </c>
      <c r="J84" s="39">
        <v>0.3</v>
      </c>
      <c r="K84" s="58">
        <v>-2573069</v>
      </c>
      <c r="L84" s="60">
        <v>-24.3</v>
      </c>
    </row>
    <row r="85" spans="2:12" s="4" customFormat="1" ht="13.5" customHeight="1">
      <c r="B85" s="3"/>
      <c r="C85" s="3" t="s">
        <v>47</v>
      </c>
      <c r="E85" s="32">
        <v>25240141</v>
      </c>
      <c r="F85" s="39">
        <v>1</v>
      </c>
      <c r="G85" s="36">
        <v>31339449</v>
      </c>
      <c r="H85" s="39">
        <v>1.2</v>
      </c>
      <c r="I85" s="36">
        <v>33114635</v>
      </c>
      <c r="J85" s="39">
        <v>1.2</v>
      </c>
      <c r="K85" s="58">
        <v>6099308</v>
      </c>
      <c r="L85" s="60">
        <v>24.2</v>
      </c>
    </row>
    <row r="86" spans="2:12" s="4" customFormat="1" ht="13.5" customHeight="1">
      <c r="B86" s="3"/>
      <c r="C86" s="3" t="s">
        <v>48</v>
      </c>
      <c r="E86" s="32">
        <v>6572439</v>
      </c>
      <c r="F86" s="39">
        <v>0.3</v>
      </c>
      <c r="G86" s="36">
        <v>9216627</v>
      </c>
      <c r="H86" s="39">
        <v>0.3</v>
      </c>
      <c r="I86" s="36">
        <v>10071902</v>
      </c>
      <c r="J86" s="39">
        <v>0.4</v>
      </c>
      <c r="K86" s="58">
        <v>2644188</v>
      </c>
      <c r="L86" s="60">
        <v>40.2</v>
      </c>
    </row>
    <row r="87" spans="2:12" s="4" customFormat="1" ht="13.5" customHeight="1">
      <c r="B87" s="3"/>
      <c r="C87" s="3" t="s">
        <v>49</v>
      </c>
      <c r="E87" s="32">
        <v>7096455</v>
      </c>
      <c r="F87" s="39">
        <v>0.3</v>
      </c>
      <c r="G87" s="36">
        <v>10446374</v>
      </c>
      <c r="H87" s="39">
        <v>0.4</v>
      </c>
      <c r="I87" s="36">
        <v>11436304</v>
      </c>
      <c r="J87" s="39">
        <v>0.4</v>
      </c>
      <c r="K87" s="58">
        <v>3349919</v>
      </c>
      <c r="L87" s="60">
        <v>47.2</v>
      </c>
    </row>
    <row r="88" spans="2:12" s="4" customFormat="1" ht="13.5" customHeight="1">
      <c r="B88" s="3"/>
      <c r="C88" s="3" t="s">
        <v>50</v>
      </c>
      <c r="E88" s="32">
        <v>11201523</v>
      </c>
      <c r="F88" s="39">
        <v>0.4</v>
      </c>
      <c r="G88" s="36">
        <v>12353046</v>
      </c>
      <c r="H88" s="39">
        <v>0.5</v>
      </c>
      <c r="I88" s="36">
        <v>13349451</v>
      </c>
      <c r="J88" s="39">
        <v>0.5</v>
      </c>
      <c r="K88" s="58">
        <v>1151523</v>
      </c>
      <c r="L88" s="60">
        <v>10.3</v>
      </c>
    </row>
    <row r="89" spans="2:12" s="4" customFormat="1" ht="13.5" customHeight="1">
      <c r="B89" s="3"/>
      <c r="C89" s="3" t="s">
        <v>51</v>
      </c>
      <c r="E89" s="32">
        <v>3325985</v>
      </c>
      <c r="F89" s="39">
        <v>0.1</v>
      </c>
      <c r="G89" s="36">
        <v>3456808</v>
      </c>
      <c r="H89" s="39">
        <v>0.1</v>
      </c>
      <c r="I89" s="36">
        <v>3862067</v>
      </c>
      <c r="J89" s="39">
        <v>0.1</v>
      </c>
      <c r="K89" s="58">
        <v>130823</v>
      </c>
      <c r="L89" s="60">
        <v>3.9</v>
      </c>
    </row>
    <row r="90" spans="2:12" s="4" customFormat="1" ht="13.5" customHeight="1">
      <c r="B90" s="3"/>
      <c r="C90" s="3"/>
      <c r="E90" s="32"/>
      <c r="F90" s="39"/>
      <c r="G90" s="36"/>
      <c r="H90" s="39"/>
      <c r="I90" s="36"/>
      <c r="J90" s="39"/>
      <c r="K90" s="36"/>
      <c r="L90" s="39"/>
    </row>
    <row r="91" spans="2:12" s="13" customFormat="1" ht="13.5" customHeight="1">
      <c r="B91" s="71" t="s">
        <v>52</v>
      </c>
      <c r="C91" s="71"/>
      <c r="E91" s="33">
        <f aca="true" t="shared" si="3" ref="E91:K91">SUM(E92:E94)</f>
        <v>25787993</v>
      </c>
      <c r="F91" s="40">
        <f t="shared" si="3"/>
        <v>1</v>
      </c>
      <c r="G91" s="34">
        <f t="shared" si="3"/>
        <v>34281327</v>
      </c>
      <c r="H91" s="40">
        <f t="shared" si="3"/>
        <v>1.2</v>
      </c>
      <c r="I91" s="34">
        <f t="shared" si="3"/>
        <v>37746689</v>
      </c>
      <c r="J91" s="40">
        <f t="shared" si="3"/>
        <v>1.2999999999999998</v>
      </c>
      <c r="K91" s="34">
        <f t="shared" si="3"/>
        <v>8493334</v>
      </c>
      <c r="L91" s="40">
        <v>32.9</v>
      </c>
    </row>
    <row r="92" spans="2:12" s="4" customFormat="1" ht="13.5" customHeight="1">
      <c r="B92" s="3"/>
      <c r="C92" s="3" t="s">
        <v>53</v>
      </c>
      <c r="E92" s="32">
        <v>10931826</v>
      </c>
      <c r="F92" s="39">
        <v>0.4</v>
      </c>
      <c r="G92" s="36">
        <v>17336890</v>
      </c>
      <c r="H92" s="39">
        <v>0.6</v>
      </c>
      <c r="I92" s="36">
        <v>19151536</v>
      </c>
      <c r="J92" s="39">
        <v>0.7</v>
      </c>
      <c r="K92" s="58">
        <v>6405064</v>
      </c>
      <c r="L92" s="60">
        <v>58.6</v>
      </c>
    </row>
    <row r="93" spans="2:12" s="4" customFormat="1" ht="13.5" customHeight="1">
      <c r="B93" s="3"/>
      <c r="C93" s="3" t="s">
        <v>54</v>
      </c>
      <c r="E93" s="32">
        <v>2959406</v>
      </c>
      <c r="F93" s="39">
        <v>0.1</v>
      </c>
      <c r="G93" s="36">
        <v>3691319</v>
      </c>
      <c r="H93" s="39">
        <v>0.1</v>
      </c>
      <c r="I93" s="36">
        <v>4203922</v>
      </c>
      <c r="J93" s="39">
        <v>0.1</v>
      </c>
      <c r="K93" s="58">
        <v>731913</v>
      </c>
      <c r="L93" s="60">
        <v>24.7</v>
      </c>
    </row>
    <row r="94" spans="2:12" s="4" customFormat="1" ht="13.5" customHeight="1">
      <c r="B94" s="7"/>
      <c r="C94" s="7" t="s">
        <v>55</v>
      </c>
      <c r="D94" s="8"/>
      <c r="E94" s="32">
        <v>11896761</v>
      </c>
      <c r="F94" s="43">
        <v>0.5</v>
      </c>
      <c r="G94" s="37">
        <v>13253118</v>
      </c>
      <c r="H94" s="43">
        <v>0.5</v>
      </c>
      <c r="I94" s="37">
        <v>14391231</v>
      </c>
      <c r="J94" s="43">
        <v>0.5</v>
      </c>
      <c r="K94" s="58">
        <v>1356357</v>
      </c>
      <c r="L94" s="60">
        <v>11.4</v>
      </c>
    </row>
    <row r="95" spans="2:12" ht="13.5" customHeight="1">
      <c r="B95" s="4"/>
      <c r="C95" s="4"/>
      <c r="E95" s="44"/>
      <c r="F95" s="46"/>
      <c r="G95" s="45"/>
      <c r="H95" s="46"/>
      <c r="I95" s="45"/>
      <c r="J95" s="46"/>
      <c r="K95" s="58"/>
      <c r="L95" s="46"/>
    </row>
    <row r="96" spans="2:12" s="13" customFormat="1" ht="13.5" customHeight="1">
      <c r="B96" s="71" t="s">
        <v>56</v>
      </c>
      <c r="C96" s="71"/>
      <c r="E96" s="33">
        <f aca="true" t="shared" si="4" ref="E96:K96">SUM(E97:E101)</f>
        <v>16789145</v>
      </c>
      <c r="F96" s="40">
        <f t="shared" si="4"/>
        <v>0.7000000000000001</v>
      </c>
      <c r="G96" s="34">
        <f t="shared" si="4"/>
        <v>21223020</v>
      </c>
      <c r="H96" s="40">
        <f t="shared" si="4"/>
        <v>0.7999999999999999</v>
      </c>
      <c r="I96" s="34">
        <f t="shared" si="4"/>
        <v>24073855</v>
      </c>
      <c r="J96" s="40">
        <f t="shared" si="4"/>
        <v>0.7999999999999999</v>
      </c>
      <c r="K96" s="34">
        <f t="shared" si="4"/>
        <v>4433875</v>
      </c>
      <c r="L96" s="40">
        <v>26.4</v>
      </c>
    </row>
    <row r="97" spans="2:12" s="4" customFormat="1" ht="13.5" customHeight="1">
      <c r="B97" s="3"/>
      <c r="C97" s="3" t="s">
        <v>57</v>
      </c>
      <c r="E97" s="32">
        <v>3057884</v>
      </c>
      <c r="F97" s="39">
        <v>0.1</v>
      </c>
      <c r="G97" s="36">
        <v>2819802</v>
      </c>
      <c r="H97" s="39">
        <v>0.1</v>
      </c>
      <c r="I97" s="36">
        <v>3289511</v>
      </c>
      <c r="J97" s="39">
        <v>0.1</v>
      </c>
      <c r="K97" s="58">
        <v>-238082</v>
      </c>
      <c r="L97" s="60">
        <v>-7.8</v>
      </c>
    </row>
    <row r="98" spans="2:12" s="4" customFormat="1" ht="13.5" customHeight="1">
      <c r="B98" s="3"/>
      <c r="C98" s="3" t="s">
        <v>58</v>
      </c>
      <c r="E98" s="32">
        <v>2004464</v>
      </c>
      <c r="F98" s="39">
        <v>0.1</v>
      </c>
      <c r="G98" s="36">
        <v>2603117</v>
      </c>
      <c r="H98" s="39">
        <v>0.1</v>
      </c>
      <c r="I98" s="36">
        <v>3050522</v>
      </c>
      <c r="J98" s="39">
        <v>0.1</v>
      </c>
      <c r="K98" s="58">
        <v>598653</v>
      </c>
      <c r="L98" s="60">
        <v>29.9</v>
      </c>
    </row>
    <row r="99" spans="2:12" s="4" customFormat="1" ht="13.5" customHeight="1">
      <c r="B99" s="3"/>
      <c r="C99" s="3" t="s">
        <v>59</v>
      </c>
      <c r="E99" s="32">
        <v>5339959</v>
      </c>
      <c r="F99" s="39">
        <v>0.2</v>
      </c>
      <c r="G99" s="36">
        <v>7398859</v>
      </c>
      <c r="H99" s="39">
        <v>0.3</v>
      </c>
      <c r="I99" s="36">
        <v>8360094</v>
      </c>
      <c r="J99" s="39">
        <v>0.3</v>
      </c>
      <c r="K99" s="58">
        <v>2058900</v>
      </c>
      <c r="L99" s="60">
        <v>38.6</v>
      </c>
    </row>
    <row r="100" spans="2:12" s="4" customFormat="1" ht="13.5" customHeight="1">
      <c r="B100" s="3"/>
      <c r="C100" s="3" t="s">
        <v>60</v>
      </c>
      <c r="E100" s="32">
        <v>3836236</v>
      </c>
      <c r="F100" s="39">
        <v>0.2</v>
      </c>
      <c r="G100" s="36">
        <v>4797110</v>
      </c>
      <c r="H100" s="39">
        <v>0.2</v>
      </c>
      <c r="I100" s="36">
        <v>5599557</v>
      </c>
      <c r="J100" s="39">
        <v>0.2</v>
      </c>
      <c r="K100" s="58">
        <v>960874</v>
      </c>
      <c r="L100" s="60">
        <v>25</v>
      </c>
    </row>
    <row r="101" spans="2:12" s="4" customFormat="1" ht="13.5" customHeight="1">
      <c r="B101" s="3"/>
      <c r="C101" s="3" t="s">
        <v>61</v>
      </c>
      <c r="E101" s="32">
        <v>2550602</v>
      </c>
      <c r="F101" s="39">
        <v>0.1</v>
      </c>
      <c r="G101" s="36">
        <v>3604132</v>
      </c>
      <c r="H101" s="39">
        <v>0.1</v>
      </c>
      <c r="I101" s="36">
        <v>3774171</v>
      </c>
      <c r="J101" s="39">
        <v>0.1</v>
      </c>
      <c r="K101" s="58">
        <v>1053530</v>
      </c>
      <c r="L101" s="60">
        <v>41.3</v>
      </c>
    </row>
    <row r="102" spans="2:12" s="4" customFormat="1" ht="13.5" customHeight="1">
      <c r="B102" s="3"/>
      <c r="C102" s="3"/>
      <c r="E102" s="32"/>
      <c r="F102" s="39"/>
      <c r="G102" s="36"/>
      <c r="H102" s="39"/>
      <c r="I102" s="36"/>
      <c r="J102" s="39"/>
      <c r="K102" s="36"/>
      <c r="L102" s="39"/>
    </row>
    <row r="103" spans="2:12" s="13" customFormat="1" ht="13.5" customHeight="1">
      <c r="B103" s="71" t="s">
        <v>62</v>
      </c>
      <c r="C103" s="71"/>
      <c r="E103" s="33">
        <f aca="true" t="shared" si="5" ref="E103:K103">SUM(E104:E110)</f>
        <v>54371736</v>
      </c>
      <c r="F103" s="40">
        <f t="shared" si="5"/>
        <v>2.1</v>
      </c>
      <c r="G103" s="34">
        <f t="shared" si="5"/>
        <v>57103692</v>
      </c>
      <c r="H103" s="40">
        <f t="shared" si="5"/>
        <v>2.1</v>
      </c>
      <c r="I103" s="34">
        <f t="shared" si="5"/>
        <v>64355115</v>
      </c>
      <c r="J103" s="40">
        <f t="shared" si="5"/>
        <v>2.3000000000000003</v>
      </c>
      <c r="K103" s="34">
        <f t="shared" si="5"/>
        <v>2731956</v>
      </c>
      <c r="L103" s="40">
        <v>5</v>
      </c>
    </row>
    <row r="104" spans="2:12" s="4" customFormat="1" ht="13.5" customHeight="1">
      <c r="B104" s="3"/>
      <c r="C104" s="3" t="s">
        <v>63</v>
      </c>
      <c r="E104" s="32">
        <v>21270811</v>
      </c>
      <c r="F104" s="39">
        <v>0.8</v>
      </c>
      <c r="G104" s="36">
        <v>22445403</v>
      </c>
      <c r="H104" s="39">
        <v>0.8</v>
      </c>
      <c r="I104" s="36">
        <v>24802337</v>
      </c>
      <c r="J104" s="39">
        <v>0.9</v>
      </c>
      <c r="K104" s="58">
        <v>1174592</v>
      </c>
      <c r="L104" s="60">
        <v>5.5</v>
      </c>
    </row>
    <row r="105" spans="2:12" s="4" customFormat="1" ht="13.5" customHeight="1">
      <c r="B105" s="3"/>
      <c r="C105" s="3" t="s">
        <v>118</v>
      </c>
      <c r="E105" s="32">
        <v>5819595</v>
      </c>
      <c r="F105" s="39">
        <v>0.2</v>
      </c>
      <c r="G105" s="36">
        <v>7347325</v>
      </c>
      <c r="H105" s="39">
        <v>0.3</v>
      </c>
      <c r="I105" s="36">
        <v>8403222</v>
      </c>
      <c r="J105" s="39">
        <v>0.3</v>
      </c>
      <c r="K105" s="58">
        <v>1527730</v>
      </c>
      <c r="L105" s="60">
        <v>26.3</v>
      </c>
    </row>
    <row r="106" spans="2:12" s="4" customFormat="1" ht="13.5" customHeight="1">
      <c r="B106" s="3"/>
      <c r="C106" s="3" t="s">
        <v>64</v>
      </c>
      <c r="E106" s="32">
        <v>11041520</v>
      </c>
      <c r="F106" s="39">
        <v>0.4</v>
      </c>
      <c r="G106" s="36">
        <v>12294480</v>
      </c>
      <c r="H106" s="39">
        <v>0.5</v>
      </c>
      <c r="I106" s="36">
        <v>14034861</v>
      </c>
      <c r="J106" s="39">
        <v>0.5</v>
      </c>
      <c r="K106" s="58">
        <v>1252960</v>
      </c>
      <c r="L106" s="60">
        <v>11.3</v>
      </c>
    </row>
    <row r="107" spans="2:12" s="4" customFormat="1" ht="13.5" customHeight="1">
      <c r="B107" s="3"/>
      <c r="C107" s="3" t="s">
        <v>65</v>
      </c>
      <c r="E107" s="32">
        <v>4568864</v>
      </c>
      <c r="F107" s="39">
        <v>0.2</v>
      </c>
      <c r="G107" s="36">
        <v>3817686</v>
      </c>
      <c r="H107" s="39">
        <v>0.1</v>
      </c>
      <c r="I107" s="36">
        <v>4401446</v>
      </c>
      <c r="J107" s="39">
        <v>0.2</v>
      </c>
      <c r="K107" s="58">
        <v>-751178</v>
      </c>
      <c r="L107" s="60">
        <v>-16.4</v>
      </c>
    </row>
    <row r="108" spans="2:12" s="4" customFormat="1" ht="13.5" customHeight="1">
      <c r="B108" s="3"/>
      <c r="C108" s="3" t="s">
        <v>66</v>
      </c>
      <c r="E108" s="32">
        <v>6325205</v>
      </c>
      <c r="F108" s="39">
        <v>0.3</v>
      </c>
      <c r="G108" s="36">
        <v>5846609</v>
      </c>
      <c r="H108" s="39">
        <v>0.2</v>
      </c>
      <c r="I108" s="36">
        <v>6578775</v>
      </c>
      <c r="J108" s="39">
        <v>0.2</v>
      </c>
      <c r="K108" s="58">
        <v>-478596</v>
      </c>
      <c r="L108" s="60">
        <v>-7.6</v>
      </c>
    </row>
    <row r="109" spans="2:12" s="4" customFormat="1" ht="13.5" customHeight="1">
      <c r="B109" s="3"/>
      <c r="C109" s="3" t="s">
        <v>117</v>
      </c>
      <c r="E109" s="32">
        <v>2027408</v>
      </c>
      <c r="F109" s="39">
        <v>0.1</v>
      </c>
      <c r="G109" s="36">
        <v>2180141</v>
      </c>
      <c r="H109" s="39">
        <v>0.1</v>
      </c>
      <c r="I109" s="36">
        <v>2606705</v>
      </c>
      <c r="J109" s="39">
        <v>0.1</v>
      </c>
      <c r="K109" s="58">
        <v>152733</v>
      </c>
      <c r="L109" s="60">
        <v>7.5</v>
      </c>
    </row>
    <row r="110" spans="2:12" s="4" customFormat="1" ht="13.5" customHeight="1">
      <c r="B110" s="3"/>
      <c r="C110" s="3" t="s">
        <v>67</v>
      </c>
      <c r="E110" s="32">
        <v>3318333</v>
      </c>
      <c r="F110" s="39">
        <v>0.1</v>
      </c>
      <c r="G110" s="36">
        <v>3172048</v>
      </c>
      <c r="H110" s="39">
        <v>0.1</v>
      </c>
      <c r="I110" s="36">
        <v>3527769</v>
      </c>
      <c r="J110" s="39">
        <v>0.1</v>
      </c>
      <c r="K110" s="58">
        <v>-146285</v>
      </c>
      <c r="L110" s="60">
        <v>-4.4</v>
      </c>
    </row>
    <row r="111" spans="2:12" s="4" customFormat="1" ht="13.5" customHeight="1">
      <c r="B111" s="3"/>
      <c r="C111" s="3"/>
      <c r="E111" s="32"/>
      <c r="F111" s="39"/>
      <c r="G111" s="36"/>
      <c r="H111" s="39"/>
      <c r="I111" s="36"/>
      <c r="J111" s="39"/>
      <c r="K111" s="36"/>
      <c r="L111" s="39"/>
    </row>
    <row r="112" spans="2:12" s="13" customFormat="1" ht="13.5" customHeight="1">
      <c r="B112" s="71" t="s">
        <v>68</v>
      </c>
      <c r="C112" s="71"/>
      <c r="E112" s="33">
        <f>SUM(E113:E115,E124:E127)</f>
        <v>56855957</v>
      </c>
      <c r="F112" s="40">
        <f>SUM(F124:F127,F113:F115)</f>
        <v>2.3000000000000003</v>
      </c>
      <c r="G112" s="34">
        <f>SUM(G113:G115,G124:G127)</f>
        <v>66749221</v>
      </c>
      <c r="H112" s="40">
        <f>SUM(H124:H127,H113:H115)</f>
        <v>2.5</v>
      </c>
      <c r="I112" s="34">
        <f>SUM(I113:I115,I124:I127)</f>
        <v>73709591</v>
      </c>
      <c r="J112" s="40">
        <f>SUM(J124:J127,J113:J115)</f>
        <v>2.6999999999999997</v>
      </c>
      <c r="K112" s="34">
        <f>SUM(K113:K115,K124:K127)</f>
        <v>9893264</v>
      </c>
      <c r="L112" s="40">
        <v>17.4</v>
      </c>
    </row>
    <row r="113" spans="2:12" s="4" customFormat="1" ht="13.5" customHeight="1">
      <c r="B113" s="3"/>
      <c r="C113" s="3" t="s">
        <v>69</v>
      </c>
      <c r="E113" s="32">
        <v>10223356</v>
      </c>
      <c r="F113" s="39">
        <v>0.4</v>
      </c>
      <c r="G113" s="36">
        <v>6254430</v>
      </c>
      <c r="H113" s="39">
        <v>0.2</v>
      </c>
      <c r="I113" s="36">
        <v>6516235</v>
      </c>
      <c r="J113" s="39">
        <v>0.2</v>
      </c>
      <c r="K113" s="58">
        <v>-3968926</v>
      </c>
      <c r="L113" s="60">
        <v>-38.8</v>
      </c>
    </row>
    <row r="114" spans="2:12" s="4" customFormat="1" ht="13.5" customHeight="1">
      <c r="B114" s="3"/>
      <c r="C114" s="3" t="s">
        <v>70</v>
      </c>
      <c r="E114" s="32">
        <v>6084005</v>
      </c>
      <c r="F114" s="39">
        <v>0.2</v>
      </c>
      <c r="G114" s="36">
        <v>7247001</v>
      </c>
      <c r="H114" s="39">
        <v>0.3</v>
      </c>
      <c r="I114" s="36">
        <v>7677745</v>
      </c>
      <c r="J114" s="39">
        <v>0.3</v>
      </c>
      <c r="K114" s="58">
        <v>1162996</v>
      </c>
      <c r="L114" s="60">
        <v>19.1</v>
      </c>
    </row>
    <row r="115" spans="1:12" s="4" customFormat="1" ht="13.5" customHeight="1">
      <c r="A115" s="8"/>
      <c r="B115" s="7"/>
      <c r="C115" s="7" t="s">
        <v>71</v>
      </c>
      <c r="D115" s="8"/>
      <c r="E115" s="32">
        <v>9175202</v>
      </c>
      <c r="F115" s="43">
        <v>0.4</v>
      </c>
      <c r="G115" s="37">
        <v>12007107</v>
      </c>
      <c r="H115" s="43">
        <v>0.5</v>
      </c>
      <c r="I115" s="37">
        <v>12912505</v>
      </c>
      <c r="J115" s="43">
        <v>0.5</v>
      </c>
      <c r="K115" s="58">
        <v>2831905</v>
      </c>
      <c r="L115" s="60">
        <v>30.9</v>
      </c>
    </row>
    <row r="116" spans="1:12" s="4" customFormat="1" ht="5.25" customHeight="1" thickBot="1">
      <c r="A116" s="28"/>
      <c r="B116" s="38"/>
      <c r="C116" s="38"/>
      <c r="D116" s="28"/>
      <c r="E116" s="47"/>
      <c r="F116" s="48"/>
      <c r="G116" s="49"/>
      <c r="H116" s="48"/>
      <c r="I116" s="49"/>
      <c r="J116" s="48"/>
      <c r="K116" s="49"/>
      <c r="L116" s="48"/>
    </row>
    <row r="117" spans="1:12" s="4" customFormat="1" ht="13.5">
      <c r="A117" s="8"/>
      <c r="B117" s="7"/>
      <c r="C117" s="7"/>
      <c r="D117" s="8"/>
      <c r="E117" s="37"/>
      <c r="F117" s="43"/>
      <c r="G117" s="37"/>
      <c r="H117" s="43"/>
      <c r="I117" s="37"/>
      <c r="J117" s="43"/>
      <c r="K117" s="37"/>
      <c r="L117" s="43"/>
    </row>
    <row r="118" spans="1:12" ht="21" customHeight="1">
      <c r="A118" s="70" t="s">
        <v>143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3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3.5" customHeight="1" thickBot="1">
      <c r="A120" s="61" t="s">
        <v>141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5" customHeight="1" thickTop="1">
      <c r="A121" s="66" t="s">
        <v>137</v>
      </c>
      <c r="B121" s="66"/>
      <c r="C121" s="66"/>
      <c r="D121" s="67"/>
      <c r="E121" s="62" t="s">
        <v>119</v>
      </c>
      <c r="F121" s="62"/>
      <c r="G121" s="62" t="s">
        <v>120</v>
      </c>
      <c r="H121" s="62"/>
      <c r="I121" s="62" t="s">
        <v>138</v>
      </c>
      <c r="J121" s="62"/>
      <c r="K121" s="63" t="s">
        <v>139</v>
      </c>
      <c r="L121" s="64"/>
    </row>
    <row r="122" spans="1:12" ht="39">
      <c r="A122" s="68"/>
      <c r="B122" s="68"/>
      <c r="C122" s="68"/>
      <c r="D122" s="69"/>
      <c r="E122" s="27" t="s">
        <v>121</v>
      </c>
      <c r="F122" s="27" t="s">
        <v>122</v>
      </c>
      <c r="G122" s="27" t="s">
        <v>121</v>
      </c>
      <c r="H122" s="27" t="s">
        <v>122</v>
      </c>
      <c r="I122" s="27" t="s">
        <v>121</v>
      </c>
      <c r="J122" s="27" t="s">
        <v>122</v>
      </c>
      <c r="K122" s="27" t="s">
        <v>121</v>
      </c>
      <c r="L122" s="52" t="s">
        <v>140</v>
      </c>
    </row>
    <row r="123" spans="5:12" ht="13.5" customHeight="1">
      <c r="E123" s="29"/>
      <c r="F123" s="30"/>
      <c r="G123" s="31"/>
      <c r="H123" s="30"/>
      <c r="I123" s="30"/>
      <c r="J123" s="30"/>
      <c r="K123" s="30"/>
      <c r="L123" s="30"/>
    </row>
    <row r="124" spans="2:12" s="4" customFormat="1" ht="13.5" customHeight="1">
      <c r="B124" s="3"/>
      <c r="C124" s="3" t="s">
        <v>72</v>
      </c>
      <c r="E124" s="32">
        <v>4782257</v>
      </c>
      <c r="F124" s="39">
        <v>0.2</v>
      </c>
      <c r="G124" s="36">
        <v>7364118</v>
      </c>
      <c r="H124" s="39">
        <v>0.3</v>
      </c>
      <c r="I124" s="36">
        <v>8477175</v>
      </c>
      <c r="J124" s="39">
        <v>0.3</v>
      </c>
      <c r="K124" s="36">
        <v>2581861</v>
      </c>
      <c r="L124" s="39">
        <v>54</v>
      </c>
    </row>
    <row r="125" spans="2:12" s="4" customFormat="1" ht="13.5" customHeight="1">
      <c r="B125" s="3"/>
      <c r="C125" s="3" t="s">
        <v>73</v>
      </c>
      <c r="E125" s="32">
        <v>11112533</v>
      </c>
      <c r="F125" s="39">
        <v>0.4</v>
      </c>
      <c r="G125" s="36">
        <v>16328870</v>
      </c>
      <c r="H125" s="39">
        <v>0.6</v>
      </c>
      <c r="I125" s="36">
        <v>18588118</v>
      </c>
      <c r="J125" s="39">
        <v>0.7</v>
      </c>
      <c r="K125" s="36">
        <v>5216337</v>
      </c>
      <c r="L125" s="39">
        <v>46.9</v>
      </c>
    </row>
    <row r="126" spans="2:12" s="4" customFormat="1" ht="13.5" customHeight="1">
      <c r="B126" s="3"/>
      <c r="C126" s="3" t="s">
        <v>74</v>
      </c>
      <c r="E126" s="32">
        <v>11661875</v>
      </c>
      <c r="F126" s="39">
        <v>0.5</v>
      </c>
      <c r="G126" s="36">
        <v>13824373</v>
      </c>
      <c r="H126" s="39">
        <v>0.5</v>
      </c>
      <c r="I126" s="36">
        <v>15186562</v>
      </c>
      <c r="J126" s="39">
        <v>0.5</v>
      </c>
      <c r="K126" s="36">
        <v>2162498</v>
      </c>
      <c r="L126" s="39">
        <v>18.5</v>
      </c>
    </row>
    <row r="127" spans="2:12" s="4" customFormat="1" ht="13.5" customHeight="1">
      <c r="B127" s="3"/>
      <c r="C127" s="3" t="s">
        <v>75</v>
      </c>
      <c r="E127" s="32">
        <v>3816729</v>
      </c>
      <c r="F127" s="39">
        <v>0.2</v>
      </c>
      <c r="G127" s="36">
        <v>3723322</v>
      </c>
      <c r="H127" s="39">
        <v>0.1</v>
      </c>
      <c r="I127" s="36">
        <v>4351251</v>
      </c>
      <c r="J127" s="39">
        <v>0.2</v>
      </c>
      <c r="K127" s="54">
        <v>-93407</v>
      </c>
      <c r="L127" s="56">
        <v>-2.4</v>
      </c>
    </row>
    <row r="128" spans="2:12" s="4" customFormat="1" ht="13.5" customHeight="1">
      <c r="B128" s="3"/>
      <c r="C128" s="3"/>
      <c r="E128" s="32"/>
      <c r="F128" s="39"/>
      <c r="G128" s="36"/>
      <c r="H128" s="39"/>
      <c r="I128" s="36"/>
      <c r="J128" s="39"/>
      <c r="K128" s="36"/>
      <c r="L128" s="39"/>
    </row>
    <row r="129" spans="2:12" s="13" customFormat="1" ht="13.5" customHeight="1">
      <c r="B129" s="71" t="s">
        <v>76</v>
      </c>
      <c r="C129" s="71"/>
      <c r="E129" s="33">
        <f aca="true" t="shared" si="6" ref="E129:K129">SUM(E130:E132)</f>
        <v>60485602</v>
      </c>
      <c r="F129" s="40">
        <f t="shared" si="6"/>
        <v>2.5</v>
      </c>
      <c r="G129" s="34">
        <f t="shared" si="6"/>
        <v>98208422</v>
      </c>
      <c r="H129" s="40">
        <f t="shared" si="6"/>
        <v>3.6999999999999997</v>
      </c>
      <c r="I129" s="34">
        <f t="shared" si="6"/>
        <v>104626263</v>
      </c>
      <c r="J129" s="40">
        <f t="shared" si="6"/>
        <v>3.6999999999999997</v>
      </c>
      <c r="K129" s="34">
        <f t="shared" si="6"/>
        <v>37722820</v>
      </c>
      <c r="L129" s="40">
        <v>62.4</v>
      </c>
    </row>
    <row r="130" spans="2:12" s="4" customFormat="1" ht="13.5" customHeight="1">
      <c r="B130" s="3"/>
      <c r="C130" s="3" t="s">
        <v>77</v>
      </c>
      <c r="E130" s="32">
        <v>13975783</v>
      </c>
      <c r="F130" s="39">
        <v>0.6</v>
      </c>
      <c r="G130" s="36">
        <v>20291225</v>
      </c>
      <c r="H130" s="39">
        <v>0.8</v>
      </c>
      <c r="I130" s="36">
        <v>22525864</v>
      </c>
      <c r="J130" s="39">
        <v>0.8</v>
      </c>
      <c r="K130" s="36">
        <v>6315442</v>
      </c>
      <c r="L130" s="39">
        <v>45.2</v>
      </c>
    </row>
    <row r="131" spans="2:12" s="4" customFormat="1" ht="13.5" customHeight="1">
      <c r="B131" s="3"/>
      <c r="C131" s="3" t="s">
        <v>134</v>
      </c>
      <c r="E131" s="32">
        <v>45273309</v>
      </c>
      <c r="F131" s="39">
        <v>1.8</v>
      </c>
      <c r="G131" s="36">
        <v>75960745</v>
      </c>
      <c r="H131" s="39">
        <v>2.8</v>
      </c>
      <c r="I131" s="36">
        <v>79844651</v>
      </c>
      <c r="J131" s="39">
        <v>2.8</v>
      </c>
      <c r="K131" s="36">
        <v>30687436</v>
      </c>
      <c r="L131" s="39">
        <v>67.8</v>
      </c>
    </row>
    <row r="132" spans="2:12" s="4" customFormat="1" ht="13.5" customHeight="1">
      <c r="B132" s="3"/>
      <c r="C132" s="3" t="s">
        <v>78</v>
      </c>
      <c r="E132" s="32">
        <v>1236510</v>
      </c>
      <c r="F132" s="39">
        <v>0.1</v>
      </c>
      <c r="G132" s="36">
        <v>1956452</v>
      </c>
      <c r="H132" s="39">
        <v>0.1</v>
      </c>
      <c r="I132" s="36">
        <v>2255748</v>
      </c>
      <c r="J132" s="39">
        <v>0.1</v>
      </c>
      <c r="K132" s="36">
        <v>719942</v>
      </c>
      <c r="L132" s="39">
        <v>58.2</v>
      </c>
    </row>
    <row r="133" spans="2:12" s="4" customFormat="1" ht="13.5" customHeight="1">
      <c r="B133" s="3"/>
      <c r="C133" s="3"/>
      <c r="E133" s="32"/>
      <c r="F133" s="39"/>
      <c r="G133" s="36"/>
      <c r="H133" s="39"/>
      <c r="I133" s="36"/>
      <c r="J133" s="39"/>
      <c r="K133" s="36"/>
      <c r="L133" s="39"/>
    </row>
    <row r="134" spans="2:12" s="13" customFormat="1" ht="13.5" customHeight="1">
      <c r="B134" s="71" t="s">
        <v>79</v>
      </c>
      <c r="C134" s="71"/>
      <c r="E134" s="33">
        <f>E135</f>
        <v>17045678</v>
      </c>
      <c r="F134" s="40">
        <f aca="true" t="shared" si="7" ref="F134:L134">F135</f>
        <v>0.7</v>
      </c>
      <c r="G134" s="34">
        <f t="shared" si="7"/>
        <v>15265898</v>
      </c>
      <c r="H134" s="40">
        <f t="shared" si="7"/>
        <v>0.6</v>
      </c>
      <c r="I134" s="34">
        <f t="shared" si="7"/>
        <v>16329157</v>
      </c>
      <c r="J134" s="40">
        <f t="shared" si="7"/>
        <v>0.6</v>
      </c>
      <c r="K134" s="55">
        <f t="shared" si="7"/>
        <v>-1779780</v>
      </c>
      <c r="L134" s="59">
        <f t="shared" si="7"/>
        <v>-10.4</v>
      </c>
    </row>
    <row r="135" spans="2:12" s="4" customFormat="1" ht="13.5" customHeight="1">
      <c r="B135" s="3"/>
      <c r="C135" s="3" t="s">
        <v>80</v>
      </c>
      <c r="E135" s="32">
        <v>17045678</v>
      </c>
      <c r="F135" s="39">
        <v>0.7</v>
      </c>
      <c r="G135" s="36">
        <v>15265898</v>
      </c>
      <c r="H135" s="39">
        <v>0.6</v>
      </c>
      <c r="I135" s="36">
        <v>16329157</v>
      </c>
      <c r="J135" s="39">
        <v>0.6</v>
      </c>
      <c r="K135" s="54">
        <v>-1779780</v>
      </c>
      <c r="L135" s="56">
        <v>-10.4</v>
      </c>
    </row>
    <row r="136" spans="2:12" s="4" customFormat="1" ht="13.5" customHeight="1">
      <c r="B136" s="3"/>
      <c r="C136" s="3"/>
      <c r="E136" s="32">
        <v>0</v>
      </c>
      <c r="F136" s="39"/>
      <c r="G136" s="36"/>
      <c r="H136" s="39"/>
      <c r="I136" s="36"/>
      <c r="J136" s="39"/>
      <c r="K136" s="36"/>
      <c r="L136" s="39"/>
    </row>
    <row r="137" spans="2:12" s="13" customFormat="1" ht="13.5" customHeight="1">
      <c r="B137" s="71" t="s">
        <v>81</v>
      </c>
      <c r="C137" s="71"/>
      <c r="E137" s="33">
        <f aca="true" t="shared" si="8" ref="E137:K137">SUM(E138:E148)</f>
        <v>54217768</v>
      </c>
      <c r="F137" s="40">
        <f t="shared" si="8"/>
        <v>2.1</v>
      </c>
      <c r="G137" s="34">
        <f t="shared" si="8"/>
        <v>60691900</v>
      </c>
      <c r="H137" s="40">
        <f t="shared" si="8"/>
        <v>2.3000000000000003</v>
      </c>
      <c r="I137" s="34">
        <f t="shared" si="8"/>
        <v>68325545</v>
      </c>
      <c r="J137" s="40">
        <f t="shared" si="8"/>
        <v>2.7</v>
      </c>
      <c r="K137" s="34">
        <f t="shared" si="8"/>
        <v>6474132</v>
      </c>
      <c r="L137" s="40">
        <v>11.9</v>
      </c>
    </row>
    <row r="138" spans="2:12" s="4" customFormat="1" ht="13.5" customHeight="1">
      <c r="B138" s="3"/>
      <c r="C138" s="3" t="s">
        <v>82</v>
      </c>
      <c r="E138" s="32">
        <v>5341467</v>
      </c>
      <c r="F138" s="39">
        <v>0.2</v>
      </c>
      <c r="G138" s="36">
        <v>7103612</v>
      </c>
      <c r="H138" s="39">
        <v>0.3</v>
      </c>
      <c r="I138" s="36">
        <v>8001132</v>
      </c>
      <c r="J138" s="39">
        <v>0.3</v>
      </c>
      <c r="K138" s="54">
        <v>1762145</v>
      </c>
      <c r="L138" s="39">
        <v>33</v>
      </c>
    </row>
    <row r="139" spans="2:12" s="4" customFormat="1" ht="13.5" customHeight="1">
      <c r="B139" s="3"/>
      <c r="C139" s="3" t="s">
        <v>83</v>
      </c>
      <c r="E139" s="32">
        <v>1438375</v>
      </c>
      <c r="F139" s="39">
        <v>0.1</v>
      </c>
      <c r="G139" s="36">
        <v>1301499</v>
      </c>
      <c r="H139" s="39">
        <v>0</v>
      </c>
      <c r="I139" s="36">
        <v>1591781</v>
      </c>
      <c r="J139" s="39">
        <v>0.1</v>
      </c>
      <c r="K139" s="54">
        <v>-136876</v>
      </c>
      <c r="L139" s="56">
        <v>-9.5</v>
      </c>
    </row>
    <row r="140" spans="2:12" s="4" customFormat="1" ht="13.5" customHeight="1">
      <c r="B140" s="3"/>
      <c r="C140" s="3" t="s">
        <v>84</v>
      </c>
      <c r="E140" s="32">
        <v>4231806</v>
      </c>
      <c r="F140" s="39">
        <v>0.2</v>
      </c>
      <c r="G140" s="36">
        <v>3980746</v>
      </c>
      <c r="H140" s="39">
        <v>0.2</v>
      </c>
      <c r="I140" s="36">
        <v>4615629</v>
      </c>
      <c r="J140" s="39">
        <v>0.2</v>
      </c>
      <c r="K140" s="54">
        <v>-251060</v>
      </c>
      <c r="L140" s="56">
        <v>-5.9</v>
      </c>
    </row>
    <row r="141" spans="2:12" s="4" customFormat="1" ht="13.5" customHeight="1">
      <c r="B141" s="3"/>
      <c r="C141" s="3" t="s">
        <v>85</v>
      </c>
      <c r="E141" s="32">
        <v>5798721</v>
      </c>
      <c r="F141" s="39">
        <v>0.2</v>
      </c>
      <c r="G141" s="36">
        <v>6851851</v>
      </c>
      <c r="H141" s="39">
        <v>0.3</v>
      </c>
      <c r="I141" s="36">
        <v>7824053</v>
      </c>
      <c r="J141" s="39">
        <v>0.3</v>
      </c>
      <c r="K141" s="54">
        <v>1053130</v>
      </c>
      <c r="L141" s="56">
        <v>18.2</v>
      </c>
    </row>
    <row r="142" spans="2:12" s="4" customFormat="1" ht="13.5" customHeight="1">
      <c r="B142" s="3"/>
      <c r="C142" s="3" t="s">
        <v>86</v>
      </c>
      <c r="E142" s="32">
        <v>5499284</v>
      </c>
      <c r="F142" s="39">
        <v>0.2</v>
      </c>
      <c r="G142" s="36">
        <v>7475783</v>
      </c>
      <c r="H142" s="39">
        <v>0.3</v>
      </c>
      <c r="I142" s="36">
        <v>8498217</v>
      </c>
      <c r="J142" s="39">
        <v>0.3</v>
      </c>
      <c r="K142" s="54">
        <v>1976499</v>
      </c>
      <c r="L142" s="56">
        <v>35.9</v>
      </c>
    </row>
    <row r="143" spans="2:12" s="4" customFormat="1" ht="13.5" customHeight="1">
      <c r="B143" s="3"/>
      <c r="C143" s="3" t="s">
        <v>87</v>
      </c>
      <c r="E143" s="32">
        <v>3214283</v>
      </c>
      <c r="F143" s="39">
        <v>0.1</v>
      </c>
      <c r="G143" s="36">
        <v>3927767</v>
      </c>
      <c r="H143" s="39">
        <v>0.1</v>
      </c>
      <c r="I143" s="36">
        <v>4529645</v>
      </c>
      <c r="J143" s="39">
        <v>0.2</v>
      </c>
      <c r="K143" s="54">
        <v>713484</v>
      </c>
      <c r="L143" s="56">
        <v>22.2</v>
      </c>
    </row>
    <row r="144" spans="2:12" s="4" customFormat="1" ht="13.5" customHeight="1">
      <c r="B144" s="3"/>
      <c r="C144" s="3" t="s">
        <v>88</v>
      </c>
      <c r="E144" s="32">
        <v>5226272</v>
      </c>
      <c r="F144" s="39">
        <v>0.2</v>
      </c>
      <c r="G144" s="36">
        <v>6374252</v>
      </c>
      <c r="H144" s="39">
        <v>0.2</v>
      </c>
      <c r="I144" s="36">
        <v>7383095</v>
      </c>
      <c r="J144" s="39">
        <v>0.3</v>
      </c>
      <c r="K144" s="54">
        <v>1147980</v>
      </c>
      <c r="L144" s="56">
        <v>22</v>
      </c>
    </row>
    <row r="145" spans="2:12" s="4" customFormat="1" ht="13.5" customHeight="1">
      <c r="B145" s="3"/>
      <c r="C145" s="3" t="s">
        <v>89</v>
      </c>
      <c r="E145" s="32">
        <v>7309393</v>
      </c>
      <c r="F145" s="39">
        <v>0.3</v>
      </c>
      <c r="G145" s="36">
        <v>7229767</v>
      </c>
      <c r="H145" s="39">
        <v>0.3</v>
      </c>
      <c r="I145" s="36">
        <v>8040926</v>
      </c>
      <c r="J145" s="39">
        <v>0.3</v>
      </c>
      <c r="K145" s="54">
        <v>-79626</v>
      </c>
      <c r="L145" s="56">
        <v>-1.1</v>
      </c>
    </row>
    <row r="146" spans="2:12" s="4" customFormat="1" ht="13.5" customHeight="1">
      <c r="B146" s="3"/>
      <c r="C146" s="3" t="s">
        <v>90</v>
      </c>
      <c r="E146" s="32">
        <v>11982688</v>
      </c>
      <c r="F146" s="39">
        <v>0.5</v>
      </c>
      <c r="G146" s="36">
        <v>11136692</v>
      </c>
      <c r="H146" s="39">
        <v>0.4</v>
      </c>
      <c r="I146" s="36">
        <v>11609050</v>
      </c>
      <c r="J146" s="39">
        <v>0.4</v>
      </c>
      <c r="K146" s="54">
        <v>-845996</v>
      </c>
      <c r="L146" s="56">
        <v>-7.1</v>
      </c>
    </row>
    <row r="147" spans="2:12" s="4" customFormat="1" ht="13.5" customHeight="1">
      <c r="B147" s="3"/>
      <c r="C147" s="3" t="s">
        <v>91</v>
      </c>
      <c r="E147" s="32">
        <v>1029393</v>
      </c>
      <c r="F147" s="39">
        <v>0</v>
      </c>
      <c r="G147" s="36">
        <v>1285754</v>
      </c>
      <c r="H147" s="39">
        <v>0</v>
      </c>
      <c r="I147" s="36">
        <v>1441096</v>
      </c>
      <c r="J147" s="39">
        <v>0.1</v>
      </c>
      <c r="K147" s="54">
        <v>256361</v>
      </c>
      <c r="L147" s="56">
        <v>24.9</v>
      </c>
    </row>
    <row r="148" spans="2:12" s="4" customFormat="1" ht="13.5" customHeight="1">
      <c r="B148" s="3"/>
      <c r="C148" s="3" t="s">
        <v>92</v>
      </c>
      <c r="E148" s="32">
        <v>3146086</v>
      </c>
      <c r="F148" s="39">
        <v>0.1</v>
      </c>
      <c r="G148" s="36">
        <v>4024177</v>
      </c>
      <c r="H148" s="39">
        <v>0.2</v>
      </c>
      <c r="I148" s="36">
        <v>4790921</v>
      </c>
      <c r="J148" s="39">
        <v>0.2</v>
      </c>
      <c r="K148" s="54">
        <v>878091</v>
      </c>
      <c r="L148" s="56">
        <v>27.9</v>
      </c>
    </row>
    <row r="149" spans="2:12" s="4" customFormat="1" ht="13.5" customHeight="1">
      <c r="B149" s="3"/>
      <c r="C149" s="3"/>
      <c r="E149" s="32"/>
      <c r="F149" s="39"/>
      <c r="G149" s="36"/>
      <c r="H149" s="39"/>
      <c r="I149" s="36"/>
      <c r="J149" s="39"/>
      <c r="K149" s="36"/>
      <c r="L149" s="39"/>
    </row>
    <row r="150" spans="2:12" s="13" customFormat="1" ht="13.5" customHeight="1">
      <c r="B150" s="71" t="s">
        <v>93</v>
      </c>
      <c r="C150" s="71"/>
      <c r="E150" s="33">
        <f aca="true" t="shared" si="9" ref="E150:J150">SUM(E151:E155)</f>
        <v>50121251</v>
      </c>
      <c r="F150" s="40">
        <f t="shared" si="9"/>
        <v>2.1</v>
      </c>
      <c r="G150" s="34">
        <f t="shared" si="9"/>
        <v>52980778</v>
      </c>
      <c r="H150" s="40">
        <f t="shared" si="9"/>
        <v>2</v>
      </c>
      <c r="I150" s="34">
        <f t="shared" si="9"/>
        <v>58536339</v>
      </c>
      <c r="J150" s="40">
        <f t="shared" si="9"/>
        <v>2</v>
      </c>
      <c r="K150" s="34">
        <v>2859527</v>
      </c>
      <c r="L150" s="40">
        <v>5.7</v>
      </c>
    </row>
    <row r="151" spans="2:12" s="4" customFormat="1" ht="13.5" customHeight="1">
      <c r="B151" s="3"/>
      <c r="C151" s="3" t="s">
        <v>94</v>
      </c>
      <c r="E151" s="32">
        <v>10803753</v>
      </c>
      <c r="F151" s="39">
        <v>0.4</v>
      </c>
      <c r="G151" s="36">
        <v>14027548</v>
      </c>
      <c r="H151" s="39">
        <v>0.5</v>
      </c>
      <c r="I151" s="36">
        <v>15295463</v>
      </c>
      <c r="J151" s="39">
        <v>0.5</v>
      </c>
      <c r="K151" s="54">
        <v>3223795</v>
      </c>
      <c r="L151" s="56">
        <v>29.8</v>
      </c>
    </row>
    <row r="152" spans="2:12" s="4" customFormat="1" ht="13.5" customHeight="1">
      <c r="B152" s="3"/>
      <c r="C152" s="3" t="s">
        <v>95</v>
      </c>
      <c r="E152" s="32">
        <v>7250968</v>
      </c>
      <c r="F152" s="39">
        <v>0.3</v>
      </c>
      <c r="G152" s="36">
        <v>6511414</v>
      </c>
      <c r="H152" s="39">
        <v>0.2</v>
      </c>
      <c r="I152" s="36">
        <v>6929458</v>
      </c>
      <c r="J152" s="39">
        <v>0.2</v>
      </c>
      <c r="K152" s="54">
        <v>-739554</v>
      </c>
      <c r="L152" s="56">
        <v>-10.2</v>
      </c>
    </row>
    <row r="153" spans="2:12" s="4" customFormat="1" ht="13.5" customHeight="1">
      <c r="B153" s="3"/>
      <c r="C153" s="3" t="s">
        <v>96</v>
      </c>
      <c r="E153" s="32">
        <v>21566908</v>
      </c>
      <c r="F153" s="39">
        <v>0.9</v>
      </c>
      <c r="G153" s="36">
        <v>20367440</v>
      </c>
      <c r="H153" s="39">
        <v>0.8</v>
      </c>
      <c r="I153" s="36">
        <v>22429072</v>
      </c>
      <c r="J153" s="39">
        <v>0.8</v>
      </c>
      <c r="K153" s="54">
        <v>-1199468</v>
      </c>
      <c r="L153" s="56">
        <v>-5.6</v>
      </c>
    </row>
    <row r="154" spans="2:12" s="4" customFormat="1" ht="13.5" customHeight="1">
      <c r="B154" s="3"/>
      <c r="C154" s="3" t="s">
        <v>97</v>
      </c>
      <c r="E154" s="32">
        <v>8806227</v>
      </c>
      <c r="F154" s="39">
        <v>0.4</v>
      </c>
      <c r="G154" s="36">
        <v>10199516</v>
      </c>
      <c r="H154" s="39">
        <v>0.4</v>
      </c>
      <c r="I154" s="36">
        <v>11714420</v>
      </c>
      <c r="J154" s="39">
        <v>0.4</v>
      </c>
      <c r="K154" s="54">
        <v>1393286</v>
      </c>
      <c r="L154" s="56">
        <v>15.8</v>
      </c>
    </row>
    <row r="155" spans="2:12" s="4" customFormat="1" ht="13.5" customHeight="1">
      <c r="B155" s="3"/>
      <c r="C155" s="3" t="s">
        <v>98</v>
      </c>
      <c r="E155" s="32">
        <v>1693395</v>
      </c>
      <c r="F155" s="39">
        <v>0.1</v>
      </c>
      <c r="G155" s="36">
        <v>1874860</v>
      </c>
      <c r="H155" s="39">
        <v>0.1</v>
      </c>
      <c r="I155" s="36">
        <v>2167926</v>
      </c>
      <c r="J155" s="39">
        <v>0.1</v>
      </c>
      <c r="K155" s="54">
        <v>181465</v>
      </c>
      <c r="L155" s="56">
        <v>10.7</v>
      </c>
    </row>
    <row r="156" spans="2:12" s="4" customFormat="1" ht="13.5" customHeight="1">
      <c r="B156" s="3"/>
      <c r="C156" s="3"/>
      <c r="E156" s="32"/>
      <c r="F156" s="39"/>
      <c r="G156" s="36"/>
      <c r="H156" s="39"/>
      <c r="I156" s="36"/>
      <c r="J156" s="39"/>
      <c r="K156" s="36"/>
      <c r="L156" s="39"/>
    </row>
    <row r="157" spans="2:12" s="13" customFormat="1" ht="13.5" customHeight="1">
      <c r="B157" s="71" t="s">
        <v>99</v>
      </c>
      <c r="C157" s="71"/>
      <c r="E157" s="33">
        <f aca="true" t="shared" si="10" ref="E157:K157">SUM(E158:E165)</f>
        <v>25092261</v>
      </c>
      <c r="F157" s="40">
        <f t="shared" si="10"/>
        <v>1</v>
      </c>
      <c r="G157" s="34">
        <f t="shared" si="10"/>
        <v>25195458</v>
      </c>
      <c r="H157" s="40">
        <f t="shared" si="10"/>
        <v>1</v>
      </c>
      <c r="I157" s="34">
        <f t="shared" si="10"/>
        <v>28958288</v>
      </c>
      <c r="J157" s="40">
        <f t="shared" si="10"/>
        <v>1</v>
      </c>
      <c r="K157" s="34">
        <f t="shared" si="10"/>
        <v>103197</v>
      </c>
      <c r="L157" s="40">
        <v>0.4</v>
      </c>
    </row>
    <row r="158" spans="2:12" s="4" customFormat="1" ht="13.5" customHeight="1">
      <c r="B158" s="3"/>
      <c r="C158" s="3" t="s">
        <v>100</v>
      </c>
      <c r="D158" s="22"/>
      <c r="E158" s="36">
        <v>4392425</v>
      </c>
      <c r="F158" s="39">
        <v>0.2</v>
      </c>
      <c r="G158" s="36">
        <v>4956304</v>
      </c>
      <c r="H158" s="39">
        <v>0.2</v>
      </c>
      <c r="I158" s="36">
        <v>5740199</v>
      </c>
      <c r="J158" s="39">
        <v>0.2</v>
      </c>
      <c r="K158" s="54">
        <v>563879</v>
      </c>
      <c r="L158" s="56">
        <v>12.8</v>
      </c>
    </row>
    <row r="159" spans="2:12" s="4" customFormat="1" ht="13.5" customHeight="1">
      <c r="B159" s="3"/>
      <c r="C159" s="3" t="s">
        <v>101</v>
      </c>
      <c r="D159" s="22"/>
      <c r="E159" s="36">
        <v>3270887</v>
      </c>
      <c r="F159" s="39">
        <v>0.1</v>
      </c>
      <c r="G159" s="36">
        <v>2794408</v>
      </c>
      <c r="H159" s="39">
        <v>0.1</v>
      </c>
      <c r="I159" s="36">
        <v>3278107</v>
      </c>
      <c r="J159" s="39">
        <v>0.1</v>
      </c>
      <c r="K159" s="54">
        <v>-476479</v>
      </c>
      <c r="L159" s="56">
        <v>-14.6</v>
      </c>
    </row>
    <row r="160" spans="2:12" s="4" customFormat="1" ht="13.5" customHeight="1">
      <c r="B160" s="3"/>
      <c r="C160" s="3" t="s">
        <v>102</v>
      </c>
      <c r="D160" s="22"/>
      <c r="E160" s="36">
        <v>2673278</v>
      </c>
      <c r="F160" s="39">
        <v>0.1</v>
      </c>
      <c r="G160" s="36">
        <v>2321334</v>
      </c>
      <c r="H160" s="39">
        <v>0.1</v>
      </c>
      <c r="I160" s="36">
        <v>2766372</v>
      </c>
      <c r="J160" s="39">
        <v>0.1</v>
      </c>
      <c r="K160" s="54">
        <v>-351944</v>
      </c>
      <c r="L160" s="56">
        <v>-13.2</v>
      </c>
    </row>
    <row r="161" spans="2:12" s="4" customFormat="1" ht="13.5" customHeight="1">
      <c r="B161" s="3"/>
      <c r="C161" s="3" t="s">
        <v>103</v>
      </c>
      <c r="D161" s="22"/>
      <c r="E161" s="36">
        <v>3177389</v>
      </c>
      <c r="F161" s="39">
        <v>0.1</v>
      </c>
      <c r="G161" s="36">
        <v>3151290</v>
      </c>
      <c r="H161" s="39">
        <v>0.1</v>
      </c>
      <c r="I161" s="36">
        <v>3524887</v>
      </c>
      <c r="J161" s="39">
        <v>0.1</v>
      </c>
      <c r="K161" s="54">
        <v>-26099</v>
      </c>
      <c r="L161" s="56">
        <v>-0.8</v>
      </c>
    </row>
    <row r="162" spans="2:12" s="4" customFormat="1" ht="13.5" customHeight="1">
      <c r="B162" s="3"/>
      <c r="C162" s="3" t="s">
        <v>104</v>
      </c>
      <c r="D162" s="22"/>
      <c r="E162" s="36">
        <v>2449510</v>
      </c>
      <c r="F162" s="39">
        <v>0.1</v>
      </c>
      <c r="G162" s="36">
        <v>2861498</v>
      </c>
      <c r="H162" s="39">
        <v>0.1</v>
      </c>
      <c r="I162" s="36">
        <v>3197551</v>
      </c>
      <c r="J162" s="39">
        <v>0.1</v>
      </c>
      <c r="K162" s="54">
        <v>411988</v>
      </c>
      <c r="L162" s="56">
        <v>16.8</v>
      </c>
    </row>
    <row r="163" spans="2:12" s="4" customFormat="1" ht="13.5" customHeight="1">
      <c r="B163" s="3"/>
      <c r="C163" s="3" t="s">
        <v>105</v>
      </c>
      <c r="D163" s="22"/>
      <c r="E163" s="36">
        <v>4182627</v>
      </c>
      <c r="F163" s="39">
        <v>0.2</v>
      </c>
      <c r="G163" s="36">
        <v>4673255</v>
      </c>
      <c r="H163" s="39">
        <v>0.2</v>
      </c>
      <c r="I163" s="36">
        <v>5314516</v>
      </c>
      <c r="J163" s="39">
        <v>0.2</v>
      </c>
      <c r="K163" s="54">
        <v>490628</v>
      </c>
      <c r="L163" s="56">
        <v>11.7</v>
      </c>
    </row>
    <row r="164" spans="2:12" s="4" customFormat="1" ht="13.5" customHeight="1">
      <c r="B164" s="3"/>
      <c r="C164" s="3" t="s">
        <v>106</v>
      </c>
      <c r="D164" s="22"/>
      <c r="E164" s="36">
        <v>3239809</v>
      </c>
      <c r="F164" s="39">
        <v>0.1</v>
      </c>
      <c r="G164" s="36">
        <v>2867004</v>
      </c>
      <c r="H164" s="39">
        <v>0.1</v>
      </c>
      <c r="I164" s="36">
        <v>3309859</v>
      </c>
      <c r="J164" s="39">
        <v>0.1</v>
      </c>
      <c r="K164" s="54">
        <v>-372805</v>
      </c>
      <c r="L164" s="56">
        <v>-11.5</v>
      </c>
    </row>
    <row r="165" spans="2:12" s="4" customFormat="1" ht="13.5" customHeight="1">
      <c r="B165" s="3"/>
      <c r="C165" s="3" t="s">
        <v>107</v>
      </c>
      <c r="D165" s="22"/>
      <c r="E165" s="36">
        <v>1706336</v>
      </c>
      <c r="F165" s="39">
        <v>0.1</v>
      </c>
      <c r="G165" s="36">
        <v>1570365</v>
      </c>
      <c r="H165" s="39">
        <v>0.1</v>
      </c>
      <c r="I165" s="36">
        <v>1826797</v>
      </c>
      <c r="J165" s="39">
        <v>0.1</v>
      </c>
      <c r="K165" s="54">
        <v>-135971</v>
      </c>
      <c r="L165" s="56">
        <v>-8</v>
      </c>
    </row>
    <row r="166" spans="2:12" s="4" customFormat="1" ht="13.5" customHeight="1">
      <c r="B166" s="3"/>
      <c r="C166" s="3"/>
      <c r="D166" s="22"/>
      <c r="E166" s="37"/>
      <c r="F166" s="39"/>
      <c r="G166" s="36"/>
      <c r="H166" s="39"/>
      <c r="I166" s="36"/>
      <c r="J166" s="39"/>
      <c r="K166" s="36"/>
      <c r="L166" s="39"/>
    </row>
    <row r="167" spans="2:12" s="13" customFormat="1" ht="13.5" customHeight="1">
      <c r="B167" s="71" t="s">
        <v>108</v>
      </c>
      <c r="C167" s="71"/>
      <c r="E167" s="33">
        <f aca="true" t="shared" si="11" ref="E167:K167">SUM(E168:E173)</f>
        <v>58857695</v>
      </c>
      <c r="F167" s="40">
        <f t="shared" si="11"/>
        <v>2.4000000000000004</v>
      </c>
      <c r="G167" s="34">
        <f t="shared" si="11"/>
        <v>62148636</v>
      </c>
      <c r="H167" s="40">
        <f t="shared" si="11"/>
        <v>2.4000000000000004</v>
      </c>
      <c r="I167" s="34">
        <f t="shared" si="11"/>
        <v>68887425</v>
      </c>
      <c r="J167" s="40">
        <f t="shared" si="11"/>
        <v>2.4000000000000004</v>
      </c>
      <c r="K167" s="34">
        <f t="shared" si="11"/>
        <v>3290941</v>
      </c>
      <c r="L167" s="40">
        <v>5.6</v>
      </c>
    </row>
    <row r="168" spans="2:12" s="4" customFormat="1" ht="13.5" customHeight="1">
      <c r="B168" s="3"/>
      <c r="C168" s="3" t="s">
        <v>109</v>
      </c>
      <c r="E168" s="32">
        <v>18325489</v>
      </c>
      <c r="F168" s="39">
        <v>0.7</v>
      </c>
      <c r="G168" s="36">
        <v>20567062</v>
      </c>
      <c r="H168" s="39">
        <v>0.8</v>
      </c>
      <c r="I168" s="36">
        <v>22441405</v>
      </c>
      <c r="J168" s="39">
        <v>0.8</v>
      </c>
      <c r="K168" s="54">
        <v>2241573</v>
      </c>
      <c r="L168" s="56">
        <v>12.2</v>
      </c>
    </row>
    <row r="169" spans="2:12" s="4" customFormat="1" ht="13.5" customHeight="1">
      <c r="B169" s="3"/>
      <c r="C169" s="3" t="s">
        <v>110</v>
      </c>
      <c r="E169" s="32">
        <v>6356132</v>
      </c>
      <c r="F169" s="39">
        <v>0.3</v>
      </c>
      <c r="G169" s="36">
        <v>7954306</v>
      </c>
      <c r="H169" s="39">
        <v>0.3</v>
      </c>
      <c r="I169" s="36">
        <v>9053945</v>
      </c>
      <c r="J169" s="39">
        <v>0.3</v>
      </c>
      <c r="K169" s="54">
        <v>1598174</v>
      </c>
      <c r="L169" s="56">
        <v>25.1</v>
      </c>
    </row>
    <row r="170" spans="2:12" s="4" customFormat="1" ht="13.5" customHeight="1">
      <c r="B170" s="3"/>
      <c r="C170" s="3" t="s">
        <v>111</v>
      </c>
      <c r="E170" s="32">
        <v>1784021</v>
      </c>
      <c r="F170" s="39">
        <v>0.1</v>
      </c>
      <c r="G170" s="36">
        <v>1911103</v>
      </c>
      <c r="H170" s="39">
        <v>0.1</v>
      </c>
      <c r="I170" s="36">
        <v>2216552</v>
      </c>
      <c r="J170" s="39">
        <v>0.1</v>
      </c>
      <c r="K170" s="54">
        <v>127082</v>
      </c>
      <c r="L170" s="56">
        <v>7.1</v>
      </c>
    </row>
    <row r="171" spans="2:12" s="4" customFormat="1" ht="13.5" customHeight="1">
      <c r="B171" s="3"/>
      <c r="C171" s="3" t="s">
        <v>112</v>
      </c>
      <c r="E171" s="32">
        <v>1924076</v>
      </c>
      <c r="F171" s="39">
        <v>0.1</v>
      </c>
      <c r="G171" s="36">
        <v>2198958</v>
      </c>
      <c r="H171" s="39">
        <v>0.1</v>
      </c>
      <c r="I171" s="36">
        <v>2530431</v>
      </c>
      <c r="J171" s="39">
        <v>0.1</v>
      </c>
      <c r="K171" s="54">
        <v>274882</v>
      </c>
      <c r="L171" s="56">
        <v>14.3</v>
      </c>
    </row>
    <row r="172" spans="2:12" s="4" customFormat="1" ht="13.5" customHeight="1">
      <c r="B172" s="3"/>
      <c r="C172" s="3" t="s">
        <v>113</v>
      </c>
      <c r="E172" s="32">
        <v>24659510</v>
      </c>
      <c r="F172" s="39">
        <v>1</v>
      </c>
      <c r="G172" s="36">
        <v>23668045</v>
      </c>
      <c r="H172" s="39">
        <v>0.9</v>
      </c>
      <c r="I172" s="36">
        <v>26038148</v>
      </c>
      <c r="J172" s="39">
        <v>0.9</v>
      </c>
      <c r="K172" s="54">
        <v>-991465</v>
      </c>
      <c r="L172" s="56">
        <v>-4</v>
      </c>
    </row>
    <row r="173" spans="2:12" s="4" customFormat="1" ht="13.5" customHeight="1">
      <c r="B173" s="7"/>
      <c r="C173" s="7" t="s">
        <v>114</v>
      </c>
      <c r="D173" s="8"/>
      <c r="E173" s="32">
        <v>5808467</v>
      </c>
      <c r="F173" s="43">
        <v>0.2</v>
      </c>
      <c r="G173" s="37">
        <v>5849162</v>
      </c>
      <c r="H173" s="43">
        <v>0.2</v>
      </c>
      <c r="I173" s="37">
        <v>6606944</v>
      </c>
      <c r="J173" s="43">
        <v>0.2</v>
      </c>
      <c r="K173" s="54">
        <v>40695</v>
      </c>
      <c r="L173" s="56">
        <v>0.7</v>
      </c>
    </row>
    <row r="174" spans="1:12" ht="5.25" customHeight="1" thickBot="1">
      <c r="A174" s="19"/>
      <c r="B174" s="19"/>
      <c r="C174" s="19"/>
      <c r="D174" s="19"/>
      <c r="E174" s="20"/>
      <c r="F174" s="21"/>
      <c r="G174" s="21"/>
      <c r="H174" s="21"/>
      <c r="I174" s="21"/>
      <c r="J174" s="21"/>
      <c r="K174" s="21"/>
      <c r="L174" s="19"/>
    </row>
    <row r="175" spans="2:11" ht="10.5" customHeight="1">
      <c r="B175" s="9"/>
      <c r="C175" s="12"/>
      <c r="D175" s="12"/>
      <c r="E175" s="12"/>
      <c r="F175" s="12"/>
      <c r="G175" s="12"/>
      <c r="H175" s="12"/>
      <c r="I175" s="12"/>
      <c r="J175" s="12"/>
      <c r="K175" s="12"/>
    </row>
    <row r="176" ht="12" customHeight="1">
      <c r="E176" s="9"/>
    </row>
    <row r="177" ht="12" customHeight="1">
      <c r="E177" s="9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</sheetData>
  <mergeCells count="49">
    <mergeCell ref="A121:D122"/>
    <mergeCell ref="B65:C65"/>
    <mergeCell ref="B71:C71"/>
    <mergeCell ref="B39:C39"/>
    <mergeCell ref="B96:C96"/>
    <mergeCell ref="B54:C54"/>
    <mergeCell ref="B82:C82"/>
    <mergeCell ref="A62:D63"/>
    <mergeCell ref="B167:C167"/>
    <mergeCell ref="B91:C91"/>
    <mergeCell ref="B137:C137"/>
    <mergeCell ref="B150:C150"/>
    <mergeCell ref="B157:C157"/>
    <mergeCell ref="B103:C103"/>
    <mergeCell ref="B112:C112"/>
    <mergeCell ref="B129:C129"/>
    <mergeCell ref="A118:L118"/>
    <mergeCell ref="B134:C134"/>
    <mergeCell ref="B21:C21"/>
    <mergeCell ref="A59:L59"/>
    <mergeCell ref="B23:C23"/>
    <mergeCell ref="B45:C45"/>
    <mergeCell ref="B50:C50"/>
    <mergeCell ref="B9:C9"/>
    <mergeCell ref="A4:D5"/>
    <mergeCell ref="A1:L1"/>
    <mergeCell ref="E4:F4"/>
    <mergeCell ref="G4:H4"/>
    <mergeCell ref="I4:J4"/>
    <mergeCell ref="K4:L4"/>
    <mergeCell ref="B7:C7"/>
    <mergeCell ref="B10:C10"/>
    <mergeCell ref="B11:C11"/>
    <mergeCell ref="B12:C12"/>
    <mergeCell ref="B13:C13"/>
    <mergeCell ref="B18:C18"/>
    <mergeCell ref="B19:C19"/>
    <mergeCell ref="B14:C14"/>
    <mergeCell ref="B15:C15"/>
    <mergeCell ref="B16:C16"/>
    <mergeCell ref="B17:C17"/>
    <mergeCell ref="E121:F121"/>
    <mergeCell ref="G121:H121"/>
    <mergeCell ref="I121:J121"/>
    <mergeCell ref="K121:L121"/>
    <mergeCell ref="E62:F62"/>
    <mergeCell ref="G62:H62"/>
    <mergeCell ref="I62:J62"/>
    <mergeCell ref="K62:L6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geOrder="overThenDown" paperSize="9" scale="99" r:id="rId1"/>
  <rowBreaks count="2" manualBreakCount="2">
    <brk id="58" max="11" man="1"/>
    <brk id="1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2010-10-20T02:36:20Z</cp:lastPrinted>
  <dcterms:created xsi:type="dcterms:W3CDTF">2001-03-22T07:29:25Z</dcterms:created>
  <dcterms:modified xsi:type="dcterms:W3CDTF">2010-11-15T07:14:58Z</dcterms:modified>
  <cp:category/>
  <cp:version/>
  <cp:contentType/>
  <cp:contentStatus/>
</cp:coreProperties>
</file>