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6-237" sheetId="1" r:id="rId1"/>
  </sheets>
  <definedNames>
    <definedName name="_xlnm.Print_Area" localSheetId="0">'236-237'!$A$1:$X$88</definedName>
  </definedNames>
  <calcPr fullCalcOnLoad="1"/>
</workbook>
</file>

<file path=xl/sharedStrings.xml><?xml version="1.0" encoding="utf-8"?>
<sst xmlns="http://schemas.openxmlformats.org/spreadsheetml/2006/main" count="272" uniqueCount="100">
  <si>
    <t>区分</t>
  </si>
  <si>
    <t>営業形態別</t>
  </si>
  <si>
    <t>その他</t>
  </si>
  <si>
    <t>総計</t>
  </si>
  <si>
    <t>化学製品卸売業</t>
  </si>
  <si>
    <t>鉱物・金属材料卸売業</t>
  </si>
  <si>
    <t>呉服・服地・寝具小売業</t>
  </si>
  <si>
    <t>婦人・子供服小売業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</si>
  <si>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</si>
  <si>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</si>
  <si>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</si>
  <si>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</si>
  <si>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</si>
  <si>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</si>
  <si>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</si>
  <si>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</si>
  <si>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</si>
  <si>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</si>
  <si>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</si>
  <si>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</si>
  <si>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</si>
  <si>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</si>
  <si>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</si>
  <si>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</si>
  <si>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</si>
  <si>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</si>
  <si>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</si>
  <si>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</si>
  <si>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他に分類されない小売業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</si>
  <si>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</si>
  <si>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</si>
  <si>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t>機械器具卸売業</t>
  </si>
  <si>
    <t>食料・飲料卸売業</t>
  </si>
  <si>
    <r>
      <t>家具・建具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じゅう器小売業</t>
    </r>
  </si>
  <si>
    <t>54年</t>
  </si>
  <si>
    <t>個人商店</t>
  </si>
  <si>
    <t>建築材料卸売業</t>
  </si>
  <si>
    <t>再生資源卸売業</t>
  </si>
  <si>
    <t>代理商・仲立業</t>
  </si>
  <si>
    <t>酒・調味料小売業</t>
  </si>
  <si>
    <t>51年</t>
  </si>
  <si>
    <t>53年</t>
  </si>
  <si>
    <t>法人商店</t>
  </si>
  <si>
    <t>40・41</t>
  </si>
  <si>
    <t>一般卸売業</t>
  </si>
  <si>
    <t>各種商品卸売業</t>
  </si>
  <si>
    <t>衣服・身の回り品卸売業</t>
  </si>
  <si>
    <t>農畜産物・水産物卸売業</t>
  </si>
  <si>
    <t>医薬品・化粧品卸売業</t>
  </si>
  <si>
    <t>家具・建具・じゅう器等卸売業</t>
  </si>
  <si>
    <t>その他の卸売業</t>
  </si>
  <si>
    <t>-</t>
  </si>
  <si>
    <t>-</t>
  </si>
  <si>
    <t>43-49</t>
  </si>
  <si>
    <t>小売業(飲食店を除く)</t>
  </si>
  <si>
    <t>各種商品小売業</t>
  </si>
  <si>
    <t>百貨店</t>
  </si>
  <si>
    <t>その他の各種商品小売業</t>
  </si>
  <si>
    <t>くつ・履物小売業</t>
  </si>
  <si>
    <t>-</t>
  </si>
  <si>
    <t>中古品小売業</t>
  </si>
  <si>
    <t>飲食店</t>
  </si>
  <si>
    <t>食堂、レストラン</t>
  </si>
  <si>
    <t>料亭</t>
  </si>
  <si>
    <t>バー、キャバレー、ナイトクラブ</t>
  </si>
  <si>
    <t>酒場、ビヤホール</t>
  </si>
  <si>
    <t>喫茶店</t>
  </si>
  <si>
    <t>その他の飲食店</t>
  </si>
  <si>
    <t>-</t>
  </si>
  <si>
    <t>そば・うどん店</t>
  </si>
  <si>
    <t>すし屋</t>
  </si>
  <si>
    <t xml:space="preserve"> 資料：県統計課「商業統計調査」</t>
  </si>
  <si>
    <t>128.産業小分類別、開設年次別、営業形態別、経営組織別商店数</t>
  </si>
  <si>
    <t>繊維品卸売業（衣服、身の回り品を除く）</t>
  </si>
  <si>
    <t>開設年次別</t>
  </si>
  <si>
    <t>50年</t>
  </si>
  <si>
    <t>52年</t>
  </si>
  <si>
    <t>-</t>
  </si>
  <si>
    <t>128.産業小分類別、開設年次別、営業形態別、経営組織別商店数（続き）</t>
  </si>
  <si>
    <t>洋服小売業（婦人、子供服を除く）</t>
  </si>
  <si>
    <t>自転車小売業（自動二輪車を含む）</t>
  </si>
  <si>
    <t>金物・荒物小売業（農機具を除く）</t>
  </si>
  <si>
    <t>-</t>
  </si>
  <si>
    <t>-</t>
  </si>
  <si>
    <t>経営組織別</t>
  </si>
  <si>
    <t>19年以前</t>
  </si>
  <si>
    <t>48年</t>
  </si>
  <si>
    <t>49年</t>
  </si>
  <si>
    <t>商店       数計</t>
  </si>
  <si>
    <t>割賦販   売店</t>
  </si>
  <si>
    <t>製造     小売店</t>
  </si>
  <si>
    <t>セルフ　　　　サービス店</t>
  </si>
  <si>
    <t>　20年～</t>
  </si>
  <si>
    <t>29年　</t>
  </si>
  <si>
    <t>　30年～</t>
  </si>
  <si>
    <t>39年　</t>
  </si>
  <si>
    <t>　40年～</t>
  </si>
  <si>
    <t>47年　</t>
  </si>
  <si>
    <t>341 　　</t>
  </si>
  <si>
    <t xml:space="preserve">396　　 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</si>
</sst>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9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6" fontId="2" fillId="0" borderId="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2" fillId="0" borderId="0" xfId="0" applyFont="1" applyAlignment="1">
      <alignment horizontal="distributed"/>
    </xf>
    <xf numFmtId="0" fontId="3" fillId="0" borderId="0" xfId="0" applyFont="1" applyAlignment="1">
      <alignment horizontal="distributed"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/>
    </xf>
    <xf numFmtId="0" fontId="0" fillId="0" borderId="0" xfId="0" applyAlignment="1">
      <alignment/>
    </xf>
    <xf numFmtId="176" fontId="2" fillId="0" borderId="0" xfId="0" applyNumberFormat="1" applyFont="1" applyAlignment="1">
      <alignment horizontal="left"/>
    </xf>
    <xf numFmtId="176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58" fontId="2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distributed"/>
    </xf>
    <xf numFmtId="49" fontId="2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7</xdr:row>
      <xdr:rowOff>0</xdr:rowOff>
    </xdr:from>
    <xdr:to>
      <xdr:col>10</xdr:col>
      <xdr:colOff>371475</xdr:colOff>
      <xdr:row>7</xdr:row>
      <xdr:rowOff>114300</xdr:rowOff>
    </xdr:to>
    <xdr:grpSp>
      <xdr:nvGrpSpPr>
        <xdr:cNvPr id="1" name="Group 53"/>
        <xdr:cNvGrpSpPr>
          <a:grpSpLocks/>
        </xdr:cNvGrpSpPr>
      </xdr:nvGrpSpPr>
      <xdr:grpSpPr>
        <a:xfrm>
          <a:off x="4638675" y="1247775"/>
          <a:ext cx="714375" cy="114300"/>
          <a:chOff x="487" y="131"/>
          <a:chExt cx="75" cy="12"/>
        </a:xfrm>
        <a:solidFill>
          <a:srgbClr val="FFFFFF"/>
        </a:solidFill>
      </xdr:grpSpPr>
      <xdr:sp>
        <xdr:nvSpPr>
          <xdr:cNvPr id="2" name="Arc 51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rc 52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247650</xdr:colOff>
      <xdr:row>7</xdr:row>
      <xdr:rowOff>0</xdr:rowOff>
    </xdr:from>
    <xdr:to>
      <xdr:col>13</xdr:col>
      <xdr:colOff>276225</xdr:colOff>
      <xdr:row>7</xdr:row>
      <xdr:rowOff>114300</xdr:rowOff>
    </xdr:to>
    <xdr:grpSp>
      <xdr:nvGrpSpPr>
        <xdr:cNvPr id="4" name="Group 54"/>
        <xdr:cNvGrpSpPr>
          <a:grpSpLocks/>
        </xdr:cNvGrpSpPr>
      </xdr:nvGrpSpPr>
      <xdr:grpSpPr>
        <a:xfrm>
          <a:off x="5753100" y="1247775"/>
          <a:ext cx="1076325" cy="114300"/>
          <a:chOff x="487" y="131"/>
          <a:chExt cx="75" cy="12"/>
        </a:xfrm>
        <a:solidFill>
          <a:srgbClr val="FFFFFF"/>
        </a:solidFill>
      </xdr:grpSpPr>
      <xdr:sp>
        <xdr:nvSpPr>
          <xdr:cNvPr id="5" name="Arc 55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rc 56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285750</xdr:colOff>
      <xdr:row>7</xdr:row>
      <xdr:rowOff>0</xdr:rowOff>
    </xdr:from>
    <xdr:to>
      <xdr:col>17</xdr:col>
      <xdr:colOff>295275</xdr:colOff>
      <xdr:row>7</xdr:row>
      <xdr:rowOff>114300</xdr:rowOff>
    </xdr:to>
    <xdr:grpSp>
      <xdr:nvGrpSpPr>
        <xdr:cNvPr id="7" name="Group 57"/>
        <xdr:cNvGrpSpPr>
          <a:grpSpLocks/>
        </xdr:cNvGrpSpPr>
      </xdr:nvGrpSpPr>
      <xdr:grpSpPr>
        <a:xfrm>
          <a:off x="7362825" y="1247775"/>
          <a:ext cx="1724025" cy="114300"/>
          <a:chOff x="487" y="131"/>
          <a:chExt cx="75" cy="12"/>
        </a:xfrm>
        <a:solidFill>
          <a:srgbClr val="FFFFFF"/>
        </a:solidFill>
      </xdr:grpSpPr>
      <xdr:sp>
        <xdr:nvSpPr>
          <xdr:cNvPr id="8" name="Arc 58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rc 59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333375</xdr:colOff>
      <xdr:row>77</xdr:row>
      <xdr:rowOff>0</xdr:rowOff>
    </xdr:from>
    <xdr:to>
      <xdr:col>11</xdr:col>
      <xdr:colOff>0</xdr:colOff>
      <xdr:row>77</xdr:row>
      <xdr:rowOff>114300</xdr:rowOff>
    </xdr:to>
    <xdr:grpSp>
      <xdr:nvGrpSpPr>
        <xdr:cNvPr id="10" name="Group 60"/>
        <xdr:cNvGrpSpPr>
          <a:grpSpLocks/>
        </xdr:cNvGrpSpPr>
      </xdr:nvGrpSpPr>
      <xdr:grpSpPr>
        <a:xfrm>
          <a:off x="4791075" y="13192125"/>
          <a:ext cx="714375" cy="114300"/>
          <a:chOff x="487" y="131"/>
          <a:chExt cx="75" cy="12"/>
        </a:xfrm>
        <a:solidFill>
          <a:srgbClr val="FFFFFF"/>
        </a:solidFill>
      </xdr:grpSpPr>
      <xdr:sp>
        <xdr:nvSpPr>
          <xdr:cNvPr id="11" name="Arc 61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rc 62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77</xdr:row>
      <xdr:rowOff>0</xdr:rowOff>
    </xdr:from>
    <xdr:to>
      <xdr:col>13</xdr:col>
      <xdr:colOff>485775</xdr:colOff>
      <xdr:row>77</xdr:row>
      <xdr:rowOff>114300</xdr:rowOff>
    </xdr:to>
    <xdr:grpSp>
      <xdr:nvGrpSpPr>
        <xdr:cNvPr id="13" name="Group 63"/>
        <xdr:cNvGrpSpPr>
          <a:grpSpLocks/>
        </xdr:cNvGrpSpPr>
      </xdr:nvGrpSpPr>
      <xdr:grpSpPr>
        <a:xfrm>
          <a:off x="5962650" y="13192125"/>
          <a:ext cx="1076325" cy="114300"/>
          <a:chOff x="487" y="131"/>
          <a:chExt cx="75" cy="12"/>
        </a:xfrm>
        <a:solidFill>
          <a:srgbClr val="FFFFFF"/>
        </a:solidFill>
      </xdr:grpSpPr>
      <xdr:sp>
        <xdr:nvSpPr>
          <xdr:cNvPr id="14" name="Arc 64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rc 65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77</xdr:row>
      <xdr:rowOff>0</xdr:rowOff>
    </xdr:from>
    <xdr:to>
      <xdr:col>17</xdr:col>
      <xdr:colOff>523875</xdr:colOff>
      <xdr:row>77</xdr:row>
      <xdr:rowOff>114300</xdr:rowOff>
    </xdr:to>
    <xdr:grpSp>
      <xdr:nvGrpSpPr>
        <xdr:cNvPr id="16" name="Group 66"/>
        <xdr:cNvGrpSpPr>
          <a:grpSpLocks/>
        </xdr:cNvGrpSpPr>
      </xdr:nvGrpSpPr>
      <xdr:grpSpPr>
        <a:xfrm>
          <a:off x="7591425" y="13192125"/>
          <a:ext cx="1724025" cy="114300"/>
          <a:chOff x="487" y="131"/>
          <a:chExt cx="75" cy="12"/>
        </a:xfrm>
        <a:solidFill>
          <a:srgbClr val="FFFFFF"/>
        </a:solidFill>
      </xdr:grpSpPr>
      <xdr:sp>
        <xdr:nvSpPr>
          <xdr:cNvPr id="17" name="Arc 67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rc 68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333375</xdr:colOff>
      <xdr:row>82</xdr:row>
      <xdr:rowOff>0</xdr:rowOff>
    </xdr:from>
    <xdr:to>
      <xdr:col>11</xdr:col>
      <xdr:colOff>0</xdr:colOff>
      <xdr:row>82</xdr:row>
      <xdr:rowOff>114300</xdr:rowOff>
    </xdr:to>
    <xdr:grpSp>
      <xdr:nvGrpSpPr>
        <xdr:cNvPr id="19" name="Group 69"/>
        <xdr:cNvGrpSpPr>
          <a:grpSpLocks/>
        </xdr:cNvGrpSpPr>
      </xdr:nvGrpSpPr>
      <xdr:grpSpPr>
        <a:xfrm>
          <a:off x="4791075" y="14049375"/>
          <a:ext cx="714375" cy="114300"/>
          <a:chOff x="487" y="131"/>
          <a:chExt cx="75" cy="12"/>
        </a:xfrm>
        <a:solidFill>
          <a:srgbClr val="FFFFFF"/>
        </a:solidFill>
      </xdr:grpSpPr>
      <xdr:sp>
        <xdr:nvSpPr>
          <xdr:cNvPr id="20" name="Arc 70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Arc 71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82</xdr:row>
      <xdr:rowOff>0</xdr:rowOff>
    </xdr:from>
    <xdr:to>
      <xdr:col>13</xdr:col>
      <xdr:colOff>485775</xdr:colOff>
      <xdr:row>82</xdr:row>
      <xdr:rowOff>114300</xdr:rowOff>
    </xdr:to>
    <xdr:grpSp>
      <xdr:nvGrpSpPr>
        <xdr:cNvPr id="22" name="Group 72"/>
        <xdr:cNvGrpSpPr>
          <a:grpSpLocks/>
        </xdr:cNvGrpSpPr>
      </xdr:nvGrpSpPr>
      <xdr:grpSpPr>
        <a:xfrm>
          <a:off x="5962650" y="14049375"/>
          <a:ext cx="1076325" cy="114300"/>
          <a:chOff x="487" y="131"/>
          <a:chExt cx="75" cy="12"/>
        </a:xfrm>
        <a:solidFill>
          <a:srgbClr val="FFFFFF"/>
        </a:solidFill>
      </xdr:grpSpPr>
      <xdr:sp>
        <xdr:nvSpPr>
          <xdr:cNvPr id="23" name="Arc 73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Arc 74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82</xdr:row>
      <xdr:rowOff>0</xdr:rowOff>
    </xdr:from>
    <xdr:to>
      <xdr:col>17</xdr:col>
      <xdr:colOff>523875</xdr:colOff>
      <xdr:row>82</xdr:row>
      <xdr:rowOff>114300</xdr:rowOff>
    </xdr:to>
    <xdr:grpSp>
      <xdr:nvGrpSpPr>
        <xdr:cNvPr id="25" name="Group 75"/>
        <xdr:cNvGrpSpPr>
          <a:grpSpLocks/>
        </xdr:cNvGrpSpPr>
      </xdr:nvGrpSpPr>
      <xdr:grpSpPr>
        <a:xfrm>
          <a:off x="7591425" y="14049375"/>
          <a:ext cx="1724025" cy="114300"/>
          <a:chOff x="487" y="131"/>
          <a:chExt cx="75" cy="12"/>
        </a:xfrm>
        <a:solidFill>
          <a:srgbClr val="FFFFFF"/>
        </a:solidFill>
      </xdr:grpSpPr>
      <xdr:sp>
        <xdr:nvSpPr>
          <xdr:cNvPr id="26" name="Arc 76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Arc 77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333375</xdr:colOff>
      <xdr:row>83</xdr:row>
      <xdr:rowOff>0</xdr:rowOff>
    </xdr:from>
    <xdr:to>
      <xdr:col>11</xdr:col>
      <xdr:colOff>0</xdr:colOff>
      <xdr:row>83</xdr:row>
      <xdr:rowOff>114300</xdr:rowOff>
    </xdr:to>
    <xdr:grpSp>
      <xdr:nvGrpSpPr>
        <xdr:cNvPr id="28" name="Group 78"/>
        <xdr:cNvGrpSpPr>
          <a:grpSpLocks/>
        </xdr:cNvGrpSpPr>
      </xdr:nvGrpSpPr>
      <xdr:grpSpPr>
        <a:xfrm>
          <a:off x="4791075" y="14220825"/>
          <a:ext cx="714375" cy="114300"/>
          <a:chOff x="487" y="131"/>
          <a:chExt cx="75" cy="12"/>
        </a:xfrm>
        <a:solidFill>
          <a:srgbClr val="FFFFFF"/>
        </a:solidFill>
      </xdr:grpSpPr>
      <xdr:sp>
        <xdr:nvSpPr>
          <xdr:cNvPr id="29" name="Arc 79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Arc 80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457200</xdr:colOff>
      <xdr:row>83</xdr:row>
      <xdr:rowOff>0</xdr:rowOff>
    </xdr:from>
    <xdr:to>
      <xdr:col>13</xdr:col>
      <xdr:colOff>485775</xdr:colOff>
      <xdr:row>83</xdr:row>
      <xdr:rowOff>114300</xdr:rowOff>
    </xdr:to>
    <xdr:grpSp>
      <xdr:nvGrpSpPr>
        <xdr:cNvPr id="31" name="Group 81"/>
        <xdr:cNvGrpSpPr>
          <a:grpSpLocks/>
        </xdr:cNvGrpSpPr>
      </xdr:nvGrpSpPr>
      <xdr:grpSpPr>
        <a:xfrm>
          <a:off x="5962650" y="14220825"/>
          <a:ext cx="1076325" cy="114300"/>
          <a:chOff x="487" y="131"/>
          <a:chExt cx="75" cy="12"/>
        </a:xfrm>
        <a:solidFill>
          <a:srgbClr val="FFFFFF"/>
        </a:solidFill>
      </xdr:grpSpPr>
      <xdr:sp>
        <xdr:nvSpPr>
          <xdr:cNvPr id="32" name="Arc 82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Arc 83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83</xdr:row>
      <xdr:rowOff>0</xdr:rowOff>
    </xdr:from>
    <xdr:to>
      <xdr:col>17</xdr:col>
      <xdr:colOff>523875</xdr:colOff>
      <xdr:row>83</xdr:row>
      <xdr:rowOff>114300</xdr:rowOff>
    </xdr:to>
    <xdr:grpSp>
      <xdr:nvGrpSpPr>
        <xdr:cNvPr id="34" name="Group 84"/>
        <xdr:cNvGrpSpPr>
          <a:grpSpLocks/>
        </xdr:cNvGrpSpPr>
      </xdr:nvGrpSpPr>
      <xdr:grpSpPr>
        <a:xfrm>
          <a:off x="7591425" y="14220825"/>
          <a:ext cx="1724025" cy="114300"/>
          <a:chOff x="487" y="131"/>
          <a:chExt cx="75" cy="12"/>
        </a:xfrm>
        <a:solidFill>
          <a:srgbClr val="FFFFFF"/>
        </a:solidFill>
      </xdr:grpSpPr>
      <xdr:sp>
        <xdr:nvSpPr>
          <xdr:cNvPr id="35" name="Arc 85"/>
          <xdr:cNvSpPr>
            <a:spLocks/>
          </xdr:cNvSpPr>
        </xdr:nvSpPr>
        <xdr:spPr>
          <a:xfrm flipH="1" flipV="1">
            <a:off x="487" y="131"/>
            <a:ext cx="14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rc 86"/>
          <xdr:cNvSpPr>
            <a:spLocks/>
          </xdr:cNvSpPr>
        </xdr:nvSpPr>
        <xdr:spPr>
          <a:xfrm flipV="1">
            <a:off x="547" y="131"/>
            <a:ext cx="15" cy="1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tabSelected="1" zoomScale="125" zoomScaleNormal="125" workbookViewId="0" topLeftCell="A1">
      <selection activeCell="A1" sqref="A1:X1"/>
    </sheetView>
  </sheetViews>
  <sheetFormatPr defaultColWidth="9.140625" defaultRowHeight="12"/>
  <cols>
    <col min="1" max="1" width="1.42187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0.85546875" style="1" customWidth="1"/>
    <col min="7" max="14" width="7.8515625" style="1" customWidth="1"/>
    <col min="15" max="24" width="8.57421875" style="1" customWidth="1"/>
    <col min="25" max="16384" width="9.140625" style="1" customWidth="1"/>
  </cols>
  <sheetData>
    <row r="1" spans="1:24" ht="21" customHeight="1">
      <c r="A1" s="50" t="s">
        <v>72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ht="13.5" customHeight="1"/>
    <row r="3" spans="1:24" ht="13.5" customHeight="1" thickBot="1">
      <c r="A3" s="2"/>
      <c r="W3" s="51">
        <v>29007</v>
      </c>
      <c r="X3" s="52"/>
    </row>
    <row r="4" spans="1:24" s="2" customFormat="1" ht="15" customHeight="1" thickTop="1">
      <c r="A4" s="36" t="s">
        <v>0</v>
      </c>
      <c r="B4" s="36"/>
      <c r="C4" s="36"/>
      <c r="D4" s="36"/>
      <c r="E4" s="36"/>
      <c r="F4" s="36"/>
      <c r="G4" s="39" t="s">
        <v>88</v>
      </c>
      <c r="H4" s="34" t="s">
        <v>74</v>
      </c>
      <c r="I4" s="35"/>
      <c r="J4" s="35"/>
      <c r="K4" s="35"/>
      <c r="L4" s="35"/>
      <c r="M4" s="35"/>
      <c r="N4" s="35"/>
      <c r="O4" s="35"/>
      <c r="P4" s="35"/>
      <c r="Q4" s="35"/>
      <c r="R4" s="42"/>
      <c r="S4" s="34" t="s">
        <v>1</v>
      </c>
      <c r="T4" s="35"/>
      <c r="U4" s="35"/>
      <c r="V4" s="42"/>
      <c r="W4" s="34" t="s">
        <v>84</v>
      </c>
      <c r="X4" s="35"/>
    </row>
    <row r="5" spans="1:24" s="2" customFormat="1" ht="15" customHeight="1">
      <c r="A5" s="37"/>
      <c r="B5" s="37"/>
      <c r="C5" s="37"/>
      <c r="D5" s="37"/>
      <c r="E5" s="37"/>
      <c r="F5" s="37"/>
      <c r="G5" s="40"/>
      <c r="H5" s="43" t="s">
        <v>85</v>
      </c>
      <c r="I5" s="21" t="s">
        <v>92</v>
      </c>
      <c r="J5" s="21" t="s">
        <v>94</v>
      </c>
      <c r="K5" s="21" t="s">
        <v>96</v>
      </c>
      <c r="L5" s="30" t="s">
        <v>86</v>
      </c>
      <c r="M5" s="30" t="s">
        <v>87</v>
      </c>
      <c r="N5" s="30" t="s">
        <v>75</v>
      </c>
      <c r="O5" s="30" t="s">
        <v>40</v>
      </c>
      <c r="P5" s="30" t="s">
        <v>76</v>
      </c>
      <c r="Q5" s="30" t="s">
        <v>41</v>
      </c>
      <c r="R5" s="30" t="s">
        <v>34</v>
      </c>
      <c r="S5" s="47" t="s">
        <v>91</v>
      </c>
      <c r="T5" s="45" t="s">
        <v>90</v>
      </c>
      <c r="U5" s="45" t="s">
        <v>89</v>
      </c>
      <c r="V5" s="45" t="s">
        <v>2</v>
      </c>
      <c r="W5" s="45" t="s">
        <v>42</v>
      </c>
      <c r="X5" s="45" t="s">
        <v>35</v>
      </c>
    </row>
    <row r="6" spans="1:24" s="2" customFormat="1" ht="15" customHeight="1">
      <c r="A6" s="38"/>
      <c r="B6" s="38"/>
      <c r="C6" s="38"/>
      <c r="D6" s="38"/>
      <c r="E6" s="38"/>
      <c r="F6" s="38"/>
      <c r="G6" s="41"/>
      <c r="H6" s="44"/>
      <c r="I6" s="22" t="s">
        <v>93</v>
      </c>
      <c r="J6" s="22" t="s">
        <v>95</v>
      </c>
      <c r="K6" s="22" t="s">
        <v>97</v>
      </c>
      <c r="L6" s="31"/>
      <c r="M6" s="31"/>
      <c r="N6" s="31"/>
      <c r="O6" s="31"/>
      <c r="P6" s="31"/>
      <c r="Q6" s="31"/>
      <c r="R6" s="31"/>
      <c r="S6" s="48"/>
      <c r="T6" s="46"/>
      <c r="U6" s="46"/>
      <c r="V6" s="46"/>
      <c r="W6" s="46"/>
      <c r="X6" s="46"/>
    </row>
    <row r="7" ht="5.25" customHeight="1">
      <c r="G7" s="3"/>
    </row>
    <row r="8" spans="1:24" s="6" customFormat="1" ht="13.5" customHeight="1">
      <c r="A8" s="53" t="s">
        <v>3</v>
      </c>
      <c r="B8" s="53"/>
      <c r="C8" s="53"/>
      <c r="D8" s="53"/>
      <c r="E8" s="53"/>
      <c r="F8" s="53"/>
      <c r="G8" s="4">
        <f>SUM(G78,G27,G25,G10)</f>
        <v>46612</v>
      </c>
      <c r="H8" s="5">
        <f>SUM(H78,H27,H25,H10)</f>
        <v>9136</v>
      </c>
      <c r="I8" s="5">
        <f>SUM(I78,I27,I25,I10)</f>
        <v>7654</v>
      </c>
      <c r="J8" s="28">
        <f>SUM(J10,K10,J25,K25,J27,K27,K78)</f>
        <v>16829</v>
      </c>
      <c r="K8" s="29"/>
      <c r="L8" s="28">
        <f>SUM(L10,M10,N10,L25,M25,N25,L27,M27,N27,M78)</f>
        <v>4743</v>
      </c>
      <c r="M8" s="29"/>
      <c r="N8" s="29"/>
      <c r="O8" s="28">
        <f>SUM(O10,P10,Q10,R10,O25,P25,Q25,R25,O27,P27,Q27,R27,Q78)</f>
        <v>7513</v>
      </c>
      <c r="P8" s="29"/>
      <c r="Q8" s="29"/>
      <c r="R8" s="29"/>
      <c r="S8" s="5">
        <f aca="true" t="shared" si="0" ref="S8:X8">SUM(S78,S27,S25,S10)</f>
        <v>538</v>
      </c>
      <c r="T8" s="5">
        <f t="shared" si="0"/>
        <v>2543</v>
      </c>
      <c r="U8" s="5">
        <f t="shared" si="0"/>
        <v>724</v>
      </c>
      <c r="V8" s="5">
        <f t="shared" si="0"/>
        <v>42807</v>
      </c>
      <c r="W8" s="5">
        <f t="shared" si="0"/>
        <v>9679</v>
      </c>
      <c r="X8" s="5">
        <f t="shared" si="0"/>
        <v>36933</v>
      </c>
    </row>
    <row r="9" spans="1:24" s="9" customFormat="1" ht="13.5" customHeight="1">
      <c r="A9" s="2"/>
      <c r="B9" s="2"/>
      <c r="C9" s="2"/>
      <c r="D9" s="2"/>
      <c r="E9" s="2"/>
      <c r="F9" s="2"/>
      <c r="G9" s="7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4" s="6" customFormat="1" ht="13.5" customHeight="1">
      <c r="A10" s="10"/>
      <c r="B10" s="33" t="s">
        <v>43</v>
      </c>
      <c r="C10" s="33"/>
      <c r="D10" s="32" t="s">
        <v>44</v>
      </c>
      <c r="E10" s="33"/>
      <c r="F10" s="10"/>
      <c r="G10" s="4">
        <f>SUM(G11:G23)</f>
        <v>6866</v>
      </c>
      <c r="H10" s="5">
        <f>SUM(H11:H23)</f>
        <v>805</v>
      </c>
      <c r="I10" s="5">
        <f aca="true" t="shared" si="1" ref="I10:X10">SUM(I11:I23)</f>
        <v>1405</v>
      </c>
      <c r="J10" s="5">
        <f t="shared" si="1"/>
        <v>1451</v>
      </c>
      <c r="K10" s="5">
        <f t="shared" si="1"/>
        <v>1796</v>
      </c>
      <c r="L10" s="5">
        <f t="shared" si="1"/>
        <v>207</v>
      </c>
      <c r="M10" s="5">
        <f t="shared" si="1"/>
        <v>236</v>
      </c>
      <c r="N10" s="5">
        <f t="shared" si="1"/>
        <v>230</v>
      </c>
      <c r="O10" s="5">
        <f t="shared" si="1"/>
        <v>240</v>
      </c>
      <c r="P10" s="5">
        <f t="shared" si="1"/>
        <v>221</v>
      </c>
      <c r="Q10" s="5">
        <f t="shared" si="1"/>
        <v>176</v>
      </c>
      <c r="R10" s="5">
        <f t="shared" si="1"/>
        <v>99</v>
      </c>
      <c r="S10" s="5" t="s">
        <v>77</v>
      </c>
      <c r="T10" s="5" t="s">
        <v>59</v>
      </c>
      <c r="U10" s="5">
        <f t="shared" si="1"/>
        <v>54</v>
      </c>
      <c r="V10" s="5">
        <f t="shared" si="1"/>
        <v>6812</v>
      </c>
      <c r="W10" s="5">
        <f t="shared" si="1"/>
        <v>3381</v>
      </c>
      <c r="X10" s="5">
        <f t="shared" si="1"/>
        <v>3485</v>
      </c>
    </row>
    <row r="11" spans="1:24" ht="13.5" customHeight="1">
      <c r="A11" s="2"/>
      <c r="B11" s="2"/>
      <c r="C11" s="2">
        <v>401</v>
      </c>
      <c r="D11" s="2"/>
      <c r="E11" s="13" t="s">
        <v>45</v>
      </c>
      <c r="F11" s="2"/>
      <c r="G11" s="7" t="s">
        <v>51</v>
      </c>
      <c r="H11" s="8" t="s">
        <v>52</v>
      </c>
      <c r="I11" s="8" t="s">
        <v>52</v>
      </c>
      <c r="J11" s="8" t="s">
        <v>52</v>
      </c>
      <c r="K11" s="8" t="s">
        <v>52</v>
      </c>
      <c r="L11" s="8" t="s">
        <v>52</v>
      </c>
      <c r="M11" s="8" t="s">
        <v>52</v>
      </c>
      <c r="N11" s="8" t="s">
        <v>52</v>
      </c>
      <c r="O11" s="8" t="s">
        <v>52</v>
      </c>
      <c r="P11" s="8" t="s">
        <v>52</v>
      </c>
      <c r="Q11" s="8" t="s">
        <v>52</v>
      </c>
      <c r="R11" s="8" t="s">
        <v>52</v>
      </c>
      <c r="S11" s="11" t="s">
        <v>52</v>
      </c>
      <c r="T11" s="11" t="s">
        <v>52</v>
      </c>
      <c r="U11" s="8" t="s">
        <v>52</v>
      </c>
      <c r="V11" s="8" t="s">
        <v>52</v>
      </c>
      <c r="W11" s="8" t="s">
        <v>52</v>
      </c>
      <c r="X11" s="8" t="s">
        <v>52</v>
      </c>
    </row>
    <row r="12" spans="1:24" ht="13.5" customHeight="1">
      <c r="A12" s="2"/>
      <c r="B12" s="2"/>
      <c r="C12" s="2">
        <v>402</v>
      </c>
      <c r="D12" s="2"/>
      <c r="E12" s="13" t="s">
        <v>73</v>
      </c>
      <c r="F12" s="2"/>
      <c r="G12" s="7">
        <v>212</v>
      </c>
      <c r="H12" s="8">
        <v>33</v>
      </c>
      <c r="I12" s="8">
        <v>56</v>
      </c>
      <c r="J12" s="8">
        <v>35</v>
      </c>
      <c r="K12" s="8">
        <v>47</v>
      </c>
      <c r="L12" s="8">
        <v>3</v>
      </c>
      <c r="M12" s="8">
        <v>7</v>
      </c>
      <c r="N12" s="8">
        <v>4</v>
      </c>
      <c r="O12" s="8">
        <v>4</v>
      </c>
      <c r="P12" s="8">
        <v>11</v>
      </c>
      <c r="Q12" s="8">
        <v>9</v>
      </c>
      <c r="R12" s="8">
        <v>3</v>
      </c>
      <c r="S12" s="11" t="s">
        <v>52</v>
      </c>
      <c r="T12" s="11" t="s">
        <v>52</v>
      </c>
      <c r="U12" s="8" t="s">
        <v>52</v>
      </c>
      <c r="V12" s="8">
        <v>212</v>
      </c>
      <c r="W12" s="8">
        <v>135</v>
      </c>
      <c r="X12" s="8">
        <v>77</v>
      </c>
    </row>
    <row r="13" spans="1:24" ht="13.5" customHeight="1">
      <c r="A13" s="2"/>
      <c r="B13" s="2"/>
      <c r="C13" s="2">
        <v>403</v>
      </c>
      <c r="D13" s="2"/>
      <c r="E13" s="12" t="s">
        <v>46</v>
      </c>
      <c r="F13" s="2"/>
      <c r="G13" s="7">
        <v>1637</v>
      </c>
      <c r="H13" s="8">
        <v>51</v>
      </c>
      <c r="I13" s="8">
        <v>345</v>
      </c>
      <c r="J13" s="8">
        <v>434</v>
      </c>
      <c r="K13" s="8">
        <v>439</v>
      </c>
      <c r="L13" s="8">
        <v>49</v>
      </c>
      <c r="M13" s="8">
        <v>48</v>
      </c>
      <c r="N13" s="8">
        <v>55</v>
      </c>
      <c r="O13" s="8">
        <v>45</v>
      </c>
      <c r="P13" s="8">
        <v>65</v>
      </c>
      <c r="Q13" s="8">
        <v>65</v>
      </c>
      <c r="R13" s="8">
        <v>41</v>
      </c>
      <c r="S13" s="11" t="s">
        <v>52</v>
      </c>
      <c r="T13" s="11" t="s">
        <v>52</v>
      </c>
      <c r="U13" s="8" t="s">
        <v>59</v>
      </c>
      <c r="V13" s="8">
        <v>1637</v>
      </c>
      <c r="W13" s="8">
        <v>733</v>
      </c>
      <c r="X13" s="8">
        <v>904</v>
      </c>
    </row>
    <row r="14" spans="1:24" s="6" customFormat="1" ht="13.5" customHeight="1">
      <c r="A14" s="10"/>
      <c r="B14" s="10"/>
      <c r="C14" s="2">
        <v>404</v>
      </c>
      <c r="D14" s="20"/>
      <c r="E14" s="12" t="s">
        <v>47</v>
      </c>
      <c r="F14" s="10"/>
      <c r="G14" s="7">
        <v>468</v>
      </c>
      <c r="H14" s="8">
        <v>69</v>
      </c>
      <c r="I14" s="8">
        <v>79</v>
      </c>
      <c r="J14" s="8">
        <v>57</v>
      </c>
      <c r="K14" s="8">
        <v>176</v>
      </c>
      <c r="L14" s="8">
        <v>17</v>
      </c>
      <c r="M14" s="8">
        <v>20</v>
      </c>
      <c r="N14" s="8">
        <v>13</v>
      </c>
      <c r="O14" s="8">
        <v>5</v>
      </c>
      <c r="P14" s="8">
        <v>11</v>
      </c>
      <c r="Q14" s="8">
        <v>8</v>
      </c>
      <c r="R14" s="8">
        <v>13</v>
      </c>
      <c r="S14" s="11" t="s">
        <v>52</v>
      </c>
      <c r="T14" s="11" t="s">
        <v>52</v>
      </c>
      <c r="U14" s="8" t="s">
        <v>52</v>
      </c>
      <c r="V14" s="8">
        <v>468</v>
      </c>
      <c r="W14" s="8">
        <v>252</v>
      </c>
      <c r="X14" s="8">
        <v>216</v>
      </c>
    </row>
    <row r="15" spans="1:24" ht="13.5" customHeight="1">
      <c r="A15" s="2"/>
      <c r="B15" s="2"/>
      <c r="C15" s="2">
        <v>405</v>
      </c>
      <c r="D15" s="2"/>
      <c r="E15" s="12" t="s">
        <v>32</v>
      </c>
      <c r="F15" s="2"/>
      <c r="G15" s="7">
        <v>780</v>
      </c>
      <c r="H15" s="8">
        <v>135</v>
      </c>
      <c r="I15" s="8">
        <v>144</v>
      </c>
      <c r="J15" s="8">
        <v>127</v>
      </c>
      <c r="K15" s="8">
        <v>223</v>
      </c>
      <c r="L15" s="8">
        <v>21</v>
      </c>
      <c r="M15" s="8">
        <v>42</v>
      </c>
      <c r="N15" s="8">
        <v>23</v>
      </c>
      <c r="O15" s="8">
        <v>13</v>
      </c>
      <c r="P15" s="8">
        <v>17</v>
      </c>
      <c r="Q15" s="8">
        <v>15</v>
      </c>
      <c r="R15" s="8">
        <v>20</v>
      </c>
      <c r="S15" s="11" t="s">
        <v>52</v>
      </c>
      <c r="T15" s="11" t="s">
        <v>52</v>
      </c>
      <c r="U15" s="8" t="s">
        <v>59</v>
      </c>
      <c r="V15" s="8">
        <v>780</v>
      </c>
      <c r="W15" s="8">
        <v>351</v>
      </c>
      <c r="X15" s="8">
        <v>429</v>
      </c>
    </row>
    <row r="16" spans="1:24" ht="13.5" customHeight="1">
      <c r="A16" s="2"/>
      <c r="B16" s="2"/>
      <c r="C16" s="2">
        <v>406</v>
      </c>
      <c r="D16" s="2"/>
      <c r="E16" s="12" t="s">
        <v>48</v>
      </c>
      <c r="F16" s="2"/>
      <c r="G16" s="7">
        <v>180</v>
      </c>
      <c r="H16" s="8">
        <v>30</v>
      </c>
      <c r="I16" s="8">
        <v>25</v>
      </c>
      <c r="J16" s="8">
        <v>36</v>
      </c>
      <c r="K16" s="8">
        <v>45</v>
      </c>
      <c r="L16" s="8">
        <v>8</v>
      </c>
      <c r="M16" s="8">
        <v>8</v>
      </c>
      <c r="N16" s="8">
        <v>8</v>
      </c>
      <c r="O16" s="8">
        <v>5</v>
      </c>
      <c r="P16" s="8">
        <v>7</v>
      </c>
      <c r="Q16" s="8">
        <v>8</v>
      </c>
      <c r="R16" s="8" t="s">
        <v>52</v>
      </c>
      <c r="S16" s="11" t="s">
        <v>52</v>
      </c>
      <c r="T16" s="11" t="s">
        <v>52</v>
      </c>
      <c r="U16" s="8" t="s">
        <v>59</v>
      </c>
      <c r="V16" s="8">
        <v>180</v>
      </c>
      <c r="W16" s="8">
        <v>104</v>
      </c>
      <c r="X16" s="8">
        <v>76</v>
      </c>
    </row>
    <row r="17" spans="1:24" ht="13.5" customHeight="1">
      <c r="A17" s="2"/>
      <c r="B17" s="2"/>
      <c r="C17" s="2">
        <v>407</v>
      </c>
      <c r="D17" s="2"/>
      <c r="E17" s="12" t="s">
        <v>4</v>
      </c>
      <c r="F17" s="2"/>
      <c r="G17" s="7">
        <v>124</v>
      </c>
      <c r="H17" s="8">
        <v>20</v>
      </c>
      <c r="I17" s="8">
        <v>29</v>
      </c>
      <c r="J17" s="8">
        <v>26</v>
      </c>
      <c r="K17" s="8">
        <v>25</v>
      </c>
      <c r="L17" s="8">
        <v>4</v>
      </c>
      <c r="M17" s="8">
        <v>2</v>
      </c>
      <c r="N17" s="8">
        <v>2</v>
      </c>
      <c r="O17" s="8">
        <v>4</v>
      </c>
      <c r="P17" s="8">
        <v>4</v>
      </c>
      <c r="Q17" s="8">
        <v>7</v>
      </c>
      <c r="R17" s="8">
        <v>1</v>
      </c>
      <c r="S17" s="11" t="s">
        <v>52</v>
      </c>
      <c r="T17" s="11" t="s">
        <v>52</v>
      </c>
      <c r="U17" s="8" t="s">
        <v>52</v>
      </c>
      <c r="V17" s="8">
        <v>124</v>
      </c>
      <c r="W17" s="8">
        <v>86</v>
      </c>
      <c r="X17" s="8">
        <v>38</v>
      </c>
    </row>
    <row r="18" spans="1:24" ht="13.5" customHeight="1">
      <c r="A18" s="2"/>
      <c r="B18" s="2"/>
      <c r="C18" s="2">
        <v>408</v>
      </c>
      <c r="D18" s="2"/>
      <c r="E18" s="12" t="s">
        <v>5</v>
      </c>
      <c r="F18" s="2"/>
      <c r="G18" s="7">
        <v>170</v>
      </c>
      <c r="H18" s="8">
        <v>17</v>
      </c>
      <c r="I18" s="8">
        <v>37</v>
      </c>
      <c r="J18" s="8">
        <v>41</v>
      </c>
      <c r="K18" s="8">
        <v>51</v>
      </c>
      <c r="L18" s="8">
        <v>5</v>
      </c>
      <c r="M18" s="8">
        <v>4</v>
      </c>
      <c r="N18" s="8">
        <v>4</v>
      </c>
      <c r="O18" s="8">
        <v>2</v>
      </c>
      <c r="P18" s="8">
        <v>5</v>
      </c>
      <c r="Q18" s="8">
        <v>3</v>
      </c>
      <c r="R18" s="8">
        <v>1</v>
      </c>
      <c r="S18" s="11" t="s">
        <v>52</v>
      </c>
      <c r="T18" s="11" t="s">
        <v>52</v>
      </c>
      <c r="U18" s="8" t="s">
        <v>52</v>
      </c>
      <c r="V18" s="8">
        <v>170</v>
      </c>
      <c r="W18" s="8">
        <v>133</v>
      </c>
      <c r="X18" s="8">
        <v>37</v>
      </c>
    </row>
    <row r="19" spans="1:24" ht="13.5" customHeight="1">
      <c r="A19" s="2"/>
      <c r="B19" s="2"/>
      <c r="C19" s="2">
        <v>409</v>
      </c>
      <c r="D19" s="2"/>
      <c r="E19" s="12" t="s">
        <v>31</v>
      </c>
      <c r="F19" s="2"/>
      <c r="G19" s="7">
        <v>706</v>
      </c>
      <c r="H19" s="8">
        <v>47</v>
      </c>
      <c r="I19" s="8">
        <v>135</v>
      </c>
      <c r="J19" s="8">
        <v>119</v>
      </c>
      <c r="K19" s="8">
        <v>210</v>
      </c>
      <c r="L19" s="8">
        <v>29</v>
      </c>
      <c r="M19" s="8">
        <v>34</v>
      </c>
      <c r="N19" s="8">
        <v>27</v>
      </c>
      <c r="O19" s="8">
        <v>36</v>
      </c>
      <c r="P19" s="8">
        <v>37</v>
      </c>
      <c r="Q19" s="8">
        <v>24</v>
      </c>
      <c r="R19" s="8">
        <v>8</v>
      </c>
      <c r="S19" s="11" t="s">
        <v>52</v>
      </c>
      <c r="T19" s="11" t="s">
        <v>52</v>
      </c>
      <c r="U19" s="8">
        <v>52</v>
      </c>
      <c r="V19" s="8">
        <v>654</v>
      </c>
      <c r="W19" s="8">
        <v>527</v>
      </c>
      <c r="X19" s="8">
        <v>179</v>
      </c>
    </row>
    <row r="20" spans="1:24" s="6" customFormat="1" ht="13.5" customHeight="1">
      <c r="A20" s="10"/>
      <c r="B20" s="10"/>
      <c r="C20" s="2">
        <v>411</v>
      </c>
      <c r="D20" s="20"/>
      <c r="E20" s="12" t="s">
        <v>36</v>
      </c>
      <c r="F20" s="10"/>
      <c r="G20" s="7">
        <v>820</v>
      </c>
      <c r="H20" s="8">
        <v>96</v>
      </c>
      <c r="I20" s="8">
        <v>140</v>
      </c>
      <c r="J20" s="8">
        <v>194</v>
      </c>
      <c r="K20" s="8">
        <v>234</v>
      </c>
      <c r="L20" s="8">
        <v>21</v>
      </c>
      <c r="M20" s="8">
        <v>28</v>
      </c>
      <c r="N20" s="8">
        <v>37</v>
      </c>
      <c r="O20" s="8">
        <v>31</v>
      </c>
      <c r="P20" s="8">
        <v>26</v>
      </c>
      <c r="Q20" s="8">
        <v>11</v>
      </c>
      <c r="R20" s="8">
        <v>2</v>
      </c>
      <c r="S20" s="11" t="s">
        <v>52</v>
      </c>
      <c r="T20" s="11" t="s">
        <v>52</v>
      </c>
      <c r="U20" s="8" t="s">
        <v>59</v>
      </c>
      <c r="V20" s="8">
        <v>820</v>
      </c>
      <c r="W20" s="8">
        <v>412</v>
      </c>
      <c r="X20" s="8">
        <v>408</v>
      </c>
    </row>
    <row r="21" spans="1:24" ht="13.5" customHeight="1">
      <c r="A21" s="2"/>
      <c r="B21" s="2"/>
      <c r="C21" s="2">
        <v>412</v>
      </c>
      <c r="D21" s="2"/>
      <c r="E21" s="12" t="s">
        <v>49</v>
      </c>
      <c r="F21" s="2"/>
      <c r="G21" s="7">
        <v>1104</v>
      </c>
      <c r="H21" s="8">
        <v>197</v>
      </c>
      <c r="I21" s="8">
        <v>262</v>
      </c>
      <c r="J21" s="8">
        <v>250</v>
      </c>
      <c r="K21" s="8">
        <v>198</v>
      </c>
      <c r="L21" s="8">
        <v>26</v>
      </c>
      <c r="M21" s="8">
        <v>24</v>
      </c>
      <c r="N21" s="8">
        <v>28</v>
      </c>
      <c r="O21" s="8">
        <v>77</v>
      </c>
      <c r="P21" s="8">
        <v>22</v>
      </c>
      <c r="Q21" s="8">
        <v>13</v>
      </c>
      <c r="R21" s="8">
        <v>7</v>
      </c>
      <c r="S21" s="11" t="s">
        <v>52</v>
      </c>
      <c r="T21" s="11" t="s">
        <v>52</v>
      </c>
      <c r="U21" s="8" t="s">
        <v>52</v>
      </c>
      <c r="V21" s="8">
        <v>1104</v>
      </c>
      <c r="W21" s="8">
        <v>341</v>
      </c>
      <c r="X21" s="8">
        <v>763</v>
      </c>
    </row>
    <row r="22" spans="1:24" ht="13.5" customHeight="1">
      <c r="A22" s="2"/>
      <c r="B22" s="2"/>
      <c r="C22" s="2">
        <v>413</v>
      </c>
      <c r="D22" s="2"/>
      <c r="E22" s="12" t="s">
        <v>37</v>
      </c>
      <c r="F22" s="2"/>
      <c r="G22" s="7">
        <v>205</v>
      </c>
      <c r="H22" s="8">
        <v>33</v>
      </c>
      <c r="I22" s="8">
        <v>48</v>
      </c>
      <c r="J22" s="8">
        <v>47</v>
      </c>
      <c r="K22" s="8">
        <v>46</v>
      </c>
      <c r="L22" s="8">
        <v>9</v>
      </c>
      <c r="M22" s="8">
        <v>8</v>
      </c>
      <c r="N22" s="8">
        <v>8</v>
      </c>
      <c r="O22" s="8">
        <v>3</v>
      </c>
      <c r="P22" s="8">
        <v>2</v>
      </c>
      <c r="Q22" s="8">
        <v>1</v>
      </c>
      <c r="R22" s="8" t="s">
        <v>52</v>
      </c>
      <c r="S22" s="11" t="s">
        <v>52</v>
      </c>
      <c r="T22" s="11" t="s">
        <v>52</v>
      </c>
      <c r="U22" s="8" t="s">
        <v>52</v>
      </c>
      <c r="V22" s="8">
        <v>205</v>
      </c>
      <c r="W22" s="8">
        <v>38</v>
      </c>
      <c r="X22" s="8">
        <v>167</v>
      </c>
    </row>
    <row r="23" spans="1:24" ht="13.5" customHeight="1">
      <c r="A23" s="2"/>
      <c r="B23" s="2"/>
      <c r="C23" s="2">
        <v>419</v>
      </c>
      <c r="D23" s="2"/>
      <c r="E23" s="12" t="s">
        <v>50</v>
      </c>
      <c r="F23" s="2"/>
      <c r="G23" s="7">
        <v>460</v>
      </c>
      <c r="H23" s="8">
        <v>77</v>
      </c>
      <c r="I23" s="8">
        <v>105</v>
      </c>
      <c r="J23" s="8">
        <v>85</v>
      </c>
      <c r="K23" s="8">
        <v>102</v>
      </c>
      <c r="L23" s="8">
        <v>15</v>
      </c>
      <c r="M23" s="8">
        <v>11</v>
      </c>
      <c r="N23" s="8">
        <v>21</v>
      </c>
      <c r="O23" s="8">
        <v>15</v>
      </c>
      <c r="P23" s="8">
        <v>14</v>
      </c>
      <c r="Q23" s="8">
        <v>12</v>
      </c>
      <c r="R23" s="8">
        <v>3</v>
      </c>
      <c r="S23" s="11" t="s">
        <v>52</v>
      </c>
      <c r="T23" s="11" t="s">
        <v>52</v>
      </c>
      <c r="U23" s="8">
        <v>2</v>
      </c>
      <c r="V23" s="8">
        <v>458</v>
      </c>
      <c r="W23" s="8">
        <v>269</v>
      </c>
      <c r="X23" s="8">
        <v>191</v>
      </c>
    </row>
    <row r="24" spans="1:24" ht="13.5" customHeight="1">
      <c r="A24" s="2"/>
      <c r="B24" s="2"/>
      <c r="C24" s="2"/>
      <c r="D24" s="2"/>
      <c r="E24" s="12"/>
      <c r="F24" s="2"/>
      <c r="G24" s="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2:24" ht="13.5" customHeight="1">
      <c r="B25" s="10">
        <v>42</v>
      </c>
      <c r="C25" s="10"/>
      <c r="D25" s="32" t="s">
        <v>38</v>
      </c>
      <c r="E25" s="49"/>
      <c r="G25" s="4">
        <v>12</v>
      </c>
      <c r="H25" s="11">
        <v>3</v>
      </c>
      <c r="I25" s="11">
        <v>4</v>
      </c>
      <c r="J25" s="11">
        <v>3</v>
      </c>
      <c r="K25" s="11">
        <v>2</v>
      </c>
      <c r="L25" s="11" t="s">
        <v>51</v>
      </c>
      <c r="M25" s="11" t="s">
        <v>51</v>
      </c>
      <c r="N25" s="11" t="s">
        <v>51</v>
      </c>
      <c r="O25" s="11" t="s">
        <v>51</v>
      </c>
      <c r="P25" s="11" t="s">
        <v>52</v>
      </c>
      <c r="Q25" s="11" t="s">
        <v>52</v>
      </c>
      <c r="R25" s="11" t="s">
        <v>52</v>
      </c>
      <c r="S25" s="11" t="s">
        <v>52</v>
      </c>
      <c r="T25" s="11" t="s">
        <v>52</v>
      </c>
      <c r="U25" s="11" t="s">
        <v>52</v>
      </c>
      <c r="V25" s="11">
        <v>12</v>
      </c>
      <c r="W25" s="11">
        <v>2</v>
      </c>
      <c r="X25" s="11">
        <v>10</v>
      </c>
    </row>
    <row r="26" spans="1:24" ht="13.5" customHeight="1">
      <c r="A26" s="2"/>
      <c r="B26" s="2"/>
      <c r="C26" s="2"/>
      <c r="D26" s="2"/>
      <c r="E26" s="12"/>
      <c r="F26" s="2"/>
      <c r="G26" s="7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4" s="6" customFormat="1" ht="13.5" customHeight="1">
      <c r="B27" s="33" t="s">
        <v>53</v>
      </c>
      <c r="C27" s="33"/>
      <c r="D27" s="32" t="s">
        <v>54</v>
      </c>
      <c r="E27" s="33"/>
      <c r="G27" s="4">
        <f>SUM(G29,G41,G48,G59,G63,G70,)</f>
        <v>28550</v>
      </c>
      <c r="H27" s="5">
        <f aca="true" t="shared" si="2" ref="H27:X27">SUM(H29,H41,H48,H59,H63,H70,)</f>
        <v>7711</v>
      </c>
      <c r="I27" s="5">
        <f t="shared" si="2"/>
        <v>5675</v>
      </c>
      <c r="J27" s="5">
        <f t="shared" si="2"/>
        <v>5229</v>
      </c>
      <c r="K27" s="5">
        <f>SUM(K29,K41,K48,K59,K63,K70,)</f>
        <v>4916</v>
      </c>
      <c r="L27" s="5">
        <f t="shared" si="2"/>
        <v>723</v>
      </c>
      <c r="M27" s="5">
        <f t="shared" si="2"/>
        <v>679</v>
      </c>
      <c r="N27" s="5">
        <f t="shared" si="2"/>
        <v>712</v>
      </c>
      <c r="O27" s="5">
        <f t="shared" si="2"/>
        <v>855</v>
      </c>
      <c r="P27" s="5">
        <f t="shared" si="2"/>
        <v>933</v>
      </c>
      <c r="Q27" s="5">
        <f t="shared" si="2"/>
        <v>827</v>
      </c>
      <c r="R27" s="5">
        <f t="shared" si="2"/>
        <v>290</v>
      </c>
      <c r="S27" s="5">
        <f t="shared" si="2"/>
        <v>538</v>
      </c>
      <c r="T27" s="5">
        <f t="shared" si="2"/>
        <v>2543</v>
      </c>
      <c r="U27" s="5">
        <f t="shared" si="2"/>
        <v>670</v>
      </c>
      <c r="V27" s="5">
        <f t="shared" si="2"/>
        <v>24799</v>
      </c>
      <c r="W27" s="5">
        <f t="shared" si="2"/>
        <v>5264</v>
      </c>
      <c r="X27" s="5">
        <f t="shared" si="2"/>
        <v>23286</v>
      </c>
    </row>
    <row r="28" spans="1:24" ht="13.5" customHeight="1">
      <c r="A28" s="2"/>
      <c r="B28" s="2"/>
      <c r="C28" s="2"/>
      <c r="D28" s="2"/>
      <c r="E28" s="12"/>
      <c r="F28" s="2"/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s="6" customFormat="1" ht="13.5" customHeight="1">
      <c r="A29" s="10"/>
      <c r="B29" s="10">
        <v>43</v>
      </c>
      <c r="C29" s="10"/>
      <c r="D29" s="32" t="s">
        <v>55</v>
      </c>
      <c r="E29" s="49"/>
      <c r="F29" s="10"/>
      <c r="G29" s="4">
        <f>SUM(G30:G31)</f>
        <v>22</v>
      </c>
      <c r="H29" s="5">
        <f aca="true" t="shared" si="3" ref="H29:X29">SUM(H30:H31)</f>
        <v>4</v>
      </c>
      <c r="I29" s="5" t="s">
        <v>52</v>
      </c>
      <c r="J29" s="5">
        <f t="shared" si="3"/>
        <v>4</v>
      </c>
      <c r="K29" s="5">
        <f t="shared" si="3"/>
        <v>4</v>
      </c>
      <c r="L29" s="5">
        <f t="shared" si="3"/>
        <v>1</v>
      </c>
      <c r="M29" s="5">
        <f t="shared" si="3"/>
        <v>1</v>
      </c>
      <c r="N29" s="5" t="s">
        <v>52</v>
      </c>
      <c r="O29" s="5">
        <f t="shared" si="3"/>
        <v>4</v>
      </c>
      <c r="P29" s="5">
        <f t="shared" si="3"/>
        <v>4</v>
      </c>
      <c r="Q29" s="5" t="s">
        <v>52</v>
      </c>
      <c r="R29" s="5" t="s">
        <v>52</v>
      </c>
      <c r="S29" s="5">
        <f t="shared" si="3"/>
        <v>9</v>
      </c>
      <c r="T29" s="5" t="s">
        <v>52</v>
      </c>
      <c r="U29" s="5" t="s">
        <v>52</v>
      </c>
      <c r="V29" s="5">
        <f t="shared" si="3"/>
        <v>13</v>
      </c>
      <c r="W29" s="5">
        <f t="shared" si="3"/>
        <v>19</v>
      </c>
      <c r="X29" s="5">
        <f t="shared" si="3"/>
        <v>3</v>
      </c>
    </row>
    <row r="30" spans="1:24" ht="13.5" customHeight="1">
      <c r="A30" s="2"/>
      <c r="B30" s="2"/>
      <c r="C30" s="2">
        <v>431</v>
      </c>
      <c r="D30" s="2"/>
      <c r="E30" s="12" t="s">
        <v>56</v>
      </c>
      <c r="F30" s="2"/>
      <c r="G30" s="7">
        <v>18</v>
      </c>
      <c r="H30" s="8">
        <v>2</v>
      </c>
      <c r="I30" s="8" t="s">
        <v>59</v>
      </c>
      <c r="J30" s="8">
        <v>3</v>
      </c>
      <c r="K30" s="8">
        <v>4</v>
      </c>
      <c r="L30" s="8">
        <v>1</v>
      </c>
      <c r="M30" s="8">
        <v>1</v>
      </c>
      <c r="N30" s="8" t="s">
        <v>59</v>
      </c>
      <c r="O30" s="8">
        <v>4</v>
      </c>
      <c r="P30" s="8">
        <v>3</v>
      </c>
      <c r="Q30" s="8" t="s">
        <v>59</v>
      </c>
      <c r="R30" s="8" t="s">
        <v>51</v>
      </c>
      <c r="S30" s="8">
        <v>9</v>
      </c>
      <c r="T30" s="8" t="s">
        <v>52</v>
      </c>
      <c r="U30" s="8" t="s">
        <v>52</v>
      </c>
      <c r="V30" s="8">
        <v>9</v>
      </c>
      <c r="W30" s="8">
        <v>18</v>
      </c>
      <c r="X30" s="8" t="s">
        <v>52</v>
      </c>
    </row>
    <row r="31" spans="1:24" s="6" customFormat="1" ht="13.5" customHeight="1">
      <c r="A31" s="10"/>
      <c r="B31" s="10"/>
      <c r="C31" s="2">
        <v>439</v>
      </c>
      <c r="D31" s="20"/>
      <c r="E31" s="12" t="s">
        <v>57</v>
      </c>
      <c r="F31" s="10"/>
      <c r="G31" s="7">
        <v>4</v>
      </c>
      <c r="H31" s="8">
        <v>2</v>
      </c>
      <c r="I31" s="8" t="s">
        <v>59</v>
      </c>
      <c r="J31" s="8">
        <v>1</v>
      </c>
      <c r="K31" s="8" t="s">
        <v>59</v>
      </c>
      <c r="L31" s="8" t="s">
        <v>52</v>
      </c>
      <c r="M31" s="8" t="s">
        <v>52</v>
      </c>
      <c r="N31" s="8" t="s">
        <v>59</v>
      </c>
      <c r="O31" s="8" t="s">
        <v>59</v>
      </c>
      <c r="P31" s="8">
        <v>1</v>
      </c>
      <c r="Q31" s="8" t="s">
        <v>59</v>
      </c>
      <c r="R31" s="8" t="s">
        <v>51</v>
      </c>
      <c r="S31" s="8" t="s">
        <v>59</v>
      </c>
      <c r="T31" s="8" t="s">
        <v>52</v>
      </c>
      <c r="U31" s="8" t="s">
        <v>52</v>
      </c>
      <c r="V31" s="8">
        <v>4</v>
      </c>
      <c r="W31" s="8">
        <v>1</v>
      </c>
      <c r="X31" s="8">
        <v>3</v>
      </c>
    </row>
    <row r="32" spans="1:7" ht="5.25" customHeight="1" thickBot="1">
      <c r="A32" s="14"/>
      <c r="B32" s="14"/>
      <c r="C32" s="14"/>
      <c r="D32" s="14"/>
      <c r="E32" s="14"/>
      <c r="F32" s="14"/>
      <c r="G32" s="15"/>
    </row>
    <row r="33" spans="1:24" ht="13.5" customHeight="1">
      <c r="A33" s="16" t="s">
        <v>71</v>
      </c>
      <c r="B33" s="17"/>
      <c r="C33" s="17"/>
      <c r="D33" s="17"/>
      <c r="E33" s="17"/>
      <c r="F33" s="17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21" customHeight="1">
      <c r="A34" s="50" t="s">
        <v>78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ht="13.5" customHeight="1"/>
    <row r="36" ht="13.5" customHeight="1" thickBot="1"/>
    <row r="37" spans="1:24" s="2" customFormat="1" ht="15" customHeight="1" thickTop="1">
      <c r="A37" s="36" t="s">
        <v>0</v>
      </c>
      <c r="B37" s="36"/>
      <c r="C37" s="36"/>
      <c r="D37" s="36"/>
      <c r="E37" s="36"/>
      <c r="F37" s="36"/>
      <c r="G37" s="39" t="s">
        <v>88</v>
      </c>
      <c r="H37" s="34" t="s">
        <v>74</v>
      </c>
      <c r="I37" s="35"/>
      <c r="J37" s="35"/>
      <c r="K37" s="35"/>
      <c r="L37" s="35"/>
      <c r="M37" s="35"/>
      <c r="N37" s="35"/>
      <c r="O37" s="35"/>
      <c r="P37" s="35"/>
      <c r="Q37" s="35"/>
      <c r="R37" s="42"/>
      <c r="S37" s="34" t="s">
        <v>1</v>
      </c>
      <c r="T37" s="35"/>
      <c r="U37" s="35"/>
      <c r="V37" s="42"/>
      <c r="W37" s="34" t="s">
        <v>84</v>
      </c>
      <c r="X37" s="35"/>
    </row>
    <row r="38" spans="1:24" s="2" customFormat="1" ht="15" customHeight="1">
      <c r="A38" s="37"/>
      <c r="B38" s="37"/>
      <c r="C38" s="37"/>
      <c r="D38" s="37"/>
      <c r="E38" s="37"/>
      <c r="F38" s="37"/>
      <c r="G38" s="40"/>
      <c r="H38" s="43" t="s">
        <v>85</v>
      </c>
      <c r="I38" s="21" t="s">
        <v>92</v>
      </c>
      <c r="J38" s="21" t="s">
        <v>94</v>
      </c>
      <c r="K38" s="21" t="s">
        <v>96</v>
      </c>
      <c r="L38" s="30" t="s">
        <v>86</v>
      </c>
      <c r="M38" s="30" t="s">
        <v>87</v>
      </c>
      <c r="N38" s="30" t="s">
        <v>75</v>
      </c>
      <c r="O38" s="30" t="s">
        <v>40</v>
      </c>
      <c r="P38" s="30" t="s">
        <v>76</v>
      </c>
      <c r="Q38" s="30" t="s">
        <v>41</v>
      </c>
      <c r="R38" s="30" t="s">
        <v>34</v>
      </c>
      <c r="S38" s="47" t="s">
        <v>91</v>
      </c>
      <c r="T38" s="45" t="s">
        <v>90</v>
      </c>
      <c r="U38" s="45" t="s">
        <v>89</v>
      </c>
      <c r="V38" s="45" t="s">
        <v>2</v>
      </c>
      <c r="W38" s="45" t="s">
        <v>42</v>
      </c>
      <c r="X38" s="45" t="s">
        <v>35</v>
      </c>
    </row>
    <row r="39" spans="1:24" s="2" customFormat="1" ht="15" customHeight="1">
      <c r="A39" s="38"/>
      <c r="B39" s="38"/>
      <c r="C39" s="38"/>
      <c r="D39" s="38"/>
      <c r="E39" s="38"/>
      <c r="F39" s="38"/>
      <c r="G39" s="41"/>
      <c r="H39" s="44"/>
      <c r="I39" s="22" t="s">
        <v>93</v>
      </c>
      <c r="J39" s="22" t="s">
        <v>95</v>
      </c>
      <c r="K39" s="22" t="s">
        <v>97</v>
      </c>
      <c r="L39" s="31"/>
      <c r="M39" s="31"/>
      <c r="N39" s="31"/>
      <c r="O39" s="31"/>
      <c r="P39" s="31"/>
      <c r="Q39" s="31"/>
      <c r="R39" s="31"/>
      <c r="S39" s="48"/>
      <c r="T39" s="46"/>
      <c r="U39" s="46"/>
      <c r="V39" s="46"/>
      <c r="W39" s="46"/>
      <c r="X39" s="46"/>
    </row>
    <row r="40" ht="5.25" customHeight="1">
      <c r="G40" s="3"/>
    </row>
    <row r="41" spans="2:24" s="6" customFormat="1" ht="13.5" customHeight="1">
      <c r="B41" s="10">
        <v>44</v>
      </c>
      <c r="C41" s="10"/>
      <c r="D41" s="32" t="s">
        <v>29</v>
      </c>
      <c r="E41" s="33"/>
      <c r="G41" s="4">
        <f>SUM(G42:G46)</f>
        <v>4508</v>
      </c>
      <c r="H41" s="5">
        <f aca="true" t="shared" si="4" ref="H41:X41">SUM(H42:H46)</f>
        <v>1079</v>
      </c>
      <c r="I41" s="5">
        <f t="shared" si="4"/>
        <v>1031</v>
      </c>
      <c r="J41" s="5">
        <f t="shared" si="4"/>
        <v>770</v>
      </c>
      <c r="K41" s="5">
        <f t="shared" si="4"/>
        <v>719</v>
      </c>
      <c r="L41" s="5">
        <f t="shared" si="4"/>
        <v>92</v>
      </c>
      <c r="M41" s="5">
        <f t="shared" si="4"/>
        <v>97</v>
      </c>
      <c r="N41" s="5">
        <f t="shared" si="4"/>
        <v>126</v>
      </c>
      <c r="O41" s="5">
        <f t="shared" si="4"/>
        <v>170</v>
      </c>
      <c r="P41" s="5">
        <f t="shared" si="4"/>
        <v>189</v>
      </c>
      <c r="Q41" s="5">
        <f t="shared" si="4"/>
        <v>171</v>
      </c>
      <c r="R41" s="5">
        <f t="shared" si="4"/>
        <v>64</v>
      </c>
      <c r="S41" s="5">
        <f t="shared" si="4"/>
        <v>57</v>
      </c>
      <c r="T41" s="5">
        <f t="shared" si="4"/>
        <v>594</v>
      </c>
      <c r="U41" s="5">
        <f t="shared" si="4"/>
        <v>102</v>
      </c>
      <c r="V41" s="5">
        <f t="shared" si="4"/>
        <v>3755</v>
      </c>
      <c r="W41" s="5">
        <f t="shared" si="4"/>
        <v>876</v>
      </c>
      <c r="X41" s="5">
        <f t="shared" si="4"/>
        <v>3632</v>
      </c>
    </row>
    <row r="42" spans="2:24" ht="13.5" customHeight="1">
      <c r="B42" s="2"/>
      <c r="C42" s="2">
        <v>441</v>
      </c>
      <c r="D42" s="2"/>
      <c r="E42" s="12" t="s">
        <v>6</v>
      </c>
      <c r="G42" s="7">
        <v>1296</v>
      </c>
      <c r="H42" s="8">
        <v>361</v>
      </c>
      <c r="I42" s="8">
        <v>310</v>
      </c>
      <c r="J42" s="8">
        <v>242</v>
      </c>
      <c r="K42" s="8">
        <v>219</v>
      </c>
      <c r="L42" s="8">
        <v>13</v>
      </c>
      <c r="M42" s="8">
        <v>22</v>
      </c>
      <c r="N42" s="8">
        <v>21</v>
      </c>
      <c r="O42" s="8">
        <v>31</v>
      </c>
      <c r="P42" s="8">
        <v>34</v>
      </c>
      <c r="Q42" s="8">
        <v>34</v>
      </c>
      <c r="R42" s="8">
        <v>9</v>
      </c>
      <c r="S42" s="8">
        <v>6</v>
      </c>
      <c r="T42" s="8">
        <v>141</v>
      </c>
      <c r="U42" s="8">
        <v>84</v>
      </c>
      <c r="V42" s="8">
        <v>1065</v>
      </c>
      <c r="W42" s="8">
        <v>247</v>
      </c>
      <c r="X42" s="8">
        <v>1049</v>
      </c>
    </row>
    <row r="43" spans="2:24" ht="13.5" customHeight="1">
      <c r="B43" s="2"/>
      <c r="C43" s="2">
        <v>442</v>
      </c>
      <c r="D43" s="2"/>
      <c r="E43" s="12" t="s">
        <v>79</v>
      </c>
      <c r="G43" s="7">
        <v>741</v>
      </c>
      <c r="H43" s="8">
        <v>177</v>
      </c>
      <c r="I43" s="8">
        <v>169</v>
      </c>
      <c r="J43" s="8">
        <v>123</v>
      </c>
      <c r="K43" s="8">
        <v>128</v>
      </c>
      <c r="L43" s="8">
        <v>18</v>
      </c>
      <c r="M43" s="8">
        <v>20</v>
      </c>
      <c r="N43" s="8">
        <v>24</v>
      </c>
      <c r="O43" s="8">
        <v>26</v>
      </c>
      <c r="P43" s="8">
        <v>27</v>
      </c>
      <c r="Q43" s="8">
        <v>26</v>
      </c>
      <c r="R43" s="8">
        <v>3</v>
      </c>
      <c r="S43" s="8" t="s">
        <v>52</v>
      </c>
      <c r="T43" s="8">
        <v>384</v>
      </c>
      <c r="U43" s="8">
        <v>8</v>
      </c>
      <c r="V43" s="8">
        <v>349</v>
      </c>
      <c r="W43" s="8">
        <v>140</v>
      </c>
      <c r="X43" s="8">
        <v>601</v>
      </c>
    </row>
    <row r="44" spans="2:24" ht="13.5" customHeight="1">
      <c r="B44" s="2"/>
      <c r="C44" s="2">
        <v>443</v>
      </c>
      <c r="D44" s="2"/>
      <c r="E44" s="12" t="s">
        <v>7</v>
      </c>
      <c r="G44" s="7">
        <v>1061</v>
      </c>
      <c r="H44" s="8">
        <v>134</v>
      </c>
      <c r="I44" s="8">
        <v>220</v>
      </c>
      <c r="J44" s="8">
        <v>171</v>
      </c>
      <c r="K44" s="8">
        <v>181</v>
      </c>
      <c r="L44" s="8">
        <v>31</v>
      </c>
      <c r="M44" s="8">
        <v>32</v>
      </c>
      <c r="N44" s="8">
        <v>50</v>
      </c>
      <c r="O44" s="8">
        <v>70</v>
      </c>
      <c r="P44" s="8">
        <v>71</v>
      </c>
      <c r="Q44" s="8">
        <v>65</v>
      </c>
      <c r="R44" s="8">
        <v>36</v>
      </c>
      <c r="S44" s="8">
        <v>26</v>
      </c>
      <c r="T44" s="8">
        <v>40</v>
      </c>
      <c r="U44" s="8">
        <v>7</v>
      </c>
      <c r="V44" s="8">
        <v>988</v>
      </c>
      <c r="W44" s="8">
        <v>268</v>
      </c>
      <c r="X44" s="8">
        <v>793</v>
      </c>
    </row>
    <row r="45" spans="2:24" ht="13.5" customHeight="1">
      <c r="B45" s="2"/>
      <c r="C45" s="2">
        <v>444</v>
      </c>
      <c r="D45" s="2"/>
      <c r="E45" s="12" t="s">
        <v>58</v>
      </c>
      <c r="G45" s="7">
        <v>586</v>
      </c>
      <c r="H45" s="8">
        <v>227</v>
      </c>
      <c r="I45" s="8">
        <v>136</v>
      </c>
      <c r="J45" s="8">
        <v>93</v>
      </c>
      <c r="K45" s="8">
        <v>53</v>
      </c>
      <c r="L45" s="8">
        <v>4</v>
      </c>
      <c r="M45" s="8">
        <v>8</v>
      </c>
      <c r="N45" s="8">
        <v>12</v>
      </c>
      <c r="O45" s="8">
        <v>18</v>
      </c>
      <c r="P45" s="8">
        <v>15</v>
      </c>
      <c r="Q45" s="8">
        <v>15</v>
      </c>
      <c r="R45" s="8">
        <v>5</v>
      </c>
      <c r="S45" s="8">
        <v>3</v>
      </c>
      <c r="T45" s="8">
        <v>8</v>
      </c>
      <c r="U45" s="8" t="s">
        <v>59</v>
      </c>
      <c r="V45" s="8">
        <v>575</v>
      </c>
      <c r="W45" s="8">
        <v>95</v>
      </c>
      <c r="X45" s="8">
        <v>491</v>
      </c>
    </row>
    <row r="46" spans="2:24" ht="13.5" customHeight="1">
      <c r="B46" s="2"/>
      <c r="C46" s="2">
        <v>449</v>
      </c>
      <c r="D46" s="2"/>
      <c r="E46" s="13" t="s">
        <v>8</v>
      </c>
      <c r="G46" s="7">
        <v>824</v>
      </c>
      <c r="H46" s="8">
        <v>180</v>
      </c>
      <c r="I46" s="8">
        <v>196</v>
      </c>
      <c r="J46" s="8">
        <v>141</v>
      </c>
      <c r="K46" s="8">
        <v>138</v>
      </c>
      <c r="L46" s="8">
        <v>26</v>
      </c>
      <c r="M46" s="8">
        <v>15</v>
      </c>
      <c r="N46" s="8">
        <v>19</v>
      </c>
      <c r="O46" s="8">
        <v>25</v>
      </c>
      <c r="P46" s="8">
        <v>42</v>
      </c>
      <c r="Q46" s="8">
        <v>31</v>
      </c>
      <c r="R46" s="8">
        <v>11</v>
      </c>
      <c r="S46" s="8">
        <v>22</v>
      </c>
      <c r="T46" s="8">
        <v>21</v>
      </c>
      <c r="U46" s="8">
        <v>3</v>
      </c>
      <c r="V46" s="8">
        <v>778</v>
      </c>
      <c r="W46" s="8">
        <v>126</v>
      </c>
      <c r="X46" s="8">
        <v>698</v>
      </c>
    </row>
    <row r="47" spans="2:24" ht="13.5" customHeight="1">
      <c r="B47" s="2"/>
      <c r="C47" s="2"/>
      <c r="D47" s="2"/>
      <c r="E47" s="12"/>
      <c r="G47" s="7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2:24" s="6" customFormat="1" ht="13.5" customHeight="1">
      <c r="B48" s="10">
        <v>45</v>
      </c>
      <c r="C48" s="10"/>
      <c r="D48" s="32" t="s">
        <v>9</v>
      </c>
      <c r="E48" s="33"/>
      <c r="G48" s="4">
        <f>SUM(G49:G57)</f>
        <v>10829</v>
      </c>
      <c r="H48" s="5">
        <f aca="true" t="shared" si="5" ref="H48:X48">SUM(H49:H57)</f>
        <v>3503</v>
      </c>
      <c r="I48" s="5">
        <f t="shared" si="5"/>
        <v>2253</v>
      </c>
      <c r="J48" s="5">
        <f t="shared" si="5"/>
        <v>1998</v>
      </c>
      <c r="K48" s="5">
        <f t="shared" si="5"/>
        <v>1604</v>
      </c>
      <c r="L48" s="5">
        <f t="shared" si="5"/>
        <v>217</v>
      </c>
      <c r="M48" s="5">
        <f t="shared" si="5"/>
        <v>230</v>
      </c>
      <c r="N48" s="5">
        <f t="shared" si="5"/>
        <v>192</v>
      </c>
      <c r="O48" s="5">
        <f t="shared" si="5"/>
        <v>232</v>
      </c>
      <c r="P48" s="5">
        <f t="shared" si="5"/>
        <v>263</v>
      </c>
      <c r="Q48" s="5">
        <f t="shared" si="5"/>
        <v>253</v>
      </c>
      <c r="R48" s="5">
        <f t="shared" si="5"/>
        <v>84</v>
      </c>
      <c r="S48" s="5">
        <f t="shared" si="5"/>
        <v>388</v>
      </c>
      <c r="T48" s="5">
        <f t="shared" si="5"/>
        <v>885</v>
      </c>
      <c r="U48" s="5" t="s">
        <v>59</v>
      </c>
      <c r="V48" s="5">
        <f t="shared" si="5"/>
        <v>9556</v>
      </c>
      <c r="W48" s="5">
        <f t="shared" si="5"/>
        <v>1328</v>
      </c>
      <c r="X48" s="5">
        <f t="shared" si="5"/>
        <v>9501</v>
      </c>
    </row>
    <row r="49" spans="2:24" ht="13.5" customHeight="1">
      <c r="B49" s="2"/>
      <c r="C49" s="2">
        <v>451</v>
      </c>
      <c r="D49" s="2"/>
      <c r="E49" s="12" t="s">
        <v>10</v>
      </c>
      <c r="G49" s="7">
        <v>2355</v>
      </c>
      <c r="H49" s="8">
        <v>652</v>
      </c>
      <c r="I49" s="8">
        <v>600</v>
      </c>
      <c r="J49" s="8">
        <v>469</v>
      </c>
      <c r="K49" s="8">
        <v>365</v>
      </c>
      <c r="L49" s="8">
        <v>45</v>
      </c>
      <c r="M49" s="8">
        <v>40</v>
      </c>
      <c r="N49" s="8">
        <v>42</v>
      </c>
      <c r="O49" s="8">
        <v>46</v>
      </c>
      <c r="P49" s="8">
        <v>43</v>
      </c>
      <c r="Q49" s="8">
        <v>39</v>
      </c>
      <c r="R49" s="8">
        <v>14</v>
      </c>
      <c r="S49" s="8">
        <v>292</v>
      </c>
      <c r="T49" s="8" t="s">
        <v>59</v>
      </c>
      <c r="U49" s="8" t="s">
        <v>59</v>
      </c>
      <c r="V49" s="8">
        <v>2063</v>
      </c>
      <c r="W49" s="8">
        <v>400</v>
      </c>
      <c r="X49" s="8">
        <v>1955</v>
      </c>
    </row>
    <row r="50" spans="2:24" ht="13.5" customHeight="1">
      <c r="B50" s="2"/>
      <c r="C50" s="2">
        <v>452</v>
      </c>
      <c r="D50" s="2"/>
      <c r="E50" s="12" t="s">
        <v>39</v>
      </c>
      <c r="G50" s="7">
        <v>1639</v>
      </c>
      <c r="H50" s="8">
        <v>1029</v>
      </c>
      <c r="I50" s="8">
        <v>182</v>
      </c>
      <c r="J50" s="8">
        <v>177</v>
      </c>
      <c r="K50" s="8">
        <v>156</v>
      </c>
      <c r="L50" s="8">
        <v>16</v>
      </c>
      <c r="M50" s="8">
        <v>25</v>
      </c>
      <c r="N50" s="8">
        <v>9</v>
      </c>
      <c r="O50" s="8">
        <v>16</v>
      </c>
      <c r="P50" s="8">
        <v>14</v>
      </c>
      <c r="Q50" s="8">
        <v>14</v>
      </c>
      <c r="R50" s="8">
        <v>1</v>
      </c>
      <c r="S50" s="8">
        <v>5</v>
      </c>
      <c r="T50" s="8" t="s">
        <v>59</v>
      </c>
      <c r="U50" s="8" t="s">
        <v>59</v>
      </c>
      <c r="V50" s="8">
        <v>1634</v>
      </c>
      <c r="W50" s="8">
        <v>160</v>
      </c>
      <c r="X50" s="8">
        <v>1479</v>
      </c>
    </row>
    <row r="51" spans="2:24" ht="13.5" customHeight="1">
      <c r="B51" s="2"/>
      <c r="C51" s="2">
        <v>453</v>
      </c>
      <c r="D51" s="2"/>
      <c r="E51" s="12" t="s">
        <v>11</v>
      </c>
      <c r="G51" s="7">
        <v>466</v>
      </c>
      <c r="H51" s="8">
        <v>116</v>
      </c>
      <c r="I51" s="8">
        <v>88</v>
      </c>
      <c r="J51" s="8">
        <v>84</v>
      </c>
      <c r="K51" s="8">
        <v>93</v>
      </c>
      <c r="L51" s="8">
        <v>11</v>
      </c>
      <c r="M51" s="8">
        <v>11</v>
      </c>
      <c r="N51" s="8">
        <v>10</v>
      </c>
      <c r="O51" s="8">
        <v>15</v>
      </c>
      <c r="P51" s="8">
        <v>18</v>
      </c>
      <c r="Q51" s="8">
        <v>12</v>
      </c>
      <c r="R51" s="8">
        <v>8</v>
      </c>
      <c r="S51" s="8">
        <v>6</v>
      </c>
      <c r="T51" s="8" t="s">
        <v>59</v>
      </c>
      <c r="U51" s="8" t="s">
        <v>59</v>
      </c>
      <c r="V51" s="8">
        <v>460</v>
      </c>
      <c r="W51" s="8">
        <v>61</v>
      </c>
      <c r="X51" s="8">
        <v>405</v>
      </c>
    </row>
    <row r="52" spans="2:24" ht="13.5" customHeight="1">
      <c r="B52" s="2"/>
      <c r="C52" s="2">
        <v>454</v>
      </c>
      <c r="D52" s="2"/>
      <c r="E52" s="12" t="s">
        <v>12</v>
      </c>
      <c r="G52" s="7">
        <v>296</v>
      </c>
      <c r="H52" s="8">
        <v>87</v>
      </c>
      <c r="I52" s="8">
        <v>65</v>
      </c>
      <c r="J52" s="8">
        <v>60</v>
      </c>
      <c r="K52" s="8">
        <v>42</v>
      </c>
      <c r="L52" s="8">
        <v>5</v>
      </c>
      <c r="M52" s="8">
        <v>7</v>
      </c>
      <c r="N52" s="8">
        <v>4</v>
      </c>
      <c r="O52" s="8">
        <v>6</v>
      </c>
      <c r="P52" s="8">
        <v>12</v>
      </c>
      <c r="Q52" s="8">
        <v>5</v>
      </c>
      <c r="R52" s="8">
        <v>3</v>
      </c>
      <c r="S52" s="8">
        <v>8</v>
      </c>
      <c r="T52" s="8" t="s">
        <v>59</v>
      </c>
      <c r="U52" s="8" t="s">
        <v>59</v>
      </c>
      <c r="V52" s="8">
        <v>288</v>
      </c>
      <c r="W52" s="8">
        <v>30</v>
      </c>
      <c r="X52" s="8">
        <v>266</v>
      </c>
    </row>
    <row r="53" spans="2:24" ht="13.5" customHeight="1">
      <c r="B53" s="2"/>
      <c r="C53" s="2">
        <v>455</v>
      </c>
      <c r="D53" s="2"/>
      <c r="E53" s="12" t="s">
        <v>13</v>
      </c>
      <c r="G53" s="7">
        <v>105</v>
      </c>
      <c r="H53" s="8">
        <v>26</v>
      </c>
      <c r="I53" s="8">
        <v>19</v>
      </c>
      <c r="J53" s="8">
        <v>29</v>
      </c>
      <c r="K53" s="8">
        <v>17</v>
      </c>
      <c r="L53" s="8">
        <v>1</v>
      </c>
      <c r="M53" s="8">
        <v>6</v>
      </c>
      <c r="N53" s="8">
        <v>1</v>
      </c>
      <c r="O53" s="8">
        <v>1</v>
      </c>
      <c r="P53" s="8">
        <v>2</v>
      </c>
      <c r="Q53" s="8">
        <v>3</v>
      </c>
      <c r="R53" s="8" t="s">
        <v>59</v>
      </c>
      <c r="S53" s="8">
        <v>5</v>
      </c>
      <c r="T53" s="8" t="s">
        <v>59</v>
      </c>
      <c r="U53" s="8" t="s">
        <v>59</v>
      </c>
      <c r="V53" s="8">
        <v>100</v>
      </c>
      <c r="W53" s="8">
        <v>10</v>
      </c>
      <c r="X53" s="8">
        <v>95</v>
      </c>
    </row>
    <row r="54" spans="2:24" ht="13.5" customHeight="1">
      <c r="B54" s="2"/>
      <c r="C54" s="2">
        <v>456</v>
      </c>
      <c r="D54" s="2"/>
      <c r="E54" s="12" t="s">
        <v>14</v>
      </c>
      <c r="G54" s="7">
        <v>531</v>
      </c>
      <c r="H54" s="8">
        <v>128</v>
      </c>
      <c r="I54" s="8">
        <v>151</v>
      </c>
      <c r="J54" s="8">
        <v>108</v>
      </c>
      <c r="K54" s="8">
        <v>73</v>
      </c>
      <c r="L54" s="8">
        <v>11</v>
      </c>
      <c r="M54" s="8">
        <v>12</v>
      </c>
      <c r="N54" s="8">
        <v>10</v>
      </c>
      <c r="O54" s="8">
        <v>14</v>
      </c>
      <c r="P54" s="8">
        <v>9</v>
      </c>
      <c r="Q54" s="8">
        <v>12</v>
      </c>
      <c r="R54" s="8">
        <v>3</v>
      </c>
      <c r="S54" s="8">
        <v>17</v>
      </c>
      <c r="T54" s="8" t="s">
        <v>59</v>
      </c>
      <c r="U54" s="8" t="s">
        <v>59</v>
      </c>
      <c r="V54" s="8">
        <v>514</v>
      </c>
      <c r="W54" s="8">
        <v>59</v>
      </c>
      <c r="X54" s="8">
        <v>472</v>
      </c>
    </row>
    <row r="55" spans="2:24" ht="13.5" customHeight="1">
      <c r="B55" s="2"/>
      <c r="C55" s="2">
        <v>457</v>
      </c>
      <c r="D55" s="2"/>
      <c r="E55" s="12" t="s">
        <v>15</v>
      </c>
      <c r="G55" s="7">
        <v>3269</v>
      </c>
      <c r="H55" s="8">
        <v>865</v>
      </c>
      <c r="I55" s="8">
        <v>719</v>
      </c>
      <c r="J55" s="8">
        <v>657</v>
      </c>
      <c r="K55" s="8">
        <v>513</v>
      </c>
      <c r="L55" s="8">
        <v>75</v>
      </c>
      <c r="M55" s="8">
        <v>79</v>
      </c>
      <c r="N55" s="8">
        <v>74</v>
      </c>
      <c r="O55" s="8">
        <v>79</v>
      </c>
      <c r="P55" s="8">
        <v>91</v>
      </c>
      <c r="Q55" s="8">
        <v>88</v>
      </c>
      <c r="R55" s="8">
        <v>29</v>
      </c>
      <c r="S55" s="8">
        <v>17</v>
      </c>
      <c r="T55" s="8">
        <v>636</v>
      </c>
      <c r="U55" s="8" t="s">
        <v>59</v>
      </c>
      <c r="V55" s="8">
        <v>2616</v>
      </c>
      <c r="W55" s="8">
        <v>244</v>
      </c>
      <c r="X55" s="8">
        <v>3025</v>
      </c>
    </row>
    <row r="56" spans="2:24" ht="13.5" customHeight="1">
      <c r="B56" s="2"/>
      <c r="C56" s="2">
        <v>458</v>
      </c>
      <c r="D56" s="2"/>
      <c r="E56" s="12" t="s">
        <v>16</v>
      </c>
      <c r="G56" s="7">
        <v>649</v>
      </c>
      <c r="H56" s="8">
        <v>272</v>
      </c>
      <c r="I56" s="8">
        <v>189</v>
      </c>
      <c r="J56" s="8">
        <v>104</v>
      </c>
      <c r="K56" s="8">
        <v>54</v>
      </c>
      <c r="L56" s="8">
        <v>4</v>
      </c>
      <c r="M56" s="8">
        <v>4</v>
      </c>
      <c r="N56" s="8">
        <v>5</v>
      </c>
      <c r="O56" s="8">
        <v>4</v>
      </c>
      <c r="P56" s="8">
        <v>9</v>
      </c>
      <c r="Q56" s="8">
        <v>4</v>
      </c>
      <c r="R56" s="8" t="s">
        <v>59</v>
      </c>
      <c r="S56" s="8" t="s">
        <v>59</v>
      </c>
      <c r="T56" s="8" t="s">
        <v>59</v>
      </c>
      <c r="U56" s="8" t="s">
        <v>59</v>
      </c>
      <c r="V56" s="8">
        <v>649</v>
      </c>
      <c r="W56" s="8">
        <v>129</v>
      </c>
      <c r="X56" s="8">
        <v>520</v>
      </c>
    </row>
    <row r="57" spans="2:24" ht="13.5" customHeight="1">
      <c r="B57" s="2"/>
      <c r="C57" s="2">
        <v>459</v>
      </c>
      <c r="D57" s="2"/>
      <c r="E57" s="12" t="s">
        <v>17</v>
      </c>
      <c r="G57" s="7">
        <v>1519</v>
      </c>
      <c r="H57" s="8">
        <v>328</v>
      </c>
      <c r="I57" s="8">
        <v>240</v>
      </c>
      <c r="J57" s="8">
        <v>310</v>
      </c>
      <c r="K57" s="8">
        <v>291</v>
      </c>
      <c r="L57" s="8">
        <v>49</v>
      </c>
      <c r="M57" s="8">
        <v>46</v>
      </c>
      <c r="N57" s="8">
        <v>37</v>
      </c>
      <c r="O57" s="8">
        <v>51</v>
      </c>
      <c r="P57" s="8">
        <v>65</v>
      </c>
      <c r="Q57" s="8">
        <v>76</v>
      </c>
      <c r="R57" s="8">
        <v>26</v>
      </c>
      <c r="S57" s="8">
        <v>38</v>
      </c>
      <c r="T57" s="8">
        <v>249</v>
      </c>
      <c r="U57" s="8" t="s">
        <v>59</v>
      </c>
      <c r="V57" s="8">
        <v>1232</v>
      </c>
      <c r="W57" s="8">
        <v>235</v>
      </c>
      <c r="X57" s="8">
        <v>1284</v>
      </c>
    </row>
    <row r="58" spans="2:24" ht="13.5" customHeight="1">
      <c r="B58" s="2"/>
      <c r="C58" s="2"/>
      <c r="D58" s="2"/>
      <c r="E58" s="12"/>
      <c r="G58" s="7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2:24" s="6" customFormat="1" ht="13.5" customHeight="1">
      <c r="B59" s="10">
        <v>47</v>
      </c>
      <c r="C59" s="10"/>
      <c r="D59" s="32" t="s">
        <v>30</v>
      </c>
      <c r="E59" s="33"/>
      <c r="G59" s="4">
        <f>SUM(G60:G61)</f>
        <v>1621</v>
      </c>
      <c r="H59" s="5">
        <f aca="true" t="shared" si="6" ref="H59:X59">SUM(H60:H61)</f>
        <v>320</v>
      </c>
      <c r="I59" s="5">
        <f t="shared" si="6"/>
        <v>303</v>
      </c>
      <c r="J59" s="5">
        <f t="shared" si="6"/>
        <v>300</v>
      </c>
      <c r="K59" s="5">
        <f t="shared" si="6"/>
        <v>379</v>
      </c>
      <c r="L59" s="5">
        <f t="shared" si="6"/>
        <v>43</v>
      </c>
      <c r="M59" s="5">
        <f t="shared" si="6"/>
        <v>46</v>
      </c>
      <c r="N59" s="5">
        <f t="shared" si="6"/>
        <v>52</v>
      </c>
      <c r="O59" s="5">
        <f t="shared" si="6"/>
        <v>52</v>
      </c>
      <c r="P59" s="5">
        <f t="shared" si="6"/>
        <v>63</v>
      </c>
      <c r="Q59" s="5">
        <f t="shared" si="6"/>
        <v>50</v>
      </c>
      <c r="R59" s="5">
        <f t="shared" si="6"/>
        <v>13</v>
      </c>
      <c r="S59" s="5" t="s">
        <v>82</v>
      </c>
      <c r="T59" s="5" t="s">
        <v>59</v>
      </c>
      <c r="U59" s="5">
        <f t="shared" si="6"/>
        <v>278</v>
      </c>
      <c r="V59" s="5">
        <f t="shared" si="6"/>
        <v>1343</v>
      </c>
      <c r="W59" s="5">
        <f t="shared" si="6"/>
        <v>509</v>
      </c>
      <c r="X59" s="5">
        <f t="shared" si="6"/>
        <v>1112</v>
      </c>
    </row>
    <row r="60" spans="2:24" ht="13.5" customHeight="1">
      <c r="B60" s="2"/>
      <c r="C60" s="2">
        <v>471</v>
      </c>
      <c r="D60" s="2"/>
      <c r="E60" s="12" t="s">
        <v>18</v>
      </c>
      <c r="G60" s="7">
        <v>990</v>
      </c>
      <c r="H60" s="8">
        <v>58</v>
      </c>
      <c r="I60" s="8">
        <v>115</v>
      </c>
      <c r="J60" s="8">
        <v>189</v>
      </c>
      <c r="K60" s="8">
        <v>339</v>
      </c>
      <c r="L60" s="8">
        <v>39</v>
      </c>
      <c r="M60" s="8">
        <v>41</v>
      </c>
      <c r="N60" s="8">
        <v>50</v>
      </c>
      <c r="O60" s="8">
        <v>49</v>
      </c>
      <c r="P60" s="8">
        <v>55</v>
      </c>
      <c r="Q60" s="8">
        <v>46</v>
      </c>
      <c r="R60" s="8">
        <v>9</v>
      </c>
      <c r="S60" s="8" t="s">
        <v>59</v>
      </c>
      <c r="T60" s="8" t="s">
        <v>59</v>
      </c>
      <c r="U60" s="8">
        <v>248</v>
      </c>
      <c r="V60" s="8">
        <v>742</v>
      </c>
      <c r="W60" s="8">
        <v>464</v>
      </c>
      <c r="X60" s="8">
        <v>526</v>
      </c>
    </row>
    <row r="61" spans="2:24" ht="13.5" customHeight="1">
      <c r="B61" s="2"/>
      <c r="C61" s="2">
        <v>472</v>
      </c>
      <c r="D61" s="2"/>
      <c r="E61" s="12" t="s">
        <v>80</v>
      </c>
      <c r="G61" s="7">
        <v>631</v>
      </c>
      <c r="H61" s="8">
        <v>262</v>
      </c>
      <c r="I61" s="8">
        <v>188</v>
      </c>
      <c r="J61" s="8">
        <v>111</v>
      </c>
      <c r="K61" s="8">
        <v>40</v>
      </c>
      <c r="L61" s="8">
        <v>4</v>
      </c>
      <c r="M61" s="8">
        <v>5</v>
      </c>
      <c r="N61" s="8">
        <v>2</v>
      </c>
      <c r="O61" s="8">
        <v>3</v>
      </c>
      <c r="P61" s="8">
        <v>8</v>
      </c>
      <c r="Q61" s="8">
        <v>4</v>
      </c>
      <c r="R61" s="8">
        <v>4</v>
      </c>
      <c r="S61" s="8" t="s">
        <v>59</v>
      </c>
      <c r="T61" s="8" t="s">
        <v>59</v>
      </c>
      <c r="U61" s="8">
        <v>30</v>
      </c>
      <c r="V61" s="8">
        <v>601</v>
      </c>
      <c r="W61" s="8">
        <v>45</v>
      </c>
      <c r="X61" s="8">
        <v>586</v>
      </c>
    </row>
    <row r="62" spans="2:24" ht="13.5" customHeight="1">
      <c r="B62" s="2"/>
      <c r="C62" s="2"/>
      <c r="D62" s="2"/>
      <c r="E62" s="12"/>
      <c r="G62" s="7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2:24" s="6" customFormat="1" ht="13.5" customHeight="1">
      <c r="B63" s="10">
        <v>48</v>
      </c>
      <c r="C63" s="10"/>
      <c r="D63" s="32" t="s">
        <v>33</v>
      </c>
      <c r="E63" s="33"/>
      <c r="G63" s="4">
        <f>SUM(G64:G68)</f>
        <v>3721</v>
      </c>
      <c r="H63" s="5">
        <f aca="true" t="shared" si="7" ref="H63:X63">SUM(H64:H68)</f>
        <v>840</v>
      </c>
      <c r="I63" s="5">
        <f t="shared" si="7"/>
        <v>706</v>
      </c>
      <c r="J63" s="5">
        <f t="shared" si="7"/>
        <v>779</v>
      </c>
      <c r="K63" s="5">
        <f t="shared" si="7"/>
        <v>681</v>
      </c>
      <c r="L63" s="5">
        <f t="shared" si="7"/>
        <v>107</v>
      </c>
      <c r="M63" s="5">
        <f t="shared" si="7"/>
        <v>105</v>
      </c>
      <c r="N63" s="5">
        <f t="shared" si="7"/>
        <v>118</v>
      </c>
      <c r="O63" s="5">
        <f t="shared" si="7"/>
        <v>130</v>
      </c>
      <c r="P63" s="5">
        <f t="shared" si="7"/>
        <v>121</v>
      </c>
      <c r="Q63" s="5">
        <f t="shared" si="7"/>
        <v>94</v>
      </c>
      <c r="R63" s="5">
        <f t="shared" si="7"/>
        <v>40</v>
      </c>
      <c r="S63" s="5">
        <f t="shared" si="7"/>
        <v>14</v>
      </c>
      <c r="T63" s="5">
        <f t="shared" si="7"/>
        <v>829</v>
      </c>
      <c r="U63" s="5">
        <f t="shared" si="7"/>
        <v>226</v>
      </c>
      <c r="V63" s="5">
        <f t="shared" si="7"/>
        <v>2652</v>
      </c>
      <c r="W63" s="5">
        <f t="shared" si="7"/>
        <v>680</v>
      </c>
      <c r="X63" s="5">
        <f t="shared" si="7"/>
        <v>3041</v>
      </c>
    </row>
    <row r="64" spans="2:24" ht="13.5" customHeight="1">
      <c r="B64" s="2"/>
      <c r="C64" s="2">
        <v>481</v>
      </c>
      <c r="D64" s="2"/>
      <c r="E64" s="12" t="s">
        <v>19</v>
      </c>
      <c r="G64" s="7">
        <v>1427</v>
      </c>
      <c r="H64" s="8">
        <v>421</v>
      </c>
      <c r="I64" s="8">
        <v>247</v>
      </c>
      <c r="J64" s="8">
        <v>297</v>
      </c>
      <c r="K64" s="8">
        <v>255</v>
      </c>
      <c r="L64" s="8">
        <v>35</v>
      </c>
      <c r="M64" s="8">
        <v>31</v>
      </c>
      <c r="N64" s="8">
        <v>40</v>
      </c>
      <c r="O64" s="8">
        <v>37</v>
      </c>
      <c r="P64" s="8">
        <v>30</v>
      </c>
      <c r="Q64" s="8">
        <v>23</v>
      </c>
      <c r="R64" s="8">
        <v>11</v>
      </c>
      <c r="S64" s="8" t="s">
        <v>59</v>
      </c>
      <c r="T64" s="8">
        <v>799</v>
      </c>
      <c r="U64" s="8">
        <v>12</v>
      </c>
      <c r="V64" s="8">
        <v>616</v>
      </c>
      <c r="W64" s="8">
        <v>190</v>
      </c>
      <c r="X64" s="8">
        <v>1237</v>
      </c>
    </row>
    <row r="65" spans="2:24" ht="13.5" customHeight="1">
      <c r="B65" s="2"/>
      <c r="C65" s="2">
        <v>482</v>
      </c>
      <c r="D65" s="2"/>
      <c r="E65" s="12" t="s">
        <v>81</v>
      </c>
      <c r="G65" s="7">
        <v>678</v>
      </c>
      <c r="H65" s="8">
        <v>242</v>
      </c>
      <c r="I65" s="8">
        <v>158</v>
      </c>
      <c r="J65" s="8">
        <v>121</v>
      </c>
      <c r="K65" s="8">
        <v>68</v>
      </c>
      <c r="L65" s="8">
        <v>18</v>
      </c>
      <c r="M65" s="8">
        <v>13</v>
      </c>
      <c r="N65" s="8">
        <v>21</v>
      </c>
      <c r="O65" s="8">
        <v>12</v>
      </c>
      <c r="P65" s="8">
        <v>11</v>
      </c>
      <c r="Q65" s="8">
        <v>9</v>
      </c>
      <c r="R65" s="8">
        <v>5</v>
      </c>
      <c r="S65" s="8">
        <v>14</v>
      </c>
      <c r="T65" s="8">
        <v>20</v>
      </c>
      <c r="U65" s="8">
        <v>1</v>
      </c>
      <c r="V65" s="8">
        <v>643</v>
      </c>
      <c r="W65" s="8">
        <v>98</v>
      </c>
      <c r="X65" s="8">
        <v>580</v>
      </c>
    </row>
    <row r="66" spans="2:24" ht="13.5" customHeight="1">
      <c r="B66" s="2"/>
      <c r="C66" s="2">
        <v>483</v>
      </c>
      <c r="D66" s="2"/>
      <c r="E66" s="12" t="s">
        <v>20</v>
      </c>
      <c r="G66" s="7">
        <v>235</v>
      </c>
      <c r="H66" s="8">
        <v>67</v>
      </c>
      <c r="I66" s="8">
        <v>27</v>
      </c>
      <c r="J66" s="8">
        <v>28</v>
      </c>
      <c r="K66" s="8">
        <v>44</v>
      </c>
      <c r="L66" s="8">
        <v>5</v>
      </c>
      <c r="M66" s="8">
        <v>7</v>
      </c>
      <c r="N66" s="8">
        <v>13</v>
      </c>
      <c r="O66" s="8">
        <v>16</v>
      </c>
      <c r="P66" s="8">
        <v>11</v>
      </c>
      <c r="Q66" s="8">
        <v>11</v>
      </c>
      <c r="R66" s="8">
        <v>6</v>
      </c>
      <c r="S66" s="8" t="s">
        <v>59</v>
      </c>
      <c r="T66" s="8">
        <v>3</v>
      </c>
      <c r="U66" s="8">
        <v>2</v>
      </c>
      <c r="V66" s="8">
        <v>230</v>
      </c>
      <c r="W66" s="8">
        <v>32</v>
      </c>
      <c r="X66" s="8">
        <v>203</v>
      </c>
    </row>
    <row r="67" spans="2:24" ht="13.5" customHeight="1">
      <c r="B67" s="2"/>
      <c r="C67" s="2">
        <v>484</v>
      </c>
      <c r="D67" s="2"/>
      <c r="E67" s="12" t="s">
        <v>21</v>
      </c>
      <c r="G67" s="7">
        <v>1345</v>
      </c>
      <c r="H67" s="8">
        <v>104</v>
      </c>
      <c r="I67" s="8">
        <v>268</v>
      </c>
      <c r="J67" s="8">
        <v>331</v>
      </c>
      <c r="K67" s="8">
        <v>312</v>
      </c>
      <c r="L67" s="8">
        <v>44</v>
      </c>
      <c r="M67" s="8">
        <v>52</v>
      </c>
      <c r="N67" s="8">
        <v>42</v>
      </c>
      <c r="O67" s="8">
        <v>62</v>
      </c>
      <c r="P67" s="8">
        <v>66</v>
      </c>
      <c r="Q67" s="8">
        <v>47</v>
      </c>
      <c r="R67" s="8">
        <v>17</v>
      </c>
      <c r="S67" s="8" t="s">
        <v>59</v>
      </c>
      <c r="T67" s="8">
        <v>2</v>
      </c>
      <c r="U67" s="8">
        <v>211</v>
      </c>
      <c r="V67" s="8">
        <v>1132</v>
      </c>
      <c r="W67" s="8">
        <v>350</v>
      </c>
      <c r="X67" s="8">
        <v>995</v>
      </c>
    </row>
    <row r="68" spans="2:24" ht="13.5" customHeight="1">
      <c r="B68" s="2"/>
      <c r="C68" s="2">
        <v>489</v>
      </c>
      <c r="D68" s="2"/>
      <c r="E68" s="12" t="s">
        <v>22</v>
      </c>
      <c r="G68" s="7">
        <v>36</v>
      </c>
      <c r="H68" s="8">
        <v>6</v>
      </c>
      <c r="I68" s="8">
        <v>6</v>
      </c>
      <c r="J68" s="8">
        <v>2</v>
      </c>
      <c r="K68" s="8">
        <v>2</v>
      </c>
      <c r="L68" s="8">
        <v>5</v>
      </c>
      <c r="M68" s="8">
        <v>2</v>
      </c>
      <c r="N68" s="8">
        <v>2</v>
      </c>
      <c r="O68" s="8">
        <v>3</v>
      </c>
      <c r="P68" s="8">
        <v>3</v>
      </c>
      <c r="Q68" s="8">
        <v>4</v>
      </c>
      <c r="R68" s="8">
        <v>1</v>
      </c>
      <c r="S68" s="8" t="s">
        <v>59</v>
      </c>
      <c r="T68" s="8">
        <v>5</v>
      </c>
      <c r="U68" s="8" t="s">
        <v>59</v>
      </c>
      <c r="V68" s="8">
        <v>31</v>
      </c>
      <c r="W68" s="8">
        <v>10</v>
      </c>
      <c r="X68" s="8">
        <v>26</v>
      </c>
    </row>
    <row r="69" spans="2:24" ht="13.5" customHeight="1">
      <c r="B69" s="2"/>
      <c r="C69" s="2"/>
      <c r="D69" s="2"/>
      <c r="E69" s="12"/>
      <c r="G69" s="7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2:24" s="6" customFormat="1" ht="13.5" customHeight="1">
      <c r="B70" s="10">
        <v>49</v>
      </c>
      <c r="C70" s="10"/>
      <c r="D70" s="32" t="s">
        <v>23</v>
      </c>
      <c r="E70" s="33"/>
      <c r="G70" s="4">
        <f>SUM(G71:G76)</f>
        <v>7849</v>
      </c>
      <c r="H70" s="5">
        <f aca="true" t="shared" si="8" ref="H70:X70">SUM(H71:H76)</f>
        <v>1965</v>
      </c>
      <c r="I70" s="5">
        <f t="shared" si="8"/>
        <v>1382</v>
      </c>
      <c r="J70" s="5">
        <f t="shared" si="8"/>
        <v>1378</v>
      </c>
      <c r="K70" s="5">
        <f t="shared" si="8"/>
        <v>1529</v>
      </c>
      <c r="L70" s="5">
        <f t="shared" si="8"/>
        <v>263</v>
      </c>
      <c r="M70" s="5">
        <f t="shared" si="8"/>
        <v>200</v>
      </c>
      <c r="N70" s="5">
        <f t="shared" si="8"/>
        <v>224</v>
      </c>
      <c r="O70" s="5">
        <f t="shared" si="8"/>
        <v>267</v>
      </c>
      <c r="P70" s="5">
        <f t="shared" si="8"/>
        <v>293</v>
      </c>
      <c r="Q70" s="5">
        <f t="shared" si="8"/>
        <v>259</v>
      </c>
      <c r="R70" s="5">
        <f t="shared" si="8"/>
        <v>89</v>
      </c>
      <c r="S70" s="5">
        <f t="shared" si="8"/>
        <v>70</v>
      </c>
      <c r="T70" s="5">
        <f t="shared" si="8"/>
        <v>235</v>
      </c>
      <c r="U70" s="5">
        <f t="shared" si="8"/>
        <v>64</v>
      </c>
      <c r="V70" s="5">
        <f t="shared" si="8"/>
        <v>7480</v>
      </c>
      <c r="W70" s="5">
        <f t="shared" si="8"/>
        <v>1852</v>
      </c>
      <c r="X70" s="5">
        <f t="shared" si="8"/>
        <v>5997</v>
      </c>
    </row>
    <row r="71" spans="2:24" ht="13.5" customHeight="1">
      <c r="B71" s="2"/>
      <c r="C71" s="2">
        <v>491</v>
      </c>
      <c r="D71" s="2"/>
      <c r="E71" s="12" t="s">
        <v>24</v>
      </c>
      <c r="G71" s="7">
        <v>1354</v>
      </c>
      <c r="H71" s="8">
        <v>369</v>
      </c>
      <c r="I71" s="8">
        <v>291</v>
      </c>
      <c r="J71" s="8">
        <v>209</v>
      </c>
      <c r="K71" s="8">
        <v>196</v>
      </c>
      <c r="L71" s="8">
        <v>38</v>
      </c>
      <c r="M71" s="8">
        <v>40</v>
      </c>
      <c r="N71" s="8">
        <v>43</v>
      </c>
      <c r="O71" s="8">
        <v>41</v>
      </c>
      <c r="P71" s="8">
        <v>46</v>
      </c>
      <c r="Q71" s="8">
        <v>59</v>
      </c>
      <c r="R71" s="8">
        <v>22</v>
      </c>
      <c r="S71" s="8">
        <v>26</v>
      </c>
      <c r="T71" s="8">
        <v>5</v>
      </c>
      <c r="U71" s="8">
        <v>5</v>
      </c>
      <c r="V71" s="8">
        <v>1318</v>
      </c>
      <c r="W71" s="8">
        <v>249</v>
      </c>
      <c r="X71" s="8">
        <v>1105</v>
      </c>
    </row>
    <row r="72" spans="2:24" ht="13.5" customHeight="1">
      <c r="B72" s="2"/>
      <c r="C72" s="2">
        <v>492</v>
      </c>
      <c r="D72" s="2"/>
      <c r="E72" s="12" t="s">
        <v>25</v>
      </c>
      <c r="G72" s="7">
        <v>437</v>
      </c>
      <c r="H72" s="8">
        <v>137</v>
      </c>
      <c r="I72" s="8">
        <v>108</v>
      </c>
      <c r="J72" s="8">
        <v>53</v>
      </c>
      <c r="K72" s="8">
        <v>64</v>
      </c>
      <c r="L72" s="8">
        <v>15</v>
      </c>
      <c r="M72" s="8">
        <v>8</v>
      </c>
      <c r="N72" s="8">
        <v>9</v>
      </c>
      <c r="O72" s="8">
        <v>13</v>
      </c>
      <c r="P72" s="8">
        <v>15</v>
      </c>
      <c r="Q72" s="8">
        <v>13</v>
      </c>
      <c r="R72" s="8">
        <v>2</v>
      </c>
      <c r="S72" s="8">
        <v>16</v>
      </c>
      <c r="T72" s="8">
        <v>5</v>
      </c>
      <c r="U72" s="8">
        <v>22</v>
      </c>
      <c r="V72" s="8">
        <v>394</v>
      </c>
      <c r="W72" s="8">
        <v>204</v>
      </c>
      <c r="X72" s="8">
        <v>233</v>
      </c>
    </row>
    <row r="73" spans="2:24" ht="13.5" customHeight="1">
      <c r="B73" s="2"/>
      <c r="C73" s="2">
        <v>493</v>
      </c>
      <c r="D73" s="2"/>
      <c r="E73" s="12" t="s">
        <v>26</v>
      </c>
      <c r="G73" s="7">
        <v>1366</v>
      </c>
      <c r="H73" s="8">
        <v>142</v>
      </c>
      <c r="I73" s="8">
        <v>197</v>
      </c>
      <c r="J73" s="8">
        <v>401</v>
      </c>
      <c r="K73" s="8">
        <v>421</v>
      </c>
      <c r="L73" s="8">
        <v>61</v>
      </c>
      <c r="M73" s="8">
        <v>28</v>
      </c>
      <c r="N73" s="8">
        <v>33</v>
      </c>
      <c r="O73" s="8">
        <v>25</v>
      </c>
      <c r="P73" s="8">
        <v>24</v>
      </c>
      <c r="Q73" s="8">
        <v>30</v>
      </c>
      <c r="R73" s="8">
        <v>4</v>
      </c>
      <c r="S73" s="8" t="s">
        <v>59</v>
      </c>
      <c r="T73" s="8">
        <v>1</v>
      </c>
      <c r="U73" s="8">
        <v>4</v>
      </c>
      <c r="V73" s="8">
        <v>1361</v>
      </c>
      <c r="W73" s="8">
        <v>793</v>
      </c>
      <c r="X73" s="8">
        <v>573</v>
      </c>
    </row>
    <row r="74" spans="2:24" ht="13.5" customHeight="1">
      <c r="B74" s="2"/>
      <c r="C74" s="2">
        <v>494</v>
      </c>
      <c r="D74" s="2"/>
      <c r="E74" s="12" t="s">
        <v>27</v>
      </c>
      <c r="G74" s="7">
        <v>1079</v>
      </c>
      <c r="H74" s="8">
        <v>277</v>
      </c>
      <c r="I74" s="8">
        <v>245</v>
      </c>
      <c r="J74" s="8">
        <v>184</v>
      </c>
      <c r="K74" s="8">
        <v>162</v>
      </c>
      <c r="L74" s="8">
        <v>27</v>
      </c>
      <c r="M74" s="8">
        <v>24</v>
      </c>
      <c r="N74" s="8">
        <v>36</v>
      </c>
      <c r="O74" s="8">
        <v>33</v>
      </c>
      <c r="P74" s="8">
        <v>48</v>
      </c>
      <c r="Q74" s="8">
        <v>29</v>
      </c>
      <c r="R74" s="8">
        <v>14</v>
      </c>
      <c r="S74" s="8">
        <v>10</v>
      </c>
      <c r="T74" s="8">
        <v>5</v>
      </c>
      <c r="U74" s="8">
        <v>8</v>
      </c>
      <c r="V74" s="8">
        <v>1056</v>
      </c>
      <c r="W74" s="8">
        <v>157</v>
      </c>
      <c r="X74" s="8">
        <v>922</v>
      </c>
    </row>
    <row r="75" spans="2:24" ht="13.5" customHeight="1">
      <c r="B75" s="2"/>
      <c r="C75" s="2">
        <v>495</v>
      </c>
      <c r="D75" s="2"/>
      <c r="E75" s="13" t="s">
        <v>60</v>
      </c>
      <c r="G75" s="7">
        <v>133</v>
      </c>
      <c r="H75" s="8">
        <v>29</v>
      </c>
      <c r="I75" s="8">
        <v>17</v>
      </c>
      <c r="J75" s="8">
        <v>16</v>
      </c>
      <c r="K75" s="8">
        <v>31</v>
      </c>
      <c r="L75" s="8">
        <v>11</v>
      </c>
      <c r="M75" s="8">
        <v>6</v>
      </c>
      <c r="N75" s="8">
        <v>3</v>
      </c>
      <c r="O75" s="8">
        <v>5</v>
      </c>
      <c r="P75" s="8">
        <v>6</v>
      </c>
      <c r="Q75" s="8">
        <v>7</v>
      </c>
      <c r="R75" s="8">
        <v>2</v>
      </c>
      <c r="S75" s="8" t="s">
        <v>59</v>
      </c>
      <c r="T75" s="8" t="s">
        <v>59</v>
      </c>
      <c r="U75" s="8" t="s">
        <v>59</v>
      </c>
      <c r="V75" s="8">
        <v>133</v>
      </c>
      <c r="W75" s="8">
        <v>4</v>
      </c>
      <c r="X75" s="8">
        <v>129</v>
      </c>
    </row>
    <row r="76" spans="2:24" ht="13.5" customHeight="1">
      <c r="B76" s="2"/>
      <c r="C76" s="2">
        <v>499</v>
      </c>
      <c r="D76" s="2"/>
      <c r="E76" s="12" t="s">
        <v>28</v>
      </c>
      <c r="G76" s="7">
        <v>3480</v>
      </c>
      <c r="H76" s="8">
        <v>1011</v>
      </c>
      <c r="I76" s="8">
        <v>524</v>
      </c>
      <c r="J76" s="8">
        <v>515</v>
      </c>
      <c r="K76" s="8">
        <v>655</v>
      </c>
      <c r="L76" s="8">
        <v>111</v>
      </c>
      <c r="M76" s="8">
        <v>94</v>
      </c>
      <c r="N76" s="8">
        <v>100</v>
      </c>
      <c r="O76" s="8">
        <v>150</v>
      </c>
      <c r="P76" s="8">
        <v>154</v>
      </c>
      <c r="Q76" s="8">
        <v>121</v>
      </c>
      <c r="R76" s="8">
        <v>45</v>
      </c>
      <c r="S76" s="8">
        <v>18</v>
      </c>
      <c r="T76" s="8">
        <v>219</v>
      </c>
      <c r="U76" s="8">
        <v>25</v>
      </c>
      <c r="V76" s="8">
        <v>3218</v>
      </c>
      <c r="W76" s="8">
        <v>445</v>
      </c>
      <c r="X76" s="8">
        <v>3035</v>
      </c>
    </row>
    <row r="77" spans="2:24" ht="13.5" customHeight="1">
      <c r="B77" s="2"/>
      <c r="C77" s="2"/>
      <c r="D77" s="2"/>
      <c r="E77" s="12"/>
      <c r="G77" s="7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24" s="6" customFormat="1" ht="13.5" customHeight="1">
      <c r="B78" s="10">
        <v>46</v>
      </c>
      <c r="C78" s="10"/>
      <c r="D78" s="32" t="s">
        <v>61</v>
      </c>
      <c r="E78" s="33"/>
      <c r="G78" s="4">
        <f>SUM(G79:G86)</f>
        <v>11184</v>
      </c>
      <c r="H78" s="5">
        <f>SUM(H79:H86)</f>
        <v>617</v>
      </c>
      <c r="I78" s="5">
        <f>SUM(I79:I86)</f>
        <v>570</v>
      </c>
      <c r="K78" s="24">
        <f>SUM(J79:J82,J83,J84,J85:J86,K79:K82,K85:K86)</f>
        <v>3432</v>
      </c>
      <c r="M78" s="23">
        <f>SUM(L79:L82,M83:N84,L85:L86,M79:M82,M85:M86,N79:N82,N85:N86)</f>
        <v>1956</v>
      </c>
      <c r="N78" s="26"/>
      <c r="P78" s="26"/>
      <c r="Q78" s="24">
        <f>SUM(O79:O82,P83:R84,O85:O86,P79:P82,P85:P86,Q79:Q82,Q85:Q86,R79:R82,R85:R86)</f>
        <v>3872</v>
      </c>
      <c r="R78" s="26"/>
      <c r="S78" s="5" t="s">
        <v>83</v>
      </c>
      <c r="T78" s="5" t="s">
        <v>83</v>
      </c>
      <c r="U78" s="5" t="s">
        <v>83</v>
      </c>
      <c r="V78" s="5">
        <f>SUM(V79:V86)</f>
        <v>11184</v>
      </c>
      <c r="W78" s="5">
        <f>SUM(W79:W86)</f>
        <v>1032</v>
      </c>
      <c r="X78" s="5">
        <f>SUM(X79:X86)</f>
        <v>10152</v>
      </c>
    </row>
    <row r="79" spans="2:24" ht="13.5" customHeight="1">
      <c r="B79" s="2"/>
      <c r="C79" s="2">
        <v>461</v>
      </c>
      <c r="D79" s="2"/>
      <c r="E79" s="12" t="s">
        <v>62</v>
      </c>
      <c r="G79" s="7">
        <v>3309</v>
      </c>
      <c r="H79" s="8">
        <v>315</v>
      </c>
      <c r="I79" s="8">
        <v>267</v>
      </c>
      <c r="J79" s="8">
        <v>419</v>
      </c>
      <c r="K79" s="8">
        <v>981</v>
      </c>
      <c r="L79" s="8">
        <v>178</v>
      </c>
      <c r="M79" s="8">
        <v>168</v>
      </c>
      <c r="N79" s="8">
        <v>146</v>
      </c>
      <c r="O79" s="8">
        <v>185</v>
      </c>
      <c r="P79" s="8">
        <v>270</v>
      </c>
      <c r="Q79" s="8">
        <v>276</v>
      </c>
      <c r="R79" s="8">
        <v>104</v>
      </c>
      <c r="S79" s="11" t="s">
        <v>68</v>
      </c>
      <c r="T79" s="11" t="s">
        <v>68</v>
      </c>
      <c r="U79" s="8" t="s">
        <v>59</v>
      </c>
      <c r="V79" s="8">
        <v>3309</v>
      </c>
      <c r="W79" s="8">
        <v>404</v>
      </c>
      <c r="X79" s="8">
        <v>2905</v>
      </c>
    </row>
    <row r="80" spans="2:24" ht="13.5" customHeight="1">
      <c r="B80" s="2"/>
      <c r="C80" s="2">
        <v>462</v>
      </c>
      <c r="D80" s="2"/>
      <c r="E80" s="12" t="s">
        <v>69</v>
      </c>
      <c r="G80" s="7">
        <v>602</v>
      </c>
      <c r="H80" s="8">
        <v>87</v>
      </c>
      <c r="I80" s="8">
        <v>54</v>
      </c>
      <c r="J80" s="8">
        <v>81</v>
      </c>
      <c r="K80" s="8">
        <v>135</v>
      </c>
      <c r="L80" s="8">
        <v>30</v>
      </c>
      <c r="M80" s="8">
        <v>24</v>
      </c>
      <c r="N80" s="8">
        <v>28</v>
      </c>
      <c r="O80" s="8">
        <v>37</v>
      </c>
      <c r="P80" s="8">
        <v>44</v>
      </c>
      <c r="Q80" s="8">
        <v>57</v>
      </c>
      <c r="R80" s="8">
        <v>25</v>
      </c>
      <c r="S80" s="11" t="s">
        <v>68</v>
      </c>
      <c r="T80" s="11" t="s">
        <v>68</v>
      </c>
      <c r="U80" s="8" t="s">
        <v>59</v>
      </c>
      <c r="V80" s="8">
        <v>602</v>
      </c>
      <c r="W80" s="8">
        <v>58</v>
      </c>
      <c r="X80" s="8">
        <v>544</v>
      </c>
    </row>
    <row r="81" spans="2:24" ht="13.5" customHeight="1">
      <c r="B81" s="2"/>
      <c r="C81" s="2">
        <v>463</v>
      </c>
      <c r="D81" s="2"/>
      <c r="E81" s="12" t="s">
        <v>70</v>
      </c>
      <c r="G81" s="7">
        <v>711</v>
      </c>
      <c r="H81" s="8">
        <v>33</v>
      </c>
      <c r="I81" s="8">
        <v>42</v>
      </c>
      <c r="J81" s="8">
        <v>86</v>
      </c>
      <c r="K81" s="8">
        <v>238</v>
      </c>
      <c r="L81" s="8">
        <v>35</v>
      </c>
      <c r="M81" s="8">
        <v>34</v>
      </c>
      <c r="N81" s="8">
        <v>41</v>
      </c>
      <c r="O81" s="8">
        <v>45</v>
      </c>
      <c r="P81" s="8">
        <v>77</v>
      </c>
      <c r="Q81" s="8">
        <v>67</v>
      </c>
      <c r="R81" s="8">
        <v>13</v>
      </c>
      <c r="S81" s="11" t="s">
        <v>68</v>
      </c>
      <c r="T81" s="11" t="s">
        <v>68</v>
      </c>
      <c r="U81" s="8" t="s">
        <v>59</v>
      </c>
      <c r="V81" s="8">
        <v>711</v>
      </c>
      <c r="W81" s="8">
        <v>70</v>
      </c>
      <c r="X81" s="8">
        <v>641</v>
      </c>
    </row>
    <row r="82" spans="2:24" ht="13.5" customHeight="1">
      <c r="B82" s="2"/>
      <c r="C82" s="2">
        <v>464</v>
      </c>
      <c r="D82" s="2"/>
      <c r="E82" s="12" t="s">
        <v>63</v>
      </c>
      <c r="G82" s="7">
        <v>270</v>
      </c>
      <c r="H82" s="8">
        <v>116</v>
      </c>
      <c r="I82" s="8">
        <v>39</v>
      </c>
      <c r="J82" s="8">
        <v>37</v>
      </c>
      <c r="K82" s="8">
        <v>48</v>
      </c>
      <c r="L82" s="8">
        <v>4</v>
      </c>
      <c r="M82" s="8">
        <v>2</v>
      </c>
      <c r="N82" s="8">
        <v>4</v>
      </c>
      <c r="O82" s="8">
        <v>6</v>
      </c>
      <c r="P82" s="8">
        <v>4</v>
      </c>
      <c r="Q82" s="8">
        <v>7</v>
      </c>
      <c r="R82" s="8">
        <v>3</v>
      </c>
      <c r="S82" s="11" t="s">
        <v>68</v>
      </c>
      <c r="T82" s="11" t="s">
        <v>68</v>
      </c>
      <c r="U82" s="8" t="s">
        <v>59</v>
      </c>
      <c r="V82" s="8">
        <v>270</v>
      </c>
      <c r="W82" s="8">
        <v>63</v>
      </c>
      <c r="X82" s="8">
        <v>207</v>
      </c>
    </row>
    <row r="83" spans="2:24" ht="13.5" customHeight="1">
      <c r="B83" s="2"/>
      <c r="C83" s="2">
        <v>465</v>
      </c>
      <c r="D83" s="2"/>
      <c r="E83" s="12" t="s">
        <v>64</v>
      </c>
      <c r="G83" s="7">
        <v>1325</v>
      </c>
      <c r="H83" s="8">
        <v>2</v>
      </c>
      <c r="I83" s="8">
        <v>17</v>
      </c>
      <c r="J83" s="54" t="s">
        <v>98</v>
      </c>
      <c r="K83" s="55"/>
      <c r="M83" s="25">
        <v>252</v>
      </c>
      <c r="N83" s="26"/>
      <c r="P83" s="26"/>
      <c r="Q83" s="27">
        <v>713</v>
      </c>
      <c r="R83" s="26"/>
      <c r="S83" s="11" t="s">
        <v>68</v>
      </c>
      <c r="T83" s="11" t="s">
        <v>68</v>
      </c>
      <c r="U83" s="8" t="s">
        <v>59</v>
      </c>
      <c r="V83" s="8">
        <v>1325</v>
      </c>
      <c r="W83" s="8">
        <v>97</v>
      </c>
      <c r="X83" s="8">
        <v>1228</v>
      </c>
    </row>
    <row r="84" spans="2:24" ht="13.5" customHeight="1">
      <c r="B84" s="2"/>
      <c r="C84" s="2">
        <v>466</v>
      </c>
      <c r="D84" s="2"/>
      <c r="E84" s="12" t="s">
        <v>65</v>
      </c>
      <c r="G84" s="7">
        <v>961</v>
      </c>
      <c r="H84" s="8">
        <v>21</v>
      </c>
      <c r="I84" s="8">
        <v>67</v>
      </c>
      <c r="J84" s="54" t="s">
        <v>99</v>
      </c>
      <c r="K84" s="55"/>
      <c r="M84" s="25">
        <v>170</v>
      </c>
      <c r="N84" s="26"/>
      <c r="P84" s="26"/>
      <c r="Q84" s="27">
        <v>307</v>
      </c>
      <c r="R84" s="26"/>
      <c r="S84" s="11" t="s">
        <v>68</v>
      </c>
      <c r="T84" s="11" t="s">
        <v>68</v>
      </c>
      <c r="U84" s="8" t="s">
        <v>59</v>
      </c>
      <c r="V84" s="8">
        <v>961</v>
      </c>
      <c r="W84" s="8">
        <v>18</v>
      </c>
      <c r="X84" s="8">
        <v>943</v>
      </c>
    </row>
    <row r="85" spans="2:24" ht="13.5" customHeight="1">
      <c r="B85" s="2"/>
      <c r="C85" s="2">
        <v>467</v>
      </c>
      <c r="D85" s="2"/>
      <c r="E85" s="12" t="s">
        <v>66</v>
      </c>
      <c r="G85" s="7">
        <v>3073</v>
      </c>
      <c r="H85" s="8">
        <v>14</v>
      </c>
      <c r="I85" s="8">
        <v>29</v>
      </c>
      <c r="J85" s="8">
        <v>155</v>
      </c>
      <c r="K85" s="8">
        <v>870</v>
      </c>
      <c r="L85" s="8">
        <v>230</v>
      </c>
      <c r="M85" s="8">
        <v>204</v>
      </c>
      <c r="N85" s="8">
        <v>255</v>
      </c>
      <c r="O85" s="8">
        <v>324</v>
      </c>
      <c r="P85" s="8">
        <v>383</v>
      </c>
      <c r="Q85" s="8">
        <v>433</v>
      </c>
      <c r="R85" s="8">
        <v>176</v>
      </c>
      <c r="S85" s="11" t="s">
        <v>68</v>
      </c>
      <c r="T85" s="11" t="s">
        <v>68</v>
      </c>
      <c r="U85" s="8" t="s">
        <v>59</v>
      </c>
      <c r="V85" s="8">
        <v>3073</v>
      </c>
      <c r="W85" s="8">
        <v>257</v>
      </c>
      <c r="X85" s="8">
        <v>2816</v>
      </c>
    </row>
    <row r="86" spans="2:24" ht="13.5" customHeight="1">
      <c r="B86" s="2"/>
      <c r="C86" s="2">
        <v>469</v>
      </c>
      <c r="D86" s="2"/>
      <c r="E86" s="12" t="s">
        <v>67</v>
      </c>
      <c r="G86" s="7">
        <v>933</v>
      </c>
      <c r="H86" s="8">
        <v>29</v>
      </c>
      <c r="I86" s="8">
        <v>55</v>
      </c>
      <c r="J86" s="8">
        <v>127</v>
      </c>
      <c r="K86" s="8">
        <v>255</v>
      </c>
      <c r="L86" s="8">
        <v>55</v>
      </c>
      <c r="M86" s="8">
        <v>48</v>
      </c>
      <c r="N86" s="8">
        <v>48</v>
      </c>
      <c r="O86" s="8">
        <v>74</v>
      </c>
      <c r="P86" s="8">
        <v>93</v>
      </c>
      <c r="Q86" s="8">
        <v>102</v>
      </c>
      <c r="R86" s="8">
        <v>47</v>
      </c>
      <c r="S86" s="11" t="s">
        <v>68</v>
      </c>
      <c r="T86" s="11" t="s">
        <v>68</v>
      </c>
      <c r="U86" s="8" t="s">
        <v>59</v>
      </c>
      <c r="V86" s="8">
        <v>933</v>
      </c>
      <c r="W86" s="8">
        <v>65</v>
      </c>
      <c r="X86" s="8">
        <v>868</v>
      </c>
    </row>
    <row r="87" ht="5.25" customHeight="1" thickBot="1">
      <c r="G87" s="19"/>
    </row>
    <row r="88" spans="1:24" ht="1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</row>
  </sheetData>
  <mergeCells count="59">
    <mergeCell ref="H37:R37"/>
    <mergeCell ref="J83:K83"/>
    <mergeCell ref="J84:K84"/>
    <mergeCell ref="A1:X1"/>
    <mergeCell ref="A34:X34"/>
    <mergeCell ref="B27:C27"/>
    <mergeCell ref="D27:E27"/>
    <mergeCell ref="W3:X3"/>
    <mergeCell ref="D29:E29"/>
    <mergeCell ref="A4:F6"/>
    <mergeCell ref="B10:C10"/>
    <mergeCell ref="D10:E10"/>
    <mergeCell ref="A8:F8"/>
    <mergeCell ref="G4:G6"/>
    <mergeCell ref="O5:O6"/>
    <mergeCell ref="R5:R6"/>
    <mergeCell ref="P5:P6"/>
    <mergeCell ref="M5:M6"/>
    <mergeCell ref="H4:R4"/>
    <mergeCell ref="L5:L6"/>
    <mergeCell ref="D25:E25"/>
    <mergeCell ref="S4:V4"/>
    <mergeCell ref="X5:X6"/>
    <mergeCell ref="S5:S6"/>
    <mergeCell ref="T5:T6"/>
    <mergeCell ref="U5:U6"/>
    <mergeCell ref="V5:V6"/>
    <mergeCell ref="W5:W6"/>
    <mergeCell ref="W4:X4"/>
    <mergeCell ref="H5:H6"/>
    <mergeCell ref="X38:X39"/>
    <mergeCell ref="V38:V39"/>
    <mergeCell ref="P38:P39"/>
    <mergeCell ref="W38:W39"/>
    <mergeCell ref="R38:R39"/>
    <mergeCell ref="S38:S39"/>
    <mergeCell ref="T38:T39"/>
    <mergeCell ref="U38:U39"/>
    <mergeCell ref="W37:X37"/>
    <mergeCell ref="A37:F39"/>
    <mergeCell ref="G37:G39"/>
    <mergeCell ref="S37:V37"/>
    <mergeCell ref="Q38:Q39"/>
    <mergeCell ref="N38:N39"/>
    <mergeCell ref="O38:O39"/>
    <mergeCell ref="H38:H39"/>
    <mergeCell ref="M38:M39"/>
    <mergeCell ref="L38:L39"/>
    <mergeCell ref="D78:E78"/>
    <mergeCell ref="D70:E70"/>
    <mergeCell ref="D41:E41"/>
    <mergeCell ref="D48:E48"/>
    <mergeCell ref="D59:E59"/>
    <mergeCell ref="D63:E63"/>
    <mergeCell ref="J8:K8"/>
    <mergeCell ref="L8:N8"/>
    <mergeCell ref="O8:R8"/>
    <mergeCell ref="Q5:Q6"/>
    <mergeCell ref="N5:N6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geOrder="overThenDown" paperSize="9" r:id="rId2"/>
  <rowBreaks count="1" manualBreakCount="1">
    <brk id="33" max="255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Administrator</cp:lastModifiedBy>
  <cp:lastPrinted>2010-11-11T00:37:51Z</cp:lastPrinted>
  <dcterms:created xsi:type="dcterms:W3CDTF">2001-04-19T07:24:23Z</dcterms:created>
  <dcterms:modified xsi:type="dcterms:W3CDTF">2010-11-12T01:55:05Z</dcterms:modified>
  <cp:category/>
  <cp:version/>
  <cp:contentType/>
  <cp:contentStatus/>
</cp:coreProperties>
</file>