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28-131" sheetId="1" r:id="rId1"/>
  </sheets>
  <definedNames>
    <definedName name="_xlnm.Print_Area" localSheetId="0">'128-131'!$A$1:$T$91</definedName>
  </definedNames>
  <calcPr fullCalcOnLoad="1"/>
</workbook>
</file>

<file path=xl/sharedStrings.xml><?xml version="1.0" encoding="utf-8"?>
<sst xmlns="http://schemas.openxmlformats.org/spreadsheetml/2006/main" count="313" uniqueCount="84">
  <si>
    <t>区分</t>
  </si>
  <si>
    <t>面積</t>
  </si>
  <si>
    <t>人工林</t>
  </si>
  <si>
    <t>天然林</t>
  </si>
  <si>
    <t>針葉樹</t>
  </si>
  <si>
    <t>広葉樹</t>
  </si>
  <si>
    <t>岐阜市</t>
  </si>
  <si>
    <t>高山市</t>
  </si>
  <si>
    <t>中津川市</t>
  </si>
  <si>
    <t>美濃市</t>
  </si>
  <si>
    <t>瑞浪市</t>
  </si>
  <si>
    <t>美濃加茂市</t>
  </si>
  <si>
    <t xml:space="preserve"> </t>
  </si>
  <si>
    <t>市部</t>
  </si>
  <si>
    <t>郡部</t>
  </si>
  <si>
    <t>-</t>
  </si>
  <si>
    <t>-</t>
  </si>
  <si>
    <t>蓄積</t>
  </si>
  <si>
    <t>面積</t>
  </si>
  <si>
    <t>無立木地</t>
  </si>
  <si>
    <t>伐跡地点生木</t>
  </si>
  <si>
    <t>その他</t>
  </si>
  <si>
    <t>竹林</t>
  </si>
  <si>
    <t>総計</t>
  </si>
  <si>
    <t>注：竹林の蓄積については48年以降調査していない。</t>
  </si>
  <si>
    <r>
      <t>単位：面積・ha、蓄積・ｍ</t>
    </r>
    <r>
      <rPr>
        <vertAlign val="superscript"/>
        <sz val="8"/>
        <rFont val="ＭＳ 明朝"/>
        <family val="1"/>
      </rPr>
      <t>３</t>
    </r>
  </si>
  <si>
    <t>揖斐郡</t>
  </si>
  <si>
    <t>揖斐川町</t>
  </si>
  <si>
    <t>春日村</t>
  </si>
  <si>
    <t>藤橋村</t>
  </si>
  <si>
    <t>坂内村</t>
  </si>
  <si>
    <t>徳山村</t>
  </si>
  <si>
    <t>本巣郡</t>
  </si>
  <si>
    <t>根尾村</t>
  </si>
  <si>
    <t>山県郡</t>
  </si>
  <si>
    <t>美山町</t>
  </si>
  <si>
    <t>武儀郡</t>
  </si>
  <si>
    <t>板取村</t>
  </si>
  <si>
    <t>郡上郡</t>
  </si>
  <si>
    <t>八幡町</t>
  </si>
  <si>
    <t>白鳥町</t>
  </si>
  <si>
    <t>加茂郡</t>
  </si>
  <si>
    <t>七宗町</t>
  </si>
  <si>
    <t>東白川村</t>
  </si>
  <si>
    <t>恵那郡</t>
  </si>
  <si>
    <t>坂下町</t>
  </si>
  <si>
    <t>川上村</t>
  </si>
  <si>
    <t>加子母村</t>
  </si>
  <si>
    <t>付知町</t>
  </si>
  <si>
    <t>岩村町</t>
  </si>
  <si>
    <t>明智町</t>
  </si>
  <si>
    <t>串原村</t>
  </si>
  <si>
    <t>上矢作町</t>
  </si>
  <si>
    <t>　資料：名古屋営林局、長野営林局</t>
  </si>
  <si>
    <t>59．市 郡 別 、 林 種 別 林 野 庁 所 轄 国 有 林 面 積 ・ 蓄 積（続き）</t>
  </si>
  <si>
    <t>59．市 郡 別 、 林 種 別 林 野 庁 所 轄 国 有 林 面 積 ・ 蓄 積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</si>
  <si>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</si>
  <si>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</si>
  <si>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</si>
  <si>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</si>
  <si>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</si>
  <si>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</si>
  <si>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</si>
  <si>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</si>
  <si>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</si>
  <si>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</si>
  <si>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</si>
  <si>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</si>
  <si>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</si>
  <si>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</si>
  <si>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古川村</t>
  </si>
  <si>
    <t>国府町</t>
  </si>
  <si>
    <t>河合村</t>
  </si>
  <si>
    <t>宮川村</t>
  </si>
  <si>
    <t>神岡町</t>
  </si>
  <si>
    <t>上宝村</t>
  </si>
  <si>
    <t>高鷲村</t>
  </si>
  <si>
    <t>-</t>
  </si>
  <si>
    <t>-</t>
  </si>
  <si>
    <t>高根村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</si>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</sst>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9">
    <font>
      <sz val="11"/>
      <name val="ＭＳ Ｐゴシック"/>
      <family val="3"/>
    </font>
    <font>
      <sz val="14"/>
      <name val="ＭＳ ゴシック"/>
      <family val="3"/>
    </font>
    <font>
      <vertAlign val="superscript"/>
      <sz val="8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0" fontId="3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178" fontId="3" fillId="0" borderId="6" xfId="0" applyNumberFormat="1" applyFont="1" applyFill="1" applyBorder="1" applyAlignment="1">
      <alignment horizontal="right"/>
    </xf>
    <xf numFmtId="178" fontId="7" fillId="0" borderId="6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178" fontId="7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58" fontId="3" fillId="0" borderId="9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7" fillId="0" borderId="0" xfId="0" applyFont="1" applyFill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distributed"/>
    </xf>
    <xf numFmtId="0" fontId="3" fillId="0" borderId="5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4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="135" zoomScaleNormal="135" workbookViewId="0" topLeftCell="A1">
      <selection activeCell="A1" sqref="A1:T1"/>
    </sheetView>
  </sheetViews>
  <sheetFormatPr defaultColWidth="9.00390625" defaultRowHeight="13.5"/>
  <cols>
    <col min="1" max="1" width="1.00390625" style="5" customWidth="1"/>
    <col min="2" max="2" width="1.875" style="5" customWidth="1"/>
    <col min="3" max="3" width="4.75390625" style="5" customWidth="1"/>
    <col min="4" max="4" width="4.50390625" style="5" customWidth="1"/>
    <col min="5" max="5" width="1.12109375" style="5" customWidth="1"/>
    <col min="6" max="8" width="9.375" style="5" customWidth="1"/>
    <col min="9" max="9" width="9.375" style="9" customWidth="1"/>
    <col min="10" max="20" width="9.375" style="5" customWidth="1"/>
    <col min="21" max="16384" width="9.00390625" style="5" customWidth="1"/>
  </cols>
  <sheetData>
    <row r="1" spans="1:20" ht="17.25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3" ht="13.5">
      <c r="A3" s="1" t="s">
        <v>24</v>
      </c>
    </row>
    <row r="4" spans="1:20" s="1" customFormat="1" ht="14.25" thickBot="1">
      <c r="A4" s="8" t="s">
        <v>25</v>
      </c>
      <c r="B4" s="8"/>
      <c r="C4" s="8"/>
      <c r="D4" s="8"/>
      <c r="E4" s="8"/>
      <c r="F4" s="8"/>
      <c r="G4" s="8"/>
      <c r="S4" s="23">
        <v>29311</v>
      </c>
      <c r="T4" s="24"/>
    </row>
    <row r="5" spans="1:20" ht="14.25" thickTop="1">
      <c r="A5" s="38" t="s">
        <v>0</v>
      </c>
      <c r="B5" s="38"/>
      <c r="C5" s="38"/>
      <c r="D5" s="38"/>
      <c r="E5" s="38"/>
      <c r="F5" s="30" t="s">
        <v>23</v>
      </c>
      <c r="G5" s="31"/>
      <c r="H5" s="32" t="s">
        <v>2</v>
      </c>
      <c r="I5" s="33"/>
      <c r="J5" s="33"/>
      <c r="K5" s="34"/>
      <c r="L5" s="32" t="s">
        <v>3</v>
      </c>
      <c r="M5" s="35"/>
      <c r="N5" s="33"/>
      <c r="O5" s="34"/>
      <c r="P5" s="32" t="s">
        <v>19</v>
      </c>
      <c r="Q5" s="34"/>
      <c r="R5" s="32" t="s">
        <v>21</v>
      </c>
      <c r="S5" s="42"/>
      <c r="T5" s="2" t="s">
        <v>22</v>
      </c>
    </row>
    <row r="6" spans="1:20" ht="15" customHeight="1">
      <c r="A6" s="39"/>
      <c r="B6" s="39"/>
      <c r="C6" s="39"/>
      <c r="D6" s="39"/>
      <c r="E6" s="39"/>
      <c r="F6" s="21" t="s">
        <v>1</v>
      </c>
      <c r="G6" s="21" t="s">
        <v>17</v>
      </c>
      <c r="H6" s="21" t="s">
        <v>18</v>
      </c>
      <c r="I6" s="28" t="s">
        <v>17</v>
      </c>
      <c r="J6" s="36"/>
      <c r="K6" s="43"/>
      <c r="L6" s="21" t="s">
        <v>18</v>
      </c>
      <c r="M6" s="28" t="s">
        <v>17</v>
      </c>
      <c r="N6" s="36"/>
      <c r="O6" s="36"/>
      <c r="P6" s="21" t="s">
        <v>18</v>
      </c>
      <c r="Q6" s="21" t="s">
        <v>20</v>
      </c>
      <c r="R6" s="21" t="s">
        <v>18</v>
      </c>
      <c r="S6" s="21" t="s">
        <v>17</v>
      </c>
      <c r="T6" s="28" t="s">
        <v>18</v>
      </c>
    </row>
    <row r="7" spans="1:20" ht="20.25" customHeight="1">
      <c r="A7" s="40"/>
      <c r="B7" s="40"/>
      <c r="C7" s="40"/>
      <c r="D7" s="40"/>
      <c r="E7" s="40"/>
      <c r="F7" s="22"/>
      <c r="G7" s="22"/>
      <c r="H7" s="22"/>
      <c r="I7" s="44"/>
      <c r="J7" s="3" t="s">
        <v>4</v>
      </c>
      <c r="K7" s="4" t="s">
        <v>5</v>
      </c>
      <c r="L7" s="22"/>
      <c r="M7" s="22"/>
      <c r="N7" s="3" t="s">
        <v>4</v>
      </c>
      <c r="O7" s="3" t="s">
        <v>5</v>
      </c>
      <c r="P7" s="22"/>
      <c r="Q7" s="22"/>
      <c r="R7" s="22"/>
      <c r="S7" s="22"/>
      <c r="T7" s="29"/>
    </row>
    <row r="8" ht="6" customHeight="1">
      <c r="F8" s="15"/>
    </row>
    <row r="9" spans="2:20" s="10" customFormat="1" ht="13.5">
      <c r="B9" s="25" t="s">
        <v>23</v>
      </c>
      <c r="C9" s="25"/>
      <c r="D9" s="25"/>
      <c r="F9" s="17">
        <f>SUM(F11,F13)</f>
        <v>174161</v>
      </c>
      <c r="G9" s="14">
        <f aca="true" t="shared" si="0" ref="G9:T9">SUM(G11,G13)</f>
        <v>19422</v>
      </c>
      <c r="H9" s="14">
        <v>61259</v>
      </c>
      <c r="I9" s="6">
        <f t="shared" si="0"/>
        <v>5359</v>
      </c>
      <c r="J9" s="14">
        <v>4998</v>
      </c>
      <c r="K9" s="14">
        <f t="shared" si="0"/>
        <v>361</v>
      </c>
      <c r="L9" s="14">
        <f t="shared" si="0"/>
        <v>87128</v>
      </c>
      <c r="M9" s="14">
        <f t="shared" si="0"/>
        <v>13988</v>
      </c>
      <c r="N9" s="14">
        <v>6518</v>
      </c>
      <c r="O9" s="14">
        <f t="shared" si="0"/>
        <v>7470</v>
      </c>
      <c r="P9" s="14">
        <f t="shared" si="0"/>
        <v>3957</v>
      </c>
      <c r="Q9" s="14">
        <f t="shared" si="0"/>
        <v>71</v>
      </c>
      <c r="R9" s="14">
        <v>21812</v>
      </c>
      <c r="S9" s="14">
        <f t="shared" si="0"/>
        <v>4</v>
      </c>
      <c r="T9" s="14">
        <f t="shared" si="0"/>
        <v>5</v>
      </c>
    </row>
    <row r="10" spans="6:20" s="9" customFormat="1" ht="13.5">
      <c r="F10" s="1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s="10" customFormat="1" ht="13.5">
      <c r="B11" s="25" t="s">
        <v>13</v>
      </c>
      <c r="C11" s="25"/>
      <c r="D11" s="25"/>
      <c r="E11" s="18"/>
      <c r="F11" s="17">
        <v>8132</v>
      </c>
      <c r="G11" s="14">
        <f>SUM(G15:G20)</f>
        <v>1324</v>
      </c>
      <c r="H11" s="14">
        <v>3314</v>
      </c>
      <c r="I11" s="6">
        <f>SUM(J11:K11)</f>
        <v>398</v>
      </c>
      <c r="J11" s="14">
        <v>374</v>
      </c>
      <c r="K11" s="19">
        <v>24</v>
      </c>
      <c r="L11" s="19">
        <f>SUM(L15:L20)</f>
        <v>4351</v>
      </c>
      <c r="M11" s="14">
        <v>926</v>
      </c>
      <c r="N11" s="19">
        <f>SUM(N15:N20)</f>
        <v>608</v>
      </c>
      <c r="O11" s="19">
        <v>318</v>
      </c>
      <c r="P11" s="19">
        <f>SUM(P15:P20)</f>
        <v>96</v>
      </c>
      <c r="Q11" s="19" t="s">
        <v>81</v>
      </c>
      <c r="R11" s="14">
        <v>551</v>
      </c>
      <c r="S11" s="14" t="s">
        <v>81</v>
      </c>
      <c r="T11" s="14" t="s">
        <v>81</v>
      </c>
    </row>
    <row r="12" spans="2:20" s="10" customFormat="1" ht="13.5">
      <c r="B12" s="18"/>
      <c r="C12" s="18"/>
      <c r="D12" s="18"/>
      <c r="E12" s="18"/>
      <c r="F12" s="17"/>
      <c r="G12" s="14"/>
      <c r="H12" s="14"/>
      <c r="I12" s="6"/>
      <c r="J12" s="14"/>
      <c r="K12" s="19"/>
      <c r="L12" s="19"/>
      <c r="M12" s="14"/>
      <c r="N12" s="19"/>
      <c r="O12" s="19"/>
      <c r="P12" s="19"/>
      <c r="Q12" s="19"/>
      <c r="R12" s="14"/>
      <c r="S12" s="14"/>
      <c r="T12" s="14"/>
    </row>
    <row r="13" spans="2:20" s="10" customFormat="1" ht="13.5">
      <c r="B13" s="25" t="s">
        <v>14</v>
      </c>
      <c r="C13" s="25"/>
      <c r="D13" s="25"/>
      <c r="E13" s="18"/>
      <c r="F13" s="17">
        <v>166029</v>
      </c>
      <c r="G13" s="14">
        <v>18098</v>
      </c>
      <c r="H13" s="14">
        <v>58124</v>
      </c>
      <c r="I13" s="14">
        <v>4961</v>
      </c>
      <c r="J13" s="14">
        <v>4623</v>
      </c>
      <c r="K13" s="19">
        <v>337</v>
      </c>
      <c r="L13" s="19">
        <v>82777</v>
      </c>
      <c r="M13" s="14">
        <v>13062</v>
      </c>
      <c r="N13" s="19">
        <v>5909</v>
      </c>
      <c r="O13" s="19">
        <v>7152</v>
      </c>
      <c r="P13" s="19">
        <v>3861</v>
      </c>
      <c r="Q13" s="19">
        <f>SUM(Q22,Q29,Q32,Q35,Q38,Q43,Q47,Q66,Q73,Q83)</f>
        <v>71</v>
      </c>
      <c r="R13" s="14">
        <v>21262</v>
      </c>
      <c r="S13" s="14">
        <v>4</v>
      </c>
      <c r="T13" s="14">
        <f>SUM(T22,T29,T32,T35,T38,T43,T47,T66,T73,T83)</f>
        <v>5</v>
      </c>
    </row>
    <row r="14" spans="2:20" s="9" customFormat="1" ht="13.5">
      <c r="B14" s="11"/>
      <c r="C14" s="11"/>
      <c r="D14" s="11"/>
      <c r="E14" s="11"/>
      <c r="F14" s="1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0" s="9" customFormat="1" ht="13.5">
      <c r="B15" s="11"/>
      <c r="C15" s="27" t="s">
        <v>6</v>
      </c>
      <c r="D15" s="27"/>
      <c r="E15" s="11"/>
      <c r="F15" s="16">
        <v>199</v>
      </c>
      <c r="G15" s="6">
        <v>18</v>
      </c>
      <c r="H15" s="6">
        <v>6</v>
      </c>
      <c r="I15" s="6">
        <f aca="true" t="shared" si="1" ref="I15:I55">SUM(J15:K15)</f>
        <v>0</v>
      </c>
      <c r="J15" s="6">
        <v>0</v>
      </c>
      <c r="K15" s="6">
        <v>0</v>
      </c>
      <c r="L15" s="6">
        <v>186</v>
      </c>
      <c r="M15" s="6">
        <f>SUM(N15:O15)</f>
        <v>18</v>
      </c>
      <c r="N15" s="6">
        <v>12</v>
      </c>
      <c r="O15" s="6">
        <v>6</v>
      </c>
      <c r="P15" s="6" t="s">
        <v>77</v>
      </c>
      <c r="Q15" s="6" t="s">
        <v>77</v>
      </c>
      <c r="R15" s="6">
        <v>7</v>
      </c>
      <c r="S15" s="6" t="s">
        <v>77</v>
      </c>
      <c r="T15" s="6" t="s">
        <v>77</v>
      </c>
    </row>
    <row r="16" spans="2:20" s="9" customFormat="1" ht="13.5">
      <c r="B16" s="11"/>
      <c r="C16" s="27" t="s">
        <v>7</v>
      </c>
      <c r="D16" s="27"/>
      <c r="E16" s="11"/>
      <c r="F16" s="16">
        <v>3</v>
      </c>
      <c r="G16" s="6" t="s">
        <v>77</v>
      </c>
      <c r="H16" s="6" t="s">
        <v>77</v>
      </c>
      <c r="I16" s="6" t="s">
        <v>82</v>
      </c>
      <c r="J16" s="6" t="s">
        <v>78</v>
      </c>
      <c r="K16" s="6" t="s">
        <v>77</v>
      </c>
      <c r="L16" s="6" t="s">
        <v>77</v>
      </c>
      <c r="M16" s="6" t="s">
        <v>77</v>
      </c>
      <c r="N16" s="6" t="s">
        <v>77</v>
      </c>
      <c r="O16" s="6" t="s">
        <v>77</v>
      </c>
      <c r="P16" s="6" t="s">
        <v>77</v>
      </c>
      <c r="Q16" s="6" t="s">
        <v>77</v>
      </c>
      <c r="R16" s="6">
        <v>3</v>
      </c>
      <c r="S16" s="6" t="s">
        <v>77</v>
      </c>
      <c r="T16" s="6" t="s">
        <v>77</v>
      </c>
    </row>
    <row r="17" spans="2:20" s="9" customFormat="1" ht="13.5">
      <c r="B17" s="11"/>
      <c r="C17" s="27" t="s">
        <v>8</v>
      </c>
      <c r="D17" s="27"/>
      <c r="E17" s="11"/>
      <c r="F17" s="16">
        <v>7462</v>
      </c>
      <c r="G17" s="6">
        <v>1257</v>
      </c>
      <c r="H17" s="6">
        <v>2768</v>
      </c>
      <c r="I17" s="6">
        <f t="shared" si="1"/>
        <v>357</v>
      </c>
      <c r="J17" s="6">
        <v>334</v>
      </c>
      <c r="K17" s="6">
        <v>23</v>
      </c>
      <c r="L17" s="6">
        <v>4093</v>
      </c>
      <c r="M17" s="6">
        <f>SUM(N17:O17)</f>
        <v>900</v>
      </c>
      <c r="N17" s="6">
        <v>589</v>
      </c>
      <c r="O17" s="6">
        <v>311</v>
      </c>
      <c r="P17" s="6">
        <v>88</v>
      </c>
      <c r="Q17" s="6" t="s">
        <v>77</v>
      </c>
      <c r="R17" s="6">
        <v>512</v>
      </c>
      <c r="S17" s="6" t="s">
        <v>77</v>
      </c>
      <c r="T17" s="6" t="s">
        <v>77</v>
      </c>
    </row>
    <row r="18" spans="2:20" s="9" customFormat="1" ht="13.5">
      <c r="B18" s="11"/>
      <c r="C18" s="27" t="s">
        <v>9</v>
      </c>
      <c r="D18" s="27"/>
      <c r="E18" s="11"/>
      <c r="F18" s="16">
        <v>211</v>
      </c>
      <c r="G18" s="6">
        <v>19</v>
      </c>
      <c r="H18" s="6">
        <v>143</v>
      </c>
      <c r="I18" s="6">
        <f t="shared" si="1"/>
        <v>13</v>
      </c>
      <c r="J18" s="6">
        <v>13</v>
      </c>
      <c r="K18" s="6">
        <v>0</v>
      </c>
      <c r="L18" s="6">
        <v>55</v>
      </c>
      <c r="M18" s="6">
        <f>SUM(N18:O18)</f>
        <v>5</v>
      </c>
      <c r="N18" s="6">
        <v>5</v>
      </c>
      <c r="O18" s="6">
        <v>0</v>
      </c>
      <c r="P18" s="6">
        <v>8</v>
      </c>
      <c r="Q18" s="6" t="s">
        <v>77</v>
      </c>
      <c r="R18" s="6">
        <v>8</v>
      </c>
      <c r="S18" s="6" t="s">
        <v>77</v>
      </c>
      <c r="T18" s="6" t="s">
        <v>77</v>
      </c>
    </row>
    <row r="19" spans="2:20" s="9" customFormat="1" ht="13.5">
      <c r="B19" s="11"/>
      <c r="C19" s="27" t="s">
        <v>10</v>
      </c>
      <c r="D19" s="27"/>
      <c r="E19" s="11"/>
      <c r="F19" s="16">
        <v>239</v>
      </c>
      <c r="G19" s="6">
        <v>30</v>
      </c>
      <c r="H19" s="6">
        <v>218</v>
      </c>
      <c r="I19" s="6">
        <f t="shared" si="1"/>
        <v>28</v>
      </c>
      <c r="J19" s="6">
        <v>28</v>
      </c>
      <c r="K19" s="6">
        <v>0</v>
      </c>
      <c r="L19" s="6">
        <v>17</v>
      </c>
      <c r="M19" s="6">
        <f>SUM(N19:O19)</f>
        <v>2</v>
      </c>
      <c r="N19" s="6">
        <v>2</v>
      </c>
      <c r="O19" s="6">
        <v>0</v>
      </c>
      <c r="P19" s="6" t="s">
        <v>77</v>
      </c>
      <c r="Q19" s="6" t="s">
        <v>77</v>
      </c>
      <c r="R19" s="6">
        <v>4</v>
      </c>
      <c r="S19" s="6" t="s">
        <v>77</v>
      </c>
      <c r="T19" s="6" t="s">
        <v>77</v>
      </c>
    </row>
    <row r="20" spans="2:20" s="9" customFormat="1" ht="13.5">
      <c r="B20" s="11"/>
      <c r="C20" s="27" t="s">
        <v>11</v>
      </c>
      <c r="D20" s="27"/>
      <c r="E20" s="11"/>
      <c r="F20" s="16">
        <v>19</v>
      </c>
      <c r="G20" s="6" t="s">
        <v>77</v>
      </c>
      <c r="H20" s="6" t="s">
        <v>77</v>
      </c>
      <c r="I20" s="6" t="s">
        <v>82</v>
      </c>
      <c r="J20" s="6" t="s">
        <v>78</v>
      </c>
      <c r="K20" s="6" t="s">
        <v>77</v>
      </c>
      <c r="L20" s="6" t="s">
        <v>77</v>
      </c>
      <c r="M20" s="6" t="s">
        <v>77</v>
      </c>
      <c r="N20" s="6" t="s">
        <v>77</v>
      </c>
      <c r="O20" s="6" t="s">
        <v>77</v>
      </c>
      <c r="P20" s="6" t="s">
        <v>77</v>
      </c>
      <c r="Q20" s="6" t="s">
        <v>77</v>
      </c>
      <c r="R20" s="6">
        <v>19</v>
      </c>
      <c r="S20" s="6" t="s">
        <v>77</v>
      </c>
      <c r="T20" s="6" t="s">
        <v>77</v>
      </c>
    </row>
    <row r="21" spans="2:20" s="9" customFormat="1" ht="13.5">
      <c r="B21" s="11"/>
      <c r="E21" s="11"/>
      <c r="F21" s="1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2:20" s="10" customFormat="1" ht="13.5">
      <c r="B22" s="25" t="s">
        <v>26</v>
      </c>
      <c r="C22" s="26"/>
      <c r="D22" s="26"/>
      <c r="E22" s="18"/>
      <c r="F22" s="17">
        <f>SUM(F23:F27)</f>
        <v>5243</v>
      </c>
      <c r="G22" s="14">
        <v>614</v>
      </c>
      <c r="H22" s="14">
        <f aca="true" t="shared" si="2" ref="G22:O22">SUM(H23:H27)</f>
        <v>644</v>
      </c>
      <c r="I22" s="14">
        <f t="shared" si="1"/>
        <v>30</v>
      </c>
      <c r="J22" s="14">
        <f t="shared" si="2"/>
        <v>28</v>
      </c>
      <c r="K22" s="14">
        <f t="shared" si="2"/>
        <v>2</v>
      </c>
      <c r="L22" s="14">
        <f t="shared" si="2"/>
        <v>4249</v>
      </c>
      <c r="M22" s="14">
        <v>584</v>
      </c>
      <c r="N22" s="14">
        <f t="shared" si="2"/>
        <v>1</v>
      </c>
      <c r="O22" s="14">
        <f t="shared" si="2"/>
        <v>582</v>
      </c>
      <c r="P22" s="14" t="s">
        <v>77</v>
      </c>
      <c r="Q22" s="14" t="s">
        <v>77</v>
      </c>
      <c r="R22" s="14">
        <v>349</v>
      </c>
      <c r="S22" s="14" t="s">
        <v>77</v>
      </c>
      <c r="T22" s="14" t="s">
        <v>77</v>
      </c>
    </row>
    <row r="23" spans="2:20" s="9" customFormat="1" ht="13.5">
      <c r="B23" s="11"/>
      <c r="C23" s="27" t="s">
        <v>27</v>
      </c>
      <c r="D23" s="27"/>
      <c r="E23" s="11"/>
      <c r="F23" s="16">
        <v>36</v>
      </c>
      <c r="G23" s="6">
        <v>2</v>
      </c>
      <c r="H23" s="6">
        <v>32</v>
      </c>
      <c r="I23" s="6">
        <f t="shared" si="1"/>
        <v>2</v>
      </c>
      <c r="J23" s="6">
        <v>1</v>
      </c>
      <c r="K23" s="6">
        <v>1</v>
      </c>
      <c r="L23" s="6">
        <v>2</v>
      </c>
      <c r="M23" s="6" t="s">
        <v>15</v>
      </c>
      <c r="N23" s="6" t="s">
        <v>77</v>
      </c>
      <c r="O23" s="6" t="s">
        <v>77</v>
      </c>
      <c r="P23" s="6" t="s">
        <v>77</v>
      </c>
      <c r="Q23" s="6" t="s">
        <v>77</v>
      </c>
      <c r="R23" s="6">
        <v>2</v>
      </c>
      <c r="S23" s="6" t="s">
        <v>77</v>
      </c>
      <c r="T23" s="6" t="s">
        <v>77</v>
      </c>
    </row>
    <row r="24" spans="2:20" s="9" customFormat="1" ht="13.5">
      <c r="B24" s="11"/>
      <c r="C24" s="27" t="s">
        <v>28</v>
      </c>
      <c r="D24" s="27"/>
      <c r="E24" s="11"/>
      <c r="F24" s="16">
        <v>391</v>
      </c>
      <c r="G24" s="6">
        <v>25</v>
      </c>
      <c r="H24" s="6">
        <v>361</v>
      </c>
      <c r="I24" s="6">
        <f t="shared" si="1"/>
        <v>24</v>
      </c>
      <c r="J24" s="6">
        <v>23</v>
      </c>
      <c r="K24" s="6">
        <v>1</v>
      </c>
      <c r="L24" s="6">
        <v>18</v>
      </c>
      <c r="M24" s="6">
        <f>SUM(N24:O24)</f>
        <v>1</v>
      </c>
      <c r="N24" s="6">
        <v>0</v>
      </c>
      <c r="O24" s="6">
        <v>1</v>
      </c>
      <c r="P24" s="6" t="s">
        <v>77</v>
      </c>
      <c r="Q24" s="6" t="s">
        <v>77</v>
      </c>
      <c r="R24" s="6">
        <v>12</v>
      </c>
      <c r="S24" s="6" t="s">
        <v>77</v>
      </c>
      <c r="T24" s="6" t="s">
        <v>77</v>
      </c>
    </row>
    <row r="25" spans="2:20" s="9" customFormat="1" ht="13.5">
      <c r="B25" s="11"/>
      <c r="C25" s="27" t="s">
        <v>29</v>
      </c>
      <c r="D25" s="27"/>
      <c r="E25" s="11"/>
      <c r="F25" s="16">
        <v>238</v>
      </c>
      <c r="G25" s="6">
        <v>12</v>
      </c>
      <c r="H25" s="6">
        <v>72</v>
      </c>
      <c r="I25" s="6">
        <f t="shared" si="1"/>
        <v>3</v>
      </c>
      <c r="J25" s="6">
        <v>3</v>
      </c>
      <c r="K25" s="6">
        <v>0</v>
      </c>
      <c r="L25" s="6">
        <v>124</v>
      </c>
      <c r="M25" s="6">
        <f>SUM(N25:O25)</f>
        <v>9</v>
      </c>
      <c r="N25" s="6">
        <v>0</v>
      </c>
      <c r="O25" s="6">
        <v>9</v>
      </c>
      <c r="P25" s="6" t="s">
        <v>77</v>
      </c>
      <c r="Q25" s="6" t="s">
        <v>77</v>
      </c>
      <c r="R25" s="6">
        <v>41</v>
      </c>
      <c r="S25" s="6" t="s">
        <v>77</v>
      </c>
      <c r="T25" s="6" t="s">
        <v>77</v>
      </c>
    </row>
    <row r="26" spans="2:20" s="9" customFormat="1" ht="13.5">
      <c r="B26" s="11"/>
      <c r="C26" s="27" t="s">
        <v>30</v>
      </c>
      <c r="D26" s="27"/>
      <c r="E26" s="11"/>
      <c r="F26" s="16">
        <v>2338</v>
      </c>
      <c r="G26" s="6">
        <v>253</v>
      </c>
      <c r="H26" s="6">
        <v>148</v>
      </c>
      <c r="I26" s="6">
        <f t="shared" si="1"/>
        <v>1</v>
      </c>
      <c r="J26" s="6">
        <v>1</v>
      </c>
      <c r="K26" s="6" t="s">
        <v>77</v>
      </c>
      <c r="L26" s="6">
        <v>2086</v>
      </c>
      <c r="M26" s="6">
        <f>SUM(N26:O26)</f>
        <v>253</v>
      </c>
      <c r="N26" s="6">
        <v>1</v>
      </c>
      <c r="O26" s="6">
        <v>252</v>
      </c>
      <c r="P26" s="6" t="s">
        <v>77</v>
      </c>
      <c r="Q26" s="6" t="s">
        <v>77</v>
      </c>
      <c r="R26" s="6">
        <v>105</v>
      </c>
      <c r="S26" s="6" t="s">
        <v>77</v>
      </c>
      <c r="T26" s="6" t="s">
        <v>77</v>
      </c>
    </row>
    <row r="27" spans="2:20" s="9" customFormat="1" ht="13.5">
      <c r="B27" s="11"/>
      <c r="C27" s="27" t="s">
        <v>31</v>
      </c>
      <c r="D27" s="27"/>
      <c r="E27" s="11"/>
      <c r="F27" s="16">
        <v>2240</v>
      </c>
      <c r="G27" s="6">
        <v>320</v>
      </c>
      <c r="H27" s="6">
        <v>31</v>
      </c>
      <c r="I27" s="6" t="s">
        <v>82</v>
      </c>
      <c r="J27" s="6" t="s">
        <v>78</v>
      </c>
      <c r="K27" s="6" t="s">
        <v>77</v>
      </c>
      <c r="L27" s="6">
        <v>2019</v>
      </c>
      <c r="M27" s="6">
        <f>SUM(N27:O27)</f>
        <v>320</v>
      </c>
      <c r="N27" s="6" t="s">
        <v>77</v>
      </c>
      <c r="O27" s="6">
        <v>320</v>
      </c>
      <c r="P27" s="6" t="s">
        <v>77</v>
      </c>
      <c r="Q27" s="6" t="s">
        <v>77</v>
      </c>
      <c r="R27" s="6">
        <v>190</v>
      </c>
      <c r="S27" s="6" t="s">
        <v>77</v>
      </c>
      <c r="T27" s="6" t="s">
        <v>77</v>
      </c>
    </row>
    <row r="28" spans="2:20" s="9" customFormat="1" ht="13.5">
      <c r="B28" s="11"/>
      <c r="C28" s="11"/>
      <c r="D28" s="11"/>
      <c r="E28" s="11"/>
      <c r="F28" s="1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20" s="10" customFormat="1" ht="13.5">
      <c r="B29" s="25" t="s">
        <v>32</v>
      </c>
      <c r="C29" s="26"/>
      <c r="D29" s="26"/>
      <c r="E29" s="18"/>
      <c r="F29" s="17">
        <f>SUM(F30)</f>
        <v>4734</v>
      </c>
      <c r="G29" s="14">
        <f aca="true" t="shared" si="3" ref="G29:R29">SUM(G30)</f>
        <v>483</v>
      </c>
      <c r="H29" s="14">
        <f t="shared" si="3"/>
        <v>423</v>
      </c>
      <c r="I29" s="14">
        <f>SUM(I30)</f>
        <v>6</v>
      </c>
      <c r="J29" s="14">
        <f t="shared" si="3"/>
        <v>6</v>
      </c>
      <c r="K29" s="14">
        <f t="shared" si="3"/>
        <v>1</v>
      </c>
      <c r="L29" s="14">
        <f t="shared" si="3"/>
        <v>3955</v>
      </c>
      <c r="M29" s="14">
        <f t="shared" si="3"/>
        <v>476</v>
      </c>
      <c r="N29" s="14">
        <f t="shared" si="3"/>
        <v>35</v>
      </c>
      <c r="O29" s="14">
        <f t="shared" si="3"/>
        <v>442</v>
      </c>
      <c r="P29" s="14">
        <f t="shared" si="3"/>
        <v>31</v>
      </c>
      <c r="Q29" s="14" t="s">
        <v>77</v>
      </c>
      <c r="R29" s="14">
        <f t="shared" si="3"/>
        <v>325</v>
      </c>
      <c r="S29" s="14" t="s">
        <v>77</v>
      </c>
      <c r="T29" s="14" t="s">
        <v>77</v>
      </c>
    </row>
    <row r="30" spans="2:20" s="9" customFormat="1" ht="13.5">
      <c r="B30" s="11"/>
      <c r="C30" s="27" t="s">
        <v>33</v>
      </c>
      <c r="D30" s="27"/>
      <c r="E30" s="11"/>
      <c r="F30" s="16">
        <v>4734</v>
      </c>
      <c r="G30" s="6">
        <v>483</v>
      </c>
      <c r="H30" s="6">
        <v>423</v>
      </c>
      <c r="I30" s="6">
        <v>6</v>
      </c>
      <c r="J30" s="6">
        <v>6</v>
      </c>
      <c r="K30" s="6">
        <v>1</v>
      </c>
      <c r="L30" s="6">
        <v>3955</v>
      </c>
      <c r="M30" s="6">
        <v>476</v>
      </c>
      <c r="N30" s="6">
        <v>35</v>
      </c>
      <c r="O30" s="6">
        <v>442</v>
      </c>
      <c r="P30" s="6">
        <v>31</v>
      </c>
      <c r="Q30" s="6" t="s">
        <v>15</v>
      </c>
      <c r="R30" s="6">
        <v>325</v>
      </c>
      <c r="S30" s="6" t="s">
        <v>77</v>
      </c>
      <c r="T30" s="6" t="s">
        <v>77</v>
      </c>
    </row>
    <row r="31" spans="2:20" s="9" customFormat="1" ht="13.5">
      <c r="B31" s="11"/>
      <c r="C31" s="27"/>
      <c r="D31" s="27"/>
      <c r="E31" s="11"/>
      <c r="F31" s="1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2:20" s="10" customFormat="1" ht="13.5">
      <c r="B32" s="25" t="s">
        <v>34</v>
      </c>
      <c r="C32" s="26"/>
      <c r="D32" s="26"/>
      <c r="E32" s="18"/>
      <c r="F32" s="17">
        <f>SUM(F33)</f>
        <v>512</v>
      </c>
      <c r="G32" s="14">
        <f aca="true" t="shared" si="4" ref="G32:P32">SUM(G33)</f>
        <v>32</v>
      </c>
      <c r="H32" s="14">
        <f t="shared" si="4"/>
        <v>385</v>
      </c>
      <c r="I32" s="14">
        <f t="shared" si="1"/>
        <v>22</v>
      </c>
      <c r="J32" s="14">
        <f t="shared" si="4"/>
        <v>20</v>
      </c>
      <c r="K32" s="14">
        <f t="shared" si="4"/>
        <v>2</v>
      </c>
      <c r="L32" s="14">
        <f t="shared" si="4"/>
        <v>109</v>
      </c>
      <c r="M32" s="14">
        <f t="shared" si="4"/>
        <v>10</v>
      </c>
      <c r="N32" s="14">
        <f t="shared" si="4"/>
        <v>4</v>
      </c>
      <c r="O32" s="14">
        <f t="shared" si="4"/>
        <v>5</v>
      </c>
      <c r="P32" s="14">
        <f t="shared" si="4"/>
        <v>3</v>
      </c>
      <c r="Q32" s="14" t="s">
        <v>78</v>
      </c>
      <c r="R32" s="14">
        <f>SUM(R33)</f>
        <v>16</v>
      </c>
      <c r="S32" s="14" t="s">
        <v>77</v>
      </c>
      <c r="T32" s="14" t="s">
        <v>77</v>
      </c>
    </row>
    <row r="33" spans="2:20" s="9" customFormat="1" ht="13.5">
      <c r="B33" s="11"/>
      <c r="C33" s="27" t="s">
        <v>35</v>
      </c>
      <c r="D33" s="27"/>
      <c r="E33" s="11"/>
      <c r="F33" s="16">
        <v>512</v>
      </c>
      <c r="G33" s="6">
        <v>32</v>
      </c>
      <c r="H33" s="6">
        <v>385</v>
      </c>
      <c r="I33" s="6">
        <f t="shared" si="1"/>
        <v>22</v>
      </c>
      <c r="J33" s="6">
        <v>20</v>
      </c>
      <c r="K33" s="6">
        <v>2</v>
      </c>
      <c r="L33" s="6">
        <v>109</v>
      </c>
      <c r="M33" s="6">
        <v>10</v>
      </c>
      <c r="N33" s="6">
        <v>4</v>
      </c>
      <c r="O33" s="6">
        <v>5</v>
      </c>
      <c r="P33" s="6">
        <v>3</v>
      </c>
      <c r="Q33" s="6" t="s">
        <v>77</v>
      </c>
      <c r="R33" s="6">
        <v>16</v>
      </c>
      <c r="S33" s="6" t="s">
        <v>77</v>
      </c>
      <c r="T33" s="6" t="s">
        <v>77</v>
      </c>
    </row>
    <row r="34" spans="2:20" s="9" customFormat="1" ht="13.5">
      <c r="B34" s="11"/>
      <c r="C34" s="27"/>
      <c r="D34" s="27"/>
      <c r="E34" s="11"/>
      <c r="F34" s="1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2:20" s="10" customFormat="1" ht="13.5">
      <c r="B35" s="25" t="s">
        <v>36</v>
      </c>
      <c r="C35" s="26"/>
      <c r="D35" s="26"/>
      <c r="E35" s="18"/>
      <c r="F35" s="17">
        <f>SUM(F36)</f>
        <v>329</v>
      </c>
      <c r="G35" s="14">
        <f aca="true" t="shared" si="5" ref="G35:R35">SUM(G36)</f>
        <v>19</v>
      </c>
      <c r="H35" s="14">
        <f t="shared" si="5"/>
        <v>151</v>
      </c>
      <c r="I35" s="14">
        <f t="shared" si="1"/>
        <v>5</v>
      </c>
      <c r="J35" s="14">
        <f t="shared" si="5"/>
        <v>5</v>
      </c>
      <c r="K35" s="14">
        <f t="shared" si="5"/>
        <v>0</v>
      </c>
      <c r="L35" s="14">
        <f t="shared" si="5"/>
        <v>165</v>
      </c>
      <c r="M35" s="14">
        <v>13</v>
      </c>
      <c r="N35" s="14">
        <f t="shared" si="5"/>
        <v>1</v>
      </c>
      <c r="O35" s="14">
        <f t="shared" si="5"/>
        <v>13</v>
      </c>
      <c r="P35" s="14">
        <f t="shared" si="5"/>
        <v>9</v>
      </c>
      <c r="Q35" s="14" t="s">
        <v>78</v>
      </c>
      <c r="R35" s="14">
        <f t="shared" si="5"/>
        <v>3</v>
      </c>
      <c r="S35" s="14" t="s">
        <v>77</v>
      </c>
      <c r="T35" s="14" t="s">
        <v>77</v>
      </c>
    </row>
    <row r="36" spans="2:20" s="9" customFormat="1" ht="13.5">
      <c r="B36" s="11"/>
      <c r="C36" s="27" t="s">
        <v>37</v>
      </c>
      <c r="D36" s="27"/>
      <c r="E36" s="11"/>
      <c r="F36" s="16">
        <v>329</v>
      </c>
      <c r="G36" s="6">
        <v>19</v>
      </c>
      <c r="H36" s="6">
        <v>151</v>
      </c>
      <c r="I36" s="6">
        <f t="shared" si="1"/>
        <v>5</v>
      </c>
      <c r="J36" s="6">
        <v>5</v>
      </c>
      <c r="K36" s="6">
        <v>0</v>
      </c>
      <c r="L36" s="6">
        <v>165</v>
      </c>
      <c r="M36" s="6">
        <v>13</v>
      </c>
      <c r="N36" s="6">
        <v>1</v>
      </c>
      <c r="O36" s="6">
        <v>13</v>
      </c>
      <c r="P36" s="6">
        <v>9</v>
      </c>
      <c r="Q36" s="6" t="s">
        <v>15</v>
      </c>
      <c r="R36" s="6">
        <v>3</v>
      </c>
      <c r="S36" s="6" t="s">
        <v>77</v>
      </c>
      <c r="T36" s="6" t="s">
        <v>77</v>
      </c>
    </row>
    <row r="37" spans="2:20" s="9" customFormat="1" ht="13.5">
      <c r="B37" s="11"/>
      <c r="C37" s="27"/>
      <c r="D37" s="27"/>
      <c r="E37" s="11"/>
      <c r="F37" s="1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2:20" s="10" customFormat="1" ht="13.5">
      <c r="B38" s="25" t="s">
        <v>38</v>
      </c>
      <c r="C38" s="26"/>
      <c r="D38" s="26"/>
      <c r="E38" s="18"/>
      <c r="F38" s="17">
        <f>SUM(F39:F41)</f>
        <v>1326</v>
      </c>
      <c r="G38" s="14">
        <f>SUM(G39:G41)</f>
        <v>118</v>
      </c>
      <c r="H38" s="14">
        <v>691</v>
      </c>
      <c r="I38" s="14">
        <v>74</v>
      </c>
      <c r="J38" s="14">
        <f>SUM(J39:J41)</f>
        <v>71</v>
      </c>
      <c r="K38" s="14">
        <f>SUM(K39:K41)</f>
        <v>4</v>
      </c>
      <c r="L38" s="14">
        <f>SUM(L39:L41)</f>
        <v>499</v>
      </c>
      <c r="M38" s="14">
        <f>SUM(N38:O38)</f>
        <v>44</v>
      </c>
      <c r="N38" s="14">
        <v>14</v>
      </c>
      <c r="O38" s="14">
        <f>SUM(O39:O41)</f>
        <v>30</v>
      </c>
      <c r="P38" s="14">
        <f>SUM(P39:P41)</f>
        <v>23</v>
      </c>
      <c r="Q38" s="14" t="s">
        <v>16</v>
      </c>
      <c r="R38" s="14">
        <f>SUM(R39:R41)</f>
        <v>113</v>
      </c>
      <c r="S38" s="14" t="s">
        <v>77</v>
      </c>
      <c r="T38" s="14" t="s">
        <v>77</v>
      </c>
    </row>
    <row r="39" spans="2:20" s="9" customFormat="1" ht="13.5">
      <c r="B39" s="11"/>
      <c r="C39" s="27" t="s">
        <v>39</v>
      </c>
      <c r="D39" s="27"/>
      <c r="E39" s="11"/>
      <c r="F39" s="16">
        <v>45</v>
      </c>
      <c r="G39" s="6">
        <v>9</v>
      </c>
      <c r="H39" s="6">
        <v>7</v>
      </c>
      <c r="I39" s="6">
        <f t="shared" si="1"/>
        <v>1</v>
      </c>
      <c r="J39" s="6">
        <v>1</v>
      </c>
      <c r="K39" s="6" t="s">
        <v>77</v>
      </c>
      <c r="L39" s="6">
        <v>37</v>
      </c>
      <c r="M39" s="6">
        <f aca="true" t="shared" si="6" ref="M39:M52">SUM(N39:O39)</f>
        <v>8</v>
      </c>
      <c r="N39" s="6">
        <v>8</v>
      </c>
      <c r="O39" s="6">
        <v>0</v>
      </c>
      <c r="P39" s="6" t="s">
        <v>77</v>
      </c>
      <c r="Q39" s="6" t="s">
        <v>16</v>
      </c>
      <c r="R39" s="6">
        <v>1</v>
      </c>
      <c r="S39" s="6" t="s">
        <v>77</v>
      </c>
      <c r="T39" s="6" t="s">
        <v>77</v>
      </c>
    </row>
    <row r="40" spans="2:20" s="9" customFormat="1" ht="13.5">
      <c r="B40" s="11"/>
      <c r="C40" s="27" t="s">
        <v>40</v>
      </c>
      <c r="D40" s="27"/>
      <c r="E40" s="11"/>
      <c r="F40" s="16">
        <v>767</v>
      </c>
      <c r="G40" s="6">
        <v>37</v>
      </c>
      <c r="H40" s="6">
        <v>266</v>
      </c>
      <c r="I40" s="6">
        <f t="shared" si="1"/>
        <v>7</v>
      </c>
      <c r="J40" s="6">
        <v>6</v>
      </c>
      <c r="K40" s="6">
        <v>1</v>
      </c>
      <c r="L40" s="6">
        <v>400</v>
      </c>
      <c r="M40" s="6">
        <v>30</v>
      </c>
      <c r="N40" s="6">
        <v>6</v>
      </c>
      <c r="O40" s="6">
        <v>25</v>
      </c>
      <c r="P40" s="6" t="s">
        <v>77</v>
      </c>
      <c r="Q40" s="6" t="s">
        <v>16</v>
      </c>
      <c r="R40" s="6">
        <v>100</v>
      </c>
      <c r="S40" s="6" t="s">
        <v>77</v>
      </c>
      <c r="T40" s="6" t="s">
        <v>77</v>
      </c>
    </row>
    <row r="41" spans="2:20" s="9" customFormat="1" ht="13.5">
      <c r="B41" s="11"/>
      <c r="C41" s="27" t="s">
        <v>76</v>
      </c>
      <c r="D41" s="27"/>
      <c r="E41" s="11"/>
      <c r="F41" s="16">
        <v>514</v>
      </c>
      <c r="G41" s="6">
        <v>72</v>
      </c>
      <c r="H41" s="6">
        <v>417</v>
      </c>
      <c r="I41" s="6">
        <f t="shared" si="1"/>
        <v>67</v>
      </c>
      <c r="J41" s="6">
        <v>64</v>
      </c>
      <c r="K41" s="6">
        <v>3</v>
      </c>
      <c r="L41" s="6">
        <v>62</v>
      </c>
      <c r="M41" s="6">
        <f t="shared" si="6"/>
        <v>6</v>
      </c>
      <c r="N41" s="6">
        <v>1</v>
      </c>
      <c r="O41" s="6">
        <v>5</v>
      </c>
      <c r="P41" s="6">
        <v>23</v>
      </c>
      <c r="Q41" s="6" t="s">
        <v>16</v>
      </c>
      <c r="R41" s="6">
        <v>12</v>
      </c>
      <c r="S41" s="6" t="s">
        <v>77</v>
      </c>
      <c r="T41" s="6" t="s">
        <v>77</v>
      </c>
    </row>
    <row r="42" spans="2:20" s="9" customFormat="1" ht="13.5">
      <c r="B42" s="11"/>
      <c r="C42" s="11"/>
      <c r="D42" s="11"/>
      <c r="E42" s="11"/>
      <c r="F42" s="1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 t="s">
        <v>77</v>
      </c>
      <c r="T42" s="6" t="s">
        <v>77</v>
      </c>
    </row>
    <row r="43" spans="2:20" s="10" customFormat="1" ht="13.5">
      <c r="B43" s="25" t="s">
        <v>41</v>
      </c>
      <c r="C43" s="26"/>
      <c r="D43" s="26"/>
      <c r="E43" s="18"/>
      <c r="F43" s="17">
        <f>SUM(F44:F45)</f>
        <v>1916</v>
      </c>
      <c r="G43" s="14">
        <v>232</v>
      </c>
      <c r="H43" s="14">
        <f aca="true" t="shared" si="7" ref="H43:P43">SUM(H44:H45)</f>
        <v>1678</v>
      </c>
      <c r="I43" s="14">
        <v>204</v>
      </c>
      <c r="J43" s="14">
        <f t="shared" si="7"/>
        <v>201</v>
      </c>
      <c r="K43" s="14">
        <f t="shared" si="7"/>
        <v>2</v>
      </c>
      <c r="L43" s="14">
        <f t="shared" si="7"/>
        <v>125</v>
      </c>
      <c r="M43" s="14">
        <f t="shared" si="7"/>
        <v>28</v>
      </c>
      <c r="N43" s="14">
        <f t="shared" si="7"/>
        <v>21</v>
      </c>
      <c r="O43" s="14">
        <f t="shared" si="7"/>
        <v>7</v>
      </c>
      <c r="P43" s="14">
        <f t="shared" si="7"/>
        <v>33</v>
      </c>
      <c r="Q43" s="14" t="s">
        <v>16</v>
      </c>
      <c r="R43" s="14">
        <f>SUM(R44:R45)</f>
        <v>81</v>
      </c>
      <c r="S43" s="14" t="s">
        <v>77</v>
      </c>
      <c r="T43" s="14" t="s">
        <v>77</v>
      </c>
    </row>
    <row r="44" spans="2:20" s="9" customFormat="1" ht="13.5">
      <c r="B44" s="11"/>
      <c r="C44" s="27" t="s">
        <v>42</v>
      </c>
      <c r="D44" s="27"/>
      <c r="E44" s="11"/>
      <c r="F44" s="16">
        <v>1512</v>
      </c>
      <c r="G44" s="6">
        <v>188</v>
      </c>
      <c r="H44" s="6">
        <v>1329</v>
      </c>
      <c r="I44" s="6">
        <f t="shared" si="1"/>
        <v>169</v>
      </c>
      <c r="J44" s="6">
        <v>167</v>
      </c>
      <c r="K44" s="6">
        <v>2</v>
      </c>
      <c r="L44" s="6">
        <v>92</v>
      </c>
      <c r="M44" s="6">
        <f t="shared" si="6"/>
        <v>19</v>
      </c>
      <c r="N44" s="6">
        <v>14</v>
      </c>
      <c r="O44" s="6">
        <v>5</v>
      </c>
      <c r="P44" s="6">
        <v>20</v>
      </c>
      <c r="Q44" s="6" t="s">
        <v>77</v>
      </c>
      <c r="R44" s="6">
        <v>72</v>
      </c>
      <c r="S44" s="6" t="s">
        <v>77</v>
      </c>
      <c r="T44" s="6" t="s">
        <v>77</v>
      </c>
    </row>
    <row r="45" spans="2:20" s="9" customFormat="1" ht="13.5">
      <c r="B45" s="11"/>
      <c r="C45" s="27" t="s">
        <v>43</v>
      </c>
      <c r="D45" s="27"/>
      <c r="E45" s="11"/>
      <c r="F45" s="16">
        <v>404</v>
      </c>
      <c r="G45" s="6">
        <v>43</v>
      </c>
      <c r="H45" s="6">
        <v>349</v>
      </c>
      <c r="I45" s="6">
        <f t="shared" si="1"/>
        <v>34</v>
      </c>
      <c r="J45" s="6">
        <v>34</v>
      </c>
      <c r="K45" s="6" t="s">
        <v>77</v>
      </c>
      <c r="L45" s="6">
        <v>33</v>
      </c>
      <c r="M45" s="6">
        <f t="shared" si="6"/>
        <v>9</v>
      </c>
      <c r="N45" s="6">
        <v>7</v>
      </c>
      <c r="O45" s="6">
        <v>2</v>
      </c>
      <c r="P45" s="6">
        <v>13</v>
      </c>
      <c r="Q45" s="6" t="s">
        <v>77</v>
      </c>
      <c r="R45" s="6">
        <v>9</v>
      </c>
      <c r="S45" s="6" t="s">
        <v>77</v>
      </c>
      <c r="T45" s="6" t="s">
        <v>77</v>
      </c>
    </row>
    <row r="46" spans="2:20" s="9" customFormat="1" ht="13.5">
      <c r="B46" s="11"/>
      <c r="C46" s="27"/>
      <c r="D46" s="27"/>
      <c r="E46" s="11"/>
      <c r="F46" s="1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2:20" s="10" customFormat="1" ht="13.5">
      <c r="B47" s="25" t="s">
        <v>44</v>
      </c>
      <c r="C47" s="26"/>
      <c r="D47" s="26"/>
      <c r="E47" s="18"/>
      <c r="F47" s="17">
        <f>SUM(F48:F55)</f>
        <v>13283</v>
      </c>
      <c r="G47" s="14">
        <f>SUM(G48:G55)</f>
        <v>2036</v>
      </c>
      <c r="H47" s="14">
        <v>7152</v>
      </c>
      <c r="I47" s="14">
        <f t="shared" si="1"/>
        <v>727</v>
      </c>
      <c r="J47" s="14">
        <f>SUM(J48:J55)</f>
        <v>691</v>
      </c>
      <c r="K47" s="14">
        <f>SUM(K48:K55)</f>
        <v>36</v>
      </c>
      <c r="L47" s="14">
        <f>SUM(L48:L55)</f>
        <v>4948</v>
      </c>
      <c r="M47" s="14">
        <v>1303</v>
      </c>
      <c r="N47" s="14">
        <f>SUM(N48:N55)</f>
        <v>1058</v>
      </c>
      <c r="O47" s="14">
        <v>244</v>
      </c>
      <c r="P47" s="14">
        <v>527</v>
      </c>
      <c r="Q47" s="14">
        <f>SUM(Q48:Q55)</f>
        <v>5</v>
      </c>
      <c r="R47" s="14">
        <v>652</v>
      </c>
      <c r="S47" s="14">
        <f>SUM(S48:S55)</f>
        <v>1</v>
      </c>
      <c r="T47" s="14">
        <f>SUM(T48:T55)</f>
        <v>5</v>
      </c>
    </row>
    <row r="48" spans="2:20" s="9" customFormat="1" ht="13.5">
      <c r="B48" s="11"/>
      <c r="C48" s="27" t="s">
        <v>45</v>
      </c>
      <c r="D48" s="27"/>
      <c r="E48" s="11"/>
      <c r="F48" s="16">
        <v>15</v>
      </c>
      <c r="G48" s="6" t="s">
        <v>78</v>
      </c>
      <c r="H48" s="6" t="s">
        <v>77</v>
      </c>
      <c r="I48" s="6" t="s">
        <v>82</v>
      </c>
      <c r="J48" s="6" t="s">
        <v>78</v>
      </c>
      <c r="K48" s="6" t="s">
        <v>77</v>
      </c>
      <c r="L48" s="6" t="s">
        <v>77</v>
      </c>
      <c r="M48" s="6">
        <f t="shared" si="6"/>
        <v>0</v>
      </c>
      <c r="N48" s="6" t="s">
        <v>77</v>
      </c>
      <c r="O48" s="6" t="s">
        <v>77</v>
      </c>
      <c r="P48" s="6" t="s">
        <v>77</v>
      </c>
      <c r="Q48" s="6" t="s">
        <v>77</v>
      </c>
      <c r="R48" s="6">
        <v>15</v>
      </c>
      <c r="S48" s="6" t="s">
        <v>77</v>
      </c>
      <c r="T48" s="6" t="s">
        <v>77</v>
      </c>
    </row>
    <row r="49" spans="2:20" s="9" customFormat="1" ht="13.5">
      <c r="B49" s="11"/>
      <c r="C49" s="27" t="s">
        <v>46</v>
      </c>
      <c r="D49" s="27"/>
      <c r="E49" s="11"/>
      <c r="F49" s="16">
        <v>1245</v>
      </c>
      <c r="G49" s="6">
        <v>163</v>
      </c>
      <c r="H49" s="6">
        <v>544</v>
      </c>
      <c r="I49" s="6">
        <f t="shared" si="1"/>
        <v>54</v>
      </c>
      <c r="J49" s="6">
        <v>54</v>
      </c>
      <c r="K49" s="6" t="s">
        <v>77</v>
      </c>
      <c r="L49" s="6">
        <v>523</v>
      </c>
      <c r="M49" s="6">
        <f t="shared" si="6"/>
        <v>108</v>
      </c>
      <c r="N49" s="6">
        <v>101</v>
      </c>
      <c r="O49" s="6">
        <v>7</v>
      </c>
      <c r="P49" s="6">
        <v>83</v>
      </c>
      <c r="Q49" s="6" t="s">
        <v>77</v>
      </c>
      <c r="R49" s="6">
        <v>95</v>
      </c>
      <c r="S49" s="6">
        <v>1</v>
      </c>
      <c r="T49" s="6" t="s">
        <v>77</v>
      </c>
    </row>
    <row r="50" spans="2:20" s="9" customFormat="1" ht="13.5">
      <c r="B50" s="11"/>
      <c r="C50" s="27" t="s">
        <v>47</v>
      </c>
      <c r="D50" s="27"/>
      <c r="E50" s="11"/>
      <c r="F50" s="16">
        <v>5047</v>
      </c>
      <c r="G50" s="6">
        <v>1091</v>
      </c>
      <c r="H50" s="6">
        <v>2258</v>
      </c>
      <c r="I50" s="6">
        <f t="shared" si="1"/>
        <v>293</v>
      </c>
      <c r="J50" s="6">
        <v>280</v>
      </c>
      <c r="K50" s="6">
        <v>13</v>
      </c>
      <c r="L50" s="6">
        <v>2339</v>
      </c>
      <c r="M50" s="6">
        <f t="shared" si="6"/>
        <v>797</v>
      </c>
      <c r="N50" s="6">
        <v>728</v>
      </c>
      <c r="O50" s="6">
        <v>69</v>
      </c>
      <c r="P50" s="6">
        <v>197</v>
      </c>
      <c r="Q50" s="6">
        <v>1</v>
      </c>
      <c r="R50" s="6">
        <v>254</v>
      </c>
      <c r="S50" s="6" t="s">
        <v>77</v>
      </c>
      <c r="T50" s="6" t="s">
        <v>77</v>
      </c>
    </row>
    <row r="51" spans="2:20" s="9" customFormat="1" ht="13.5">
      <c r="B51" s="11"/>
      <c r="C51" s="27" t="s">
        <v>48</v>
      </c>
      <c r="D51" s="27"/>
      <c r="E51" s="11"/>
      <c r="F51" s="16">
        <v>2160</v>
      </c>
      <c r="G51" s="6">
        <v>290</v>
      </c>
      <c r="H51" s="6">
        <v>879</v>
      </c>
      <c r="I51" s="6">
        <f t="shared" si="1"/>
        <v>79</v>
      </c>
      <c r="J51" s="6">
        <v>73</v>
      </c>
      <c r="K51" s="6">
        <v>6</v>
      </c>
      <c r="L51" s="6">
        <v>960</v>
      </c>
      <c r="M51" s="6">
        <f t="shared" si="6"/>
        <v>207</v>
      </c>
      <c r="N51" s="6">
        <v>149</v>
      </c>
      <c r="O51" s="6">
        <v>58</v>
      </c>
      <c r="P51" s="6">
        <v>204</v>
      </c>
      <c r="Q51" s="6">
        <v>4</v>
      </c>
      <c r="R51" s="6">
        <v>116</v>
      </c>
      <c r="S51" s="6" t="s">
        <v>77</v>
      </c>
      <c r="T51" s="6" t="s">
        <v>77</v>
      </c>
    </row>
    <row r="52" spans="2:21" s="9" customFormat="1" ht="13.5">
      <c r="B52" s="11"/>
      <c r="C52" s="27" t="s">
        <v>49</v>
      </c>
      <c r="D52" s="27"/>
      <c r="E52" s="11"/>
      <c r="F52" s="16">
        <v>362</v>
      </c>
      <c r="G52" s="6">
        <v>54</v>
      </c>
      <c r="H52" s="6">
        <v>316</v>
      </c>
      <c r="I52" s="6">
        <f t="shared" si="1"/>
        <v>46</v>
      </c>
      <c r="J52" s="6">
        <v>46</v>
      </c>
      <c r="K52" s="6">
        <v>0</v>
      </c>
      <c r="L52" s="6">
        <v>28</v>
      </c>
      <c r="M52" s="6">
        <f t="shared" si="6"/>
        <v>7</v>
      </c>
      <c r="N52" s="6">
        <v>7</v>
      </c>
      <c r="O52" s="6">
        <v>0</v>
      </c>
      <c r="P52" s="6" t="s">
        <v>77</v>
      </c>
      <c r="Q52" s="6" t="s">
        <v>77</v>
      </c>
      <c r="R52" s="6">
        <v>13</v>
      </c>
      <c r="S52" s="6" t="s">
        <v>77</v>
      </c>
      <c r="T52" s="6">
        <v>5</v>
      </c>
      <c r="U52" s="9" t="s">
        <v>12</v>
      </c>
    </row>
    <row r="53" spans="2:20" s="9" customFormat="1" ht="13.5">
      <c r="B53" s="11"/>
      <c r="C53" s="27" t="s">
        <v>50</v>
      </c>
      <c r="D53" s="27"/>
      <c r="E53" s="11"/>
      <c r="F53" s="16">
        <v>74</v>
      </c>
      <c r="G53" s="6">
        <v>14</v>
      </c>
      <c r="H53" s="6">
        <v>74</v>
      </c>
      <c r="I53" s="6">
        <f t="shared" si="1"/>
        <v>14</v>
      </c>
      <c r="J53" s="6">
        <v>14</v>
      </c>
      <c r="K53" s="6">
        <v>0</v>
      </c>
      <c r="L53" s="6" t="s">
        <v>77</v>
      </c>
      <c r="M53" s="6" t="s">
        <v>83</v>
      </c>
      <c r="N53" s="6" t="s">
        <v>77</v>
      </c>
      <c r="O53" s="6" t="s">
        <v>77</v>
      </c>
      <c r="P53" s="6" t="s">
        <v>77</v>
      </c>
      <c r="Q53" s="6" t="s">
        <v>77</v>
      </c>
      <c r="R53" s="6">
        <v>0</v>
      </c>
      <c r="S53" s="6" t="s">
        <v>77</v>
      </c>
      <c r="T53" s="6" t="s">
        <v>77</v>
      </c>
    </row>
    <row r="54" spans="2:20" s="9" customFormat="1" ht="13.5">
      <c r="B54" s="11"/>
      <c r="C54" s="27" t="s">
        <v>51</v>
      </c>
      <c r="D54" s="27"/>
      <c r="E54" s="11"/>
      <c r="F54" s="16">
        <v>200</v>
      </c>
      <c r="G54" s="6">
        <v>15</v>
      </c>
      <c r="H54" s="6">
        <v>124</v>
      </c>
      <c r="I54" s="6">
        <f t="shared" si="1"/>
        <v>11</v>
      </c>
      <c r="J54" s="6">
        <v>11</v>
      </c>
      <c r="K54" s="6">
        <v>0</v>
      </c>
      <c r="L54" s="6">
        <v>72</v>
      </c>
      <c r="M54" s="6">
        <f>SUM(N54:O54)</f>
        <v>4</v>
      </c>
      <c r="N54" s="6">
        <v>3</v>
      </c>
      <c r="O54" s="6">
        <v>1</v>
      </c>
      <c r="P54" s="6" t="s">
        <v>77</v>
      </c>
      <c r="Q54" s="6" t="s">
        <v>77</v>
      </c>
      <c r="R54" s="6">
        <v>3</v>
      </c>
      <c r="S54" s="6" t="s">
        <v>77</v>
      </c>
      <c r="T54" s="6" t="s">
        <v>77</v>
      </c>
    </row>
    <row r="55" spans="2:20" s="9" customFormat="1" ht="13.5">
      <c r="B55" s="11"/>
      <c r="C55" s="27" t="s">
        <v>52</v>
      </c>
      <c r="D55" s="27"/>
      <c r="E55" s="11"/>
      <c r="F55" s="16">
        <v>4180</v>
      </c>
      <c r="G55" s="6">
        <v>409</v>
      </c>
      <c r="H55" s="6">
        <v>2958</v>
      </c>
      <c r="I55" s="6">
        <f t="shared" si="1"/>
        <v>230</v>
      </c>
      <c r="J55" s="6">
        <v>213</v>
      </c>
      <c r="K55" s="6">
        <v>17</v>
      </c>
      <c r="L55" s="6">
        <v>1026</v>
      </c>
      <c r="M55" s="6">
        <v>179</v>
      </c>
      <c r="N55" s="6">
        <v>70</v>
      </c>
      <c r="O55" s="6">
        <v>110</v>
      </c>
      <c r="P55" s="6">
        <v>42</v>
      </c>
      <c r="Q55" s="6" t="s">
        <v>77</v>
      </c>
      <c r="R55" s="6">
        <v>155</v>
      </c>
      <c r="S55" s="6" t="s">
        <v>77</v>
      </c>
      <c r="T55" s="6" t="s">
        <v>77</v>
      </c>
    </row>
    <row r="56" spans="2:20" ht="10.5" customHeight="1">
      <c r="B56" s="11"/>
      <c r="C56" s="11"/>
      <c r="D56" s="11"/>
      <c r="E56" s="11"/>
      <c r="F56" s="1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3:6" ht="5.25" customHeight="1" thickBot="1">
      <c r="C57" s="37"/>
      <c r="D57" s="37"/>
      <c r="F57" s="20"/>
    </row>
    <row r="58" spans="1:20" ht="13.5">
      <c r="A58" s="12" t="s">
        <v>53</v>
      </c>
      <c r="B58" s="13"/>
      <c r="C58" s="13"/>
      <c r="D58" s="13"/>
      <c r="E58" s="13"/>
      <c r="F58" s="13"/>
      <c r="G58" s="13"/>
      <c r="H58" s="7"/>
      <c r="I58" s="45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3:4" ht="13.5">
      <c r="C59" s="37"/>
      <c r="D59" s="37"/>
    </row>
    <row r="60" spans="1:20" ht="17.25">
      <c r="A60" s="41" t="s">
        <v>54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ht="14.25" thickBot="1"/>
    <row r="62" spans="1:20" ht="14.25" thickTop="1">
      <c r="A62" s="38" t="s">
        <v>0</v>
      </c>
      <c r="B62" s="38"/>
      <c r="C62" s="38"/>
      <c r="D62" s="38"/>
      <c r="E62" s="38"/>
      <c r="F62" s="30" t="s">
        <v>23</v>
      </c>
      <c r="G62" s="31"/>
      <c r="H62" s="32" t="s">
        <v>2</v>
      </c>
      <c r="I62" s="33"/>
      <c r="J62" s="33"/>
      <c r="K62" s="34"/>
      <c r="L62" s="32" t="s">
        <v>3</v>
      </c>
      <c r="M62" s="35"/>
      <c r="N62" s="33"/>
      <c r="O62" s="34"/>
      <c r="P62" s="32" t="s">
        <v>19</v>
      </c>
      <c r="Q62" s="34"/>
      <c r="R62" s="32" t="s">
        <v>21</v>
      </c>
      <c r="S62" s="42"/>
      <c r="T62" s="2" t="s">
        <v>22</v>
      </c>
    </row>
    <row r="63" spans="1:20" ht="15" customHeight="1">
      <c r="A63" s="39"/>
      <c r="B63" s="39"/>
      <c r="C63" s="39"/>
      <c r="D63" s="39"/>
      <c r="E63" s="39"/>
      <c r="F63" s="21" t="s">
        <v>1</v>
      </c>
      <c r="G63" s="21" t="s">
        <v>17</v>
      </c>
      <c r="H63" s="21" t="s">
        <v>18</v>
      </c>
      <c r="I63" s="28" t="s">
        <v>17</v>
      </c>
      <c r="J63" s="36"/>
      <c r="K63" s="43"/>
      <c r="L63" s="21" t="s">
        <v>18</v>
      </c>
      <c r="M63" s="28" t="s">
        <v>17</v>
      </c>
      <c r="N63" s="36"/>
      <c r="O63" s="36"/>
      <c r="P63" s="21" t="s">
        <v>18</v>
      </c>
      <c r="Q63" s="21" t="s">
        <v>20</v>
      </c>
      <c r="R63" s="21" t="s">
        <v>18</v>
      </c>
      <c r="S63" s="21" t="s">
        <v>17</v>
      </c>
      <c r="T63" s="28" t="s">
        <v>18</v>
      </c>
    </row>
    <row r="64" spans="1:20" ht="20.25" customHeight="1">
      <c r="A64" s="40"/>
      <c r="B64" s="40"/>
      <c r="C64" s="40"/>
      <c r="D64" s="40"/>
      <c r="E64" s="40"/>
      <c r="F64" s="22"/>
      <c r="G64" s="22"/>
      <c r="H64" s="22"/>
      <c r="I64" s="44"/>
      <c r="J64" s="3" t="s">
        <v>4</v>
      </c>
      <c r="K64" s="4" t="s">
        <v>5</v>
      </c>
      <c r="L64" s="22"/>
      <c r="M64" s="22"/>
      <c r="N64" s="3" t="s">
        <v>4</v>
      </c>
      <c r="O64" s="3" t="s">
        <v>5</v>
      </c>
      <c r="P64" s="22"/>
      <c r="Q64" s="22"/>
      <c r="R64" s="22"/>
      <c r="S64" s="22"/>
      <c r="T64" s="29"/>
    </row>
    <row r="65" ht="6" customHeight="1">
      <c r="F65" s="15"/>
    </row>
    <row r="66" spans="2:20" s="10" customFormat="1" ht="13.5">
      <c r="B66" s="25" t="s">
        <v>56</v>
      </c>
      <c r="C66" s="26"/>
      <c r="D66" s="26"/>
      <c r="E66" s="18"/>
      <c r="F66" s="17">
        <f>SUM(F67:F71)</f>
        <v>22085</v>
      </c>
      <c r="G66" s="14">
        <f aca="true" t="shared" si="8" ref="G66:R66">SUM(G67:G71)</f>
        <v>3206</v>
      </c>
      <c r="H66" s="14">
        <f t="shared" si="8"/>
        <v>13719</v>
      </c>
      <c r="I66" s="6">
        <v>1589</v>
      </c>
      <c r="J66" s="14">
        <f t="shared" si="8"/>
        <v>1474</v>
      </c>
      <c r="K66" s="14">
        <v>115</v>
      </c>
      <c r="L66" s="14">
        <v>6037</v>
      </c>
      <c r="M66" s="14">
        <f t="shared" si="8"/>
        <v>1605</v>
      </c>
      <c r="N66" s="14">
        <f t="shared" si="8"/>
        <v>1131</v>
      </c>
      <c r="O66" s="14">
        <v>475</v>
      </c>
      <c r="P66" s="14">
        <f t="shared" si="8"/>
        <v>827</v>
      </c>
      <c r="Q66" s="14">
        <f t="shared" si="8"/>
        <v>9</v>
      </c>
      <c r="R66" s="14">
        <f t="shared" si="8"/>
        <v>1502</v>
      </c>
      <c r="S66" s="14">
        <v>3</v>
      </c>
      <c r="T66" s="14" t="s">
        <v>80</v>
      </c>
    </row>
    <row r="67" spans="2:20" s="9" customFormat="1" ht="13.5">
      <c r="B67" s="11"/>
      <c r="C67" s="27" t="s">
        <v>57</v>
      </c>
      <c r="D67" s="27"/>
      <c r="E67" s="11"/>
      <c r="F67" s="16">
        <v>1484</v>
      </c>
      <c r="G67" s="6">
        <v>157</v>
      </c>
      <c r="H67" s="6">
        <v>1054</v>
      </c>
      <c r="I67" s="6">
        <v>114</v>
      </c>
      <c r="J67" s="6">
        <v>101</v>
      </c>
      <c r="K67" s="6">
        <v>13</v>
      </c>
      <c r="L67" s="6">
        <v>344</v>
      </c>
      <c r="M67" s="6">
        <v>43</v>
      </c>
      <c r="N67" s="6">
        <v>17</v>
      </c>
      <c r="O67" s="6">
        <v>26</v>
      </c>
      <c r="P67" s="6">
        <v>5</v>
      </c>
      <c r="Q67" s="6" t="s">
        <v>77</v>
      </c>
      <c r="R67" s="6">
        <v>80</v>
      </c>
      <c r="S67" s="6" t="s">
        <v>15</v>
      </c>
      <c r="T67" s="6" t="s">
        <v>80</v>
      </c>
    </row>
    <row r="68" spans="2:20" s="9" customFormat="1" ht="13.5">
      <c r="B68" s="11"/>
      <c r="C68" s="27" t="s">
        <v>58</v>
      </c>
      <c r="D68" s="27"/>
      <c r="E68" s="11"/>
      <c r="F68" s="16">
        <v>15828</v>
      </c>
      <c r="G68" s="6">
        <v>2609</v>
      </c>
      <c r="H68" s="6">
        <v>9067</v>
      </c>
      <c r="I68" s="6">
        <v>1146</v>
      </c>
      <c r="J68" s="6">
        <v>1057</v>
      </c>
      <c r="K68" s="6">
        <v>90</v>
      </c>
      <c r="L68" s="6">
        <v>5021</v>
      </c>
      <c r="M68" s="6">
        <v>1454</v>
      </c>
      <c r="N68" s="6">
        <v>1082</v>
      </c>
      <c r="O68" s="6">
        <v>372</v>
      </c>
      <c r="P68" s="6">
        <v>513</v>
      </c>
      <c r="Q68" s="6">
        <v>6</v>
      </c>
      <c r="R68" s="6">
        <v>1226</v>
      </c>
      <c r="S68" s="6">
        <v>2</v>
      </c>
      <c r="T68" s="6" t="s">
        <v>80</v>
      </c>
    </row>
    <row r="69" spans="2:20" s="9" customFormat="1" ht="13.5">
      <c r="B69" s="11"/>
      <c r="C69" s="27" t="s">
        <v>59</v>
      </c>
      <c r="D69" s="27"/>
      <c r="E69" s="11"/>
      <c r="F69" s="16">
        <v>1857</v>
      </c>
      <c r="G69" s="6">
        <v>217</v>
      </c>
      <c r="H69" s="6">
        <v>1374</v>
      </c>
      <c r="I69" s="6">
        <v>187</v>
      </c>
      <c r="J69" s="6">
        <v>181</v>
      </c>
      <c r="K69" s="6">
        <v>7</v>
      </c>
      <c r="L69" s="6">
        <v>219</v>
      </c>
      <c r="M69" s="6">
        <v>29</v>
      </c>
      <c r="N69" s="6">
        <v>12</v>
      </c>
      <c r="O69" s="6">
        <v>17</v>
      </c>
      <c r="P69" s="6">
        <v>169</v>
      </c>
      <c r="Q69" s="6" t="s">
        <v>77</v>
      </c>
      <c r="R69" s="6">
        <v>95</v>
      </c>
      <c r="S69" s="6">
        <v>0</v>
      </c>
      <c r="T69" s="6" t="s">
        <v>80</v>
      </c>
    </row>
    <row r="70" spans="2:20" s="9" customFormat="1" ht="13.5">
      <c r="B70" s="11"/>
      <c r="C70" s="27" t="s">
        <v>60</v>
      </c>
      <c r="D70" s="27"/>
      <c r="E70" s="11"/>
      <c r="F70" s="16">
        <v>232</v>
      </c>
      <c r="G70" s="6">
        <v>28</v>
      </c>
      <c r="H70" s="6">
        <v>214</v>
      </c>
      <c r="I70" s="6">
        <v>28</v>
      </c>
      <c r="J70" s="6">
        <v>27</v>
      </c>
      <c r="K70" s="6">
        <v>1</v>
      </c>
      <c r="L70" s="6">
        <v>2</v>
      </c>
      <c r="M70" s="6" t="s">
        <v>77</v>
      </c>
      <c r="N70" s="6" t="s">
        <v>77</v>
      </c>
      <c r="O70" s="6" t="s">
        <v>77</v>
      </c>
      <c r="P70" s="6">
        <v>8</v>
      </c>
      <c r="Q70" s="6" t="s">
        <v>77</v>
      </c>
      <c r="R70" s="6">
        <v>8</v>
      </c>
      <c r="S70" s="6" t="s">
        <v>77</v>
      </c>
      <c r="T70" s="6" t="s">
        <v>80</v>
      </c>
    </row>
    <row r="71" spans="2:20" s="9" customFormat="1" ht="13.5">
      <c r="B71" s="11"/>
      <c r="C71" s="27" t="s">
        <v>61</v>
      </c>
      <c r="D71" s="27"/>
      <c r="E71" s="11"/>
      <c r="F71" s="16">
        <v>2684</v>
      </c>
      <c r="G71" s="6">
        <v>195</v>
      </c>
      <c r="H71" s="6">
        <v>2010</v>
      </c>
      <c r="I71" s="6">
        <v>113</v>
      </c>
      <c r="J71" s="6">
        <v>108</v>
      </c>
      <c r="K71" s="6">
        <v>5</v>
      </c>
      <c r="L71" s="6">
        <v>449</v>
      </c>
      <c r="M71" s="6">
        <v>79</v>
      </c>
      <c r="N71" s="6">
        <v>20</v>
      </c>
      <c r="O71" s="6">
        <v>59</v>
      </c>
      <c r="P71" s="6">
        <v>132</v>
      </c>
      <c r="Q71" s="6">
        <v>3</v>
      </c>
      <c r="R71" s="6">
        <v>93</v>
      </c>
      <c r="S71" s="6" t="s">
        <v>77</v>
      </c>
      <c r="T71" s="6" t="s">
        <v>80</v>
      </c>
    </row>
    <row r="72" spans="2:20" s="9" customFormat="1" ht="13.5">
      <c r="B72" s="11"/>
      <c r="C72" s="11"/>
      <c r="D72" s="11"/>
      <c r="E72" s="11"/>
      <c r="F72" s="1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2:20" s="10" customFormat="1" ht="13.5">
      <c r="B73" s="25" t="s">
        <v>62</v>
      </c>
      <c r="C73" s="26"/>
      <c r="D73" s="26"/>
      <c r="E73" s="18"/>
      <c r="F73" s="17">
        <f>SUM(F74:F81)</f>
        <v>73704</v>
      </c>
      <c r="G73" s="14">
        <v>7099</v>
      </c>
      <c r="H73" s="14">
        <v>24188</v>
      </c>
      <c r="I73" s="6">
        <v>1781</v>
      </c>
      <c r="J73" s="14">
        <f>SUM(J74:J81)</f>
        <v>1667</v>
      </c>
      <c r="K73" s="14">
        <v>115</v>
      </c>
      <c r="L73" s="14">
        <v>35564</v>
      </c>
      <c r="M73" s="14">
        <f>SUM(M74:M81)</f>
        <v>5280</v>
      </c>
      <c r="N73" s="14">
        <f>SUM(N74:N81)</f>
        <v>1742</v>
      </c>
      <c r="O73" s="14">
        <v>3538</v>
      </c>
      <c r="P73" s="14">
        <f>SUM(P74:P81)</f>
        <v>1732</v>
      </c>
      <c r="Q73" s="14">
        <f>SUM(Q74:Q81)</f>
        <v>37</v>
      </c>
      <c r="R73" s="14">
        <v>12220</v>
      </c>
      <c r="S73" s="14">
        <f>SUM(S74:S81)</f>
        <v>0</v>
      </c>
      <c r="T73" s="14" t="s">
        <v>80</v>
      </c>
    </row>
    <row r="74" spans="2:20" s="9" customFormat="1" ht="13.5">
      <c r="B74" s="11"/>
      <c r="C74" s="27" t="s">
        <v>63</v>
      </c>
      <c r="D74" s="27"/>
      <c r="E74" s="11"/>
      <c r="F74" s="16">
        <v>4727</v>
      </c>
      <c r="G74" s="6">
        <v>452</v>
      </c>
      <c r="H74" s="6">
        <v>858</v>
      </c>
      <c r="I74" s="6">
        <v>56</v>
      </c>
      <c r="J74" s="6">
        <v>51</v>
      </c>
      <c r="K74" s="6">
        <v>5</v>
      </c>
      <c r="L74" s="6">
        <v>2542</v>
      </c>
      <c r="M74" s="6">
        <v>396</v>
      </c>
      <c r="N74" s="6">
        <v>243</v>
      </c>
      <c r="O74" s="6">
        <v>152</v>
      </c>
      <c r="P74" s="6">
        <v>49</v>
      </c>
      <c r="Q74" s="6">
        <v>1</v>
      </c>
      <c r="R74" s="6">
        <v>1277</v>
      </c>
      <c r="S74" s="6" t="s">
        <v>77</v>
      </c>
      <c r="T74" s="6" t="s">
        <v>80</v>
      </c>
    </row>
    <row r="75" spans="2:20" s="9" customFormat="1" ht="13.5">
      <c r="B75" s="11"/>
      <c r="C75" s="27" t="s">
        <v>64</v>
      </c>
      <c r="D75" s="27"/>
      <c r="E75" s="11"/>
      <c r="F75" s="16">
        <v>13514</v>
      </c>
      <c r="G75" s="6">
        <v>1151</v>
      </c>
      <c r="H75" s="6">
        <v>8666</v>
      </c>
      <c r="I75" s="6">
        <v>698</v>
      </c>
      <c r="J75" s="6">
        <v>647</v>
      </c>
      <c r="K75" s="6">
        <v>51</v>
      </c>
      <c r="L75" s="6">
        <v>4092</v>
      </c>
      <c r="M75" s="6">
        <v>452</v>
      </c>
      <c r="N75" s="6">
        <v>48</v>
      </c>
      <c r="O75" s="6">
        <v>403</v>
      </c>
      <c r="P75" s="6">
        <v>221</v>
      </c>
      <c r="Q75" s="6">
        <v>1</v>
      </c>
      <c r="R75" s="6">
        <v>535</v>
      </c>
      <c r="S75" s="6">
        <v>0</v>
      </c>
      <c r="T75" s="6" t="s">
        <v>80</v>
      </c>
    </row>
    <row r="76" spans="2:20" s="9" customFormat="1" ht="13.5">
      <c r="B76" s="11"/>
      <c r="C76" s="27" t="s">
        <v>65</v>
      </c>
      <c r="D76" s="27"/>
      <c r="E76" s="11"/>
      <c r="F76" s="16">
        <v>15688</v>
      </c>
      <c r="G76" s="6">
        <v>1386</v>
      </c>
      <c r="H76" s="6">
        <v>5303</v>
      </c>
      <c r="I76" s="6">
        <v>225</v>
      </c>
      <c r="J76" s="6">
        <v>192</v>
      </c>
      <c r="K76" s="6">
        <v>32</v>
      </c>
      <c r="L76" s="6">
        <v>7438</v>
      </c>
      <c r="M76" s="6">
        <v>1142</v>
      </c>
      <c r="N76" s="6">
        <v>227</v>
      </c>
      <c r="O76" s="6">
        <v>915</v>
      </c>
      <c r="P76" s="6">
        <v>524</v>
      </c>
      <c r="Q76" s="6">
        <v>19</v>
      </c>
      <c r="R76" s="6">
        <v>2423</v>
      </c>
      <c r="S76" s="6" t="s">
        <v>77</v>
      </c>
      <c r="T76" s="6" t="s">
        <v>80</v>
      </c>
    </row>
    <row r="77" spans="2:20" s="9" customFormat="1" ht="13.5">
      <c r="B77" s="11"/>
      <c r="C77" s="27" t="s">
        <v>66</v>
      </c>
      <c r="D77" s="27"/>
      <c r="E77" s="11"/>
      <c r="F77" s="16">
        <v>18860</v>
      </c>
      <c r="G77" s="6">
        <v>1801</v>
      </c>
      <c r="H77" s="6">
        <v>738</v>
      </c>
      <c r="I77" s="6">
        <v>15</v>
      </c>
      <c r="J77" s="6">
        <v>13</v>
      </c>
      <c r="K77" s="6">
        <v>2</v>
      </c>
      <c r="L77" s="6">
        <v>11504</v>
      </c>
      <c r="M77" s="6">
        <v>1770</v>
      </c>
      <c r="N77" s="6">
        <v>238</v>
      </c>
      <c r="O77" s="6">
        <v>1533</v>
      </c>
      <c r="P77" s="6">
        <v>213</v>
      </c>
      <c r="Q77" s="6">
        <v>16</v>
      </c>
      <c r="R77" s="6">
        <v>6406</v>
      </c>
      <c r="S77" s="6" t="s">
        <v>77</v>
      </c>
      <c r="T77" s="6" t="s">
        <v>80</v>
      </c>
    </row>
    <row r="78" spans="2:20" s="9" customFormat="1" ht="13.5">
      <c r="B78" s="11"/>
      <c r="C78" s="27" t="s">
        <v>67</v>
      </c>
      <c r="D78" s="27"/>
      <c r="E78" s="11"/>
      <c r="F78" s="16">
        <v>1561</v>
      </c>
      <c r="G78" s="6">
        <v>228</v>
      </c>
      <c r="H78" s="6">
        <v>814</v>
      </c>
      <c r="I78" s="6">
        <v>58</v>
      </c>
      <c r="J78" s="6">
        <v>54</v>
      </c>
      <c r="K78" s="6">
        <v>3</v>
      </c>
      <c r="L78" s="6">
        <v>651</v>
      </c>
      <c r="M78" s="6">
        <v>170</v>
      </c>
      <c r="N78" s="6">
        <v>107</v>
      </c>
      <c r="O78" s="6">
        <v>63</v>
      </c>
      <c r="P78" s="6">
        <v>26</v>
      </c>
      <c r="Q78" s="6">
        <v>0</v>
      </c>
      <c r="R78" s="6">
        <v>70</v>
      </c>
      <c r="S78" s="6" t="s">
        <v>15</v>
      </c>
      <c r="T78" s="6" t="s">
        <v>80</v>
      </c>
    </row>
    <row r="79" spans="2:20" s="9" customFormat="1" ht="13.5">
      <c r="B79" s="11"/>
      <c r="C79" s="27" t="s">
        <v>68</v>
      </c>
      <c r="D79" s="27"/>
      <c r="E79" s="11"/>
      <c r="F79" s="16">
        <v>1424</v>
      </c>
      <c r="G79" s="6">
        <v>98</v>
      </c>
      <c r="H79" s="6">
        <v>1145</v>
      </c>
      <c r="I79" s="6">
        <v>70</v>
      </c>
      <c r="J79" s="6">
        <v>67</v>
      </c>
      <c r="K79" s="6">
        <v>3</v>
      </c>
      <c r="L79" s="6">
        <v>251</v>
      </c>
      <c r="M79" s="6">
        <v>28</v>
      </c>
      <c r="N79" s="6">
        <v>8</v>
      </c>
      <c r="O79" s="6">
        <v>20</v>
      </c>
      <c r="P79" s="6" t="s">
        <v>77</v>
      </c>
      <c r="Q79" s="6" t="s">
        <v>77</v>
      </c>
      <c r="R79" s="6">
        <v>29</v>
      </c>
      <c r="S79" s="6" t="s">
        <v>77</v>
      </c>
      <c r="T79" s="6" t="s">
        <v>80</v>
      </c>
    </row>
    <row r="80" spans="2:20" s="9" customFormat="1" ht="13.5">
      <c r="B80" s="11"/>
      <c r="C80" s="27" t="s">
        <v>69</v>
      </c>
      <c r="D80" s="27"/>
      <c r="E80" s="11"/>
      <c r="F80" s="16">
        <v>7899</v>
      </c>
      <c r="G80" s="6">
        <v>708</v>
      </c>
      <c r="H80" s="6">
        <v>4007</v>
      </c>
      <c r="I80" s="6">
        <v>430</v>
      </c>
      <c r="J80" s="6">
        <v>418</v>
      </c>
      <c r="K80" s="6">
        <v>12</v>
      </c>
      <c r="L80" s="6">
        <v>3331</v>
      </c>
      <c r="M80" s="6">
        <v>277</v>
      </c>
      <c r="N80" s="6">
        <v>152</v>
      </c>
      <c r="O80" s="6">
        <v>126</v>
      </c>
      <c r="P80" s="6">
        <v>214</v>
      </c>
      <c r="Q80" s="6" t="s">
        <v>77</v>
      </c>
      <c r="R80" s="6">
        <v>348</v>
      </c>
      <c r="S80" s="6" t="s">
        <v>77</v>
      </c>
      <c r="T80" s="6" t="s">
        <v>80</v>
      </c>
    </row>
    <row r="81" spans="2:20" s="9" customFormat="1" ht="13.5">
      <c r="B81" s="11"/>
      <c r="C81" s="27" t="s">
        <v>79</v>
      </c>
      <c r="D81" s="27"/>
      <c r="E81" s="11"/>
      <c r="F81" s="16">
        <v>10031</v>
      </c>
      <c r="G81" s="6">
        <v>1276</v>
      </c>
      <c r="H81" s="6">
        <v>2656</v>
      </c>
      <c r="I81" s="6">
        <v>230</v>
      </c>
      <c r="J81" s="6">
        <v>225</v>
      </c>
      <c r="K81" s="6">
        <v>5</v>
      </c>
      <c r="L81" s="6">
        <v>5757</v>
      </c>
      <c r="M81" s="6">
        <v>1045</v>
      </c>
      <c r="N81" s="6">
        <v>719</v>
      </c>
      <c r="O81" s="6">
        <v>327</v>
      </c>
      <c r="P81" s="6">
        <v>485</v>
      </c>
      <c r="Q81" s="6">
        <v>0</v>
      </c>
      <c r="R81" s="6">
        <v>1133</v>
      </c>
      <c r="S81" s="6" t="s">
        <v>77</v>
      </c>
      <c r="T81" s="6" t="s">
        <v>80</v>
      </c>
    </row>
    <row r="82" spans="2:20" s="9" customFormat="1" ht="13.5">
      <c r="B82" s="11"/>
      <c r="C82" s="11"/>
      <c r="D82" s="11"/>
      <c r="E82" s="11"/>
      <c r="F82" s="1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2:20" s="10" customFormat="1" ht="13.5">
      <c r="B83" s="25" t="s">
        <v>41</v>
      </c>
      <c r="C83" s="26"/>
      <c r="D83" s="26"/>
      <c r="E83" s="18"/>
      <c r="F83" s="17">
        <f>SUM(F84:F89)</f>
        <v>42898</v>
      </c>
      <c r="G83" s="14">
        <v>4261</v>
      </c>
      <c r="H83" s="14">
        <v>9094</v>
      </c>
      <c r="I83" s="6">
        <v>522</v>
      </c>
      <c r="J83" s="14">
        <f>SUM(J84:J89)</f>
        <v>461</v>
      </c>
      <c r="K83" s="14">
        <f>SUM(K84:K89)</f>
        <v>61</v>
      </c>
      <c r="L83" s="14">
        <f>SUM(L84:L89)</f>
        <v>27127</v>
      </c>
      <c r="M83" s="14">
        <v>3718</v>
      </c>
      <c r="N83" s="14">
        <v>1903</v>
      </c>
      <c r="O83" s="14">
        <v>1816</v>
      </c>
      <c r="P83" s="14">
        <v>677</v>
      </c>
      <c r="Q83" s="14">
        <f>SUM(Q84:Q89)</f>
        <v>20</v>
      </c>
      <c r="R83" s="14">
        <v>6000</v>
      </c>
      <c r="S83" s="14">
        <v>1</v>
      </c>
      <c r="T83" s="14" t="s">
        <v>80</v>
      </c>
    </row>
    <row r="84" spans="2:20" s="9" customFormat="1" ht="13.5">
      <c r="B84" s="11"/>
      <c r="C84" s="27" t="s">
        <v>70</v>
      </c>
      <c r="D84" s="27"/>
      <c r="E84" s="11"/>
      <c r="F84" s="16">
        <v>211</v>
      </c>
      <c r="G84" s="6">
        <v>20</v>
      </c>
      <c r="H84" s="6">
        <v>111</v>
      </c>
      <c r="I84" s="6">
        <v>9</v>
      </c>
      <c r="J84" s="6">
        <v>8</v>
      </c>
      <c r="K84" s="6">
        <v>0</v>
      </c>
      <c r="L84" s="6">
        <v>88</v>
      </c>
      <c r="M84" s="6">
        <f>SUM(N84:O84)</f>
        <v>11</v>
      </c>
      <c r="N84" s="6">
        <v>2</v>
      </c>
      <c r="O84" s="6">
        <v>9</v>
      </c>
      <c r="P84" s="6">
        <v>5</v>
      </c>
      <c r="Q84" s="6" t="s">
        <v>77</v>
      </c>
      <c r="R84" s="6">
        <v>6</v>
      </c>
      <c r="S84" s="6" t="s">
        <v>77</v>
      </c>
      <c r="T84" s="6" t="s">
        <v>80</v>
      </c>
    </row>
    <row r="85" spans="2:20" s="9" customFormat="1" ht="13.5">
      <c r="B85" s="11"/>
      <c r="C85" s="27" t="s">
        <v>71</v>
      </c>
      <c r="D85" s="27"/>
      <c r="E85" s="11"/>
      <c r="F85" s="16">
        <v>467</v>
      </c>
      <c r="G85" s="6">
        <v>51</v>
      </c>
      <c r="H85" s="6">
        <v>413</v>
      </c>
      <c r="I85" s="6">
        <v>44</v>
      </c>
      <c r="J85" s="6">
        <v>44</v>
      </c>
      <c r="K85" s="6">
        <v>0</v>
      </c>
      <c r="L85" s="6">
        <v>44</v>
      </c>
      <c r="M85" s="6">
        <v>1</v>
      </c>
      <c r="N85" s="6">
        <v>5</v>
      </c>
      <c r="O85" s="6">
        <v>3</v>
      </c>
      <c r="P85" s="6">
        <v>6</v>
      </c>
      <c r="Q85" s="6" t="s">
        <v>77</v>
      </c>
      <c r="R85" s="6">
        <v>3</v>
      </c>
      <c r="S85" s="6" t="s">
        <v>77</v>
      </c>
      <c r="T85" s="6" t="s">
        <v>80</v>
      </c>
    </row>
    <row r="86" spans="2:20" s="9" customFormat="1" ht="13.5">
      <c r="B86" s="11"/>
      <c r="C86" s="27" t="s">
        <v>72</v>
      </c>
      <c r="D86" s="27"/>
      <c r="E86" s="11"/>
      <c r="F86" s="16">
        <v>4681</v>
      </c>
      <c r="G86" s="6">
        <v>370</v>
      </c>
      <c r="H86" s="6">
        <v>1388</v>
      </c>
      <c r="I86" s="6">
        <v>63</v>
      </c>
      <c r="J86" s="6">
        <v>63</v>
      </c>
      <c r="K86" s="6">
        <v>1</v>
      </c>
      <c r="L86" s="6">
        <v>2790</v>
      </c>
      <c r="M86" s="6">
        <v>300</v>
      </c>
      <c r="N86" s="6">
        <v>17</v>
      </c>
      <c r="O86" s="6">
        <v>282</v>
      </c>
      <c r="P86" s="6">
        <v>185</v>
      </c>
      <c r="Q86" s="6">
        <v>7</v>
      </c>
      <c r="R86" s="6">
        <v>317</v>
      </c>
      <c r="S86" s="6" t="s">
        <v>77</v>
      </c>
      <c r="T86" s="6" t="s">
        <v>80</v>
      </c>
    </row>
    <row r="87" spans="2:20" s="9" customFormat="1" ht="13.5">
      <c r="B87" s="11"/>
      <c r="C87" s="27" t="s">
        <v>73</v>
      </c>
      <c r="D87" s="27"/>
      <c r="E87" s="11"/>
      <c r="F87" s="16">
        <v>4461</v>
      </c>
      <c r="G87" s="6">
        <v>374</v>
      </c>
      <c r="H87" s="6">
        <v>1494</v>
      </c>
      <c r="I87" s="6">
        <v>45</v>
      </c>
      <c r="J87" s="6">
        <v>43</v>
      </c>
      <c r="K87" s="6">
        <v>2</v>
      </c>
      <c r="L87" s="6">
        <v>2632</v>
      </c>
      <c r="M87" s="6">
        <f>SUM(N87:O87)</f>
        <v>328</v>
      </c>
      <c r="N87" s="6">
        <v>1</v>
      </c>
      <c r="O87" s="6">
        <v>327</v>
      </c>
      <c r="P87" s="6">
        <v>39</v>
      </c>
      <c r="Q87" s="6">
        <v>1</v>
      </c>
      <c r="R87" s="6">
        <v>296</v>
      </c>
      <c r="S87" s="6">
        <v>0</v>
      </c>
      <c r="T87" s="6" t="s">
        <v>80</v>
      </c>
    </row>
    <row r="88" spans="2:20" s="9" customFormat="1" ht="13.5">
      <c r="B88" s="11"/>
      <c r="C88" s="27" t="s">
        <v>74</v>
      </c>
      <c r="D88" s="27"/>
      <c r="E88" s="11"/>
      <c r="F88" s="16">
        <v>7555</v>
      </c>
      <c r="G88" s="6">
        <v>730</v>
      </c>
      <c r="H88" s="6">
        <v>2324</v>
      </c>
      <c r="I88" s="6">
        <v>68</v>
      </c>
      <c r="J88" s="6">
        <v>64</v>
      </c>
      <c r="K88" s="6">
        <v>4</v>
      </c>
      <c r="L88" s="6">
        <v>4481</v>
      </c>
      <c r="M88" s="6">
        <f>SUM(N88:O88)</f>
        <v>654</v>
      </c>
      <c r="N88" s="6">
        <v>287</v>
      </c>
      <c r="O88" s="6">
        <v>367</v>
      </c>
      <c r="P88" s="6">
        <v>275</v>
      </c>
      <c r="Q88" s="6">
        <v>8</v>
      </c>
      <c r="R88" s="6">
        <v>475</v>
      </c>
      <c r="S88" s="6" t="s">
        <v>77</v>
      </c>
      <c r="T88" s="6" t="s">
        <v>80</v>
      </c>
    </row>
    <row r="89" spans="2:20" s="9" customFormat="1" ht="13.5">
      <c r="B89" s="11"/>
      <c r="C89" s="27" t="s">
        <v>75</v>
      </c>
      <c r="D89" s="27"/>
      <c r="E89" s="11"/>
      <c r="F89" s="16">
        <v>25523</v>
      </c>
      <c r="G89" s="6">
        <v>2715</v>
      </c>
      <c r="H89" s="6">
        <v>3363</v>
      </c>
      <c r="I89" s="6">
        <v>292</v>
      </c>
      <c r="J89" s="6">
        <v>239</v>
      </c>
      <c r="K89" s="6">
        <v>54</v>
      </c>
      <c r="L89" s="6">
        <v>17092</v>
      </c>
      <c r="M89" s="6">
        <v>2419</v>
      </c>
      <c r="N89" s="6">
        <v>1590</v>
      </c>
      <c r="O89" s="6">
        <v>829</v>
      </c>
      <c r="P89" s="6">
        <v>165</v>
      </c>
      <c r="Q89" s="6">
        <v>4</v>
      </c>
      <c r="R89" s="6">
        <v>4902</v>
      </c>
      <c r="S89" s="6">
        <v>0</v>
      </c>
      <c r="T89" s="6" t="s">
        <v>80</v>
      </c>
    </row>
    <row r="90" spans="3:6" ht="5.25" customHeight="1" thickBot="1">
      <c r="C90" s="37"/>
      <c r="D90" s="37"/>
      <c r="F90" s="20"/>
    </row>
    <row r="91" spans="1:20" ht="13.5">
      <c r="A91" s="12"/>
      <c r="B91" s="13"/>
      <c r="C91" s="13"/>
      <c r="D91" s="13"/>
      <c r="E91" s="13"/>
      <c r="F91" s="13"/>
      <c r="G91" s="13"/>
      <c r="H91" s="7"/>
      <c r="I91" s="45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</sheetData>
  <mergeCells count="107">
    <mergeCell ref="C90:D90"/>
    <mergeCell ref="C88:D88"/>
    <mergeCell ref="C89:D89"/>
    <mergeCell ref="C85:D85"/>
    <mergeCell ref="C86:D86"/>
    <mergeCell ref="C87:D87"/>
    <mergeCell ref="C80:D80"/>
    <mergeCell ref="C81:D81"/>
    <mergeCell ref="B83:D83"/>
    <mergeCell ref="C84:D84"/>
    <mergeCell ref="C78:D78"/>
    <mergeCell ref="C79:D79"/>
    <mergeCell ref="C75:D75"/>
    <mergeCell ref="C76:D76"/>
    <mergeCell ref="C77:D77"/>
    <mergeCell ref="C70:D70"/>
    <mergeCell ref="C71:D71"/>
    <mergeCell ref="B73:D73"/>
    <mergeCell ref="C74:D74"/>
    <mergeCell ref="B66:D66"/>
    <mergeCell ref="C67:D67"/>
    <mergeCell ref="C68:D68"/>
    <mergeCell ref="C69:D69"/>
    <mergeCell ref="S63:S64"/>
    <mergeCell ref="T63:T64"/>
    <mergeCell ref="M63:M64"/>
    <mergeCell ref="N63:O63"/>
    <mergeCell ref="P63:P64"/>
    <mergeCell ref="Q63:Q64"/>
    <mergeCell ref="I63:I64"/>
    <mergeCell ref="J63:K63"/>
    <mergeCell ref="L63:L64"/>
    <mergeCell ref="R63:R64"/>
    <mergeCell ref="A60:T60"/>
    <mergeCell ref="A62:E64"/>
    <mergeCell ref="F62:G62"/>
    <mergeCell ref="H62:K62"/>
    <mergeCell ref="L62:O62"/>
    <mergeCell ref="P62:Q62"/>
    <mergeCell ref="R62:S62"/>
    <mergeCell ref="F63:F64"/>
    <mergeCell ref="G63:G64"/>
    <mergeCell ref="H63:H64"/>
    <mergeCell ref="A5:E7"/>
    <mergeCell ref="B9:D9"/>
    <mergeCell ref="A1:T1"/>
    <mergeCell ref="M6:M7"/>
    <mergeCell ref="H6:H7"/>
    <mergeCell ref="I6:I7"/>
    <mergeCell ref="L6:L7"/>
    <mergeCell ref="P5:Q5"/>
    <mergeCell ref="R5:S5"/>
    <mergeCell ref="J6:K6"/>
    <mergeCell ref="C16:D16"/>
    <mergeCell ref="C26:D26"/>
    <mergeCell ref="B11:D11"/>
    <mergeCell ref="C15:D15"/>
    <mergeCell ref="B13:D13"/>
    <mergeCell ref="C24:D24"/>
    <mergeCell ref="C17:D17"/>
    <mergeCell ref="C18:D18"/>
    <mergeCell ref="C19:D19"/>
    <mergeCell ref="C23:D23"/>
    <mergeCell ref="C20:D20"/>
    <mergeCell ref="C27:D27"/>
    <mergeCell ref="C45:D45"/>
    <mergeCell ref="C46:D46"/>
    <mergeCell ref="B29:D29"/>
    <mergeCell ref="C48:D48"/>
    <mergeCell ref="C39:D39"/>
    <mergeCell ref="C41:D41"/>
    <mergeCell ref="B38:D38"/>
    <mergeCell ref="B43:D43"/>
    <mergeCell ref="B47:D47"/>
    <mergeCell ref="C40:D40"/>
    <mergeCell ref="C59:D59"/>
    <mergeCell ref="C50:D50"/>
    <mergeCell ref="C51:D51"/>
    <mergeCell ref="C52:D52"/>
    <mergeCell ref="C57:D57"/>
    <mergeCell ref="C54:D54"/>
    <mergeCell ref="C53:D53"/>
    <mergeCell ref="C55:D55"/>
    <mergeCell ref="C49:D49"/>
    <mergeCell ref="C30:D30"/>
    <mergeCell ref="C31:D31"/>
    <mergeCell ref="C34:D34"/>
    <mergeCell ref="C36:D36"/>
    <mergeCell ref="C37:D37"/>
    <mergeCell ref="C33:D33"/>
    <mergeCell ref="C44:D44"/>
    <mergeCell ref="B32:D32"/>
    <mergeCell ref="B35:D35"/>
    <mergeCell ref="N6:O6"/>
    <mergeCell ref="P6:P7"/>
    <mergeCell ref="Q6:Q7"/>
    <mergeCell ref="R6:R7"/>
    <mergeCell ref="S6:S7"/>
    <mergeCell ref="S4:T4"/>
    <mergeCell ref="B22:D22"/>
    <mergeCell ref="C25:D25"/>
    <mergeCell ref="T6:T7"/>
    <mergeCell ref="F6:F7"/>
    <mergeCell ref="G6:G7"/>
    <mergeCell ref="F5:G5"/>
    <mergeCell ref="H5:K5"/>
    <mergeCell ref="L5:O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scale="91" r:id="rId1"/>
  <rowBreaks count="1" manualBreakCount="1">
    <brk id="59" max="19" man="1"/>
  </rowBreaks>
  <colBreaks count="1" manualBreakCount="1">
    <brk id="12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2010-11-04T06:22:41Z</cp:lastPrinted>
  <dcterms:created xsi:type="dcterms:W3CDTF">2001-03-28T02:34:02Z</dcterms:created>
  <dcterms:modified xsi:type="dcterms:W3CDTF">2010-11-05T06:55:06Z</dcterms:modified>
  <cp:category/>
  <cp:version/>
  <cp:contentType/>
  <cp:contentStatus/>
</cp:coreProperties>
</file>