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400" windowHeight="6525" activeTab="0"/>
  </bookViews>
  <sheets>
    <sheet name="302-305" sheetId="1" r:id="rId1"/>
  </sheets>
  <definedNames/>
  <calcPr fullCalcOnLoad="1"/>
</workbook>
</file>

<file path=xl/sharedStrings.xml><?xml version="1.0" encoding="utf-8"?>
<sst xmlns="http://schemas.openxmlformats.org/spreadsheetml/2006/main" count="170" uniqueCount="127">
  <si>
    <t>　単位：円</t>
  </si>
  <si>
    <t>区分</t>
  </si>
  <si>
    <t>調整集計世帯数</t>
  </si>
  <si>
    <t>世帯人員数</t>
  </si>
  <si>
    <t>（人）</t>
  </si>
  <si>
    <t>有業人員数</t>
  </si>
  <si>
    <t>世帯主の年齢</t>
  </si>
  <si>
    <t>収入総額</t>
  </si>
  <si>
    <t>実収入</t>
  </si>
  <si>
    <t>勤め先収入</t>
  </si>
  <si>
    <t>世帯主収入</t>
  </si>
  <si>
    <t>他の経常収入</t>
  </si>
  <si>
    <t>財産収入</t>
  </si>
  <si>
    <t>社会保障給付</t>
  </si>
  <si>
    <t>仕送り金</t>
  </si>
  <si>
    <t>その他</t>
  </si>
  <si>
    <t>実収入以外の収入</t>
  </si>
  <si>
    <t>借入金</t>
  </si>
  <si>
    <t>繰入金</t>
  </si>
  <si>
    <t>支出総額</t>
  </si>
  <si>
    <t>実支出</t>
  </si>
  <si>
    <t>消費支出</t>
  </si>
  <si>
    <t>米類</t>
  </si>
  <si>
    <t>外食</t>
  </si>
  <si>
    <t>家賃地代</t>
  </si>
  <si>
    <t>他の光熱</t>
  </si>
  <si>
    <t>和服</t>
  </si>
  <si>
    <t>洋服</t>
  </si>
  <si>
    <t>非消費支出</t>
  </si>
  <si>
    <t>勤労所得税</t>
  </si>
  <si>
    <t>他の税</t>
  </si>
  <si>
    <t>実支出以外の支出</t>
  </si>
  <si>
    <t>繰越金</t>
  </si>
  <si>
    <t>現物総額</t>
  </si>
  <si>
    <t>可処分所得</t>
  </si>
  <si>
    <t>黒字</t>
  </si>
  <si>
    <t>貯蓄純増</t>
  </si>
  <si>
    <t>平均消費性向</t>
  </si>
  <si>
    <t>（％）</t>
  </si>
  <si>
    <t>賞与</t>
  </si>
  <si>
    <t>-</t>
  </si>
  <si>
    <t>月賦</t>
  </si>
  <si>
    <t>掛買</t>
  </si>
  <si>
    <t>月賦払</t>
  </si>
  <si>
    <t>掛買払</t>
  </si>
  <si>
    <t>その他</t>
  </si>
  <si>
    <t>社会保障費</t>
  </si>
  <si>
    <t>貯金</t>
  </si>
  <si>
    <t>保険掛金</t>
  </si>
  <si>
    <t>借金返済</t>
  </si>
  <si>
    <t>臨時収入</t>
  </si>
  <si>
    <t>貯金引出</t>
  </si>
  <si>
    <t>定期</t>
  </si>
  <si>
    <t>臨時</t>
  </si>
  <si>
    <t>妻の収入</t>
  </si>
  <si>
    <t>他の世帯員収入</t>
  </si>
  <si>
    <t>事業・内職収入</t>
  </si>
  <si>
    <t>他の実収入</t>
  </si>
  <si>
    <t>その他</t>
  </si>
  <si>
    <t>受贈</t>
  </si>
  <si>
    <t>保険取金</t>
  </si>
  <si>
    <t>食料費</t>
  </si>
  <si>
    <t>主食</t>
  </si>
  <si>
    <t>麦類</t>
  </si>
  <si>
    <t>パン</t>
  </si>
  <si>
    <t>めん・その他</t>
  </si>
  <si>
    <t>副食品</t>
  </si>
  <si>
    <t>生鮮魚介</t>
  </si>
  <si>
    <t>塩干魚介</t>
  </si>
  <si>
    <t>肉類</t>
  </si>
  <si>
    <t>乳卵</t>
  </si>
  <si>
    <t>野菜</t>
  </si>
  <si>
    <t>乾物海草</t>
  </si>
  <si>
    <t>加工食品</t>
  </si>
  <si>
    <t>調味料</t>
  </si>
  <si>
    <t>し好食品</t>
  </si>
  <si>
    <t>菓子</t>
  </si>
  <si>
    <t>果物</t>
  </si>
  <si>
    <t>酒類</t>
  </si>
  <si>
    <t>飲料</t>
  </si>
  <si>
    <t>住居費</t>
  </si>
  <si>
    <t>設備修繕</t>
  </si>
  <si>
    <t>光熱費</t>
  </si>
  <si>
    <t>水道料</t>
  </si>
  <si>
    <t>家具什器</t>
  </si>
  <si>
    <t>電気ガス代</t>
  </si>
  <si>
    <t>被服費</t>
  </si>
  <si>
    <t>シャツ・下着</t>
  </si>
  <si>
    <t>他の衣料</t>
  </si>
  <si>
    <t>身の回り品他</t>
  </si>
  <si>
    <t>雑費</t>
  </si>
  <si>
    <t>理容衛生</t>
  </si>
  <si>
    <t>交通通信</t>
  </si>
  <si>
    <t>自動車関連費</t>
  </si>
  <si>
    <t>教育</t>
  </si>
  <si>
    <t>文房具</t>
  </si>
  <si>
    <t>教養娯楽</t>
  </si>
  <si>
    <t>交際</t>
  </si>
  <si>
    <t>たばこ</t>
  </si>
  <si>
    <t>仕送り金</t>
  </si>
  <si>
    <t>負担金</t>
  </si>
  <si>
    <t>損害保険料</t>
  </si>
  <si>
    <t>他の雑費</t>
  </si>
  <si>
    <t>その他</t>
  </si>
  <si>
    <t>（食料費）</t>
  </si>
  <si>
    <t>（3）市町村別1世帯当たり年平均1か月間の収入と支出（勤労者世帯）</t>
  </si>
  <si>
    <t>市部平均</t>
  </si>
  <si>
    <t>岐阜市</t>
  </si>
  <si>
    <t>大垣市</t>
  </si>
  <si>
    <t>高山市</t>
  </si>
  <si>
    <t>多治見市</t>
  </si>
  <si>
    <t>関市</t>
  </si>
  <si>
    <t>資料：県統計課</t>
  </si>
  <si>
    <t>（3）市町村別1世帯当たり年平均1か月間の収入と支出（勤労者世帯）（つづき）</t>
  </si>
  <si>
    <t>中津川市</t>
  </si>
  <si>
    <t>美濃加茂市</t>
  </si>
  <si>
    <t>各務原市</t>
  </si>
  <si>
    <t>郡平均</t>
  </si>
  <si>
    <t>神戸町</t>
  </si>
  <si>
    <t>池田町</t>
  </si>
  <si>
    <t>白鳥町</t>
  </si>
  <si>
    <t>萩原町</t>
  </si>
  <si>
    <t>古川町</t>
  </si>
  <si>
    <t>全国平均</t>
  </si>
  <si>
    <t>昭和52年</t>
  </si>
  <si>
    <t>県平均</t>
  </si>
  <si>
    <t>保健医療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</si>
</sst>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##\ ###\ ###"/>
    <numFmt numFmtId="178" formatCode="0.00;&quot;△ &quot;0.00"/>
    <numFmt numFmtId="179" formatCode="0.0_);[Red]\(0.0\)"/>
    <numFmt numFmtId="180" formatCode="0.00_);[Red]\(0.00\)"/>
    <numFmt numFmtId="181" formatCode="###\ ###\ ##0"/>
    <numFmt numFmtId="182" formatCode="0;&quot;△ &quot;0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0" fontId="6" fillId="0" borderId="1" xfId="0" applyFont="1" applyFill="1" applyBorder="1" applyAlignment="1">
      <alignment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78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4" fillId="0" borderId="1" xfId="0" applyFont="1" applyFill="1" applyBorder="1" applyAlignment="1">
      <alignment/>
    </xf>
    <xf numFmtId="177" fontId="5" fillId="0" borderId="0" xfId="0" applyNumberFormat="1" applyFont="1" applyFill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76" fontId="6" fillId="0" borderId="1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/>
    </xf>
    <xf numFmtId="0" fontId="0" fillId="0" borderId="0" xfId="0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0" fillId="0" borderId="0" xfId="0" applyAlignment="1">
      <alignment vertical="top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177" fontId="5" fillId="0" borderId="8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77" fontId="2" fillId="0" borderId="8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2" fillId="0" borderId="6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0" fontId="2" fillId="0" borderId="8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13"/>
  <sheetViews>
    <sheetView tabSelected="1" zoomScale="130" zoomScaleNormal="130" zoomScaleSheetLayoutView="115" workbookViewId="0" topLeftCell="A1">
      <selection activeCell="A1" sqref="A1:Z1"/>
    </sheetView>
  </sheetViews>
  <sheetFormatPr defaultColWidth="9.00390625" defaultRowHeight="13.5"/>
  <cols>
    <col min="1" max="1" width="1.00390625" style="1" customWidth="1"/>
    <col min="2" max="6" width="1.4921875" style="1" customWidth="1"/>
    <col min="7" max="7" width="8.125" style="1" customWidth="1"/>
    <col min="8" max="8" width="5.00390625" style="1" customWidth="1"/>
    <col min="9" max="9" width="1.00390625" style="1" customWidth="1"/>
    <col min="10" max="15" width="8.625" style="1" customWidth="1"/>
    <col min="16" max="16" width="9.25390625" style="1" customWidth="1"/>
    <col min="17" max="16384" width="9.00390625" style="1" customWidth="1"/>
  </cols>
  <sheetData>
    <row r="1" spans="1:29" ht="14.25">
      <c r="A1" s="52" t="s">
        <v>105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48"/>
      <c r="AB1" s="48"/>
      <c r="AC1" s="48"/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1:26" ht="14.25" thickBot="1">
      <c r="A3" s="3" t="s">
        <v>0</v>
      </c>
      <c r="B3" s="2"/>
      <c r="C3" s="2"/>
      <c r="D3" s="2"/>
      <c r="E3" s="2"/>
      <c r="F3" s="2"/>
      <c r="G3" s="2"/>
      <c r="H3" s="2"/>
      <c r="I3" s="2"/>
      <c r="N3" s="4"/>
      <c r="O3" s="5"/>
      <c r="P3" s="5"/>
      <c r="Z3" s="5" t="s">
        <v>124</v>
      </c>
    </row>
    <row r="4" spans="1:26" ht="22.5" customHeight="1" thickTop="1">
      <c r="A4" s="55" t="s">
        <v>1</v>
      </c>
      <c r="B4" s="56"/>
      <c r="C4" s="56"/>
      <c r="D4" s="56"/>
      <c r="E4" s="56"/>
      <c r="F4" s="56"/>
      <c r="G4" s="56"/>
      <c r="H4" s="56"/>
      <c r="I4" s="57"/>
      <c r="J4" s="41" t="s">
        <v>125</v>
      </c>
      <c r="K4" s="42" t="s">
        <v>106</v>
      </c>
      <c r="L4" s="61" t="s">
        <v>107</v>
      </c>
      <c r="M4" s="42" t="s">
        <v>108</v>
      </c>
      <c r="N4" s="42" t="s">
        <v>109</v>
      </c>
      <c r="O4" s="61" t="s">
        <v>110</v>
      </c>
      <c r="P4" s="42" t="s">
        <v>111</v>
      </c>
      <c r="Q4" s="42" t="s">
        <v>114</v>
      </c>
      <c r="R4" s="42" t="s">
        <v>115</v>
      </c>
      <c r="S4" s="42" t="s">
        <v>116</v>
      </c>
      <c r="T4" s="42" t="s">
        <v>117</v>
      </c>
      <c r="U4" s="42" t="s">
        <v>118</v>
      </c>
      <c r="V4" s="42" t="s">
        <v>119</v>
      </c>
      <c r="W4" s="42" t="s">
        <v>120</v>
      </c>
      <c r="X4" s="42" t="s">
        <v>121</v>
      </c>
      <c r="Y4" s="42" t="s">
        <v>122</v>
      </c>
      <c r="Z4" s="42" t="s">
        <v>123</v>
      </c>
    </row>
    <row r="5" spans="1:16" ht="6" customHeight="1">
      <c r="A5" s="6"/>
      <c r="B5" s="6"/>
      <c r="C5" s="6"/>
      <c r="D5" s="6"/>
      <c r="E5" s="6"/>
      <c r="F5" s="6"/>
      <c r="G5" s="6"/>
      <c r="H5" s="6"/>
      <c r="I5" s="7"/>
      <c r="P5" s="8"/>
    </row>
    <row r="6" spans="1:26" s="14" customFormat="1" ht="18.75" customHeight="1">
      <c r="A6" s="9"/>
      <c r="B6" s="54" t="s">
        <v>2</v>
      </c>
      <c r="C6" s="54"/>
      <c r="D6" s="54"/>
      <c r="E6" s="54"/>
      <c r="F6" s="54"/>
      <c r="G6" s="54"/>
      <c r="H6" s="54"/>
      <c r="I6" s="11"/>
      <c r="J6" s="17">
        <v>284.6</v>
      </c>
      <c r="K6" s="18">
        <v>195.4</v>
      </c>
      <c r="L6" s="18">
        <v>70.7</v>
      </c>
      <c r="M6" s="18">
        <v>28.8</v>
      </c>
      <c r="N6" s="18">
        <v>13.2</v>
      </c>
      <c r="O6" s="18">
        <v>20.6</v>
      </c>
      <c r="P6" s="18">
        <v>6</v>
      </c>
      <c r="Q6" s="18">
        <v>18.7</v>
      </c>
      <c r="R6" s="18">
        <v>20.1</v>
      </c>
      <c r="S6" s="18">
        <v>17.4</v>
      </c>
      <c r="T6" s="18">
        <v>89.2</v>
      </c>
      <c r="U6" s="18">
        <v>15.2</v>
      </c>
      <c r="V6" s="18">
        <v>14.1</v>
      </c>
      <c r="W6" s="18">
        <v>20.8</v>
      </c>
      <c r="X6" s="18">
        <v>23.5</v>
      </c>
      <c r="Y6" s="18">
        <v>15.4</v>
      </c>
      <c r="Z6" s="13">
        <v>5326</v>
      </c>
    </row>
    <row r="7" spans="1:26" s="14" customFormat="1" ht="18.75" customHeight="1">
      <c r="A7" s="9"/>
      <c r="B7" s="54" t="s">
        <v>3</v>
      </c>
      <c r="C7" s="54"/>
      <c r="D7" s="54"/>
      <c r="E7" s="54"/>
      <c r="F7" s="54"/>
      <c r="G7" s="54"/>
      <c r="H7" s="36" t="s">
        <v>4</v>
      </c>
      <c r="I7" s="11"/>
      <c r="J7" s="15">
        <v>3.98</v>
      </c>
      <c r="K7" s="15">
        <v>3.96</v>
      </c>
      <c r="L7" s="15">
        <v>3.91</v>
      </c>
      <c r="M7" s="15">
        <v>3.98</v>
      </c>
      <c r="N7" s="15">
        <v>3.92</v>
      </c>
      <c r="O7" s="15">
        <v>3.68</v>
      </c>
      <c r="P7" s="16">
        <v>4.42</v>
      </c>
      <c r="Q7" s="16">
        <v>3.83</v>
      </c>
      <c r="R7" s="16">
        <v>4.37</v>
      </c>
      <c r="S7" s="16">
        <v>4.02</v>
      </c>
      <c r="T7" s="16">
        <v>4.04</v>
      </c>
      <c r="U7" s="16">
        <v>3.91</v>
      </c>
      <c r="V7" s="16">
        <v>3.86</v>
      </c>
      <c r="W7" s="16">
        <v>3.83</v>
      </c>
      <c r="X7" s="16">
        <v>4.07</v>
      </c>
      <c r="Y7" s="16">
        <v>4.54</v>
      </c>
      <c r="Z7" s="16">
        <v>3.79</v>
      </c>
    </row>
    <row r="8" spans="1:26" s="14" customFormat="1" ht="18.75" customHeight="1">
      <c r="A8" s="9"/>
      <c r="B8" s="54" t="s">
        <v>5</v>
      </c>
      <c r="C8" s="54"/>
      <c r="D8" s="54"/>
      <c r="E8" s="54"/>
      <c r="F8" s="54"/>
      <c r="G8" s="54"/>
      <c r="H8" s="36" t="s">
        <v>4</v>
      </c>
      <c r="I8" s="11"/>
      <c r="J8" s="15">
        <v>1.77</v>
      </c>
      <c r="K8" s="15">
        <v>1.79</v>
      </c>
      <c r="L8" s="15">
        <v>1.72</v>
      </c>
      <c r="M8" s="15">
        <v>1.73</v>
      </c>
      <c r="N8" s="15">
        <v>1.94</v>
      </c>
      <c r="O8" s="15">
        <v>1.76</v>
      </c>
      <c r="P8" s="16">
        <v>1.97</v>
      </c>
      <c r="Q8" s="16">
        <v>1.77</v>
      </c>
      <c r="R8" s="16">
        <v>1.88</v>
      </c>
      <c r="S8" s="16">
        <v>1.87</v>
      </c>
      <c r="T8" s="16">
        <v>1.7</v>
      </c>
      <c r="U8" s="16">
        <v>1.65</v>
      </c>
      <c r="V8" s="16">
        <v>1.85</v>
      </c>
      <c r="W8" s="16">
        <v>2.5</v>
      </c>
      <c r="X8" s="16">
        <v>1.72</v>
      </c>
      <c r="Y8" s="16">
        <v>1.78</v>
      </c>
      <c r="Z8" s="16">
        <v>1.48</v>
      </c>
    </row>
    <row r="9" spans="1:26" s="14" customFormat="1" ht="18.75" customHeight="1" thickBot="1">
      <c r="A9" s="9"/>
      <c r="B9" s="54" t="s">
        <v>6</v>
      </c>
      <c r="C9" s="54"/>
      <c r="D9" s="54"/>
      <c r="E9" s="54"/>
      <c r="F9" s="54"/>
      <c r="G9" s="54"/>
      <c r="H9" s="58"/>
      <c r="I9" s="11"/>
      <c r="J9" s="17">
        <v>41.9</v>
      </c>
      <c r="K9" s="17">
        <v>42.1</v>
      </c>
      <c r="L9" s="17">
        <v>41.3</v>
      </c>
      <c r="M9" s="17">
        <v>41.2</v>
      </c>
      <c r="N9" s="17">
        <v>46.4</v>
      </c>
      <c r="O9" s="17">
        <v>41.5</v>
      </c>
      <c r="P9" s="18">
        <v>40.5</v>
      </c>
      <c r="Q9" s="18">
        <v>45.2</v>
      </c>
      <c r="R9" s="18">
        <v>42.3</v>
      </c>
      <c r="S9" s="18">
        <v>41.3</v>
      </c>
      <c r="T9" s="18">
        <v>40.9</v>
      </c>
      <c r="U9" s="18">
        <v>40.8</v>
      </c>
      <c r="V9" s="18">
        <v>39.6</v>
      </c>
      <c r="W9" s="18">
        <v>39.8</v>
      </c>
      <c r="X9" s="18">
        <v>40.6</v>
      </c>
      <c r="Y9" s="18">
        <v>43.8</v>
      </c>
      <c r="Z9" s="18">
        <v>41.2</v>
      </c>
    </row>
    <row r="10" spans="1:26" s="24" customFormat="1" ht="18.75" customHeight="1" thickTop="1">
      <c r="A10" s="43"/>
      <c r="B10" s="59" t="s">
        <v>7</v>
      </c>
      <c r="C10" s="59"/>
      <c r="D10" s="59"/>
      <c r="E10" s="59"/>
      <c r="F10" s="59"/>
      <c r="G10" s="59"/>
      <c r="H10" s="59"/>
      <c r="I10" s="44"/>
      <c r="J10" s="45">
        <f>SUM(J11,J26,J33)</f>
        <v>436771</v>
      </c>
      <c r="K10" s="45">
        <v>446360</v>
      </c>
      <c r="L10" s="45">
        <v>453835</v>
      </c>
      <c r="M10" s="45">
        <f aca="true" t="shared" si="0" ref="M10:S10">SUM(M11,M26,M33)</f>
        <v>403541</v>
      </c>
      <c r="N10" s="45">
        <v>511569</v>
      </c>
      <c r="O10" s="45">
        <f t="shared" si="0"/>
        <v>389434</v>
      </c>
      <c r="P10" s="45">
        <f t="shared" si="0"/>
        <v>426882</v>
      </c>
      <c r="Q10" s="45">
        <f t="shared" si="0"/>
        <v>468649</v>
      </c>
      <c r="R10" s="45">
        <v>471394</v>
      </c>
      <c r="S10" s="45">
        <f t="shared" si="0"/>
        <v>454952</v>
      </c>
      <c r="T10" s="45">
        <v>415864</v>
      </c>
      <c r="U10" s="45">
        <v>423664</v>
      </c>
      <c r="V10" s="45">
        <v>448972</v>
      </c>
      <c r="W10" s="45">
        <f>SUM(W11,W26,W33)</f>
        <v>328794</v>
      </c>
      <c r="X10" s="45">
        <v>457189</v>
      </c>
      <c r="Y10" s="45">
        <f>SUM(Y11,Y26,Y33)</f>
        <v>442194</v>
      </c>
      <c r="Z10" s="45">
        <f>SUM(Z11,Z26,Z33)</f>
        <v>447146</v>
      </c>
    </row>
    <row r="11" spans="1:26" s="24" customFormat="1" ht="18.75" customHeight="1">
      <c r="A11" s="19"/>
      <c r="B11" s="20"/>
      <c r="C11" s="53" t="s">
        <v>8</v>
      </c>
      <c r="D11" s="53"/>
      <c r="E11" s="53"/>
      <c r="F11" s="53"/>
      <c r="G11" s="53"/>
      <c r="H11" s="53"/>
      <c r="I11" s="21"/>
      <c r="J11" s="22">
        <f>SUM(J12,J19:J20)</f>
        <v>292816</v>
      </c>
      <c r="K11" s="23">
        <f>SUM(K12,K19:K20)</f>
        <v>295683</v>
      </c>
      <c r="L11" s="23">
        <f aca="true" t="shared" si="1" ref="L11:V11">SUM(L12,L19:L20)</f>
        <v>285136</v>
      </c>
      <c r="M11" s="23">
        <v>289986</v>
      </c>
      <c r="N11" s="23">
        <f t="shared" si="1"/>
        <v>359475</v>
      </c>
      <c r="O11" s="23">
        <v>266194</v>
      </c>
      <c r="P11" s="23">
        <v>307039</v>
      </c>
      <c r="Q11" s="23">
        <f t="shared" si="1"/>
        <v>310777</v>
      </c>
      <c r="R11" s="23">
        <f t="shared" si="1"/>
        <v>290375</v>
      </c>
      <c r="S11" s="23">
        <f t="shared" si="1"/>
        <v>317396</v>
      </c>
      <c r="T11" s="23">
        <v>286769</v>
      </c>
      <c r="U11" s="23">
        <v>290827</v>
      </c>
      <c r="V11" s="23">
        <f t="shared" si="1"/>
        <v>299797</v>
      </c>
      <c r="W11" s="23">
        <v>233533</v>
      </c>
      <c r="X11" s="23">
        <v>320420</v>
      </c>
      <c r="Y11" s="23">
        <v>300560</v>
      </c>
      <c r="Z11" s="23">
        <v>286039</v>
      </c>
    </row>
    <row r="12" spans="1:26" s="14" customFormat="1" ht="18.75" customHeight="1">
      <c r="A12" s="9"/>
      <c r="B12" s="10"/>
      <c r="C12" s="10"/>
      <c r="D12" s="54" t="s">
        <v>9</v>
      </c>
      <c r="E12" s="54"/>
      <c r="F12" s="54"/>
      <c r="G12" s="54"/>
      <c r="H12" s="54"/>
      <c r="I12" s="11"/>
      <c r="J12" s="12">
        <f>SUM(J13,J17,J18)</f>
        <v>272892</v>
      </c>
      <c r="K12" s="13">
        <f>SUM(K13,K17,K18)</f>
        <v>274420</v>
      </c>
      <c r="L12" s="13">
        <f aca="true" t="shared" si="2" ref="L12:V12">SUM(L13,L17,L18)</f>
        <v>258588</v>
      </c>
      <c r="M12" s="13">
        <f t="shared" si="2"/>
        <v>269018</v>
      </c>
      <c r="N12" s="13">
        <f t="shared" si="2"/>
        <v>338492</v>
      </c>
      <c r="O12" s="13">
        <f t="shared" si="2"/>
        <v>250292</v>
      </c>
      <c r="P12" s="13">
        <f t="shared" si="2"/>
        <v>298834</v>
      </c>
      <c r="Q12" s="13">
        <f t="shared" si="2"/>
        <v>299204</v>
      </c>
      <c r="R12" s="13">
        <v>264228</v>
      </c>
      <c r="S12" s="13">
        <f t="shared" si="2"/>
        <v>301154</v>
      </c>
      <c r="T12" s="13">
        <v>269801</v>
      </c>
      <c r="U12" s="13">
        <v>270896</v>
      </c>
      <c r="V12" s="13">
        <f t="shared" si="2"/>
        <v>284442</v>
      </c>
      <c r="W12" s="13">
        <f>SUM(W13,W17,W18)</f>
        <v>219452</v>
      </c>
      <c r="X12" s="13">
        <f>SUM(X13,X17,X18)</f>
        <v>300170</v>
      </c>
      <c r="Y12" s="13">
        <f>SUM(Y13,Y17,Y18)</f>
        <v>285271</v>
      </c>
      <c r="Z12" s="13">
        <v>269159</v>
      </c>
    </row>
    <row r="13" spans="1:26" s="14" customFormat="1" ht="18.75" customHeight="1">
      <c r="A13" s="9"/>
      <c r="B13" s="10"/>
      <c r="C13" s="10"/>
      <c r="D13" s="10"/>
      <c r="E13" s="54" t="s">
        <v>10</v>
      </c>
      <c r="F13" s="54"/>
      <c r="G13" s="54"/>
      <c r="H13" s="54"/>
      <c r="I13" s="11"/>
      <c r="J13" s="12">
        <f>SUM(J14:J16)</f>
        <v>227272</v>
      </c>
      <c r="K13" s="13">
        <f>SUM(K14:K16)</f>
        <v>228255</v>
      </c>
      <c r="L13" s="13">
        <v>222506</v>
      </c>
      <c r="M13" s="13">
        <v>227041</v>
      </c>
      <c r="N13" s="13">
        <f aca="true" t="shared" si="3" ref="L13:V13">SUM(N14:N16)</f>
        <v>252192</v>
      </c>
      <c r="O13" s="13">
        <f t="shared" si="3"/>
        <v>197981</v>
      </c>
      <c r="P13" s="13">
        <f t="shared" si="3"/>
        <v>215619</v>
      </c>
      <c r="Q13" s="13">
        <v>242800</v>
      </c>
      <c r="R13" s="13">
        <v>238764</v>
      </c>
      <c r="S13" s="13">
        <f t="shared" si="3"/>
        <v>246235</v>
      </c>
      <c r="T13" s="13">
        <f t="shared" si="3"/>
        <v>225320</v>
      </c>
      <c r="U13" s="13">
        <v>227612</v>
      </c>
      <c r="V13" s="13">
        <f t="shared" si="3"/>
        <v>236742</v>
      </c>
      <c r="W13" s="13">
        <f>SUM(W14:W16)</f>
        <v>200559</v>
      </c>
      <c r="X13" s="13">
        <f>SUM(X14:X16)</f>
        <v>245184</v>
      </c>
      <c r="Y13" s="13">
        <v>223576</v>
      </c>
      <c r="Z13" s="13">
        <f>SUM(Z14:Z16)</f>
        <v>238714</v>
      </c>
    </row>
    <row r="14" spans="1:26" s="14" customFormat="1" ht="18.75" customHeight="1">
      <c r="A14" s="9"/>
      <c r="B14" s="10"/>
      <c r="C14" s="10"/>
      <c r="D14" s="10"/>
      <c r="E14" s="10"/>
      <c r="F14" s="54" t="s">
        <v>52</v>
      </c>
      <c r="G14" s="54"/>
      <c r="H14" s="54"/>
      <c r="I14" s="11"/>
      <c r="J14" s="13">
        <v>177732</v>
      </c>
      <c r="K14" s="13">
        <v>180110</v>
      </c>
      <c r="L14" s="13">
        <v>183385</v>
      </c>
      <c r="M14" s="13">
        <v>174269</v>
      </c>
      <c r="N14" s="13">
        <v>187291</v>
      </c>
      <c r="O14" s="13">
        <v>164237</v>
      </c>
      <c r="P14" s="13">
        <v>171242</v>
      </c>
      <c r="Q14" s="13">
        <v>180353</v>
      </c>
      <c r="R14" s="13">
        <v>186528</v>
      </c>
      <c r="S14" s="13">
        <v>183396</v>
      </c>
      <c r="T14" s="13">
        <v>172599</v>
      </c>
      <c r="U14" s="13">
        <v>171781</v>
      </c>
      <c r="V14" s="13">
        <v>179000</v>
      </c>
      <c r="W14" s="13">
        <v>162282</v>
      </c>
      <c r="X14" s="13">
        <v>179518</v>
      </c>
      <c r="Y14" s="13">
        <v>174877</v>
      </c>
      <c r="Z14" s="13">
        <v>182702</v>
      </c>
    </row>
    <row r="15" spans="1:26" s="14" customFormat="1" ht="18.75" customHeight="1">
      <c r="A15" s="9"/>
      <c r="B15" s="10"/>
      <c r="C15" s="10"/>
      <c r="D15" s="10"/>
      <c r="E15" s="10"/>
      <c r="F15" s="54" t="s">
        <v>53</v>
      </c>
      <c r="G15" s="54" t="s">
        <v>50</v>
      </c>
      <c r="H15" s="54"/>
      <c r="I15" s="11"/>
      <c r="J15" s="12">
        <v>6822</v>
      </c>
      <c r="K15" s="13">
        <v>6217</v>
      </c>
      <c r="L15" s="13">
        <v>4620</v>
      </c>
      <c r="M15" s="13">
        <v>9359</v>
      </c>
      <c r="N15" s="13">
        <v>6872</v>
      </c>
      <c r="O15" s="13">
        <v>5473</v>
      </c>
      <c r="P15" s="13">
        <v>6125</v>
      </c>
      <c r="Q15" s="13">
        <v>6080</v>
      </c>
      <c r="R15" s="13">
        <v>6017</v>
      </c>
      <c r="S15" s="13">
        <v>8487</v>
      </c>
      <c r="T15" s="13">
        <v>8202</v>
      </c>
      <c r="U15" s="13">
        <v>8692</v>
      </c>
      <c r="V15" s="13">
        <v>3096</v>
      </c>
      <c r="W15" s="13">
        <v>13242</v>
      </c>
      <c r="X15" s="13">
        <v>8792</v>
      </c>
      <c r="Y15" s="13">
        <v>5148</v>
      </c>
      <c r="Z15" s="13">
        <v>6428</v>
      </c>
    </row>
    <row r="16" spans="1:26" s="14" customFormat="1" ht="18.75" customHeight="1">
      <c r="A16" s="9"/>
      <c r="B16" s="10"/>
      <c r="C16" s="10"/>
      <c r="D16" s="10"/>
      <c r="E16" s="10"/>
      <c r="F16" s="54" t="s">
        <v>39</v>
      </c>
      <c r="G16" s="54" t="s">
        <v>39</v>
      </c>
      <c r="H16" s="54"/>
      <c r="I16" s="11"/>
      <c r="J16" s="12">
        <v>42718</v>
      </c>
      <c r="K16" s="13">
        <v>41928</v>
      </c>
      <c r="L16" s="13">
        <v>34502</v>
      </c>
      <c r="M16" s="13">
        <v>43414</v>
      </c>
      <c r="N16" s="13">
        <v>58029</v>
      </c>
      <c r="O16" s="13">
        <v>28271</v>
      </c>
      <c r="P16" s="13">
        <v>38252</v>
      </c>
      <c r="Q16" s="13">
        <v>56366</v>
      </c>
      <c r="R16" s="13">
        <v>46220</v>
      </c>
      <c r="S16" s="13">
        <v>54352</v>
      </c>
      <c r="T16" s="13">
        <v>44519</v>
      </c>
      <c r="U16" s="13">
        <v>47140</v>
      </c>
      <c r="V16" s="13">
        <v>54646</v>
      </c>
      <c r="W16" s="13">
        <v>25035</v>
      </c>
      <c r="X16" s="13">
        <v>56874</v>
      </c>
      <c r="Y16" s="13">
        <v>43550</v>
      </c>
      <c r="Z16" s="13">
        <v>49584</v>
      </c>
    </row>
    <row r="17" spans="1:26" s="14" customFormat="1" ht="18.75" customHeight="1">
      <c r="A17" s="9"/>
      <c r="B17" s="10"/>
      <c r="C17" s="10"/>
      <c r="D17" s="10"/>
      <c r="E17" s="54" t="s">
        <v>54</v>
      </c>
      <c r="F17" s="54"/>
      <c r="G17" s="54"/>
      <c r="H17" s="54"/>
      <c r="I17" s="11"/>
      <c r="J17" s="12">
        <v>26799</v>
      </c>
      <c r="K17" s="13">
        <v>23244</v>
      </c>
      <c r="L17" s="13">
        <v>12750</v>
      </c>
      <c r="M17" s="13">
        <v>33573</v>
      </c>
      <c r="N17" s="13">
        <v>58128</v>
      </c>
      <c r="O17" s="13">
        <v>35060</v>
      </c>
      <c r="P17" s="13">
        <v>15555</v>
      </c>
      <c r="Q17" s="13">
        <v>23794</v>
      </c>
      <c r="R17" s="13">
        <v>12564</v>
      </c>
      <c r="S17" s="13">
        <v>21781</v>
      </c>
      <c r="T17" s="13">
        <v>34619</v>
      </c>
      <c r="U17" s="13">
        <v>31223</v>
      </c>
      <c r="V17" s="13">
        <v>36560</v>
      </c>
      <c r="W17" s="13">
        <v>11921</v>
      </c>
      <c r="X17" s="13">
        <v>45714</v>
      </c>
      <c r="Y17" s="13">
        <v>49877</v>
      </c>
      <c r="Z17" s="13">
        <v>19304</v>
      </c>
    </row>
    <row r="18" spans="1:26" s="14" customFormat="1" ht="18.75" customHeight="1">
      <c r="A18" s="9"/>
      <c r="B18" s="10"/>
      <c r="C18" s="10"/>
      <c r="D18" s="10"/>
      <c r="E18" s="54" t="s">
        <v>55</v>
      </c>
      <c r="F18" s="54"/>
      <c r="G18" s="54"/>
      <c r="H18" s="54"/>
      <c r="I18" s="11"/>
      <c r="J18" s="12">
        <v>18821</v>
      </c>
      <c r="K18" s="13">
        <v>22921</v>
      </c>
      <c r="L18" s="13">
        <v>23332</v>
      </c>
      <c r="M18" s="13">
        <v>8404</v>
      </c>
      <c r="N18" s="13">
        <v>28172</v>
      </c>
      <c r="O18" s="13">
        <v>17251</v>
      </c>
      <c r="P18" s="13">
        <v>67660</v>
      </c>
      <c r="Q18" s="13">
        <v>32610</v>
      </c>
      <c r="R18" s="13">
        <v>12900</v>
      </c>
      <c r="S18" s="13">
        <v>33138</v>
      </c>
      <c r="T18" s="13">
        <v>9861</v>
      </c>
      <c r="U18" s="13">
        <v>12061</v>
      </c>
      <c r="V18" s="13">
        <v>11140</v>
      </c>
      <c r="W18" s="13">
        <v>6972</v>
      </c>
      <c r="X18" s="13">
        <v>9272</v>
      </c>
      <c r="Y18" s="13">
        <v>11818</v>
      </c>
      <c r="Z18" s="13">
        <v>11140</v>
      </c>
    </row>
    <row r="19" spans="1:26" s="14" customFormat="1" ht="18.75" customHeight="1">
      <c r="A19" s="9"/>
      <c r="B19" s="10"/>
      <c r="C19" s="10"/>
      <c r="D19" s="54" t="s">
        <v>56</v>
      </c>
      <c r="E19" s="54"/>
      <c r="F19" s="54"/>
      <c r="G19" s="54"/>
      <c r="H19" s="54"/>
      <c r="I19" s="11"/>
      <c r="J19" s="12">
        <v>9021</v>
      </c>
      <c r="K19" s="13">
        <v>9748</v>
      </c>
      <c r="L19" s="13">
        <v>13984</v>
      </c>
      <c r="M19" s="13">
        <v>7140</v>
      </c>
      <c r="N19" s="13">
        <v>8021</v>
      </c>
      <c r="O19" s="13">
        <v>3488</v>
      </c>
      <c r="P19" s="13">
        <v>5178</v>
      </c>
      <c r="Q19" s="13">
        <v>3748</v>
      </c>
      <c r="R19" s="13">
        <v>13674</v>
      </c>
      <c r="S19" s="13">
        <v>9059</v>
      </c>
      <c r="T19" s="13">
        <v>7429</v>
      </c>
      <c r="U19" s="13">
        <v>6513</v>
      </c>
      <c r="V19" s="13">
        <v>8188</v>
      </c>
      <c r="W19" s="13">
        <v>10452</v>
      </c>
      <c r="X19" s="13">
        <v>6369</v>
      </c>
      <c r="Y19" s="13">
        <v>5254</v>
      </c>
      <c r="Z19" s="13">
        <v>5374</v>
      </c>
    </row>
    <row r="20" spans="1:26" s="14" customFormat="1" ht="18.75" customHeight="1">
      <c r="A20" s="9"/>
      <c r="B20" s="10"/>
      <c r="C20" s="10"/>
      <c r="D20" s="54" t="s">
        <v>57</v>
      </c>
      <c r="E20" s="54" t="s">
        <v>11</v>
      </c>
      <c r="F20" s="54"/>
      <c r="G20" s="54"/>
      <c r="H20" s="54"/>
      <c r="I20" s="11"/>
      <c r="J20" s="12">
        <f aca="true" t="shared" si="4" ref="J20:O20">SUM(J21:J25)</f>
        <v>10903</v>
      </c>
      <c r="K20" s="13">
        <v>11515</v>
      </c>
      <c r="L20" s="13">
        <f t="shared" si="4"/>
        <v>12564</v>
      </c>
      <c r="M20" s="13">
        <v>13828</v>
      </c>
      <c r="N20" s="13">
        <f t="shared" si="4"/>
        <v>12962</v>
      </c>
      <c r="O20" s="13">
        <f t="shared" si="4"/>
        <v>12415</v>
      </c>
      <c r="P20" s="13">
        <v>3028</v>
      </c>
      <c r="Q20" s="13">
        <v>7825</v>
      </c>
      <c r="R20" s="13">
        <v>12473</v>
      </c>
      <c r="S20" s="13">
        <v>7183</v>
      </c>
      <c r="T20" s="13">
        <v>9539</v>
      </c>
      <c r="U20" s="13">
        <v>13418</v>
      </c>
      <c r="V20" s="13">
        <v>7167</v>
      </c>
      <c r="W20" s="13">
        <v>3630</v>
      </c>
      <c r="X20" s="13">
        <v>13880</v>
      </c>
      <c r="Y20" s="13">
        <f>SUM(Y21:Y25)</f>
        <v>10037</v>
      </c>
      <c r="Z20" s="13">
        <f>SUM(Z21:Z25)</f>
        <v>11506</v>
      </c>
    </row>
    <row r="21" spans="1:26" s="14" customFormat="1" ht="18" customHeight="1">
      <c r="A21" s="27"/>
      <c r="B21" s="10"/>
      <c r="C21" s="10"/>
      <c r="D21" s="10"/>
      <c r="E21" s="54" t="s">
        <v>12</v>
      </c>
      <c r="F21" s="54"/>
      <c r="G21" s="54"/>
      <c r="H21" s="54"/>
      <c r="I21" s="28"/>
      <c r="J21" s="12">
        <v>1419</v>
      </c>
      <c r="K21" s="13">
        <v>1787</v>
      </c>
      <c r="L21" s="13">
        <v>1073</v>
      </c>
      <c r="M21" s="13">
        <v>4751</v>
      </c>
      <c r="N21" s="13">
        <v>1655</v>
      </c>
      <c r="O21" s="13">
        <v>1367</v>
      </c>
      <c r="P21" s="13" t="s">
        <v>40</v>
      </c>
      <c r="Q21" s="13">
        <v>2099</v>
      </c>
      <c r="R21" s="13">
        <v>1443</v>
      </c>
      <c r="S21" s="13">
        <v>1142</v>
      </c>
      <c r="T21" s="13">
        <v>618</v>
      </c>
      <c r="U21" s="13">
        <v>859</v>
      </c>
      <c r="V21" s="13">
        <v>238</v>
      </c>
      <c r="W21" s="13">
        <v>556</v>
      </c>
      <c r="X21" s="13">
        <v>750</v>
      </c>
      <c r="Y21" s="13">
        <v>579</v>
      </c>
      <c r="Z21" s="13">
        <v>1291</v>
      </c>
    </row>
    <row r="22" spans="1:26" s="14" customFormat="1" ht="18" customHeight="1">
      <c r="A22" s="27"/>
      <c r="B22" s="10"/>
      <c r="C22" s="10"/>
      <c r="D22" s="10"/>
      <c r="E22" s="54" t="s">
        <v>13</v>
      </c>
      <c r="F22" s="54"/>
      <c r="G22" s="54"/>
      <c r="H22" s="54"/>
      <c r="I22" s="28"/>
      <c r="J22" s="12">
        <v>3030</v>
      </c>
      <c r="K22" s="13">
        <v>2523</v>
      </c>
      <c r="L22" s="13">
        <v>3056</v>
      </c>
      <c r="M22" s="13">
        <v>1642</v>
      </c>
      <c r="N22" s="13">
        <v>501</v>
      </c>
      <c r="O22" s="13">
        <v>5573</v>
      </c>
      <c r="P22" s="13">
        <v>7</v>
      </c>
      <c r="Q22" s="13">
        <v>162</v>
      </c>
      <c r="R22" s="13">
        <v>4044</v>
      </c>
      <c r="S22" s="13">
        <v>1224</v>
      </c>
      <c r="T22" s="13">
        <v>4106</v>
      </c>
      <c r="U22" s="13">
        <v>1624</v>
      </c>
      <c r="V22" s="13">
        <v>3796</v>
      </c>
      <c r="W22" s="13" t="s">
        <v>40</v>
      </c>
      <c r="X22" s="13">
        <v>8640</v>
      </c>
      <c r="Y22" s="13">
        <v>6386</v>
      </c>
      <c r="Z22" s="13">
        <v>2320</v>
      </c>
    </row>
    <row r="23" spans="1:26" s="14" customFormat="1" ht="18" customHeight="1">
      <c r="A23" s="27"/>
      <c r="B23" s="10"/>
      <c r="C23" s="10"/>
      <c r="D23" s="10"/>
      <c r="E23" s="54" t="s">
        <v>59</v>
      </c>
      <c r="F23" s="54"/>
      <c r="G23" s="54"/>
      <c r="H23" s="54"/>
      <c r="I23" s="28"/>
      <c r="J23" s="12">
        <v>3843</v>
      </c>
      <c r="K23" s="13">
        <v>4224</v>
      </c>
      <c r="L23" s="13">
        <v>3665</v>
      </c>
      <c r="M23" s="13">
        <v>5449</v>
      </c>
      <c r="N23" s="13">
        <v>7582</v>
      </c>
      <c r="O23" s="13">
        <v>4506</v>
      </c>
      <c r="P23" s="13">
        <v>2019</v>
      </c>
      <c r="Q23" s="13">
        <v>3618</v>
      </c>
      <c r="R23" s="13">
        <v>3831</v>
      </c>
      <c r="S23" s="13">
        <v>3553</v>
      </c>
      <c r="T23" s="13">
        <v>3019</v>
      </c>
      <c r="U23" s="13">
        <v>4371</v>
      </c>
      <c r="V23" s="13">
        <v>2568</v>
      </c>
      <c r="W23" s="13">
        <v>2820</v>
      </c>
      <c r="X23" s="13">
        <v>3482</v>
      </c>
      <c r="Y23" s="13">
        <v>1683</v>
      </c>
      <c r="Z23" s="13">
        <v>3692</v>
      </c>
    </row>
    <row r="24" spans="1:26" s="14" customFormat="1" ht="18" customHeight="1">
      <c r="A24" s="27"/>
      <c r="B24" s="10"/>
      <c r="C24" s="10"/>
      <c r="D24" s="10"/>
      <c r="E24" s="54" t="s">
        <v>14</v>
      </c>
      <c r="F24" s="54"/>
      <c r="G24" s="54"/>
      <c r="H24" s="54"/>
      <c r="I24" s="28"/>
      <c r="J24" s="12">
        <v>104</v>
      </c>
      <c r="K24" s="13">
        <v>27</v>
      </c>
      <c r="L24" s="13">
        <v>76</v>
      </c>
      <c r="M24" s="13" t="s">
        <v>40</v>
      </c>
      <c r="N24" s="13" t="s">
        <v>40</v>
      </c>
      <c r="O24" s="13" t="s">
        <v>40</v>
      </c>
      <c r="P24" s="13" t="s">
        <v>40</v>
      </c>
      <c r="Q24" s="13" t="s">
        <v>40</v>
      </c>
      <c r="R24" s="13" t="s">
        <v>40</v>
      </c>
      <c r="S24" s="13" t="s">
        <v>40</v>
      </c>
      <c r="T24" s="13">
        <v>271</v>
      </c>
      <c r="U24" s="13">
        <v>1583</v>
      </c>
      <c r="V24" s="13" t="s">
        <v>40</v>
      </c>
      <c r="W24" s="13" t="s">
        <v>40</v>
      </c>
      <c r="X24" s="13" t="s">
        <v>40</v>
      </c>
      <c r="Y24" s="13" t="s">
        <v>40</v>
      </c>
      <c r="Z24" s="13">
        <v>341</v>
      </c>
    </row>
    <row r="25" spans="1:26" s="14" customFormat="1" ht="18" customHeight="1">
      <c r="A25" s="27"/>
      <c r="B25" s="10"/>
      <c r="C25" s="10"/>
      <c r="D25" s="10"/>
      <c r="E25" s="54" t="s">
        <v>58</v>
      </c>
      <c r="F25" s="54"/>
      <c r="G25" s="54"/>
      <c r="H25" s="54"/>
      <c r="I25" s="28"/>
      <c r="J25" s="12">
        <v>2507</v>
      </c>
      <c r="K25" s="13">
        <v>2955</v>
      </c>
      <c r="L25" s="13">
        <v>4694</v>
      </c>
      <c r="M25" s="13">
        <v>1987</v>
      </c>
      <c r="N25" s="13">
        <v>3224</v>
      </c>
      <c r="O25" s="13">
        <v>969</v>
      </c>
      <c r="P25" s="13">
        <v>1003</v>
      </c>
      <c r="Q25" s="13">
        <v>1946</v>
      </c>
      <c r="R25" s="13">
        <v>3155</v>
      </c>
      <c r="S25" s="13">
        <v>1265</v>
      </c>
      <c r="T25" s="13">
        <v>1526</v>
      </c>
      <c r="U25" s="13">
        <v>4981</v>
      </c>
      <c r="V25" s="13">
        <v>565</v>
      </c>
      <c r="W25" s="13">
        <v>254</v>
      </c>
      <c r="X25" s="13">
        <v>1008</v>
      </c>
      <c r="Y25" s="13">
        <v>1389</v>
      </c>
      <c r="Z25" s="13">
        <v>3862</v>
      </c>
    </row>
    <row r="26" spans="1:26" s="24" customFormat="1" ht="18" customHeight="1">
      <c r="A26" s="30"/>
      <c r="B26" s="20"/>
      <c r="C26" s="53" t="s">
        <v>16</v>
      </c>
      <c r="D26" s="53"/>
      <c r="E26" s="53"/>
      <c r="F26" s="53"/>
      <c r="G26" s="53"/>
      <c r="H26" s="53"/>
      <c r="I26" s="31"/>
      <c r="J26" s="22">
        <f>SUM(J27:J32)</f>
        <v>60406</v>
      </c>
      <c r="K26" s="23">
        <v>65461</v>
      </c>
      <c r="L26" s="23">
        <v>81081</v>
      </c>
      <c r="M26" s="23">
        <f>SUM(M27:M32)</f>
        <v>53543</v>
      </c>
      <c r="N26" s="23">
        <v>57437</v>
      </c>
      <c r="O26" s="23">
        <v>38031</v>
      </c>
      <c r="P26" s="23">
        <v>39027</v>
      </c>
      <c r="Q26" s="23">
        <f>SUM(Q27:Q32)</f>
        <v>62764</v>
      </c>
      <c r="R26" s="23">
        <v>89413</v>
      </c>
      <c r="S26" s="23">
        <v>44091</v>
      </c>
      <c r="T26" s="23">
        <v>49315</v>
      </c>
      <c r="U26" s="23">
        <v>50202</v>
      </c>
      <c r="V26" s="23">
        <f>SUM(V27:V32)</f>
        <v>81679</v>
      </c>
      <c r="W26" s="23">
        <v>33327</v>
      </c>
      <c r="X26" s="23">
        <f>SUM(X27:X32)</f>
        <v>56715</v>
      </c>
      <c r="Y26" s="23">
        <f>SUM(Y27:Y32)</f>
        <v>28243</v>
      </c>
      <c r="Z26" s="23">
        <f>SUM(Z27:Z32)</f>
        <v>79111</v>
      </c>
    </row>
    <row r="27" spans="1:26" s="14" customFormat="1" ht="18" customHeight="1">
      <c r="A27" s="27"/>
      <c r="B27" s="10"/>
      <c r="C27" s="10"/>
      <c r="D27" s="54" t="s">
        <v>51</v>
      </c>
      <c r="E27" s="54"/>
      <c r="F27" s="54"/>
      <c r="G27" s="54"/>
      <c r="H27" s="54"/>
      <c r="I27" s="28"/>
      <c r="J27" s="12">
        <v>47800</v>
      </c>
      <c r="K27" s="13">
        <v>52040</v>
      </c>
      <c r="L27" s="13">
        <v>61878</v>
      </c>
      <c r="M27" s="13">
        <v>45701</v>
      </c>
      <c r="N27" s="13">
        <v>43617</v>
      </c>
      <c r="O27" s="13">
        <v>27387</v>
      </c>
      <c r="P27" s="13">
        <v>31406</v>
      </c>
      <c r="Q27" s="13">
        <v>48197</v>
      </c>
      <c r="R27" s="13">
        <v>79703</v>
      </c>
      <c r="S27" s="13">
        <v>37060</v>
      </c>
      <c r="T27" s="13">
        <v>38513</v>
      </c>
      <c r="U27" s="13">
        <v>47839</v>
      </c>
      <c r="V27" s="13">
        <v>60497</v>
      </c>
      <c r="W27" s="13">
        <v>22865</v>
      </c>
      <c r="X27" s="13">
        <v>45436</v>
      </c>
      <c r="Y27" s="13">
        <v>19032</v>
      </c>
      <c r="Z27" s="13">
        <v>67187</v>
      </c>
    </row>
    <row r="28" spans="1:26" s="14" customFormat="1" ht="18" customHeight="1">
      <c r="A28" s="27"/>
      <c r="B28" s="10"/>
      <c r="C28" s="10"/>
      <c r="D28" s="54" t="s">
        <v>60</v>
      </c>
      <c r="E28" s="54"/>
      <c r="F28" s="54"/>
      <c r="G28" s="54"/>
      <c r="H28" s="54"/>
      <c r="I28" s="28"/>
      <c r="J28" s="12">
        <v>876</v>
      </c>
      <c r="K28" s="13">
        <v>784</v>
      </c>
      <c r="L28" s="13">
        <v>472</v>
      </c>
      <c r="M28" s="13">
        <v>116</v>
      </c>
      <c r="N28" s="13">
        <v>331</v>
      </c>
      <c r="O28" s="13">
        <v>1326</v>
      </c>
      <c r="P28" s="13">
        <v>2774</v>
      </c>
      <c r="Q28" s="13">
        <v>3576</v>
      </c>
      <c r="R28" s="13" t="s">
        <v>40</v>
      </c>
      <c r="S28" s="13">
        <v>124</v>
      </c>
      <c r="T28" s="13">
        <v>1087</v>
      </c>
      <c r="U28" s="13" t="s">
        <v>40</v>
      </c>
      <c r="V28" s="13">
        <v>284</v>
      </c>
      <c r="W28" s="13">
        <v>1115</v>
      </c>
      <c r="X28" s="13">
        <v>1602</v>
      </c>
      <c r="Y28" s="13">
        <v>2373</v>
      </c>
      <c r="Z28" s="13">
        <v>741</v>
      </c>
    </row>
    <row r="29" spans="1:26" s="14" customFormat="1" ht="18" customHeight="1">
      <c r="A29" s="27"/>
      <c r="B29" s="10"/>
      <c r="C29" s="10"/>
      <c r="D29" s="54" t="s">
        <v>17</v>
      </c>
      <c r="E29" s="54"/>
      <c r="F29" s="54"/>
      <c r="G29" s="54"/>
      <c r="H29" s="54"/>
      <c r="I29" s="28"/>
      <c r="J29" s="12">
        <v>1237</v>
      </c>
      <c r="K29" s="13">
        <v>1634</v>
      </c>
      <c r="L29" s="13">
        <v>3261</v>
      </c>
      <c r="M29" s="13">
        <v>1978</v>
      </c>
      <c r="N29" s="13">
        <v>183</v>
      </c>
      <c r="O29" s="13">
        <v>688</v>
      </c>
      <c r="P29" s="13">
        <v>139</v>
      </c>
      <c r="Q29" s="13" t="s">
        <v>40</v>
      </c>
      <c r="R29" s="13" t="s">
        <v>40</v>
      </c>
      <c r="S29" s="13">
        <v>822</v>
      </c>
      <c r="T29" s="13">
        <v>362</v>
      </c>
      <c r="U29" s="13">
        <v>10</v>
      </c>
      <c r="V29" s="13">
        <v>1994</v>
      </c>
      <c r="W29" s="13" t="s">
        <v>40</v>
      </c>
      <c r="X29" s="13">
        <v>136</v>
      </c>
      <c r="Y29" s="13">
        <v>4</v>
      </c>
      <c r="Z29" s="13">
        <v>3254</v>
      </c>
    </row>
    <row r="30" spans="1:26" s="14" customFormat="1" ht="18" customHeight="1">
      <c r="A30" s="27"/>
      <c r="B30" s="10"/>
      <c r="C30" s="10"/>
      <c r="D30" s="54" t="s">
        <v>41</v>
      </c>
      <c r="E30" s="54"/>
      <c r="F30" s="54"/>
      <c r="G30" s="54"/>
      <c r="H30" s="54"/>
      <c r="I30" s="28"/>
      <c r="J30" s="12">
        <v>3213</v>
      </c>
      <c r="K30" s="13">
        <v>3629</v>
      </c>
      <c r="L30" s="13">
        <v>3512</v>
      </c>
      <c r="M30" s="13">
        <v>1796</v>
      </c>
      <c r="N30" s="13">
        <v>4483</v>
      </c>
      <c r="O30" s="13">
        <v>3783</v>
      </c>
      <c r="P30" s="13">
        <v>206</v>
      </c>
      <c r="Q30" s="13">
        <v>6295</v>
      </c>
      <c r="R30" s="13">
        <v>5778</v>
      </c>
      <c r="S30" s="13">
        <v>2249</v>
      </c>
      <c r="T30" s="13">
        <v>2298</v>
      </c>
      <c r="U30" s="13">
        <v>750</v>
      </c>
      <c r="V30" s="13">
        <v>2352</v>
      </c>
      <c r="W30" s="13">
        <v>2951</v>
      </c>
      <c r="X30" s="13">
        <v>4094</v>
      </c>
      <c r="Y30" s="13">
        <v>446</v>
      </c>
      <c r="Z30" s="13">
        <v>4767</v>
      </c>
    </row>
    <row r="31" spans="1:26" s="14" customFormat="1" ht="18" customHeight="1">
      <c r="A31" s="27"/>
      <c r="B31" s="10"/>
      <c r="C31" s="10"/>
      <c r="D31" s="54" t="s">
        <v>42</v>
      </c>
      <c r="E31" s="54"/>
      <c r="F31" s="54"/>
      <c r="G31" s="54"/>
      <c r="H31" s="54"/>
      <c r="I31" s="28"/>
      <c r="J31" s="12">
        <v>5059</v>
      </c>
      <c r="K31" s="13">
        <v>4190</v>
      </c>
      <c r="L31" s="13">
        <v>3324</v>
      </c>
      <c r="M31" s="13">
        <v>3795</v>
      </c>
      <c r="N31" s="13">
        <v>8760</v>
      </c>
      <c r="O31" s="13">
        <v>4640</v>
      </c>
      <c r="P31" s="13">
        <v>4503</v>
      </c>
      <c r="Q31" s="13">
        <v>4647</v>
      </c>
      <c r="R31" s="13">
        <v>3881</v>
      </c>
      <c r="S31" s="13">
        <v>3837</v>
      </c>
      <c r="T31" s="13">
        <v>7003</v>
      </c>
      <c r="U31" s="13">
        <v>1427</v>
      </c>
      <c r="V31" s="13">
        <v>16552</v>
      </c>
      <c r="W31" s="13">
        <v>6397</v>
      </c>
      <c r="X31" s="13">
        <v>5447</v>
      </c>
      <c r="Y31" s="13">
        <v>6259</v>
      </c>
      <c r="Z31" s="13">
        <v>2168</v>
      </c>
    </row>
    <row r="32" spans="1:26" s="14" customFormat="1" ht="18" customHeight="1">
      <c r="A32" s="27"/>
      <c r="B32" s="10"/>
      <c r="C32" s="10"/>
      <c r="D32" s="54" t="s">
        <v>15</v>
      </c>
      <c r="E32" s="54"/>
      <c r="F32" s="54"/>
      <c r="G32" s="54"/>
      <c r="H32" s="54"/>
      <c r="I32" s="28"/>
      <c r="J32" s="12">
        <v>2221</v>
      </c>
      <c r="K32" s="13">
        <v>3186</v>
      </c>
      <c r="L32" s="13">
        <v>8633</v>
      </c>
      <c r="M32" s="13">
        <v>157</v>
      </c>
      <c r="N32" s="13">
        <v>64</v>
      </c>
      <c r="O32" s="13">
        <v>208</v>
      </c>
      <c r="P32" s="13" t="s">
        <v>40</v>
      </c>
      <c r="Q32" s="13">
        <v>49</v>
      </c>
      <c r="R32" s="13">
        <v>50</v>
      </c>
      <c r="S32" s="13" t="s">
        <v>40</v>
      </c>
      <c r="T32" s="13">
        <v>53</v>
      </c>
      <c r="U32" s="13">
        <v>175</v>
      </c>
      <c r="V32" s="13" t="s">
        <v>40</v>
      </c>
      <c r="W32" s="13" t="s">
        <v>40</v>
      </c>
      <c r="X32" s="13" t="s">
        <v>40</v>
      </c>
      <c r="Y32" s="13">
        <v>129</v>
      </c>
      <c r="Z32" s="13">
        <v>994</v>
      </c>
    </row>
    <row r="33" spans="1:26" s="24" customFormat="1" ht="18" customHeight="1">
      <c r="A33" s="30"/>
      <c r="B33" s="20"/>
      <c r="C33" s="53" t="s">
        <v>18</v>
      </c>
      <c r="D33" s="53"/>
      <c r="E33" s="53"/>
      <c r="F33" s="53"/>
      <c r="G33" s="53"/>
      <c r="H33" s="53"/>
      <c r="I33" s="31"/>
      <c r="J33" s="22">
        <v>83549</v>
      </c>
      <c r="K33" s="23">
        <v>85215</v>
      </c>
      <c r="L33" s="23">
        <v>87616</v>
      </c>
      <c r="M33" s="23">
        <v>60012</v>
      </c>
      <c r="N33" s="23">
        <v>94658</v>
      </c>
      <c r="O33" s="23">
        <v>85209</v>
      </c>
      <c r="P33" s="23">
        <v>80816</v>
      </c>
      <c r="Q33" s="23">
        <v>95108</v>
      </c>
      <c r="R33" s="23">
        <v>91605</v>
      </c>
      <c r="S33" s="23">
        <v>93465</v>
      </c>
      <c r="T33" s="23">
        <v>79779</v>
      </c>
      <c r="U33" s="23">
        <v>82634</v>
      </c>
      <c r="V33" s="23">
        <v>67495</v>
      </c>
      <c r="W33" s="23">
        <v>61934</v>
      </c>
      <c r="X33" s="23">
        <v>80055</v>
      </c>
      <c r="Y33" s="23">
        <v>113391</v>
      </c>
      <c r="Z33" s="23">
        <v>81996</v>
      </c>
    </row>
    <row r="34" spans="1:26" s="14" customFormat="1" ht="15" customHeight="1">
      <c r="A34" s="27"/>
      <c r="B34" s="10"/>
      <c r="C34" s="10"/>
      <c r="D34" s="10"/>
      <c r="E34" s="10"/>
      <c r="F34" s="10"/>
      <c r="G34" s="10"/>
      <c r="H34" s="10"/>
      <c r="I34" s="28"/>
      <c r="J34" s="47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s="24" customFormat="1" ht="18" customHeight="1">
      <c r="A35" s="30"/>
      <c r="B35" s="53" t="s">
        <v>19</v>
      </c>
      <c r="C35" s="53"/>
      <c r="D35" s="53"/>
      <c r="E35" s="53"/>
      <c r="F35" s="53"/>
      <c r="G35" s="53"/>
      <c r="H35" s="53"/>
      <c r="I35" s="31"/>
      <c r="J35" s="46">
        <f>SUM(J36,J98,J105)</f>
        <v>436771</v>
      </c>
      <c r="K35" s="46">
        <v>446360</v>
      </c>
      <c r="L35" s="46">
        <f>SUM(L36,L98,L105)</f>
        <v>453835</v>
      </c>
      <c r="M35" s="46">
        <f>SUM(M36,M98,M105)</f>
        <v>403541</v>
      </c>
      <c r="N35" s="46">
        <f>SUM(N36,N98,N105)</f>
        <v>511569</v>
      </c>
      <c r="O35" s="46">
        <v>389434</v>
      </c>
      <c r="P35" s="46">
        <f>SUM(P36,P98,P105)</f>
        <v>426882</v>
      </c>
      <c r="Q35" s="46">
        <f>SUM(Q36,Q98,Q105)</f>
        <v>468648</v>
      </c>
      <c r="R35" s="46">
        <v>471394</v>
      </c>
      <c r="S35" s="46">
        <v>454952</v>
      </c>
      <c r="T35" s="46">
        <f>SUM(T36,T98,T105)</f>
        <v>415864</v>
      </c>
      <c r="U35" s="46">
        <f>SUM(U36,U98,U105)</f>
        <v>423664</v>
      </c>
      <c r="V35" s="46">
        <f>SUM(V36,V98,V105)</f>
        <v>448972</v>
      </c>
      <c r="W35" s="46">
        <f>SUM(W36,W98,W105)</f>
        <v>328794</v>
      </c>
      <c r="X35" s="46">
        <v>457189</v>
      </c>
      <c r="Y35" s="46">
        <f>SUM(Y36,Y98,Y105)</f>
        <v>442194</v>
      </c>
      <c r="Z35" s="46">
        <v>447146</v>
      </c>
    </row>
    <row r="36" spans="1:26" s="24" customFormat="1" ht="18" customHeight="1">
      <c r="A36" s="30"/>
      <c r="B36" s="20"/>
      <c r="C36" s="53" t="s">
        <v>20</v>
      </c>
      <c r="D36" s="53"/>
      <c r="E36" s="53"/>
      <c r="F36" s="53"/>
      <c r="G36" s="53"/>
      <c r="H36" s="53"/>
      <c r="I36" s="31"/>
      <c r="J36" s="22">
        <f aca="true" t="shared" si="5" ref="J36:Y36">SUM(J37,J93)</f>
        <v>223562</v>
      </c>
      <c r="K36" s="23">
        <v>228462</v>
      </c>
      <c r="L36" s="23">
        <f t="shared" si="5"/>
        <v>225539</v>
      </c>
      <c r="M36" s="23">
        <f t="shared" si="5"/>
        <v>219537</v>
      </c>
      <c r="N36" s="23">
        <f t="shared" si="5"/>
        <v>277490</v>
      </c>
      <c r="O36" s="23">
        <f t="shared" si="5"/>
        <v>192954</v>
      </c>
      <c r="P36" s="23">
        <f t="shared" si="5"/>
        <v>225999</v>
      </c>
      <c r="Q36" s="23">
        <f t="shared" si="5"/>
        <v>248515</v>
      </c>
      <c r="R36" s="23">
        <f t="shared" si="5"/>
        <v>231723</v>
      </c>
      <c r="S36" s="23">
        <f t="shared" si="5"/>
        <v>233640</v>
      </c>
      <c r="T36" s="23">
        <f t="shared" si="5"/>
        <v>212886</v>
      </c>
      <c r="U36" s="23">
        <v>205996</v>
      </c>
      <c r="V36" s="23">
        <f t="shared" si="5"/>
        <v>214602</v>
      </c>
      <c r="W36" s="23">
        <f t="shared" si="5"/>
        <v>186354</v>
      </c>
      <c r="X36" s="23">
        <f t="shared" si="5"/>
        <v>238121</v>
      </c>
      <c r="Y36" s="23">
        <f t="shared" si="5"/>
        <v>221038</v>
      </c>
      <c r="Z36" s="23">
        <v>227637</v>
      </c>
    </row>
    <row r="37" spans="1:26" s="24" customFormat="1" ht="18" customHeight="1">
      <c r="A37" s="30"/>
      <c r="B37" s="20"/>
      <c r="C37" s="20"/>
      <c r="D37" s="53" t="s">
        <v>21</v>
      </c>
      <c r="E37" s="53"/>
      <c r="F37" s="53"/>
      <c r="G37" s="53"/>
      <c r="H37" s="53"/>
      <c r="I37" s="31"/>
      <c r="J37" s="22">
        <f>SUM(J38,J65,J70,J73,J79)</f>
        <v>194627</v>
      </c>
      <c r="K37" s="23">
        <v>199444</v>
      </c>
      <c r="L37" s="23">
        <v>200061</v>
      </c>
      <c r="M37" s="23">
        <v>187767</v>
      </c>
      <c r="N37" s="23">
        <v>237309</v>
      </c>
      <c r="O37" s="23">
        <v>168095</v>
      </c>
      <c r="P37" s="23">
        <v>198184</v>
      </c>
      <c r="Q37" s="23">
        <v>214963</v>
      </c>
      <c r="R37" s="23">
        <v>204039</v>
      </c>
      <c r="S37" s="23">
        <v>201536</v>
      </c>
      <c r="T37" s="23">
        <f>SUM(T38,T65,T70,T73,T79)</f>
        <v>184089</v>
      </c>
      <c r="U37" s="23">
        <v>178385</v>
      </c>
      <c r="V37" s="23">
        <v>182059</v>
      </c>
      <c r="W37" s="23">
        <v>164288</v>
      </c>
      <c r="X37" s="23">
        <f>SUM(X38,X65,X70,X73,X79)</f>
        <v>205736</v>
      </c>
      <c r="Y37" s="23">
        <v>189801</v>
      </c>
      <c r="Z37" s="23">
        <v>197937</v>
      </c>
    </row>
    <row r="38" spans="1:26" s="24" customFormat="1" ht="18" customHeight="1">
      <c r="A38" s="30"/>
      <c r="B38" s="20"/>
      <c r="C38" s="20"/>
      <c r="D38" s="20"/>
      <c r="E38" s="53" t="s">
        <v>61</v>
      </c>
      <c r="F38" s="53"/>
      <c r="G38" s="53"/>
      <c r="H38" s="53"/>
      <c r="I38" s="31"/>
      <c r="J38" s="22">
        <f aca="true" t="shared" si="6" ref="J38:Z38">SUM(J39,J44,J53,J64)</f>
        <v>56074</v>
      </c>
      <c r="K38" s="23">
        <v>57064</v>
      </c>
      <c r="L38" s="23">
        <v>55733</v>
      </c>
      <c r="M38" s="23">
        <f t="shared" si="6"/>
        <v>59233</v>
      </c>
      <c r="N38" s="23">
        <f t="shared" si="6"/>
        <v>66104</v>
      </c>
      <c r="O38" s="23">
        <v>52880</v>
      </c>
      <c r="P38" s="23">
        <v>63043</v>
      </c>
      <c r="Q38" s="23">
        <v>55938</v>
      </c>
      <c r="R38" s="23">
        <v>54700</v>
      </c>
      <c r="S38" s="23">
        <v>58707</v>
      </c>
      <c r="T38" s="23">
        <f t="shared" si="6"/>
        <v>53891</v>
      </c>
      <c r="U38" s="23">
        <f t="shared" si="6"/>
        <v>50417</v>
      </c>
      <c r="V38" s="23">
        <f t="shared" si="6"/>
        <v>51216</v>
      </c>
      <c r="W38" s="23">
        <v>54993</v>
      </c>
      <c r="X38" s="23">
        <f t="shared" si="6"/>
        <v>54791</v>
      </c>
      <c r="Y38" s="23">
        <f t="shared" si="6"/>
        <v>57809</v>
      </c>
      <c r="Z38" s="23">
        <f t="shared" si="6"/>
        <v>57956</v>
      </c>
    </row>
    <row r="39" spans="1:26" s="14" customFormat="1" ht="18" customHeight="1">
      <c r="A39" s="27"/>
      <c r="B39" s="10"/>
      <c r="C39" s="10"/>
      <c r="D39" s="10"/>
      <c r="E39" s="10"/>
      <c r="F39" s="54" t="s">
        <v>62</v>
      </c>
      <c r="G39" s="54"/>
      <c r="H39" s="54"/>
      <c r="I39" s="28"/>
      <c r="J39" s="13">
        <f>SUM(J40:J43)</f>
        <v>8608</v>
      </c>
      <c r="K39" s="13">
        <f>SUM(K40:K43)</f>
        <v>8775</v>
      </c>
      <c r="L39" s="13">
        <v>8259</v>
      </c>
      <c r="M39" s="13">
        <f aca="true" t="shared" si="7" ref="M39:V39">SUM(M40:M43)</f>
        <v>8456</v>
      </c>
      <c r="N39" s="13">
        <v>8717</v>
      </c>
      <c r="O39" s="13">
        <f t="shared" si="7"/>
        <v>9110</v>
      </c>
      <c r="P39" s="13">
        <v>12596</v>
      </c>
      <c r="Q39" s="13">
        <f t="shared" si="7"/>
        <v>9472</v>
      </c>
      <c r="R39" s="13">
        <f t="shared" si="7"/>
        <v>8172</v>
      </c>
      <c r="S39" s="13">
        <v>9675</v>
      </c>
      <c r="T39" s="13">
        <f t="shared" si="7"/>
        <v>8238</v>
      </c>
      <c r="U39" s="13">
        <v>8350</v>
      </c>
      <c r="V39" s="13">
        <f t="shared" si="7"/>
        <v>8829</v>
      </c>
      <c r="W39" s="13">
        <f>SUM(W40:W43)</f>
        <v>7807</v>
      </c>
      <c r="X39" s="13">
        <v>6863</v>
      </c>
      <c r="Y39" s="13">
        <f>SUM(Y40:Y43)</f>
        <v>10287</v>
      </c>
      <c r="Z39" s="13">
        <v>8263</v>
      </c>
    </row>
    <row r="40" spans="1:26" s="14" customFormat="1" ht="18" customHeight="1">
      <c r="A40" s="27"/>
      <c r="B40" s="10"/>
      <c r="C40" s="10"/>
      <c r="D40" s="10"/>
      <c r="E40" s="10"/>
      <c r="F40" s="10"/>
      <c r="G40" s="54" t="s">
        <v>22</v>
      </c>
      <c r="H40" s="54"/>
      <c r="I40" s="28"/>
      <c r="J40" s="12">
        <v>5849</v>
      </c>
      <c r="K40" s="13">
        <v>5983</v>
      </c>
      <c r="L40" s="13">
        <v>5260</v>
      </c>
      <c r="M40" s="13">
        <v>5816</v>
      </c>
      <c r="N40" s="13">
        <v>5792</v>
      </c>
      <c r="O40" s="13">
        <v>6439</v>
      </c>
      <c r="P40" s="13">
        <v>10124</v>
      </c>
      <c r="Q40" s="13">
        <v>7160</v>
      </c>
      <c r="R40" s="13">
        <v>5637</v>
      </c>
      <c r="S40" s="13">
        <v>6493</v>
      </c>
      <c r="T40" s="13">
        <v>5554</v>
      </c>
      <c r="U40" s="13">
        <v>6122</v>
      </c>
      <c r="V40" s="13">
        <v>6087</v>
      </c>
      <c r="W40" s="13">
        <v>4580</v>
      </c>
      <c r="X40" s="13">
        <v>4438</v>
      </c>
      <c r="Y40" s="13">
        <v>7533</v>
      </c>
      <c r="Z40" s="13">
        <v>5377</v>
      </c>
    </row>
    <row r="41" spans="1:26" s="14" customFormat="1" ht="18" customHeight="1">
      <c r="A41" s="27"/>
      <c r="B41" s="10"/>
      <c r="C41" s="10"/>
      <c r="D41" s="10"/>
      <c r="E41" s="10"/>
      <c r="F41" s="10"/>
      <c r="G41" s="54" t="s">
        <v>63</v>
      </c>
      <c r="H41" s="54"/>
      <c r="I41" s="28"/>
      <c r="J41" s="12">
        <v>17</v>
      </c>
      <c r="K41" s="13">
        <v>14</v>
      </c>
      <c r="L41" s="13">
        <v>13</v>
      </c>
      <c r="M41" s="13">
        <v>11</v>
      </c>
      <c r="N41" s="13">
        <v>5</v>
      </c>
      <c r="O41" s="13">
        <v>25</v>
      </c>
      <c r="P41" s="13">
        <v>20</v>
      </c>
      <c r="Q41" s="13">
        <v>18</v>
      </c>
      <c r="R41" s="13">
        <v>15</v>
      </c>
      <c r="S41" s="13">
        <v>13</v>
      </c>
      <c r="T41" s="13">
        <v>22</v>
      </c>
      <c r="U41" s="13">
        <v>26</v>
      </c>
      <c r="V41" s="13">
        <v>1</v>
      </c>
      <c r="W41" s="13">
        <v>42</v>
      </c>
      <c r="X41" s="13">
        <v>25</v>
      </c>
      <c r="Y41" s="13">
        <v>4</v>
      </c>
      <c r="Z41" s="13">
        <v>14</v>
      </c>
    </row>
    <row r="42" spans="1:26" s="14" customFormat="1" ht="18" customHeight="1">
      <c r="A42" s="27"/>
      <c r="B42" s="10"/>
      <c r="C42" s="10"/>
      <c r="D42" s="10"/>
      <c r="E42" s="10"/>
      <c r="F42" s="10"/>
      <c r="G42" s="54" t="s">
        <v>64</v>
      </c>
      <c r="H42" s="54"/>
      <c r="I42" s="28"/>
      <c r="J42" s="12">
        <v>1284</v>
      </c>
      <c r="K42" s="13">
        <v>1301</v>
      </c>
      <c r="L42" s="13">
        <v>1486</v>
      </c>
      <c r="M42" s="13">
        <v>1203</v>
      </c>
      <c r="N42" s="13">
        <v>1260</v>
      </c>
      <c r="O42" s="13">
        <v>1207</v>
      </c>
      <c r="P42" s="13">
        <v>965</v>
      </c>
      <c r="Q42" s="13">
        <v>1007</v>
      </c>
      <c r="R42" s="13">
        <v>1192</v>
      </c>
      <c r="S42" s="13">
        <v>1407</v>
      </c>
      <c r="T42" s="13">
        <v>1246</v>
      </c>
      <c r="U42" s="13">
        <v>1254</v>
      </c>
      <c r="V42" s="13">
        <v>1292</v>
      </c>
      <c r="W42" s="13">
        <v>1454</v>
      </c>
      <c r="X42" s="13">
        <v>1029</v>
      </c>
      <c r="Y42" s="13">
        <v>1223</v>
      </c>
      <c r="Z42" s="13">
        <v>1494</v>
      </c>
    </row>
    <row r="43" spans="1:26" s="14" customFormat="1" ht="18" customHeight="1">
      <c r="A43" s="27"/>
      <c r="B43" s="10"/>
      <c r="C43" s="10"/>
      <c r="D43" s="10"/>
      <c r="E43" s="10"/>
      <c r="F43" s="10"/>
      <c r="G43" s="54" t="s">
        <v>65</v>
      </c>
      <c r="H43" s="54"/>
      <c r="I43" s="28"/>
      <c r="J43" s="12">
        <v>1458</v>
      </c>
      <c r="K43" s="13">
        <v>1477</v>
      </c>
      <c r="L43" s="13">
        <v>1499</v>
      </c>
      <c r="M43" s="13">
        <v>1426</v>
      </c>
      <c r="N43" s="13">
        <v>1661</v>
      </c>
      <c r="O43" s="13">
        <v>1439</v>
      </c>
      <c r="P43" s="13">
        <v>1488</v>
      </c>
      <c r="Q43" s="13">
        <v>1287</v>
      </c>
      <c r="R43" s="13">
        <v>1328</v>
      </c>
      <c r="S43" s="13">
        <v>1763</v>
      </c>
      <c r="T43" s="13">
        <v>1416</v>
      </c>
      <c r="U43" s="13">
        <v>947</v>
      </c>
      <c r="V43" s="13">
        <v>1449</v>
      </c>
      <c r="W43" s="13">
        <v>1731</v>
      </c>
      <c r="X43" s="13">
        <v>1370</v>
      </c>
      <c r="Y43" s="13">
        <v>1527</v>
      </c>
      <c r="Z43" s="13">
        <v>1379</v>
      </c>
    </row>
    <row r="44" spans="1:26" s="14" customFormat="1" ht="18" customHeight="1">
      <c r="A44" s="27"/>
      <c r="B44" s="10"/>
      <c r="C44" s="10"/>
      <c r="D44" s="10"/>
      <c r="E44" s="10"/>
      <c r="F44" s="54" t="s">
        <v>66</v>
      </c>
      <c r="G44" s="54"/>
      <c r="H44" s="54"/>
      <c r="I44" s="28"/>
      <c r="J44" s="12">
        <f>SUM(J45:J52)</f>
        <v>28190</v>
      </c>
      <c r="K44" s="13">
        <v>28585</v>
      </c>
      <c r="L44" s="13">
        <v>28100</v>
      </c>
      <c r="M44" s="13">
        <v>30262</v>
      </c>
      <c r="N44" s="13">
        <v>31560</v>
      </c>
      <c r="O44" s="13">
        <f>SUM(O45:O52)</f>
        <v>26751</v>
      </c>
      <c r="P44" s="13">
        <v>29155</v>
      </c>
      <c r="Q44" s="13">
        <v>27957</v>
      </c>
      <c r="R44" s="13">
        <v>28343</v>
      </c>
      <c r="S44" s="13">
        <f>SUM(S45:S52)</f>
        <v>28421</v>
      </c>
      <c r="T44" s="13">
        <v>27312</v>
      </c>
      <c r="U44" s="13">
        <v>25094</v>
      </c>
      <c r="V44" s="13">
        <v>25377</v>
      </c>
      <c r="W44" s="13">
        <v>28269</v>
      </c>
      <c r="X44" s="13">
        <v>29221</v>
      </c>
      <c r="Y44" s="13">
        <v>27499</v>
      </c>
      <c r="Z44" s="13">
        <v>30592</v>
      </c>
    </row>
    <row r="45" spans="1:26" s="14" customFormat="1" ht="18" customHeight="1">
      <c r="A45" s="27"/>
      <c r="B45" s="10"/>
      <c r="C45" s="10"/>
      <c r="D45" s="10"/>
      <c r="E45" s="10"/>
      <c r="F45" s="10"/>
      <c r="G45" s="54" t="s">
        <v>67</v>
      </c>
      <c r="H45" s="54"/>
      <c r="I45" s="28"/>
      <c r="J45" s="12">
        <v>3983</v>
      </c>
      <c r="K45" s="13">
        <v>4037</v>
      </c>
      <c r="L45" s="13">
        <v>3721</v>
      </c>
      <c r="M45" s="13">
        <v>4808</v>
      </c>
      <c r="N45" s="13">
        <v>4822</v>
      </c>
      <c r="O45" s="13">
        <v>3348</v>
      </c>
      <c r="P45" s="13">
        <v>4120</v>
      </c>
      <c r="Q45" s="13">
        <v>4349</v>
      </c>
      <c r="R45" s="13">
        <v>4289</v>
      </c>
      <c r="S45" s="13">
        <v>3641</v>
      </c>
      <c r="T45" s="13">
        <v>3862</v>
      </c>
      <c r="U45" s="13">
        <v>3509</v>
      </c>
      <c r="V45" s="13">
        <v>3974</v>
      </c>
      <c r="W45" s="13">
        <v>3154</v>
      </c>
      <c r="X45" s="13">
        <v>4545</v>
      </c>
      <c r="Y45" s="13">
        <v>4234</v>
      </c>
      <c r="Z45" s="13">
        <v>4920</v>
      </c>
    </row>
    <row r="46" spans="1:26" s="14" customFormat="1" ht="18" customHeight="1">
      <c r="A46" s="27"/>
      <c r="B46" s="10"/>
      <c r="C46" s="10"/>
      <c r="D46" s="10"/>
      <c r="E46" s="10"/>
      <c r="F46" s="10"/>
      <c r="G46" s="54" t="s">
        <v>68</v>
      </c>
      <c r="H46" s="54"/>
      <c r="I46" s="28"/>
      <c r="J46" s="12">
        <v>1615</v>
      </c>
      <c r="K46" s="13">
        <v>1624</v>
      </c>
      <c r="L46" s="13">
        <v>1423</v>
      </c>
      <c r="M46" s="13">
        <v>1441</v>
      </c>
      <c r="N46" s="13">
        <v>2236</v>
      </c>
      <c r="O46" s="13">
        <v>1374</v>
      </c>
      <c r="P46" s="13">
        <v>1733</v>
      </c>
      <c r="Q46" s="13">
        <v>2371</v>
      </c>
      <c r="R46" s="13">
        <v>1908</v>
      </c>
      <c r="S46" s="13">
        <v>1415</v>
      </c>
      <c r="T46" s="13">
        <v>1593</v>
      </c>
      <c r="U46" s="13">
        <v>1245</v>
      </c>
      <c r="V46" s="13">
        <v>1013</v>
      </c>
      <c r="W46" s="13">
        <v>1152</v>
      </c>
      <c r="X46" s="13">
        <v>2568</v>
      </c>
      <c r="Y46" s="13">
        <v>1643</v>
      </c>
      <c r="Z46" s="13">
        <v>2093</v>
      </c>
    </row>
    <row r="47" spans="1:26" s="14" customFormat="1" ht="18" customHeight="1">
      <c r="A47" s="27"/>
      <c r="B47" s="10"/>
      <c r="C47" s="10"/>
      <c r="D47" s="10"/>
      <c r="E47" s="10"/>
      <c r="F47" s="29"/>
      <c r="G47" s="54" t="s">
        <v>69</v>
      </c>
      <c r="H47" s="54"/>
      <c r="I47" s="28"/>
      <c r="J47" s="12">
        <v>5675</v>
      </c>
      <c r="K47" s="13">
        <v>5912</v>
      </c>
      <c r="L47" s="13">
        <v>5966</v>
      </c>
      <c r="M47" s="13">
        <v>6609</v>
      </c>
      <c r="N47" s="13">
        <v>5545</v>
      </c>
      <c r="O47" s="13">
        <v>5551</v>
      </c>
      <c r="P47" s="13">
        <v>5896</v>
      </c>
      <c r="Q47" s="13">
        <v>4844</v>
      </c>
      <c r="R47" s="13">
        <v>5881</v>
      </c>
      <c r="S47" s="13">
        <v>6380</v>
      </c>
      <c r="T47" s="13">
        <v>5148</v>
      </c>
      <c r="U47" s="13">
        <v>4447</v>
      </c>
      <c r="V47" s="13">
        <v>4365</v>
      </c>
      <c r="W47" s="13">
        <v>6066</v>
      </c>
      <c r="X47" s="13">
        <v>5442</v>
      </c>
      <c r="Y47" s="13">
        <v>4825</v>
      </c>
      <c r="Z47" s="13">
        <v>6829</v>
      </c>
    </row>
    <row r="48" spans="1:26" s="14" customFormat="1" ht="18" customHeight="1">
      <c r="A48" s="27"/>
      <c r="B48" s="10"/>
      <c r="C48" s="10"/>
      <c r="D48" s="10"/>
      <c r="E48" s="10"/>
      <c r="F48" s="29"/>
      <c r="G48" s="54" t="s">
        <v>70</v>
      </c>
      <c r="H48" s="54"/>
      <c r="I48" s="28"/>
      <c r="J48" s="12">
        <v>3444</v>
      </c>
      <c r="K48" s="13">
        <v>3360</v>
      </c>
      <c r="L48" s="13">
        <v>3551</v>
      </c>
      <c r="M48" s="13">
        <v>3565</v>
      </c>
      <c r="N48" s="13">
        <v>3258</v>
      </c>
      <c r="O48" s="13">
        <v>3399</v>
      </c>
      <c r="P48" s="13">
        <v>3491</v>
      </c>
      <c r="Q48" s="13">
        <v>2615</v>
      </c>
      <c r="R48" s="13">
        <v>2899</v>
      </c>
      <c r="S48" s="13">
        <v>3540</v>
      </c>
      <c r="T48" s="13">
        <v>3624</v>
      </c>
      <c r="U48" s="13">
        <v>3779</v>
      </c>
      <c r="V48" s="13">
        <v>3852</v>
      </c>
      <c r="W48" s="13">
        <v>3704</v>
      </c>
      <c r="X48" s="13">
        <v>3501</v>
      </c>
      <c r="Y48" s="13">
        <v>3462</v>
      </c>
      <c r="Z48" s="13">
        <v>3595</v>
      </c>
    </row>
    <row r="49" spans="1:26" s="14" customFormat="1" ht="18" customHeight="1">
      <c r="A49" s="27"/>
      <c r="B49" s="10"/>
      <c r="C49" s="10"/>
      <c r="D49" s="10"/>
      <c r="E49" s="10"/>
      <c r="F49" s="29"/>
      <c r="G49" s="54" t="s">
        <v>71</v>
      </c>
      <c r="H49" s="54"/>
      <c r="I49" s="28"/>
      <c r="J49" s="12">
        <v>4438</v>
      </c>
      <c r="K49" s="13">
        <v>4628</v>
      </c>
      <c r="L49" s="13">
        <v>4915</v>
      </c>
      <c r="M49" s="13">
        <v>4442</v>
      </c>
      <c r="N49" s="13">
        <v>5566</v>
      </c>
      <c r="O49" s="13">
        <v>4468</v>
      </c>
      <c r="P49" s="13">
        <v>4653</v>
      </c>
      <c r="Q49" s="13">
        <v>4058</v>
      </c>
      <c r="R49" s="13">
        <v>4092</v>
      </c>
      <c r="S49" s="13">
        <v>4493</v>
      </c>
      <c r="T49" s="13">
        <v>4019</v>
      </c>
      <c r="U49" s="13">
        <v>4166</v>
      </c>
      <c r="V49" s="13">
        <v>3719</v>
      </c>
      <c r="W49" s="13">
        <v>4726</v>
      </c>
      <c r="X49" s="13">
        <v>3799</v>
      </c>
      <c r="Y49" s="13">
        <v>3558</v>
      </c>
      <c r="Z49" s="13">
        <v>4612</v>
      </c>
    </row>
    <row r="50" spans="1:26" s="14" customFormat="1" ht="18" customHeight="1">
      <c r="A50" s="27"/>
      <c r="B50" s="10"/>
      <c r="C50" s="10"/>
      <c r="D50" s="10"/>
      <c r="E50" s="10"/>
      <c r="F50" s="10"/>
      <c r="G50" s="54" t="s">
        <v>72</v>
      </c>
      <c r="H50" s="54"/>
      <c r="I50" s="28"/>
      <c r="J50" s="12">
        <v>820</v>
      </c>
      <c r="K50" s="13">
        <v>802</v>
      </c>
      <c r="L50" s="13">
        <v>710</v>
      </c>
      <c r="M50" s="13">
        <v>848</v>
      </c>
      <c r="N50" s="13">
        <v>1039</v>
      </c>
      <c r="O50" s="13">
        <v>780</v>
      </c>
      <c r="P50" s="13">
        <v>1106</v>
      </c>
      <c r="Q50" s="13">
        <v>938</v>
      </c>
      <c r="R50" s="13">
        <v>740</v>
      </c>
      <c r="S50" s="13">
        <v>784</v>
      </c>
      <c r="T50" s="13">
        <v>857</v>
      </c>
      <c r="U50" s="13">
        <v>702</v>
      </c>
      <c r="V50" s="13">
        <v>731</v>
      </c>
      <c r="W50" s="13">
        <v>809</v>
      </c>
      <c r="X50" s="13">
        <v>842</v>
      </c>
      <c r="Y50" s="13">
        <v>1201</v>
      </c>
      <c r="Z50" s="13">
        <v>758</v>
      </c>
    </row>
    <row r="51" spans="1:26" s="14" customFormat="1" ht="18" customHeight="1">
      <c r="A51" s="27"/>
      <c r="B51" s="10"/>
      <c r="C51" s="10"/>
      <c r="D51" s="10"/>
      <c r="E51" s="10"/>
      <c r="F51" s="10"/>
      <c r="G51" s="54" t="s">
        <v>73</v>
      </c>
      <c r="H51" s="54"/>
      <c r="I51" s="28"/>
      <c r="J51" s="12">
        <v>5628</v>
      </c>
      <c r="K51" s="13">
        <v>5690</v>
      </c>
      <c r="L51" s="13">
        <v>5390</v>
      </c>
      <c r="M51" s="13">
        <v>5864</v>
      </c>
      <c r="N51" s="13">
        <v>6541</v>
      </c>
      <c r="O51" s="13">
        <v>5451</v>
      </c>
      <c r="P51" s="13">
        <v>5502</v>
      </c>
      <c r="Q51" s="13">
        <v>6152</v>
      </c>
      <c r="R51" s="13">
        <v>6010</v>
      </c>
      <c r="S51" s="13">
        <v>5438</v>
      </c>
      <c r="T51" s="13">
        <v>5496</v>
      </c>
      <c r="U51" s="13">
        <v>4944</v>
      </c>
      <c r="V51" s="13">
        <v>4935</v>
      </c>
      <c r="W51" s="13">
        <v>5982</v>
      </c>
      <c r="X51" s="13">
        <v>5532</v>
      </c>
      <c r="Y51" s="13">
        <v>5904</v>
      </c>
      <c r="Z51" s="13">
        <v>5161</v>
      </c>
    </row>
    <row r="52" spans="1:26" s="14" customFormat="1" ht="18" customHeight="1">
      <c r="A52" s="27"/>
      <c r="B52" s="10"/>
      <c r="C52" s="10"/>
      <c r="D52" s="10"/>
      <c r="E52" s="10"/>
      <c r="F52" s="10"/>
      <c r="G52" s="54" t="s">
        <v>74</v>
      </c>
      <c r="H52" s="54"/>
      <c r="I52" s="28"/>
      <c r="J52" s="12">
        <v>2587</v>
      </c>
      <c r="K52" s="13">
        <v>2530</v>
      </c>
      <c r="L52" s="13">
        <v>2422</v>
      </c>
      <c r="M52" s="13">
        <v>2686</v>
      </c>
      <c r="N52" s="13">
        <v>2552</v>
      </c>
      <c r="O52" s="13">
        <v>2380</v>
      </c>
      <c r="P52" s="13">
        <v>2655</v>
      </c>
      <c r="Q52" s="13">
        <v>2629</v>
      </c>
      <c r="R52" s="13">
        <v>2520</v>
      </c>
      <c r="S52" s="13">
        <v>2730</v>
      </c>
      <c r="T52" s="13">
        <v>2711</v>
      </c>
      <c r="U52" s="13">
        <v>2300</v>
      </c>
      <c r="V52" s="13">
        <v>2788</v>
      </c>
      <c r="W52" s="13">
        <v>2675</v>
      </c>
      <c r="X52" s="13">
        <v>2993</v>
      </c>
      <c r="Y52" s="13">
        <v>2673</v>
      </c>
      <c r="Z52" s="13">
        <v>2623</v>
      </c>
    </row>
    <row r="53" spans="1:26" s="14" customFormat="1" ht="18" customHeight="1">
      <c r="A53" s="27"/>
      <c r="B53" s="10"/>
      <c r="C53" s="10"/>
      <c r="D53" s="10"/>
      <c r="E53" s="10"/>
      <c r="F53" s="54" t="s">
        <v>75</v>
      </c>
      <c r="G53" s="54"/>
      <c r="H53" s="54"/>
      <c r="I53" s="28"/>
      <c r="J53" s="12">
        <f>SUM(J54:J55,J62:J63)</f>
        <v>11917</v>
      </c>
      <c r="K53" s="13">
        <f>SUM(K54:K55,K62:K63)</f>
        <v>12007</v>
      </c>
      <c r="L53" s="13">
        <v>11084</v>
      </c>
      <c r="M53" s="13">
        <f>SUM(M54:M55,M62:M63)</f>
        <v>12335</v>
      </c>
      <c r="N53" s="13">
        <v>15843</v>
      </c>
      <c r="O53" s="13">
        <v>10832</v>
      </c>
      <c r="P53" s="13">
        <v>12438</v>
      </c>
      <c r="Q53" s="13">
        <v>13226</v>
      </c>
      <c r="R53" s="13">
        <v>11301</v>
      </c>
      <c r="S53" s="13">
        <f>SUM(S54:S55,S62:S63)</f>
        <v>13031</v>
      </c>
      <c r="T53" s="13">
        <v>11721</v>
      </c>
      <c r="U53" s="13">
        <v>11412</v>
      </c>
      <c r="V53" s="13">
        <v>12242</v>
      </c>
      <c r="W53" s="13">
        <v>10953</v>
      </c>
      <c r="X53" s="13">
        <f>SUM(X54:X55,X62:X63)</f>
        <v>11443</v>
      </c>
      <c r="Y53" s="13">
        <v>13158</v>
      </c>
      <c r="Z53" s="13">
        <v>11993</v>
      </c>
    </row>
    <row r="54" spans="1:26" s="14" customFormat="1" ht="18" customHeight="1">
      <c r="A54" s="27"/>
      <c r="B54" s="10"/>
      <c r="C54" s="10"/>
      <c r="D54" s="10"/>
      <c r="E54" s="10"/>
      <c r="F54" s="10"/>
      <c r="G54" s="54" t="s">
        <v>76</v>
      </c>
      <c r="H54" s="54"/>
      <c r="I54" s="28"/>
      <c r="J54" s="12">
        <v>3702</v>
      </c>
      <c r="K54" s="13">
        <v>3772</v>
      </c>
      <c r="L54" s="13">
        <v>3526</v>
      </c>
      <c r="M54" s="13">
        <v>4055</v>
      </c>
      <c r="N54" s="13">
        <v>4144</v>
      </c>
      <c r="O54" s="13">
        <v>3740</v>
      </c>
      <c r="P54" s="13">
        <v>3149</v>
      </c>
      <c r="Q54" s="13">
        <v>4467</v>
      </c>
      <c r="R54" s="13">
        <v>3278</v>
      </c>
      <c r="S54" s="13">
        <v>4097</v>
      </c>
      <c r="T54" s="13">
        <v>3549</v>
      </c>
      <c r="U54" s="13">
        <v>3182</v>
      </c>
      <c r="V54" s="13">
        <v>4270</v>
      </c>
      <c r="W54" s="13">
        <v>2921</v>
      </c>
      <c r="X54" s="13">
        <v>3868</v>
      </c>
      <c r="Y54" s="13">
        <v>3656</v>
      </c>
      <c r="Z54" s="13">
        <v>3429</v>
      </c>
    </row>
    <row r="55" spans="1:26" s="14" customFormat="1" ht="18" customHeight="1">
      <c r="A55" s="27"/>
      <c r="B55" s="10"/>
      <c r="C55" s="10"/>
      <c r="D55" s="10"/>
      <c r="E55" s="10"/>
      <c r="F55" s="29"/>
      <c r="G55" s="54" t="s">
        <v>77</v>
      </c>
      <c r="H55" s="54"/>
      <c r="I55" s="28"/>
      <c r="J55" s="12">
        <v>2938</v>
      </c>
      <c r="K55" s="13">
        <v>2952</v>
      </c>
      <c r="L55" s="13">
        <v>2872</v>
      </c>
      <c r="M55" s="13">
        <v>2679</v>
      </c>
      <c r="N55" s="13">
        <v>3756</v>
      </c>
      <c r="O55" s="13">
        <v>2802</v>
      </c>
      <c r="P55" s="13">
        <v>2909</v>
      </c>
      <c r="Q55" s="13">
        <v>3081</v>
      </c>
      <c r="R55" s="13">
        <v>2842</v>
      </c>
      <c r="S55" s="13">
        <v>3332</v>
      </c>
      <c r="T55" s="13">
        <v>2909</v>
      </c>
      <c r="U55" s="13">
        <v>3134</v>
      </c>
      <c r="V55" s="13">
        <v>2673</v>
      </c>
      <c r="W55" s="13">
        <v>2619</v>
      </c>
      <c r="X55" s="13">
        <v>3033</v>
      </c>
      <c r="Y55" s="13">
        <v>3191</v>
      </c>
      <c r="Z55" s="13">
        <v>3086</v>
      </c>
    </row>
    <row r="56" spans="1:26" ht="6" customHeight="1" thickBot="1">
      <c r="A56" s="32"/>
      <c r="B56" s="32"/>
      <c r="C56" s="32"/>
      <c r="D56" s="32"/>
      <c r="E56" s="32"/>
      <c r="F56" s="32"/>
      <c r="G56" s="32"/>
      <c r="H56" s="32"/>
      <c r="I56" s="33"/>
      <c r="J56" s="37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15" s="40" customFormat="1" ht="15" customHeight="1">
      <c r="A57" s="39" t="s">
        <v>112</v>
      </c>
      <c r="B57" s="39"/>
      <c r="C57" s="39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26" ht="14.25">
      <c r="A58" s="52" t="s">
        <v>113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ht="7.5" customHeight="1" thickBot="1">
      <c r="A59" s="4"/>
    </row>
    <row r="60" spans="1:26" ht="22.5" customHeight="1" thickTop="1">
      <c r="A60" s="55" t="s">
        <v>1</v>
      </c>
      <c r="B60" s="56"/>
      <c r="C60" s="56"/>
      <c r="D60" s="56"/>
      <c r="E60" s="56"/>
      <c r="F60" s="56"/>
      <c r="G60" s="56"/>
      <c r="H60" s="56"/>
      <c r="I60" s="57"/>
      <c r="J60" s="41" t="s">
        <v>125</v>
      </c>
      <c r="K60" s="42" t="s">
        <v>106</v>
      </c>
      <c r="L60" s="42" t="s">
        <v>107</v>
      </c>
      <c r="M60" s="42" t="s">
        <v>108</v>
      </c>
      <c r="N60" s="42" t="s">
        <v>109</v>
      </c>
      <c r="O60" s="42" t="s">
        <v>110</v>
      </c>
      <c r="P60" s="42" t="s">
        <v>111</v>
      </c>
      <c r="Q60" s="42" t="s">
        <v>114</v>
      </c>
      <c r="R60" s="42" t="s">
        <v>115</v>
      </c>
      <c r="S60" s="42" t="s">
        <v>116</v>
      </c>
      <c r="T60" s="41" t="s">
        <v>117</v>
      </c>
      <c r="U60" s="42" t="s">
        <v>118</v>
      </c>
      <c r="V60" s="42" t="s">
        <v>119</v>
      </c>
      <c r="W60" s="42" t="s">
        <v>120</v>
      </c>
      <c r="X60" s="42" t="s">
        <v>121</v>
      </c>
      <c r="Y60" s="42" t="s">
        <v>122</v>
      </c>
      <c r="Z60" s="42" t="s">
        <v>123</v>
      </c>
    </row>
    <row r="61" spans="1:16" ht="6" customHeight="1">
      <c r="A61" s="8"/>
      <c r="B61" s="8"/>
      <c r="C61" s="8"/>
      <c r="D61" s="8"/>
      <c r="E61" s="8"/>
      <c r="F61" s="8"/>
      <c r="G61" s="8"/>
      <c r="H61" s="8"/>
      <c r="I61" s="26"/>
      <c r="P61" s="8"/>
    </row>
    <row r="62" spans="1:26" s="14" customFormat="1" ht="18.75" customHeight="1">
      <c r="A62" s="27"/>
      <c r="B62" s="27"/>
      <c r="C62" s="27"/>
      <c r="D62" s="27"/>
      <c r="E62" s="10"/>
      <c r="F62" s="29"/>
      <c r="G62" s="54" t="s">
        <v>78</v>
      </c>
      <c r="H62" s="54"/>
      <c r="I62" s="28"/>
      <c r="J62" s="12">
        <v>2587</v>
      </c>
      <c r="K62" s="13">
        <v>2551</v>
      </c>
      <c r="L62" s="13">
        <v>2046</v>
      </c>
      <c r="M62" s="13">
        <v>2689</v>
      </c>
      <c r="N62" s="13">
        <v>4813</v>
      </c>
      <c r="O62" s="13">
        <v>1855</v>
      </c>
      <c r="P62" s="13">
        <v>3292</v>
      </c>
      <c r="Q62" s="13">
        <v>3513</v>
      </c>
      <c r="R62" s="13">
        <v>2409</v>
      </c>
      <c r="S62" s="13">
        <v>2315</v>
      </c>
      <c r="T62" s="13">
        <v>2663</v>
      </c>
      <c r="U62" s="13">
        <v>2728</v>
      </c>
      <c r="V62" s="13">
        <v>2146</v>
      </c>
      <c r="W62" s="13">
        <v>2994</v>
      </c>
      <c r="X62" s="13">
        <v>2137</v>
      </c>
      <c r="Y62" s="13">
        <v>3453</v>
      </c>
      <c r="Z62" s="13">
        <v>2650</v>
      </c>
    </row>
    <row r="63" spans="1:26" s="14" customFormat="1" ht="18.75" customHeight="1">
      <c r="A63" s="27"/>
      <c r="B63" s="27"/>
      <c r="C63" s="27"/>
      <c r="D63" s="27"/>
      <c r="E63" s="10"/>
      <c r="F63" s="10"/>
      <c r="G63" s="54" t="s">
        <v>79</v>
      </c>
      <c r="H63" s="54"/>
      <c r="I63" s="28"/>
      <c r="J63" s="12">
        <v>2690</v>
      </c>
      <c r="K63" s="13">
        <v>2732</v>
      </c>
      <c r="L63" s="13">
        <v>2639</v>
      </c>
      <c r="M63" s="13">
        <v>2912</v>
      </c>
      <c r="N63" s="13">
        <v>3131</v>
      </c>
      <c r="O63" s="13">
        <v>2436</v>
      </c>
      <c r="P63" s="13">
        <v>3089</v>
      </c>
      <c r="Q63" s="13">
        <v>2166</v>
      </c>
      <c r="R63" s="13">
        <v>2771</v>
      </c>
      <c r="S63" s="13">
        <v>3287</v>
      </c>
      <c r="T63" s="13">
        <v>2599</v>
      </c>
      <c r="U63" s="13">
        <v>2366</v>
      </c>
      <c r="V63" s="13">
        <v>3154</v>
      </c>
      <c r="W63" s="13">
        <v>2420</v>
      </c>
      <c r="X63" s="13">
        <v>2405</v>
      </c>
      <c r="Y63" s="13">
        <v>2857</v>
      </c>
      <c r="Z63" s="13">
        <v>2829</v>
      </c>
    </row>
    <row r="64" spans="1:26" s="14" customFormat="1" ht="18.75" customHeight="1">
      <c r="A64" s="27"/>
      <c r="B64" s="27"/>
      <c r="C64" s="27"/>
      <c r="D64" s="27"/>
      <c r="E64" s="10"/>
      <c r="F64" s="54" t="s">
        <v>23</v>
      </c>
      <c r="G64" s="54"/>
      <c r="H64" s="54"/>
      <c r="I64" s="28"/>
      <c r="J64" s="12">
        <v>7359</v>
      </c>
      <c r="K64" s="13">
        <v>7696</v>
      </c>
      <c r="L64" s="13">
        <v>8288</v>
      </c>
      <c r="M64" s="13">
        <v>8180</v>
      </c>
      <c r="N64" s="13">
        <v>9984</v>
      </c>
      <c r="O64" s="13">
        <v>6186</v>
      </c>
      <c r="P64" s="13">
        <v>8855</v>
      </c>
      <c r="Q64" s="13">
        <v>5284</v>
      </c>
      <c r="R64" s="13">
        <v>6883</v>
      </c>
      <c r="S64" s="13">
        <v>7590</v>
      </c>
      <c r="T64" s="13">
        <v>6620</v>
      </c>
      <c r="U64" s="13">
        <v>5561</v>
      </c>
      <c r="V64" s="13">
        <v>4768</v>
      </c>
      <c r="W64" s="13">
        <v>7965</v>
      </c>
      <c r="X64" s="13">
        <v>7264</v>
      </c>
      <c r="Y64" s="13">
        <v>6865</v>
      </c>
      <c r="Z64" s="13">
        <v>7108</v>
      </c>
    </row>
    <row r="65" spans="1:26" s="24" customFormat="1" ht="18.75" customHeight="1">
      <c r="A65" s="30"/>
      <c r="B65" s="30"/>
      <c r="C65" s="30"/>
      <c r="D65" s="30"/>
      <c r="E65" s="53" t="s">
        <v>80</v>
      </c>
      <c r="F65" s="53"/>
      <c r="G65" s="53"/>
      <c r="H65" s="53"/>
      <c r="I65" s="31"/>
      <c r="J65" s="23">
        <f>SUM(J66:J69)</f>
        <v>16261</v>
      </c>
      <c r="K65" s="23">
        <f>SUM(K66:K69)</f>
        <v>18089</v>
      </c>
      <c r="L65" s="23">
        <v>20555</v>
      </c>
      <c r="M65" s="23">
        <f>SUM(M66:M69)</f>
        <v>15965</v>
      </c>
      <c r="N65" s="23">
        <v>15140</v>
      </c>
      <c r="O65" s="23">
        <f>SUM(O66:O69)</f>
        <v>16391</v>
      </c>
      <c r="P65" s="23">
        <v>13664</v>
      </c>
      <c r="Q65" s="23">
        <v>15638</v>
      </c>
      <c r="R65" s="23">
        <v>17481</v>
      </c>
      <c r="S65" s="23">
        <v>20454</v>
      </c>
      <c r="T65" s="23">
        <f>SUM(T66:T69)</f>
        <v>12247</v>
      </c>
      <c r="U65" s="23">
        <v>10005</v>
      </c>
      <c r="V65" s="23">
        <f>SUM(V66:V69)</f>
        <v>11571</v>
      </c>
      <c r="W65" s="23">
        <v>9095</v>
      </c>
      <c r="X65" s="23">
        <f>SUM(X66:X69)</f>
        <v>18681</v>
      </c>
      <c r="Y65" s="23">
        <f>SUM(Y66:Y69)</f>
        <v>10322</v>
      </c>
      <c r="Z65" s="23">
        <f>SUM(Z66:Z69)</f>
        <v>18703</v>
      </c>
    </row>
    <row r="66" spans="1:26" s="14" customFormat="1" ht="18.75" customHeight="1">
      <c r="A66" s="27"/>
      <c r="B66" s="27"/>
      <c r="C66" s="27"/>
      <c r="D66" s="27"/>
      <c r="E66" s="10"/>
      <c r="F66" s="54" t="s">
        <v>24</v>
      </c>
      <c r="G66" s="54"/>
      <c r="H66" s="54"/>
      <c r="I66" s="28"/>
      <c r="J66" s="12">
        <v>3173</v>
      </c>
      <c r="K66" s="13">
        <v>4066</v>
      </c>
      <c r="L66" s="13">
        <v>5316</v>
      </c>
      <c r="M66" s="13">
        <v>3443</v>
      </c>
      <c r="N66" s="13">
        <v>1723</v>
      </c>
      <c r="O66" s="13">
        <v>6028</v>
      </c>
      <c r="P66" s="13">
        <v>1458</v>
      </c>
      <c r="Q66" s="13">
        <v>1849</v>
      </c>
      <c r="R66" s="13">
        <v>2277</v>
      </c>
      <c r="S66" s="13">
        <v>4885</v>
      </c>
      <c r="T66" s="13">
        <v>1214</v>
      </c>
      <c r="U66" s="13">
        <v>313</v>
      </c>
      <c r="V66" s="13">
        <v>1710</v>
      </c>
      <c r="W66" s="13">
        <v>1436</v>
      </c>
      <c r="X66" s="13">
        <v>1665</v>
      </c>
      <c r="Y66" s="13">
        <v>518</v>
      </c>
      <c r="Z66" s="13">
        <v>5917</v>
      </c>
    </row>
    <row r="67" spans="1:26" s="14" customFormat="1" ht="18.75" customHeight="1">
      <c r="A67" s="27"/>
      <c r="B67" s="27"/>
      <c r="C67" s="27"/>
      <c r="D67" s="27"/>
      <c r="E67" s="10"/>
      <c r="F67" s="54" t="s">
        <v>81</v>
      </c>
      <c r="G67" s="54"/>
      <c r="H67" s="54"/>
      <c r="I67" s="28"/>
      <c r="J67" s="12">
        <v>3680</v>
      </c>
      <c r="K67" s="13">
        <v>3704</v>
      </c>
      <c r="L67" s="13">
        <v>4768</v>
      </c>
      <c r="M67" s="13">
        <v>1485</v>
      </c>
      <c r="N67" s="13">
        <v>1627</v>
      </c>
      <c r="O67" s="13">
        <v>2078</v>
      </c>
      <c r="P67" s="13">
        <v>3558</v>
      </c>
      <c r="Q67" s="13">
        <v>5918</v>
      </c>
      <c r="R67" s="13">
        <v>4807</v>
      </c>
      <c r="S67" s="13">
        <v>2875</v>
      </c>
      <c r="T67" s="13">
        <v>3618</v>
      </c>
      <c r="U67" s="13">
        <v>3870</v>
      </c>
      <c r="V67" s="13">
        <v>618</v>
      </c>
      <c r="W67" s="13">
        <v>2335</v>
      </c>
      <c r="X67" s="13">
        <v>7501</v>
      </c>
      <c r="Y67" s="13">
        <v>2845</v>
      </c>
      <c r="Z67" s="13">
        <v>3231</v>
      </c>
    </row>
    <row r="68" spans="1:26" s="14" customFormat="1" ht="18.75" customHeight="1">
      <c r="A68" s="27"/>
      <c r="B68" s="27"/>
      <c r="C68" s="27"/>
      <c r="D68" s="27"/>
      <c r="E68" s="10"/>
      <c r="F68" s="54" t="s">
        <v>83</v>
      </c>
      <c r="G68" s="54"/>
      <c r="H68" s="54"/>
      <c r="I68" s="28"/>
      <c r="J68" s="12">
        <v>1068</v>
      </c>
      <c r="K68" s="13">
        <v>1242</v>
      </c>
      <c r="L68" s="13">
        <v>1182</v>
      </c>
      <c r="M68" s="13">
        <v>931</v>
      </c>
      <c r="N68" s="13">
        <v>1144</v>
      </c>
      <c r="O68" s="13">
        <v>1642</v>
      </c>
      <c r="P68" s="13">
        <v>2489</v>
      </c>
      <c r="Q68" s="13">
        <v>754</v>
      </c>
      <c r="R68" s="13">
        <v>1661</v>
      </c>
      <c r="S68" s="13">
        <v>1243</v>
      </c>
      <c r="T68" s="13">
        <v>686</v>
      </c>
      <c r="U68" s="13">
        <v>845</v>
      </c>
      <c r="V68" s="13">
        <v>465</v>
      </c>
      <c r="W68" s="13">
        <v>288</v>
      </c>
      <c r="X68" s="13">
        <v>706</v>
      </c>
      <c r="Y68" s="13">
        <v>1199</v>
      </c>
      <c r="Z68" s="13">
        <v>1157</v>
      </c>
    </row>
    <row r="69" spans="1:26" s="14" customFormat="1" ht="18.75" customHeight="1">
      <c r="A69" s="27"/>
      <c r="B69" s="27"/>
      <c r="C69" s="27"/>
      <c r="D69" s="27"/>
      <c r="E69" s="10"/>
      <c r="F69" s="54" t="s">
        <v>84</v>
      </c>
      <c r="G69" s="54"/>
      <c r="H69" s="54"/>
      <c r="I69" s="28"/>
      <c r="J69" s="12">
        <v>8340</v>
      </c>
      <c r="K69" s="13">
        <v>9077</v>
      </c>
      <c r="L69" s="13">
        <v>9288</v>
      </c>
      <c r="M69" s="13">
        <v>10106</v>
      </c>
      <c r="N69" s="13">
        <v>10647</v>
      </c>
      <c r="O69" s="13">
        <v>6643</v>
      </c>
      <c r="P69" s="13">
        <v>6158</v>
      </c>
      <c r="Q69" s="13">
        <v>7116</v>
      </c>
      <c r="R69" s="13">
        <v>8735</v>
      </c>
      <c r="S69" s="13">
        <v>11452</v>
      </c>
      <c r="T69" s="13">
        <v>6729</v>
      </c>
      <c r="U69" s="13">
        <v>4979</v>
      </c>
      <c r="V69" s="13">
        <v>8778</v>
      </c>
      <c r="W69" s="13">
        <v>5035</v>
      </c>
      <c r="X69" s="13">
        <v>8809</v>
      </c>
      <c r="Y69" s="13">
        <v>5760</v>
      </c>
      <c r="Z69" s="13">
        <v>8398</v>
      </c>
    </row>
    <row r="70" spans="1:26" s="24" customFormat="1" ht="18.75" customHeight="1">
      <c r="A70" s="30"/>
      <c r="B70" s="30"/>
      <c r="C70" s="30"/>
      <c r="D70" s="30"/>
      <c r="E70" s="53" t="s">
        <v>82</v>
      </c>
      <c r="F70" s="53"/>
      <c r="G70" s="53"/>
      <c r="H70" s="53"/>
      <c r="I70" s="31"/>
      <c r="J70" s="23">
        <f>SUM(J71:J72)</f>
        <v>8688</v>
      </c>
      <c r="K70" s="23">
        <v>8663</v>
      </c>
      <c r="L70" s="23">
        <f aca="true" t="shared" si="8" ref="L70:X70">SUM(L71:L72)</f>
        <v>8531</v>
      </c>
      <c r="M70" s="23">
        <f t="shared" si="8"/>
        <v>8438</v>
      </c>
      <c r="N70" s="23">
        <f t="shared" si="8"/>
        <v>9778</v>
      </c>
      <c r="O70" s="23">
        <f t="shared" si="8"/>
        <v>7928</v>
      </c>
      <c r="P70" s="23">
        <v>10673</v>
      </c>
      <c r="Q70" s="23">
        <f t="shared" si="8"/>
        <v>8403</v>
      </c>
      <c r="R70" s="23">
        <v>8748</v>
      </c>
      <c r="S70" s="23">
        <f t="shared" si="8"/>
        <v>9007</v>
      </c>
      <c r="T70" s="23">
        <v>8741</v>
      </c>
      <c r="U70" s="23">
        <f t="shared" si="8"/>
        <v>9197</v>
      </c>
      <c r="V70" s="23">
        <v>8624</v>
      </c>
      <c r="W70" s="23">
        <f t="shared" si="8"/>
        <v>7601</v>
      </c>
      <c r="X70" s="23">
        <f t="shared" si="8"/>
        <v>9308</v>
      </c>
      <c r="Y70" s="23">
        <v>9335</v>
      </c>
      <c r="Z70" s="23">
        <v>7663</v>
      </c>
    </row>
    <row r="71" spans="1:26" s="14" customFormat="1" ht="18.75" customHeight="1">
      <c r="A71" s="27"/>
      <c r="B71" s="27"/>
      <c r="C71" s="27"/>
      <c r="D71" s="27"/>
      <c r="E71" s="10"/>
      <c r="F71" s="54" t="s">
        <v>85</v>
      </c>
      <c r="G71" s="54"/>
      <c r="H71" s="54"/>
      <c r="I71" s="28"/>
      <c r="J71" s="12">
        <v>4931</v>
      </c>
      <c r="K71" s="13">
        <v>5090</v>
      </c>
      <c r="L71" s="13">
        <v>5714</v>
      </c>
      <c r="M71" s="13">
        <v>5246</v>
      </c>
      <c r="N71" s="13">
        <v>5498</v>
      </c>
      <c r="O71" s="13">
        <v>3376</v>
      </c>
      <c r="P71" s="13">
        <v>5427</v>
      </c>
      <c r="Q71" s="13">
        <v>4645</v>
      </c>
      <c r="R71" s="13">
        <v>4604</v>
      </c>
      <c r="S71" s="13">
        <v>4887</v>
      </c>
      <c r="T71" s="13">
        <v>4580</v>
      </c>
      <c r="U71" s="13">
        <v>5081</v>
      </c>
      <c r="V71" s="13">
        <v>3843</v>
      </c>
      <c r="W71" s="13">
        <v>4538</v>
      </c>
      <c r="X71" s="13">
        <v>4830</v>
      </c>
      <c r="Y71" s="13">
        <v>4546</v>
      </c>
      <c r="Z71" s="13">
        <v>5053</v>
      </c>
    </row>
    <row r="72" spans="1:26" s="14" customFormat="1" ht="18.75" customHeight="1">
      <c r="A72" s="27"/>
      <c r="B72" s="27"/>
      <c r="C72" s="27"/>
      <c r="D72" s="27"/>
      <c r="E72" s="10"/>
      <c r="F72" s="54" t="s">
        <v>25</v>
      </c>
      <c r="G72" s="54"/>
      <c r="H72" s="54"/>
      <c r="I72" s="28"/>
      <c r="J72" s="12">
        <v>3757</v>
      </c>
      <c r="K72" s="13">
        <v>3574</v>
      </c>
      <c r="L72" s="13">
        <v>2817</v>
      </c>
      <c r="M72" s="13">
        <v>3192</v>
      </c>
      <c r="N72" s="13">
        <v>4280</v>
      </c>
      <c r="O72" s="13">
        <v>4552</v>
      </c>
      <c r="P72" s="13">
        <v>5247</v>
      </c>
      <c r="Q72" s="13">
        <v>3758</v>
      </c>
      <c r="R72" s="13">
        <v>4143</v>
      </c>
      <c r="S72" s="13">
        <v>4120</v>
      </c>
      <c r="T72" s="13">
        <v>4162</v>
      </c>
      <c r="U72" s="13">
        <v>4116</v>
      </c>
      <c r="V72" s="13">
        <v>4780</v>
      </c>
      <c r="W72" s="13">
        <v>3063</v>
      </c>
      <c r="X72" s="13">
        <v>4478</v>
      </c>
      <c r="Y72" s="13">
        <v>4788</v>
      </c>
      <c r="Z72" s="13">
        <v>2609</v>
      </c>
    </row>
    <row r="73" spans="1:26" s="24" customFormat="1" ht="18.75" customHeight="1">
      <c r="A73" s="30"/>
      <c r="B73" s="30"/>
      <c r="C73" s="30"/>
      <c r="D73" s="30"/>
      <c r="E73" s="53" t="s">
        <v>86</v>
      </c>
      <c r="F73" s="53"/>
      <c r="G73" s="53"/>
      <c r="H73" s="53"/>
      <c r="I73" s="31"/>
      <c r="J73" s="23">
        <f>SUM(J74:J78)</f>
        <v>20980</v>
      </c>
      <c r="K73" s="23">
        <v>21264</v>
      </c>
      <c r="L73" s="23">
        <f>SUM(L74:L78)</f>
        <v>20249</v>
      </c>
      <c r="M73" s="23">
        <f>SUM(M74:M78)</f>
        <v>22073</v>
      </c>
      <c r="N73" s="23">
        <v>35814</v>
      </c>
      <c r="O73" s="23">
        <f>SUM(O74:O78)</f>
        <v>18454</v>
      </c>
      <c r="P73" s="23">
        <v>28497</v>
      </c>
      <c r="Q73" s="23">
        <f>SUM(Q74:Q78)</f>
        <v>19473</v>
      </c>
      <c r="R73" s="23">
        <v>20085</v>
      </c>
      <c r="S73" s="23">
        <f>SUM(S74:S78)</f>
        <v>16849</v>
      </c>
      <c r="T73" s="23">
        <v>20424</v>
      </c>
      <c r="U73" s="23">
        <v>13453</v>
      </c>
      <c r="V73" s="23">
        <v>17201</v>
      </c>
      <c r="W73" s="23">
        <v>19553</v>
      </c>
      <c r="X73" s="23">
        <f>SUM(X74:X78)</f>
        <v>24645</v>
      </c>
      <c r="Y73" s="23">
        <v>25338</v>
      </c>
      <c r="Z73" s="23">
        <v>19302</v>
      </c>
    </row>
    <row r="74" spans="1:26" s="14" customFormat="1" ht="18.75" customHeight="1">
      <c r="A74" s="27"/>
      <c r="B74" s="27"/>
      <c r="C74" s="27"/>
      <c r="D74" s="27"/>
      <c r="E74" s="10"/>
      <c r="F74" s="54" t="s">
        <v>26</v>
      </c>
      <c r="G74" s="54"/>
      <c r="H74" s="54"/>
      <c r="I74" s="28"/>
      <c r="J74" s="12">
        <v>2802</v>
      </c>
      <c r="K74" s="13">
        <v>2489</v>
      </c>
      <c r="L74" s="13">
        <v>1397</v>
      </c>
      <c r="M74" s="13">
        <v>4092</v>
      </c>
      <c r="N74" s="13">
        <v>4395</v>
      </c>
      <c r="O74" s="13">
        <v>3020</v>
      </c>
      <c r="P74" s="13">
        <v>1998</v>
      </c>
      <c r="Q74" s="13">
        <v>1426</v>
      </c>
      <c r="R74" s="13">
        <v>3952</v>
      </c>
      <c r="S74" s="13">
        <v>1689</v>
      </c>
      <c r="T74" s="13">
        <v>3519</v>
      </c>
      <c r="U74" s="13">
        <v>1152</v>
      </c>
      <c r="V74" s="13">
        <v>4736</v>
      </c>
      <c r="W74" s="13">
        <v>2236</v>
      </c>
      <c r="X74" s="13">
        <v>5010</v>
      </c>
      <c r="Y74" s="13">
        <v>3994</v>
      </c>
      <c r="Z74" s="13">
        <v>1490</v>
      </c>
    </row>
    <row r="75" spans="1:26" s="14" customFormat="1" ht="18.75" customHeight="1">
      <c r="A75" s="27"/>
      <c r="B75" s="27"/>
      <c r="C75" s="27"/>
      <c r="D75" s="27"/>
      <c r="E75" s="10"/>
      <c r="F75" s="54" t="s">
        <v>27</v>
      </c>
      <c r="G75" s="54"/>
      <c r="H75" s="54"/>
      <c r="I75" s="28"/>
      <c r="J75" s="12">
        <v>6329</v>
      </c>
      <c r="K75" s="13">
        <v>6593</v>
      </c>
      <c r="L75" s="13">
        <v>6985</v>
      </c>
      <c r="M75" s="13">
        <v>6386</v>
      </c>
      <c r="N75" s="13">
        <v>9416</v>
      </c>
      <c r="O75" s="13">
        <v>6184</v>
      </c>
      <c r="P75" s="13">
        <v>6692</v>
      </c>
      <c r="Q75" s="13">
        <v>6701</v>
      </c>
      <c r="R75" s="13">
        <v>5359</v>
      </c>
      <c r="S75" s="13">
        <v>4898</v>
      </c>
      <c r="T75" s="13">
        <v>5789</v>
      </c>
      <c r="U75" s="13">
        <v>5085</v>
      </c>
      <c r="V75" s="13">
        <v>3269</v>
      </c>
      <c r="W75" s="13">
        <v>4805</v>
      </c>
      <c r="X75" s="13">
        <v>7708</v>
      </c>
      <c r="Y75" s="13">
        <v>7703</v>
      </c>
      <c r="Z75" s="13">
        <v>6735</v>
      </c>
    </row>
    <row r="76" spans="1:26" s="14" customFormat="1" ht="18.75" customHeight="1">
      <c r="A76" s="27"/>
      <c r="B76" s="27"/>
      <c r="C76" s="27"/>
      <c r="D76" s="27"/>
      <c r="E76" s="10"/>
      <c r="F76" s="54" t="s">
        <v>87</v>
      </c>
      <c r="G76" s="54"/>
      <c r="H76" s="54"/>
      <c r="I76" s="28"/>
      <c r="J76" s="12">
        <v>3224</v>
      </c>
      <c r="K76" s="13">
        <v>3429</v>
      </c>
      <c r="L76" s="13">
        <v>3357</v>
      </c>
      <c r="M76" s="13">
        <v>3337</v>
      </c>
      <c r="N76" s="13">
        <v>4822</v>
      </c>
      <c r="O76" s="13">
        <v>3505</v>
      </c>
      <c r="P76" s="13">
        <v>3773</v>
      </c>
      <c r="Q76" s="13">
        <v>3204</v>
      </c>
      <c r="R76" s="13">
        <v>2833</v>
      </c>
      <c r="S76" s="13">
        <v>3506</v>
      </c>
      <c r="T76" s="13">
        <v>2778</v>
      </c>
      <c r="U76" s="13">
        <v>2049</v>
      </c>
      <c r="V76" s="13">
        <v>3139</v>
      </c>
      <c r="W76" s="13">
        <v>3375</v>
      </c>
      <c r="X76" s="13">
        <v>2624</v>
      </c>
      <c r="Y76" s="13">
        <v>2666</v>
      </c>
      <c r="Z76" s="13">
        <v>3213</v>
      </c>
    </row>
    <row r="77" spans="1:26" s="14" customFormat="1" ht="18.75" customHeight="1">
      <c r="A77" s="27"/>
      <c r="B77" s="27"/>
      <c r="C77" s="27"/>
      <c r="D77" s="27"/>
      <c r="E77" s="10"/>
      <c r="F77" s="54" t="s">
        <v>88</v>
      </c>
      <c r="G77" s="54"/>
      <c r="H77" s="54"/>
      <c r="I77" s="28"/>
      <c r="J77" s="12">
        <v>3179</v>
      </c>
      <c r="K77" s="13">
        <v>3204</v>
      </c>
      <c r="L77" s="13">
        <v>2770</v>
      </c>
      <c r="M77" s="13">
        <v>2875</v>
      </c>
      <c r="N77" s="13">
        <v>5317</v>
      </c>
      <c r="O77" s="13">
        <v>2247</v>
      </c>
      <c r="P77" s="13">
        <v>11841</v>
      </c>
      <c r="Q77" s="13">
        <v>2947</v>
      </c>
      <c r="R77" s="13">
        <v>2729</v>
      </c>
      <c r="S77" s="13">
        <v>2805</v>
      </c>
      <c r="T77" s="13">
        <v>3115</v>
      </c>
      <c r="U77" s="13">
        <v>1547</v>
      </c>
      <c r="V77" s="13">
        <v>1629</v>
      </c>
      <c r="W77" s="13">
        <v>3467</v>
      </c>
      <c r="X77" s="13">
        <v>3580</v>
      </c>
      <c r="Y77" s="13">
        <v>4796</v>
      </c>
      <c r="Z77" s="13">
        <v>2826</v>
      </c>
    </row>
    <row r="78" spans="1:26" s="14" customFormat="1" ht="18.75" customHeight="1">
      <c r="A78" s="27"/>
      <c r="B78" s="27"/>
      <c r="C78" s="27"/>
      <c r="D78" s="27"/>
      <c r="E78" s="10"/>
      <c r="F78" s="54" t="s">
        <v>89</v>
      </c>
      <c r="G78" s="54"/>
      <c r="H78" s="54"/>
      <c r="I78" s="28"/>
      <c r="J78" s="12">
        <v>5446</v>
      </c>
      <c r="K78" s="13">
        <v>5550</v>
      </c>
      <c r="L78" s="13">
        <v>5740</v>
      </c>
      <c r="M78" s="13">
        <v>5383</v>
      </c>
      <c r="N78" s="13">
        <v>11863</v>
      </c>
      <c r="O78" s="13">
        <v>3498</v>
      </c>
      <c r="P78" s="13">
        <v>4194</v>
      </c>
      <c r="Q78" s="13">
        <v>5195</v>
      </c>
      <c r="R78" s="13">
        <v>5211</v>
      </c>
      <c r="S78" s="13">
        <v>3951</v>
      </c>
      <c r="T78" s="13">
        <v>5222</v>
      </c>
      <c r="U78" s="13">
        <v>3619</v>
      </c>
      <c r="V78" s="13">
        <v>4429</v>
      </c>
      <c r="W78" s="13">
        <v>5669</v>
      </c>
      <c r="X78" s="13">
        <v>5723</v>
      </c>
      <c r="Y78" s="13">
        <v>6178</v>
      </c>
      <c r="Z78" s="13">
        <v>5037</v>
      </c>
    </row>
    <row r="79" spans="1:26" s="24" customFormat="1" ht="18.75" customHeight="1">
      <c r="A79" s="30"/>
      <c r="B79" s="30"/>
      <c r="C79" s="30"/>
      <c r="D79" s="30"/>
      <c r="E79" s="53" t="s">
        <v>90</v>
      </c>
      <c r="F79" s="53"/>
      <c r="G79" s="53"/>
      <c r="H79" s="53"/>
      <c r="I79" s="31"/>
      <c r="J79" s="23">
        <f>SUM(J80:J92)</f>
        <v>92624</v>
      </c>
      <c r="K79" s="23">
        <v>94362</v>
      </c>
      <c r="L79" s="23">
        <v>94991</v>
      </c>
      <c r="M79" s="23">
        <f>SUM(M80:M92)</f>
        <v>82057</v>
      </c>
      <c r="N79" s="23">
        <f>SUM(N80:N92)</f>
        <v>110474</v>
      </c>
      <c r="O79" s="23">
        <v>72442</v>
      </c>
      <c r="P79" s="23">
        <v>82308</v>
      </c>
      <c r="Q79" s="23">
        <v>115513</v>
      </c>
      <c r="R79" s="23">
        <v>103023</v>
      </c>
      <c r="S79" s="23">
        <v>96519</v>
      </c>
      <c r="T79" s="23">
        <v>88786</v>
      </c>
      <c r="U79" s="23">
        <f>SUM(U80:U92)</f>
        <v>95311</v>
      </c>
      <c r="V79" s="23">
        <f>SUM(V80:V92)</f>
        <v>93448</v>
      </c>
      <c r="W79" s="23">
        <v>73047</v>
      </c>
      <c r="X79" s="23">
        <v>98311</v>
      </c>
      <c r="Y79" s="23">
        <v>86999</v>
      </c>
      <c r="Z79" s="23">
        <f>SUM(Z80:Z92)</f>
        <v>94314</v>
      </c>
    </row>
    <row r="80" spans="1:26" s="14" customFormat="1" ht="18.75" customHeight="1">
      <c r="A80" s="27"/>
      <c r="B80" s="27"/>
      <c r="C80" s="27"/>
      <c r="D80" s="27"/>
      <c r="E80" s="10"/>
      <c r="F80" s="54" t="s">
        <v>126</v>
      </c>
      <c r="G80" s="54"/>
      <c r="H80" s="54"/>
      <c r="I80" s="28"/>
      <c r="J80" s="12">
        <v>5096</v>
      </c>
      <c r="K80" s="13">
        <v>4844</v>
      </c>
      <c r="L80" s="13">
        <v>5372</v>
      </c>
      <c r="M80" s="13">
        <v>4509</v>
      </c>
      <c r="N80" s="13">
        <v>5087</v>
      </c>
      <c r="O80" s="13">
        <v>4424</v>
      </c>
      <c r="P80" s="13">
        <v>2984</v>
      </c>
      <c r="Q80" s="13">
        <v>3526</v>
      </c>
      <c r="R80" s="13">
        <v>5820</v>
      </c>
      <c r="S80" s="13">
        <v>4418</v>
      </c>
      <c r="T80" s="13">
        <v>5658</v>
      </c>
      <c r="U80" s="13">
        <v>6375</v>
      </c>
      <c r="V80" s="13">
        <v>5415</v>
      </c>
      <c r="W80" s="13">
        <v>6084</v>
      </c>
      <c r="X80" s="13">
        <v>4601</v>
      </c>
      <c r="Y80" s="13">
        <v>6085</v>
      </c>
      <c r="Z80" s="13">
        <v>4826</v>
      </c>
    </row>
    <row r="81" spans="1:26" s="14" customFormat="1" ht="18.75" customHeight="1">
      <c r="A81" s="27"/>
      <c r="B81" s="27"/>
      <c r="C81" s="27"/>
      <c r="D81" s="27"/>
      <c r="E81" s="10"/>
      <c r="F81" s="54" t="s">
        <v>91</v>
      </c>
      <c r="G81" s="54"/>
      <c r="H81" s="54"/>
      <c r="I81" s="28"/>
      <c r="J81" s="12">
        <v>5584</v>
      </c>
      <c r="K81" s="13">
        <v>5293</v>
      </c>
      <c r="L81" s="13">
        <v>5429</v>
      </c>
      <c r="M81" s="13">
        <v>5131</v>
      </c>
      <c r="N81" s="13">
        <v>7576</v>
      </c>
      <c r="O81" s="13">
        <v>4515</v>
      </c>
      <c r="P81" s="13">
        <v>5016</v>
      </c>
      <c r="Q81" s="13">
        <v>3885</v>
      </c>
      <c r="R81" s="13">
        <v>5277</v>
      </c>
      <c r="S81" s="13">
        <v>5763</v>
      </c>
      <c r="T81" s="13">
        <v>6216</v>
      </c>
      <c r="U81" s="13">
        <v>6361</v>
      </c>
      <c r="V81" s="13">
        <v>6510</v>
      </c>
      <c r="W81" s="13">
        <v>6480</v>
      </c>
      <c r="X81" s="13">
        <v>5904</v>
      </c>
      <c r="Y81" s="13">
        <v>6061</v>
      </c>
      <c r="Z81" s="13">
        <v>5062</v>
      </c>
    </row>
    <row r="82" spans="1:26" s="14" customFormat="1" ht="18.75" customHeight="1">
      <c r="A82" s="27"/>
      <c r="B82" s="27"/>
      <c r="C82" s="27"/>
      <c r="D82" s="27"/>
      <c r="E82" s="10"/>
      <c r="F82" s="54" t="s">
        <v>92</v>
      </c>
      <c r="G82" s="54"/>
      <c r="H82" s="54"/>
      <c r="I82" s="28"/>
      <c r="J82" s="12">
        <v>5640</v>
      </c>
      <c r="K82" s="13">
        <v>5981</v>
      </c>
      <c r="L82" s="13">
        <v>6848</v>
      </c>
      <c r="M82" s="13">
        <v>5336</v>
      </c>
      <c r="N82" s="13">
        <v>4972</v>
      </c>
      <c r="O82" s="13">
        <v>5355</v>
      </c>
      <c r="P82" s="13">
        <v>4581</v>
      </c>
      <c r="Q82" s="13">
        <v>6307</v>
      </c>
      <c r="R82" s="13">
        <v>5225</v>
      </c>
      <c r="S82" s="13">
        <v>5912</v>
      </c>
      <c r="T82" s="13">
        <v>4899</v>
      </c>
      <c r="U82" s="13">
        <v>4331</v>
      </c>
      <c r="V82" s="13">
        <v>5040</v>
      </c>
      <c r="W82" s="13">
        <v>4208</v>
      </c>
      <c r="X82" s="13">
        <v>6254</v>
      </c>
      <c r="Y82" s="13">
        <v>4419</v>
      </c>
      <c r="Z82" s="13">
        <v>7433</v>
      </c>
    </row>
    <row r="83" spans="1:26" s="14" customFormat="1" ht="17.25" customHeight="1">
      <c r="A83" s="27"/>
      <c r="B83" s="27"/>
      <c r="C83" s="27"/>
      <c r="D83" s="27"/>
      <c r="E83" s="10"/>
      <c r="F83" s="54" t="s">
        <v>93</v>
      </c>
      <c r="G83" s="54"/>
      <c r="H83" s="54"/>
      <c r="I83" s="28"/>
      <c r="J83" s="12">
        <v>9979</v>
      </c>
      <c r="K83" s="13">
        <v>10732</v>
      </c>
      <c r="L83" s="13">
        <v>12105</v>
      </c>
      <c r="M83" s="13">
        <v>9758</v>
      </c>
      <c r="N83" s="13">
        <v>5901</v>
      </c>
      <c r="O83" s="13">
        <v>6515</v>
      </c>
      <c r="P83" s="13">
        <v>5423</v>
      </c>
      <c r="Q83" s="13">
        <v>12338</v>
      </c>
      <c r="R83" s="13">
        <v>15217</v>
      </c>
      <c r="S83" s="13">
        <v>10388</v>
      </c>
      <c r="T83" s="13">
        <v>8277</v>
      </c>
      <c r="U83" s="13">
        <v>5821</v>
      </c>
      <c r="V83" s="13">
        <v>10245</v>
      </c>
      <c r="W83" s="13">
        <v>4661</v>
      </c>
      <c r="X83" s="13">
        <v>11224</v>
      </c>
      <c r="Y83" s="13">
        <v>9684</v>
      </c>
      <c r="Z83" s="13">
        <v>8073</v>
      </c>
    </row>
    <row r="84" spans="1:26" s="14" customFormat="1" ht="17.25" customHeight="1">
      <c r="A84" s="27"/>
      <c r="B84" s="27"/>
      <c r="C84" s="27"/>
      <c r="D84" s="27"/>
      <c r="E84" s="10"/>
      <c r="F84" s="54" t="s">
        <v>94</v>
      </c>
      <c r="G84" s="54"/>
      <c r="H84" s="54"/>
      <c r="I84" s="28"/>
      <c r="J84" s="12">
        <v>5700</v>
      </c>
      <c r="K84" s="13">
        <v>5653</v>
      </c>
      <c r="L84" s="13">
        <v>5040</v>
      </c>
      <c r="M84" s="13">
        <v>5018</v>
      </c>
      <c r="N84" s="13">
        <v>4947</v>
      </c>
      <c r="O84" s="13">
        <v>4746</v>
      </c>
      <c r="P84" s="13">
        <v>3672</v>
      </c>
      <c r="Q84" s="13">
        <v>6371</v>
      </c>
      <c r="R84" s="13">
        <v>8017</v>
      </c>
      <c r="S84" s="13">
        <v>7542</v>
      </c>
      <c r="T84" s="13">
        <v>5790</v>
      </c>
      <c r="U84" s="13">
        <v>4552</v>
      </c>
      <c r="V84" s="13">
        <v>4926</v>
      </c>
      <c r="W84" s="13">
        <v>4318</v>
      </c>
      <c r="X84" s="13">
        <v>8136</v>
      </c>
      <c r="Y84" s="13">
        <v>6154</v>
      </c>
      <c r="Z84" s="13">
        <v>5242</v>
      </c>
    </row>
    <row r="85" spans="1:26" s="14" customFormat="1" ht="19.5" customHeight="1">
      <c r="A85" s="27"/>
      <c r="B85" s="27"/>
      <c r="C85" s="27"/>
      <c r="D85" s="27"/>
      <c r="E85" s="27"/>
      <c r="F85" s="54" t="s">
        <v>95</v>
      </c>
      <c r="G85" s="54"/>
      <c r="H85" s="54"/>
      <c r="I85" s="28"/>
      <c r="J85" s="12">
        <v>612</v>
      </c>
      <c r="K85" s="13">
        <v>645</v>
      </c>
      <c r="L85" s="13">
        <v>641</v>
      </c>
      <c r="M85" s="13">
        <v>787</v>
      </c>
      <c r="N85" s="13">
        <v>845</v>
      </c>
      <c r="O85" s="13">
        <v>530</v>
      </c>
      <c r="P85" s="13">
        <v>386</v>
      </c>
      <c r="Q85" s="13">
        <v>643</v>
      </c>
      <c r="R85" s="13">
        <v>652</v>
      </c>
      <c r="S85" s="13">
        <v>488</v>
      </c>
      <c r="T85" s="13">
        <v>540</v>
      </c>
      <c r="U85" s="13">
        <v>347</v>
      </c>
      <c r="V85" s="13">
        <v>317</v>
      </c>
      <c r="W85" s="13">
        <v>526</v>
      </c>
      <c r="X85" s="13">
        <v>732</v>
      </c>
      <c r="Y85" s="13">
        <v>665</v>
      </c>
      <c r="Z85" s="13">
        <v>584</v>
      </c>
    </row>
    <row r="86" spans="1:26" s="14" customFormat="1" ht="19.5" customHeight="1">
      <c r="A86" s="27"/>
      <c r="B86" s="27"/>
      <c r="C86" s="10"/>
      <c r="D86" s="10"/>
      <c r="E86" s="10"/>
      <c r="F86" s="54" t="s">
        <v>96</v>
      </c>
      <c r="G86" s="54"/>
      <c r="H86" s="54"/>
      <c r="I86" s="28"/>
      <c r="J86" s="12">
        <v>15545</v>
      </c>
      <c r="K86" s="13">
        <v>15786</v>
      </c>
      <c r="L86" s="13">
        <v>15566</v>
      </c>
      <c r="M86" s="13">
        <v>17806</v>
      </c>
      <c r="N86" s="13">
        <v>19059</v>
      </c>
      <c r="O86" s="13">
        <v>12816</v>
      </c>
      <c r="P86" s="13">
        <v>14061</v>
      </c>
      <c r="Q86" s="13">
        <v>18537</v>
      </c>
      <c r="R86" s="13">
        <v>16702</v>
      </c>
      <c r="S86" s="13">
        <v>11325</v>
      </c>
      <c r="T86" s="13">
        <v>15025</v>
      </c>
      <c r="U86" s="13">
        <v>19163</v>
      </c>
      <c r="V86" s="13">
        <v>14552</v>
      </c>
      <c r="W86" s="13">
        <v>11181</v>
      </c>
      <c r="X86" s="13">
        <v>16842</v>
      </c>
      <c r="Y86" s="13">
        <v>14077</v>
      </c>
      <c r="Z86" s="13">
        <v>16073</v>
      </c>
    </row>
    <row r="87" spans="1:26" s="14" customFormat="1" ht="19.5" customHeight="1">
      <c r="A87" s="27"/>
      <c r="B87" s="27"/>
      <c r="C87" s="10"/>
      <c r="D87" s="10"/>
      <c r="E87" s="10"/>
      <c r="F87" s="54" t="s">
        <v>97</v>
      </c>
      <c r="G87" s="54"/>
      <c r="H87" s="54"/>
      <c r="I87" s="28"/>
      <c r="J87" s="12">
        <v>11875</v>
      </c>
      <c r="K87" s="13">
        <v>11884</v>
      </c>
      <c r="L87" s="13">
        <v>12990</v>
      </c>
      <c r="M87" s="13">
        <v>9238</v>
      </c>
      <c r="N87" s="13">
        <v>19140</v>
      </c>
      <c r="O87" s="13">
        <v>7896</v>
      </c>
      <c r="P87" s="13">
        <v>7565</v>
      </c>
      <c r="Q87" s="13">
        <v>13798</v>
      </c>
      <c r="R87" s="13">
        <v>15260</v>
      </c>
      <c r="S87" s="13">
        <v>6292</v>
      </c>
      <c r="T87" s="13">
        <v>11838</v>
      </c>
      <c r="U87" s="13">
        <v>15087</v>
      </c>
      <c r="V87" s="13">
        <v>9971</v>
      </c>
      <c r="W87" s="13">
        <v>6973</v>
      </c>
      <c r="X87" s="13">
        <v>15084</v>
      </c>
      <c r="Y87" s="13">
        <v>12717</v>
      </c>
      <c r="Z87" s="13">
        <v>15631</v>
      </c>
    </row>
    <row r="88" spans="1:26" s="14" customFormat="1" ht="19.5" customHeight="1">
      <c r="A88" s="27"/>
      <c r="B88" s="27"/>
      <c r="C88" s="10"/>
      <c r="D88" s="10"/>
      <c r="E88" s="10"/>
      <c r="F88" s="54" t="s">
        <v>98</v>
      </c>
      <c r="G88" s="54"/>
      <c r="H88" s="54"/>
      <c r="I88" s="28"/>
      <c r="J88" s="12">
        <v>999</v>
      </c>
      <c r="K88" s="13">
        <v>951</v>
      </c>
      <c r="L88" s="13">
        <v>928</v>
      </c>
      <c r="M88" s="13">
        <v>935</v>
      </c>
      <c r="N88" s="13">
        <v>1240</v>
      </c>
      <c r="O88" s="13">
        <v>1266</v>
      </c>
      <c r="P88" s="13">
        <v>1080</v>
      </c>
      <c r="Q88" s="13">
        <v>592</v>
      </c>
      <c r="R88" s="13">
        <v>956</v>
      </c>
      <c r="S88" s="13">
        <v>769</v>
      </c>
      <c r="T88" s="13">
        <v>1103</v>
      </c>
      <c r="U88" s="13">
        <v>826</v>
      </c>
      <c r="V88" s="13">
        <v>1480</v>
      </c>
      <c r="W88" s="13">
        <v>972</v>
      </c>
      <c r="X88" s="13">
        <v>888</v>
      </c>
      <c r="Y88" s="13">
        <v>1540</v>
      </c>
      <c r="Z88" s="13">
        <v>1229</v>
      </c>
    </row>
    <row r="89" spans="1:26" s="14" customFormat="1" ht="19.5" customHeight="1">
      <c r="A89" s="27"/>
      <c r="B89" s="27"/>
      <c r="C89" s="10"/>
      <c r="D89" s="10"/>
      <c r="E89" s="10"/>
      <c r="F89" s="54" t="s">
        <v>99</v>
      </c>
      <c r="G89" s="54"/>
      <c r="H89" s="54"/>
      <c r="I89" s="28"/>
      <c r="J89" s="12">
        <v>3803</v>
      </c>
      <c r="K89" s="13">
        <v>2407</v>
      </c>
      <c r="L89" s="13">
        <v>1094</v>
      </c>
      <c r="M89" s="13">
        <v>1744</v>
      </c>
      <c r="N89" s="13">
        <v>10098</v>
      </c>
      <c r="O89" s="13">
        <v>761</v>
      </c>
      <c r="P89" s="13" t="s">
        <v>40</v>
      </c>
      <c r="Q89" s="13">
        <v>6804</v>
      </c>
      <c r="R89" s="13">
        <v>991</v>
      </c>
      <c r="S89" s="13">
        <v>2409</v>
      </c>
      <c r="T89" s="13">
        <v>6872</v>
      </c>
      <c r="U89" s="13">
        <v>3229</v>
      </c>
      <c r="V89" s="13">
        <v>8254</v>
      </c>
      <c r="W89" s="13">
        <v>4504</v>
      </c>
      <c r="X89" s="13">
        <v>11248</v>
      </c>
      <c r="Y89" s="13">
        <v>5810</v>
      </c>
      <c r="Z89" s="13">
        <v>3715</v>
      </c>
    </row>
    <row r="90" spans="1:26" s="14" customFormat="1" ht="19.5" customHeight="1">
      <c r="A90" s="27"/>
      <c r="B90" s="27"/>
      <c r="C90" s="10"/>
      <c r="D90" s="10"/>
      <c r="E90" s="29"/>
      <c r="F90" s="54" t="s">
        <v>100</v>
      </c>
      <c r="G90" s="54"/>
      <c r="H90" s="54"/>
      <c r="I90" s="28"/>
      <c r="J90" s="13">
        <v>2853</v>
      </c>
      <c r="K90" s="13">
        <v>2509</v>
      </c>
      <c r="L90" s="13">
        <v>1123</v>
      </c>
      <c r="M90" s="13">
        <v>2926</v>
      </c>
      <c r="N90" s="13">
        <v>5902</v>
      </c>
      <c r="O90" s="13">
        <v>2454</v>
      </c>
      <c r="P90" s="13">
        <v>2625</v>
      </c>
      <c r="Q90" s="13">
        <v>5027</v>
      </c>
      <c r="R90" s="13">
        <v>2666</v>
      </c>
      <c r="S90" s="13">
        <v>1951</v>
      </c>
      <c r="T90" s="13">
        <v>3609</v>
      </c>
      <c r="U90" s="13">
        <v>2286</v>
      </c>
      <c r="V90" s="13">
        <v>3494</v>
      </c>
      <c r="W90" s="13">
        <v>3085</v>
      </c>
      <c r="X90" s="13">
        <v>4006</v>
      </c>
      <c r="Y90" s="13">
        <v>5593</v>
      </c>
      <c r="Z90" s="13">
        <v>1708</v>
      </c>
    </row>
    <row r="91" spans="1:26" s="14" customFormat="1" ht="19.5" customHeight="1">
      <c r="A91" s="27"/>
      <c r="B91" s="27"/>
      <c r="C91" s="10"/>
      <c r="D91" s="10"/>
      <c r="E91" s="29"/>
      <c r="F91" s="54" t="s">
        <v>101</v>
      </c>
      <c r="G91" s="54"/>
      <c r="H91" s="54"/>
      <c r="I91" s="28"/>
      <c r="J91" s="12">
        <v>858</v>
      </c>
      <c r="K91" s="13">
        <v>903</v>
      </c>
      <c r="L91" s="13">
        <v>1097</v>
      </c>
      <c r="M91" s="13">
        <v>637</v>
      </c>
      <c r="N91" s="13">
        <v>1215</v>
      </c>
      <c r="O91" s="13">
        <v>393</v>
      </c>
      <c r="P91" s="13">
        <v>14</v>
      </c>
      <c r="Q91" s="13">
        <v>889</v>
      </c>
      <c r="R91" s="13">
        <v>918</v>
      </c>
      <c r="S91" s="13">
        <v>1189</v>
      </c>
      <c r="T91" s="13">
        <v>759</v>
      </c>
      <c r="U91" s="13">
        <v>1040</v>
      </c>
      <c r="V91" s="13">
        <v>831</v>
      </c>
      <c r="W91" s="13">
        <v>490</v>
      </c>
      <c r="X91" s="13">
        <v>322</v>
      </c>
      <c r="Y91" s="13">
        <v>1377</v>
      </c>
      <c r="Z91" s="13">
        <v>837</v>
      </c>
    </row>
    <row r="92" spans="1:26" s="14" customFormat="1" ht="19.5" customHeight="1">
      <c r="A92" s="27"/>
      <c r="B92" s="27"/>
      <c r="C92" s="10"/>
      <c r="D92" s="10"/>
      <c r="E92" s="29"/>
      <c r="F92" s="54" t="s">
        <v>102</v>
      </c>
      <c r="G92" s="54"/>
      <c r="H92" s="54"/>
      <c r="I92" s="28"/>
      <c r="J92" s="12">
        <v>24080</v>
      </c>
      <c r="K92" s="13">
        <v>26771</v>
      </c>
      <c r="L92" s="13">
        <v>26756</v>
      </c>
      <c r="M92" s="13">
        <v>18232</v>
      </c>
      <c r="N92" s="13">
        <v>24492</v>
      </c>
      <c r="O92" s="13">
        <v>20772</v>
      </c>
      <c r="P92" s="13">
        <v>34902</v>
      </c>
      <c r="Q92" s="13">
        <v>36795</v>
      </c>
      <c r="R92" s="13">
        <v>25318</v>
      </c>
      <c r="S92" s="13">
        <v>38074</v>
      </c>
      <c r="T92" s="13">
        <v>18202</v>
      </c>
      <c r="U92" s="13">
        <v>25893</v>
      </c>
      <c r="V92" s="13">
        <v>22413</v>
      </c>
      <c r="W92" s="13">
        <v>19566</v>
      </c>
      <c r="X92" s="13">
        <v>13072</v>
      </c>
      <c r="Y92" s="13">
        <v>12818</v>
      </c>
      <c r="Z92" s="13">
        <v>23901</v>
      </c>
    </row>
    <row r="93" spans="1:26" s="24" customFormat="1" ht="19.5" customHeight="1">
      <c r="A93" s="30"/>
      <c r="B93" s="30"/>
      <c r="C93" s="20"/>
      <c r="D93" s="53" t="s">
        <v>28</v>
      </c>
      <c r="E93" s="53"/>
      <c r="F93" s="53"/>
      <c r="G93" s="53"/>
      <c r="H93" s="53"/>
      <c r="I93" s="31"/>
      <c r="J93" s="23">
        <f>SUM(J94:J97)</f>
        <v>28935</v>
      </c>
      <c r="K93" s="23">
        <f>SUM(K94:K97)</f>
        <v>29018</v>
      </c>
      <c r="L93" s="23">
        <f aca="true" t="shared" si="9" ref="L93:Y93">SUM(L94:L97)</f>
        <v>25478</v>
      </c>
      <c r="M93" s="23">
        <v>31770</v>
      </c>
      <c r="N93" s="23">
        <v>40181</v>
      </c>
      <c r="O93" s="23">
        <v>24859</v>
      </c>
      <c r="P93" s="23">
        <f t="shared" si="9"/>
        <v>27815</v>
      </c>
      <c r="Q93" s="23">
        <v>33552</v>
      </c>
      <c r="R93" s="23">
        <f t="shared" si="9"/>
        <v>27684</v>
      </c>
      <c r="S93" s="23">
        <f t="shared" si="9"/>
        <v>32104</v>
      </c>
      <c r="T93" s="23">
        <f t="shared" si="9"/>
        <v>28797</v>
      </c>
      <c r="U93" s="23">
        <f t="shared" si="9"/>
        <v>27610</v>
      </c>
      <c r="V93" s="23">
        <v>32543</v>
      </c>
      <c r="W93" s="23">
        <v>22066</v>
      </c>
      <c r="X93" s="23">
        <f t="shared" si="9"/>
        <v>32385</v>
      </c>
      <c r="Y93" s="23">
        <f t="shared" si="9"/>
        <v>31237</v>
      </c>
      <c r="Z93" s="23">
        <f>SUM(Z94:Z97)</f>
        <v>29699</v>
      </c>
    </row>
    <row r="94" spans="1:26" s="14" customFormat="1" ht="19.5" customHeight="1">
      <c r="A94" s="27"/>
      <c r="B94" s="27"/>
      <c r="C94" s="10"/>
      <c r="D94" s="10"/>
      <c r="E94" s="54" t="s">
        <v>29</v>
      </c>
      <c r="F94" s="54"/>
      <c r="G94" s="54"/>
      <c r="H94" s="54"/>
      <c r="I94" s="28"/>
      <c r="J94" s="12">
        <v>6695</v>
      </c>
      <c r="K94" s="13">
        <v>6863</v>
      </c>
      <c r="L94" s="13">
        <v>5943</v>
      </c>
      <c r="M94" s="13">
        <v>7146</v>
      </c>
      <c r="N94" s="13">
        <v>12484</v>
      </c>
      <c r="O94" s="13">
        <v>5376</v>
      </c>
      <c r="P94" s="13">
        <v>4429</v>
      </c>
      <c r="Q94" s="13">
        <v>9035</v>
      </c>
      <c r="R94" s="13">
        <v>6016</v>
      </c>
      <c r="S94" s="13">
        <v>6956</v>
      </c>
      <c r="T94" s="13">
        <v>6351</v>
      </c>
      <c r="U94" s="13">
        <v>6547</v>
      </c>
      <c r="V94" s="13">
        <v>8809</v>
      </c>
      <c r="W94" s="13">
        <v>2697</v>
      </c>
      <c r="X94" s="13">
        <v>8706</v>
      </c>
      <c r="Y94" s="13">
        <v>5797</v>
      </c>
      <c r="Z94" s="13">
        <v>8175</v>
      </c>
    </row>
    <row r="95" spans="1:26" s="14" customFormat="1" ht="19.5" customHeight="1">
      <c r="A95" s="27"/>
      <c r="B95" s="27"/>
      <c r="C95" s="10"/>
      <c r="D95" s="10"/>
      <c r="E95" s="54" t="s">
        <v>30</v>
      </c>
      <c r="F95" s="54"/>
      <c r="G95" s="54"/>
      <c r="H95" s="54"/>
      <c r="I95" s="28"/>
      <c r="J95" s="12">
        <v>6649</v>
      </c>
      <c r="K95" s="13">
        <v>6727</v>
      </c>
      <c r="L95" s="13">
        <v>6265</v>
      </c>
      <c r="M95" s="13">
        <v>7492</v>
      </c>
      <c r="N95" s="13">
        <v>8707</v>
      </c>
      <c r="O95" s="13">
        <v>5313</v>
      </c>
      <c r="P95" s="13">
        <v>5969</v>
      </c>
      <c r="Q95" s="13">
        <v>7164</v>
      </c>
      <c r="R95" s="13">
        <v>6870</v>
      </c>
      <c r="S95" s="13">
        <v>7063</v>
      </c>
      <c r="T95" s="13">
        <v>6493</v>
      </c>
      <c r="U95" s="13">
        <v>6196</v>
      </c>
      <c r="V95" s="13">
        <v>7131</v>
      </c>
      <c r="W95" s="13">
        <v>4361</v>
      </c>
      <c r="X95" s="13">
        <v>7829</v>
      </c>
      <c r="Y95" s="13">
        <v>7363</v>
      </c>
      <c r="Z95" s="13">
        <v>7306</v>
      </c>
    </row>
    <row r="96" spans="1:26" s="14" customFormat="1" ht="19.5" customHeight="1">
      <c r="A96" s="27"/>
      <c r="B96" s="27"/>
      <c r="C96" s="10"/>
      <c r="D96" s="10"/>
      <c r="E96" s="54" t="s">
        <v>46</v>
      </c>
      <c r="F96" s="54"/>
      <c r="G96" s="54"/>
      <c r="H96" s="54"/>
      <c r="I96" s="28"/>
      <c r="J96" s="12">
        <v>15331</v>
      </c>
      <c r="K96" s="13">
        <v>15210</v>
      </c>
      <c r="L96" s="13">
        <v>13085</v>
      </c>
      <c r="M96" s="13">
        <v>16985</v>
      </c>
      <c r="N96" s="13">
        <v>18759</v>
      </c>
      <c r="O96" s="13">
        <v>13976</v>
      </c>
      <c r="P96" s="13">
        <v>17121</v>
      </c>
      <c r="Q96" s="13">
        <v>17104</v>
      </c>
      <c r="R96" s="13">
        <v>14638</v>
      </c>
      <c r="S96" s="13">
        <v>17584</v>
      </c>
      <c r="T96" s="13">
        <v>15602</v>
      </c>
      <c r="U96" s="13">
        <v>14480</v>
      </c>
      <c r="V96" s="13">
        <v>16365</v>
      </c>
      <c r="W96" s="13">
        <v>14913</v>
      </c>
      <c r="X96" s="13">
        <v>15141</v>
      </c>
      <c r="Y96" s="13">
        <v>17838</v>
      </c>
      <c r="Z96" s="13">
        <v>13808</v>
      </c>
    </row>
    <row r="97" spans="1:26" s="14" customFormat="1" ht="19.5" customHeight="1">
      <c r="A97" s="27"/>
      <c r="B97" s="27"/>
      <c r="C97" s="10"/>
      <c r="D97" s="10"/>
      <c r="E97" s="54" t="s">
        <v>103</v>
      </c>
      <c r="F97" s="54"/>
      <c r="G97" s="54"/>
      <c r="H97" s="54"/>
      <c r="I97" s="28"/>
      <c r="J97" s="12">
        <v>260</v>
      </c>
      <c r="K97" s="13">
        <v>218</v>
      </c>
      <c r="L97" s="13">
        <v>185</v>
      </c>
      <c r="M97" s="13">
        <v>146</v>
      </c>
      <c r="N97" s="13">
        <v>232</v>
      </c>
      <c r="O97" s="13">
        <v>195</v>
      </c>
      <c r="P97" s="13">
        <v>296</v>
      </c>
      <c r="Q97" s="13">
        <v>248</v>
      </c>
      <c r="R97" s="13">
        <v>160</v>
      </c>
      <c r="S97" s="13">
        <v>501</v>
      </c>
      <c r="T97" s="13">
        <v>351</v>
      </c>
      <c r="U97" s="13">
        <v>387</v>
      </c>
      <c r="V97" s="13">
        <v>237</v>
      </c>
      <c r="W97" s="13">
        <v>96</v>
      </c>
      <c r="X97" s="13">
        <v>709</v>
      </c>
      <c r="Y97" s="13">
        <v>239</v>
      </c>
      <c r="Z97" s="13">
        <v>410</v>
      </c>
    </row>
    <row r="98" spans="1:26" s="24" customFormat="1" ht="19.5" customHeight="1">
      <c r="A98" s="30"/>
      <c r="B98" s="30"/>
      <c r="C98" s="53" t="s">
        <v>31</v>
      </c>
      <c r="D98" s="53"/>
      <c r="E98" s="53"/>
      <c r="F98" s="53"/>
      <c r="G98" s="53"/>
      <c r="H98" s="53"/>
      <c r="I98" s="31"/>
      <c r="J98" s="22">
        <f>SUM(J99:J104)</f>
        <v>118089</v>
      </c>
      <c r="K98" s="23">
        <v>120003</v>
      </c>
      <c r="L98" s="23">
        <v>132848</v>
      </c>
      <c r="M98" s="23">
        <v>107785</v>
      </c>
      <c r="N98" s="23">
        <f aca="true" t="shared" si="10" ref="N98:X98">SUM(N99:N104)</f>
        <v>123186</v>
      </c>
      <c r="O98" s="23">
        <v>83065</v>
      </c>
      <c r="P98" s="23">
        <f t="shared" si="10"/>
        <v>119044</v>
      </c>
      <c r="Q98" s="23">
        <v>116468</v>
      </c>
      <c r="R98" s="23">
        <f t="shared" si="10"/>
        <v>140823</v>
      </c>
      <c r="S98" s="23">
        <v>107528</v>
      </c>
      <c r="T98" s="23">
        <f t="shared" si="10"/>
        <v>114000</v>
      </c>
      <c r="U98" s="23">
        <f t="shared" si="10"/>
        <v>119137</v>
      </c>
      <c r="V98" s="23">
        <f t="shared" si="10"/>
        <v>162069</v>
      </c>
      <c r="W98" s="23">
        <f t="shared" si="10"/>
        <v>76333</v>
      </c>
      <c r="X98" s="23">
        <f t="shared" si="10"/>
        <v>123280</v>
      </c>
      <c r="Y98" s="23">
        <v>103723</v>
      </c>
      <c r="Z98" s="23">
        <v>133707</v>
      </c>
    </row>
    <row r="99" spans="1:26" s="14" customFormat="1" ht="19.5" customHeight="1">
      <c r="A99" s="27"/>
      <c r="B99" s="27"/>
      <c r="C99" s="10"/>
      <c r="D99" s="54" t="s">
        <v>47</v>
      </c>
      <c r="E99" s="54"/>
      <c r="F99" s="54"/>
      <c r="G99" s="54"/>
      <c r="H99" s="54"/>
      <c r="I99" s="28"/>
      <c r="J99" s="12">
        <v>80363</v>
      </c>
      <c r="K99" s="13">
        <v>81893</v>
      </c>
      <c r="L99" s="13">
        <v>89733</v>
      </c>
      <c r="M99" s="13">
        <v>78763</v>
      </c>
      <c r="N99" s="13">
        <v>83355</v>
      </c>
      <c r="O99" s="13">
        <v>60748</v>
      </c>
      <c r="P99" s="13">
        <v>94527</v>
      </c>
      <c r="Q99" s="13">
        <v>73874</v>
      </c>
      <c r="R99" s="13">
        <v>86538</v>
      </c>
      <c r="S99" s="13">
        <v>76825</v>
      </c>
      <c r="T99" s="13">
        <v>77085</v>
      </c>
      <c r="U99" s="13">
        <v>85034</v>
      </c>
      <c r="V99" s="13">
        <v>109834</v>
      </c>
      <c r="W99" s="13">
        <v>40870</v>
      </c>
      <c r="X99" s="13">
        <v>89506</v>
      </c>
      <c r="Y99" s="13">
        <v>71714</v>
      </c>
      <c r="Z99" s="13">
        <v>93475</v>
      </c>
    </row>
    <row r="100" spans="1:26" s="14" customFormat="1" ht="19.5" customHeight="1">
      <c r="A100" s="27"/>
      <c r="B100" s="27"/>
      <c r="C100" s="10"/>
      <c r="D100" s="54" t="s">
        <v>48</v>
      </c>
      <c r="E100" s="54"/>
      <c r="F100" s="54"/>
      <c r="G100" s="54"/>
      <c r="H100" s="54"/>
      <c r="I100" s="28"/>
      <c r="J100" s="12">
        <v>12515</v>
      </c>
      <c r="K100" s="13">
        <v>11679</v>
      </c>
      <c r="L100" s="13">
        <v>10952</v>
      </c>
      <c r="M100" s="13">
        <v>14250</v>
      </c>
      <c r="N100" s="13">
        <v>14673</v>
      </c>
      <c r="O100" s="13">
        <v>7700</v>
      </c>
      <c r="P100" s="13">
        <v>10570</v>
      </c>
      <c r="Q100" s="13">
        <v>14551</v>
      </c>
      <c r="R100" s="13">
        <v>11737</v>
      </c>
      <c r="S100" s="13">
        <v>9949</v>
      </c>
      <c r="T100" s="13">
        <v>14350</v>
      </c>
      <c r="U100" s="13">
        <v>10966</v>
      </c>
      <c r="V100" s="13">
        <v>13511</v>
      </c>
      <c r="W100" s="13">
        <v>14244</v>
      </c>
      <c r="X100" s="13">
        <v>13920</v>
      </c>
      <c r="Y100" s="13">
        <v>19319</v>
      </c>
      <c r="Z100" s="13">
        <v>11760</v>
      </c>
    </row>
    <row r="101" spans="1:26" s="14" customFormat="1" ht="19.5" customHeight="1">
      <c r="A101" s="27"/>
      <c r="B101" s="27"/>
      <c r="C101" s="10"/>
      <c r="D101" s="54" t="s">
        <v>49</v>
      </c>
      <c r="E101" s="54"/>
      <c r="F101" s="54"/>
      <c r="G101" s="54"/>
      <c r="H101" s="54"/>
      <c r="I101" s="28"/>
      <c r="J101" s="12">
        <v>7632</v>
      </c>
      <c r="K101" s="13">
        <v>7592</v>
      </c>
      <c r="L101" s="13">
        <v>7024</v>
      </c>
      <c r="M101" s="13">
        <v>6413</v>
      </c>
      <c r="N101" s="13">
        <v>12943</v>
      </c>
      <c r="O101" s="13">
        <v>2739</v>
      </c>
      <c r="P101" s="13">
        <v>1852</v>
      </c>
      <c r="Q101" s="13">
        <v>11512</v>
      </c>
      <c r="R101" s="13">
        <v>7651</v>
      </c>
      <c r="S101" s="13">
        <v>10883</v>
      </c>
      <c r="T101" s="13">
        <v>7734</v>
      </c>
      <c r="U101" s="13">
        <v>17763</v>
      </c>
      <c r="V101" s="13">
        <v>7419</v>
      </c>
      <c r="W101" s="13">
        <v>6436</v>
      </c>
      <c r="X101" s="13">
        <v>6066</v>
      </c>
      <c r="Y101" s="13">
        <v>2485</v>
      </c>
      <c r="Z101" s="13">
        <v>9693</v>
      </c>
    </row>
    <row r="102" spans="1:26" s="14" customFormat="1" ht="19.5" customHeight="1">
      <c r="A102" s="27"/>
      <c r="B102" s="27"/>
      <c r="C102" s="10"/>
      <c r="D102" s="54" t="s">
        <v>43</v>
      </c>
      <c r="E102" s="54"/>
      <c r="F102" s="54"/>
      <c r="G102" s="54"/>
      <c r="H102" s="54"/>
      <c r="I102" s="28"/>
      <c r="J102" s="12">
        <v>6095</v>
      </c>
      <c r="K102" s="13">
        <v>6481</v>
      </c>
      <c r="L102" s="13">
        <v>7162</v>
      </c>
      <c r="M102" s="13">
        <v>3836</v>
      </c>
      <c r="N102" s="13">
        <v>5499</v>
      </c>
      <c r="O102" s="13">
        <v>6633</v>
      </c>
      <c r="P102" s="13">
        <v>7778</v>
      </c>
      <c r="Q102" s="13">
        <v>8490</v>
      </c>
      <c r="R102" s="13">
        <v>6284</v>
      </c>
      <c r="S102" s="13">
        <v>6276</v>
      </c>
      <c r="T102" s="13">
        <v>5256</v>
      </c>
      <c r="U102" s="13">
        <v>2583</v>
      </c>
      <c r="V102" s="13">
        <v>2517</v>
      </c>
      <c r="W102" s="13">
        <v>6215</v>
      </c>
      <c r="X102" s="13">
        <v>7144</v>
      </c>
      <c r="Y102" s="13">
        <v>6661</v>
      </c>
      <c r="Z102" s="13">
        <v>7122</v>
      </c>
    </row>
    <row r="103" spans="1:26" s="14" customFormat="1" ht="19.5" customHeight="1">
      <c r="A103" s="27"/>
      <c r="B103" s="27"/>
      <c r="C103" s="10"/>
      <c r="D103" s="54" t="s">
        <v>44</v>
      </c>
      <c r="E103" s="54"/>
      <c r="F103" s="54"/>
      <c r="G103" s="54"/>
      <c r="H103" s="54"/>
      <c r="I103" s="28"/>
      <c r="J103" s="12">
        <v>4577</v>
      </c>
      <c r="K103" s="13">
        <v>3531</v>
      </c>
      <c r="L103" s="13">
        <v>3143</v>
      </c>
      <c r="M103" s="13">
        <v>3072</v>
      </c>
      <c r="N103" s="13">
        <v>6428</v>
      </c>
      <c r="O103" s="13">
        <v>3180</v>
      </c>
      <c r="P103" s="13">
        <v>4174</v>
      </c>
      <c r="Q103" s="13">
        <v>5287</v>
      </c>
      <c r="R103" s="13">
        <v>3002</v>
      </c>
      <c r="S103" s="13">
        <v>2344</v>
      </c>
      <c r="T103" s="13">
        <v>6890</v>
      </c>
      <c r="U103" s="13">
        <v>2159</v>
      </c>
      <c r="V103" s="13">
        <v>17606</v>
      </c>
      <c r="W103" s="13">
        <v>8010</v>
      </c>
      <c r="X103" s="13">
        <v>4435</v>
      </c>
      <c r="Y103" s="13">
        <v>3138</v>
      </c>
      <c r="Z103" s="13">
        <v>2347</v>
      </c>
    </row>
    <row r="104" spans="1:26" s="14" customFormat="1" ht="19.5" customHeight="1">
      <c r="A104" s="27"/>
      <c r="B104" s="27"/>
      <c r="C104" s="10"/>
      <c r="D104" s="54" t="s">
        <v>45</v>
      </c>
      <c r="E104" s="54"/>
      <c r="F104" s="54"/>
      <c r="G104" s="54"/>
      <c r="H104" s="54"/>
      <c r="I104" s="28"/>
      <c r="J104" s="12">
        <v>6907</v>
      </c>
      <c r="K104" s="13">
        <v>8828</v>
      </c>
      <c r="L104" s="13">
        <v>14835</v>
      </c>
      <c r="M104" s="13">
        <v>1452</v>
      </c>
      <c r="N104" s="13">
        <v>288</v>
      </c>
      <c r="O104" s="13">
        <v>2066</v>
      </c>
      <c r="P104" s="13">
        <v>143</v>
      </c>
      <c r="Q104" s="13">
        <v>2755</v>
      </c>
      <c r="R104" s="13">
        <v>25611</v>
      </c>
      <c r="S104" s="13">
        <v>1253</v>
      </c>
      <c r="T104" s="13">
        <v>2685</v>
      </c>
      <c r="U104" s="13">
        <v>632</v>
      </c>
      <c r="V104" s="13">
        <v>11182</v>
      </c>
      <c r="W104" s="13">
        <v>558</v>
      </c>
      <c r="X104" s="13">
        <v>2209</v>
      </c>
      <c r="Y104" s="13">
        <v>104</v>
      </c>
      <c r="Z104" s="13">
        <v>473</v>
      </c>
    </row>
    <row r="105" spans="1:26" s="24" customFormat="1" ht="19.5" customHeight="1">
      <c r="A105" s="30"/>
      <c r="B105" s="30"/>
      <c r="C105" s="53" t="s">
        <v>32</v>
      </c>
      <c r="D105" s="53"/>
      <c r="E105" s="53"/>
      <c r="F105" s="53"/>
      <c r="G105" s="53"/>
      <c r="H105" s="53"/>
      <c r="I105" s="31"/>
      <c r="J105" s="22">
        <v>95120</v>
      </c>
      <c r="K105" s="23">
        <v>97895</v>
      </c>
      <c r="L105" s="23">
        <v>95448</v>
      </c>
      <c r="M105" s="23">
        <v>76219</v>
      </c>
      <c r="N105" s="23">
        <v>110893</v>
      </c>
      <c r="O105" s="23">
        <v>113416</v>
      </c>
      <c r="P105" s="23">
        <v>81839</v>
      </c>
      <c r="Q105" s="23">
        <v>103665</v>
      </c>
      <c r="R105" s="23">
        <v>98849</v>
      </c>
      <c r="S105" s="23">
        <v>113783</v>
      </c>
      <c r="T105" s="23">
        <v>88978</v>
      </c>
      <c r="U105" s="23">
        <v>98531</v>
      </c>
      <c r="V105" s="23">
        <v>72301</v>
      </c>
      <c r="W105" s="23">
        <v>66107</v>
      </c>
      <c r="X105" s="23">
        <v>95789</v>
      </c>
      <c r="Y105" s="23">
        <v>117433</v>
      </c>
      <c r="Z105" s="23">
        <v>85803</v>
      </c>
    </row>
    <row r="106" spans="1:26" s="24" customFormat="1" ht="19.5" customHeight="1">
      <c r="A106" s="30"/>
      <c r="B106" s="53" t="s">
        <v>33</v>
      </c>
      <c r="C106" s="53"/>
      <c r="D106" s="53"/>
      <c r="E106" s="53"/>
      <c r="F106" s="53"/>
      <c r="G106" s="53"/>
      <c r="H106" s="53"/>
      <c r="I106" s="31"/>
      <c r="J106" s="22">
        <v>10140</v>
      </c>
      <c r="K106" s="23">
        <v>9550</v>
      </c>
      <c r="L106" s="23">
        <v>9000</v>
      </c>
      <c r="M106" s="23">
        <v>8902</v>
      </c>
      <c r="N106" s="23">
        <v>12998</v>
      </c>
      <c r="O106" s="23">
        <v>8799</v>
      </c>
      <c r="P106" s="23">
        <v>10299</v>
      </c>
      <c r="Q106" s="23">
        <v>9715</v>
      </c>
      <c r="R106" s="23">
        <v>11303</v>
      </c>
      <c r="S106" s="23">
        <v>8618</v>
      </c>
      <c r="T106" s="23">
        <v>11436</v>
      </c>
      <c r="U106" s="23">
        <v>16604</v>
      </c>
      <c r="V106" s="23">
        <v>9521</v>
      </c>
      <c r="W106" s="23">
        <v>7841</v>
      </c>
      <c r="X106" s="23">
        <v>11395</v>
      </c>
      <c r="Y106" s="23">
        <v>13274</v>
      </c>
      <c r="Z106" s="23">
        <v>10421</v>
      </c>
    </row>
    <row r="107" spans="1:26" s="14" customFormat="1" ht="22.5" customHeight="1" thickBot="1">
      <c r="A107" s="27"/>
      <c r="B107" s="27"/>
      <c r="C107" s="10"/>
      <c r="D107" s="54" t="s">
        <v>104</v>
      </c>
      <c r="E107" s="54"/>
      <c r="F107" s="54"/>
      <c r="G107" s="54"/>
      <c r="H107" s="54"/>
      <c r="I107" s="28"/>
      <c r="J107" s="12">
        <v>6864</v>
      </c>
      <c r="K107" s="13">
        <v>6501</v>
      </c>
      <c r="L107" s="13">
        <v>5868</v>
      </c>
      <c r="M107" s="13">
        <v>6448</v>
      </c>
      <c r="N107" s="13">
        <v>9910</v>
      </c>
      <c r="O107" s="13">
        <v>5473</v>
      </c>
      <c r="P107" s="13">
        <v>6120</v>
      </c>
      <c r="Q107" s="13">
        <v>7111</v>
      </c>
      <c r="R107" s="13">
        <v>7456</v>
      </c>
      <c r="S107" s="13">
        <v>6152</v>
      </c>
      <c r="T107" s="13">
        <v>7652</v>
      </c>
      <c r="U107" s="13">
        <v>7427</v>
      </c>
      <c r="V107" s="13">
        <v>7116</v>
      </c>
      <c r="W107" s="13">
        <v>5150</v>
      </c>
      <c r="X107" s="13">
        <v>9087</v>
      </c>
      <c r="Y107" s="13">
        <v>9950</v>
      </c>
      <c r="Z107" s="13">
        <v>6591</v>
      </c>
    </row>
    <row r="108" spans="1:26" s="14" customFormat="1" ht="19.5" customHeight="1" thickTop="1">
      <c r="A108" s="49"/>
      <c r="B108" s="60" t="s">
        <v>34</v>
      </c>
      <c r="C108" s="60"/>
      <c r="D108" s="60"/>
      <c r="E108" s="60"/>
      <c r="F108" s="60"/>
      <c r="G108" s="60"/>
      <c r="H108" s="60"/>
      <c r="I108" s="50"/>
      <c r="J108" s="51">
        <v>263881</v>
      </c>
      <c r="K108" s="51">
        <v>266666</v>
      </c>
      <c r="L108" s="51">
        <v>259660</v>
      </c>
      <c r="M108" s="51">
        <v>258216</v>
      </c>
      <c r="N108" s="51">
        <v>319294</v>
      </c>
      <c r="O108" s="51">
        <v>241335</v>
      </c>
      <c r="P108" s="51">
        <v>279224</v>
      </c>
      <c r="Q108" s="51">
        <v>277225</v>
      </c>
      <c r="R108" s="51">
        <v>262692</v>
      </c>
      <c r="S108" s="51">
        <v>285292</v>
      </c>
      <c r="T108" s="51">
        <v>257972</v>
      </c>
      <c r="U108" s="51">
        <v>263217</v>
      </c>
      <c r="V108" s="51">
        <v>267255</v>
      </c>
      <c r="W108" s="51">
        <v>211466</v>
      </c>
      <c r="X108" s="51">
        <v>288035</v>
      </c>
      <c r="Y108" s="51">
        <v>269324</v>
      </c>
      <c r="Z108" s="51">
        <v>256340</v>
      </c>
    </row>
    <row r="109" spans="1:26" s="14" customFormat="1" ht="19.5" customHeight="1">
      <c r="A109" s="27"/>
      <c r="B109" s="54" t="s">
        <v>35</v>
      </c>
      <c r="C109" s="54"/>
      <c r="D109" s="54"/>
      <c r="E109" s="54"/>
      <c r="F109" s="54"/>
      <c r="G109" s="54"/>
      <c r="H109" s="54"/>
      <c r="I109" s="28"/>
      <c r="J109" s="12">
        <v>69254</v>
      </c>
      <c r="K109" s="13">
        <v>67222</v>
      </c>
      <c r="L109" s="13">
        <v>59599</v>
      </c>
      <c r="M109" s="13">
        <v>70449</v>
      </c>
      <c r="N109" s="13">
        <v>81985</v>
      </c>
      <c r="O109" s="13">
        <v>73241</v>
      </c>
      <c r="P109" s="13">
        <v>81040</v>
      </c>
      <c r="Q109" s="13">
        <v>62262</v>
      </c>
      <c r="R109" s="13">
        <v>58654</v>
      </c>
      <c r="S109" s="13">
        <v>83756</v>
      </c>
      <c r="T109" s="13">
        <v>73883</v>
      </c>
      <c r="U109" s="13">
        <v>84832</v>
      </c>
      <c r="V109" s="13">
        <v>85195</v>
      </c>
      <c r="W109" s="13">
        <v>47179</v>
      </c>
      <c r="X109" s="13">
        <v>82299</v>
      </c>
      <c r="Y109" s="13">
        <v>79523</v>
      </c>
      <c r="Z109" s="13">
        <v>58402</v>
      </c>
    </row>
    <row r="110" spans="1:26" s="14" customFormat="1" ht="19.5" customHeight="1">
      <c r="A110" s="27"/>
      <c r="B110" s="54" t="s">
        <v>36</v>
      </c>
      <c r="C110" s="54"/>
      <c r="D110" s="54"/>
      <c r="E110" s="54"/>
      <c r="F110" s="54"/>
      <c r="G110" s="54"/>
      <c r="H110" s="54"/>
      <c r="I110" s="28"/>
      <c r="J110" s="12">
        <v>44202</v>
      </c>
      <c r="K110" s="13">
        <v>40748</v>
      </c>
      <c r="L110" s="13">
        <v>38334</v>
      </c>
      <c r="M110" s="13">
        <v>47196</v>
      </c>
      <c r="N110" s="13">
        <v>54080</v>
      </c>
      <c r="O110" s="13">
        <v>39735</v>
      </c>
      <c r="P110" s="13">
        <v>70918</v>
      </c>
      <c r="Q110" s="13">
        <v>36652</v>
      </c>
      <c r="R110" s="13">
        <v>18572</v>
      </c>
      <c r="S110" s="13">
        <v>49590</v>
      </c>
      <c r="T110" s="13">
        <v>51835</v>
      </c>
      <c r="U110" s="13">
        <v>48162</v>
      </c>
      <c r="V110" s="13">
        <v>62564</v>
      </c>
      <c r="W110" s="13">
        <v>31135</v>
      </c>
      <c r="X110" s="13">
        <v>56388</v>
      </c>
      <c r="Y110" s="13">
        <v>69629</v>
      </c>
      <c r="Z110" s="13">
        <v>37308</v>
      </c>
    </row>
    <row r="111" spans="1:68" s="14" customFormat="1" ht="19.5" customHeight="1">
      <c r="A111" s="27"/>
      <c r="B111" s="54" t="s">
        <v>37</v>
      </c>
      <c r="C111" s="54"/>
      <c r="D111" s="54"/>
      <c r="E111" s="54"/>
      <c r="F111" s="54"/>
      <c r="G111" s="54"/>
      <c r="H111" s="10" t="s">
        <v>38</v>
      </c>
      <c r="I111" s="34"/>
      <c r="J111" s="17">
        <v>73.8</v>
      </c>
      <c r="K111" s="18">
        <v>74.8</v>
      </c>
      <c r="L111" s="18">
        <v>77</v>
      </c>
      <c r="M111" s="18">
        <v>72.7</v>
      </c>
      <c r="N111" s="18">
        <v>74.3</v>
      </c>
      <c r="O111" s="18">
        <v>69.7</v>
      </c>
      <c r="P111" s="18">
        <v>71</v>
      </c>
      <c r="Q111" s="18">
        <v>77.5</v>
      </c>
      <c r="R111" s="18">
        <v>77.7</v>
      </c>
      <c r="S111" s="18">
        <v>70.6</v>
      </c>
      <c r="T111" s="18">
        <v>71.4</v>
      </c>
      <c r="U111" s="18">
        <v>67.8</v>
      </c>
      <c r="V111" s="18">
        <v>68.1</v>
      </c>
      <c r="W111" s="18">
        <v>77.7</v>
      </c>
      <c r="X111" s="18">
        <v>71.4</v>
      </c>
      <c r="Y111" s="18">
        <v>70.5</v>
      </c>
      <c r="Z111" s="18">
        <v>77.2</v>
      </c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</row>
    <row r="112" spans="1:26" ht="6" customHeight="1" thickBot="1">
      <c r="A112" s="32"/>
      <c r="B112" s="32"/>
      <c r="C112" s="32"/>
      <c r="D112" s="32"/>
      <c r="E112" s="32"/>
      <c r="F112" s="32"/>
      <c r="G112" s="32"/>
      <c r="H112" s="32"/>
      <c r="I112" s="33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15" ht="7.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</row>
  </sheetData>
  <mergeCells count="103">
    <mergeCell ref="A1:Z1"/>
    <mergeCell ref="D28:H28"/>
    <mergeCell ref="E21:H21"/>
    <mergeCell ref="F44:H44"/>
    <mergeCell ref="E17:H17"/>
    <mergeCell ref="E18:H18"/>
    <mergeCell ref="D19:H19"/>
    <mergeCell ref="E25:H25"/>
    <mergeCell ref="E23:H23"/>
    <mergeCell ref="D32:H32"/>
    <mergeCell ref="B110:H110"/>
    <mergeCell ref="B111:G111"/>
    <mergeCell ref="B108:H108"/>
    <mergeCell ref="B109:H109"/>
    <mergeCell ref="B9:H9"/>
    <mergeCell ref="B10:H10"/>
    <mergeCell ref="F15:H15"/>
    <mergeCell ref="G47:H47"/>
    <mergeCell ref="F16:H16"/>
    <mergeCell ref="D20:H20"/>
    <mergeCell ref="C33:H33"/>
    <mergeCell ref="G45:H45"/>
    <mergeCell ref="F39:H39"/>
    <mergeCell ref="G40:H40"/>
    <mergeCell ref="E73:H73"/>
    <mergeCell ref="G50:H50"/>
    <mergeCell ref="G51:H51"/>
    <mergeCell ref="F53:H53"/>
    <mergeCell ref="G54:H54"/>
    <mergeCell ref="G55:H55"/>
    <mergeCell ref="G63:H63"/>
    <mergeCell ref="G62:H62"/>
    <mergeCell ref="A60:I60"/>
    <mergeCell ref="F71:H71"/>
    <mergeCell ref="G49:H49"/>
    <mergeCell ref="G52:H52"/>
    <mergeCell ref="E38:H38"/>
    <mergeCell ref="D37:H37"/>
    <mergeCell ref="G46:H46"/>
    <mergeCell ref="G48:H48"/>
    <mergeCell ref="G41:H41"/>
    <mergeCell ref="G42:H42"/>
    <mergeCell ref="G43:H43"/>
    <mergeCell ref="A4:I4"/>
    <mergeCell ref="B7:G7"/>
    <mergeCell ref="B8:G8"/>
    <mergeCell ref="B6:H6"/>
    <mergeCell ref="C11:H11"/>
    <mergeCell ref="D12:H12"/>
    <mergeCell ref="E13:H13"/>
    <mergeCell ref="D30:H30"/>
    <mergeCell ref="E22:H22"/>
    <mergeCell ref="E24:H24"/>
    <mergeCell ref="F14:H14"/>
    <mergeCell ref="B35:H35"/>
    <mergeCell ref="C36:H36"/>
    <mergeCell ref="C26:H26"/>
    <mergeCell ref="D27:H27"/>
    <mergeCell ref="D29:H29"/>
    <mergeCell ref="D31:H31"/>
    <mergeCell ref="F68:H68"/>
    <mergeCell ref="F69:H69"/>
    <mergeCell ref="F72:H72"/>
    <mergeCell ref="E65:H65"/>
    <mergeCell ref="F66:H66"/>
    <mergeCell ref="F67:H67"/>
    <mergeCell ref="E70:H70"/>
    <mergeCell ref="F64:H64"/>
    <mergeCell ref="D107:H107"/>
    <mergeCell ref="F74:H74"/>
    <mergeCell ref="F75:H75"/>
    <mergeCell ref="F76:H76"/>
    <mergeCell ref="F80:H80"/>
    <mergeCell ref="F81:H81"/>
    <mergeCell ref="F82:H82"/>
    <mergeCell ref="F77:H77"/>
    <mergeCell ref="F78:H78"/>
    <mergeCell ref="F89:H89"/>
    <mergeCell ref="F87:H87"/>
    <mergeCell ref="F90:H90"/>
    <mergeCell ref="E79:H79"/>
    <mergeCell ref="F86:H86"/>
    <mergeCell ref="F84:H84"/>
    <mergeCell ref="F85:H85"/>
    <mergeCell ref="F83:H83"/>
    <mergeCell ref="B106:H106"/>
    <mergeCell ref="D99:H99"/>
    <mergeCell ref="D101:H101"/>
    <mergeCell ref="D102:H102"/>
    <mergeCell ref="D103:H103"/>
    <mergeCell ref="D104:H104"/>
    <mergeCell ref="D100:H100"/>
    <mergeCell ref="C105:H105"/>
    <mergeCell ref="A58:Z58"/>
    <mergeCell ref="C98:H98"/>
    <mergeCell ref="D93:H93"/>
    <mergeCell ref="E94:H94"/>
    <mergeCell ref="E95:H95"/>
    <mergeCell ref="E96:H96"/>
    <mergeCell ref="E97:H97"/>
    <mergeCell ref="F91:H91"/>
    <mergeCell ref="F92:H92"/>
    <mergeCell ref="F88:H88"/>
  </mergeCells>
  <printOptions horizontalCentered="1"/>
  <pageMargins left="0.34" right="0.3" top="0.36" bottom="0.26" header="0.25" footer="0.21"/>
  <pageSetup fitToHeight="2" fitToWidth="2" horizontalDpi="600" verticalDpi="600" orientation="portrait" paperSize="9" scale="83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2010-12-17T07:06:09Z</cp:lastPrinted>
  <dcterms:created xsi:type="dcterms:W3CDTF">2001-04-20T01:35:07Z</dcterms:created>
  <dcterms:modified xsi:type="dcterms:W3CDTF">2010-12-17T07:06:11Z</dcterms:modified>
  <cp:category/>
  <cp:version/>
  <cp:contentType/>
  <cp:contentStatus/>
</cp:coreProperties>
</file>