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32-33" sheetId="1" r:id="rId1"/>
  </sheets>
  <definedNames>
    <definedName name="_xlnm.Print_Area" localSheetId="0">'32-33'!$A$1:$AF$79</definedName>
  </definedNames>
  <calcPr fullCalcOnLoad="1"/>
</workbook>
</file>

<file path=xl/sharedStrings.xml><?xml version="1.0" encoding="utf-8"?>
<sst xmlns="http://schemas.openxmlformats.org/spreadsheetml/2006/main" count="189" uniqueCount="137">
  <si>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</si>
  <si>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</si>
  <si>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</si>
  <si>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</si>
  <si>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</si>
  <si>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</si>
  <si>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</si>
  <si>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</si>
  <si>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</si>
  <si>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</si>
  <si>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</si>
  <si>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</si>
  <si>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</si>
  <si>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</si>
  <si>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</si>
  <si>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</si>
  <si>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</si>
  <si>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</si>
  <si>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</si>
  <si>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</si>
  <si>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</si>
  <si>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</si>
  <si>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</si>
  <si>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</si>
  <si>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</si>
  <si>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</si>
  <si>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</si>
  <si>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</si>
  <si>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</si>
  <si>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</si>
  <si>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</si>
  <si>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</si>
  <si>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</si>
  <si>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</si>
  <si>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</si>
  <si>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</si>
  <si>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</si>
  <si>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</si>
  <si>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</si>
  <si>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</si>
  <si>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</si>
  <si>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</si>
  <si>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</si>
  <si>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</si>
  <si>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</si>
  <si>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</si>
  <si>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</si>
  <si>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</si>
  <si>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</si>
  <si>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</si>
  <si>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</si>
  <si>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</si>
  <si>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</si>
  <si>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</si>
  <si>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</si>
  <si>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</si>
  <si>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</si>
  <si>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</si>
  <si>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</si>
  <si>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</si>
  <si>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</si>
  <si>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  八  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</si>
  <si>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</si>
  <si>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</si>
  <si>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</si>
  <si>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</si>
  <si>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</si>
  <si>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</si>
  <si>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</si>
  <si>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</si>
  <si>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</si>
  <si>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</si>
  <si>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</si>
  <si>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</si>
  <si>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</si>
  <si>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</si>
  <si>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</si>
  <si>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</si>
  <si>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</si>
  <si>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</si>
  <si>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</si>
  <si>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</si>
  <si>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</si>
  <si>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</si>
  <si>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</si>
  <si>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</si>
  <si>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</si>
  <si>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</si>
  <si>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</si>
  <si>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</si>
  <si>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</si>
  <si>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</si>
  <si>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</si>
  <si>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</si>
  <si>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</si>
  <si>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</si>
  <si>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</si>
  <si>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</si>
  <si>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</si>
  <si>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</si>
  <si>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</si>
  <si>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</si>
  <si>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</si>
  <si>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</si>
  <si>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</si>
  <si>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</si>
  <si>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</si>
  <si>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</si>
  <si>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</si>
  <si>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</si>
  <si>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</si>
  <si>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</si>
  <si>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</si>
  <si>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明方村</t>
  </si>
  <si>
    <t>徳山村</t>
  </si>
  <si>
    <t>大和村</t>
  </si>
  <si>
    <t>総数</t>
  </si>
  <si>
    <t>可児町</t>
  </si>
  <si>
    <t>常住人口</t>
  </si>
  <si>
    <t>昼間人口</t>
  </si>
  <si>
    <t>流入人口</t>
  </si>
  <si>
    <t>通勤</t>
  </si>
  <si>
    <t>通学</t>
  </si>
  <si>
    <t>流入・流出人口差</t>
  </si>
  <si>
    <t>市計</t>
  </si>
  <si>
    <t>郡計</t>
  </si>
  <si>
    <t>昼間
人口比</t>
  </si>
  <si>
    <t>-</t>
  </si>
  <si>
    <t>流出人口</t>
  </si>
  <si>
    <t>-</t>
  </si>
  <si>
    <t>昭和45年10月1日現在</t>
  </si>
  <si>
    <t>区分</t>
  </si>
  <si>
    <t>昼間
人口
比</t>
  </si>
  <si>
    <t>富加村</t>
  </si>
  <si>
    <t>18　常住人口・昼間人口・通勤通学者数</t>
  </si>
  <si>
    <t xml:space="preserve"> 単位:人</t>
  </si>
  <si>
    <t>　 資　料：総理府統計局「国勢調査」、県統計課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</si>
</sst>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_);[Red]\(0\)"/>
    <numFmt numFmtId="189" formatCode="0;&quot;△ &quot;0"/>
    <numFmt numFmtId="190" formatCode="###\ ###\ ##0.0"/>
    <numFmt numFmtId="191" formatCode="###\ ###\ ##0.0;&quot;△&quot;###\ ###\ ##0.0"/>
    <numFmt numFmtId="192" formatCode="###\ ##0.0;&quot;△&quot;###\ ##0.0"/>
    <numFmt numFmtId="193" formatCode="###\ ##0;&quot;△&quot;###\ ##0"/>
    <numFmt numFmtId="194" formatCode="###\ ###\ ##0;&quot;△&quot;###\ ###\ 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6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right"/>
      <protection/>
    </xf>
    <xf numFmtId="0" fontId="6" fillId="0" borderId="0" xfId="20" applyFont="1" applyFill="1" applyAlignment="1">
      <alignment horizontal="distributed"/>
      <protection/>
    </xf>
    <xf numFmtId="180" fontId="6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8" fillId="0" borderId="2" xfId="20" applyFont="1" applyFill="1" applyBorder="1" applyAlignment="1">
      <alignment horizontal="right"/>
      <protection/>
    </xf>
    <xf numFmtId="0" fontId="8" fillId="0" borderId="1" xfId="20" applyFont="1" applyFill="1" applyBorder="1" applyAlignment="1">
      <alignment horizontal="right"/>
      <protection/>
    </xf>
    <xf numFmtId="0" fontId="8" fillId="0" borderId="1" xfId="20" applyFont="1" applyFill="1" applyBorder="1">
      <alignment/>
      <protection/>
    </xf>
    <xf numFmtId="0" fontId="4" fillId="0" borderId="3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0" fontId="8" fillId="0" borderId="4" xfId="20" applyFont="1" applyFill="1" applyBorder="1">
      <alignment/>
      <protection/>
    </xf>
    <xf numFmtId="176" fontId="7" fillId="0" borderId="0" xfId="20" applyNumberFormat="1" applyFont="1" applyFill="1" applyBorder="1" applyAlignment="1">
      <alignment horizontal="right"/>
      <protection/>
    </xf>
    <xf numFmtId="176" fontId="7" fillId="0" borderId="5" xfId="20" applyNumberFormat="1" applyFont="1" applyFill="1" applyBorder="1" applyAlignment="1">
      <alignment horizontal="right"/>
      <protection/>
    </xf>
    <xf numFmtId="176" fontId="6" fillId="0" borderId="0" xfId="20" applyNumberFormat="1" applyFont="1" applyFill="1">
      <alignment/>
      <protection/>
    </xf>
    <xf numFmtId="176" fontId="6" fillId="0" borderId="0" xfId="20" applyNumberFormat="1" applyFont="1" applyFill="1" applyAlignment="1">
      <alignment horizontal="right"/>
      <protection/>
    </xf>
    <xf numFmtId="176" fontId="6" fillId="0" borderId="5" xfId="20" applyNumberFormat="1" applyFont="1" applyFill="1" applyBorder="1">
      <alignment/>
      <protection/>
    </xf>
    <xf numFmtId="176" fontId="6" fillId="0" borderId="5" xfId="20" applyNumberFormat="1" applyFont="1" applyFill="1" applyBorder="1" applyAlignment="1">
      <alignment horizontal="right"/>
      <protection/>
    </xf>
    <xf numFmtId="176" fontId="6" fillId="0" borderId="0" xfId="20" applyNumberFormat="1" applyFont="1" applyFill="1" applyBorder="1">
      <alignment/>
      <protection/>
    </xf>
    <xf numFmtId="176" fontId="6" fillId="0" borderId="0" xfId="20" applyNumberFormat="1" applyFont="1" applyFill="1" applyBorder="1" applyAlignment="1">
      <alignment horizontal="right"/>
      <protection/>
    </xf>
    <xf numFmtId="0" fontId="9" fillId="0" borderId="4" xfId="20" applyFont="1" applyFill="1" applyBorder="1">
      <alignment/>
      <protection/>
    </xf>
    <xf numFmtId="0" fontId="8" fillId="0" borderId="5" xfId="20" applyFont="1" applyFill="1" applyBorder="1">
      <alignment/>
      <protection/>
    </xf>
    <xf numFmtId="0" fontId="7" fillId="0" borderId="0" xfId="20" applyFont="1" applyFill="1" applyAlignment="1">
      <alignment horizontal="distributed"/>
      <protection/>
    </xf>
    <xf numFmtId="176" fontId="7" fillId="0" borderId="5" xfId="20" applyNumberFormat="1" applyFont="1" applyFill="1" applyBorder="1">
      <alignment/>
      <protection/>
    </xf>
    <xf numFmtId="176" fontId="7" fillId="0" borderId="0" xfId="20" applyNumberFormat="1" applyFont="1" applyFill="1" applyBorder="1">
      <alignment/>
      <protection/>
    </xf>
    <xf numFmtId="176" fontId="9" fillId="0" borderId="0" xfId="20" applyNumberFormat="1" applyFont="1" applyFill="1">
      <alignment/>
      <protection/>
    </xf>
    <xf numFmtId="0" fontId="6" fillId="0" borderId="6" xfId="20" applyFont="1" applyFill="1" applyBorder="1" applyAlignment="1">
      <alignment horizontal="right"/>
      <protection/>
    </xf>
    <xf numFmtId="0" fontId="6" fillId="0" borderId="7" xfId="20" applyFont="1" applyFill="1" applyBorder="1" applyAlignment="1">
      <alignment horizontal="distributed" vertical="center"/>
      <protection/>
    </xf>
    <xf numFmtId="190" fontId="7" fillId="0" borderId="0" xfId="20" applyNumberFormat="1" applyFont="1" applyFill="1" applyBorder="1" applyAlignment="1">
      <alignment horizontal="right"/>
      <protection/>
    </xf>
    <xf numFmtId="190" fontId="7" fillId="0" borderId="0" xfId="20" applyNumberFormat="1" applyFont="1" applyFill="1" applyBorder="1">
      <alignment/>
      <protection/>
    </xf>
    <xf numFmtId="190" fontId="6" fillId="0" borderId="0" xfId="20" applyNumberFormat="1" applyFont="1" applyFill="1" applyAlignment="1">
      <alignment horizontal="right"/>
      <protection/>
    </xf>
    <xf numFmtId="190" fontId="6" fillId="0" borderId="0" xfId="20" applyNumberFormat="1" applyFont="1" applyFill="1">
      <alignment/>
      <protection/>
    </xf>
    <xf numFmtId="0" fontId="6" fillId="0" borderId="8" xfId="20" applyFont="1" applyFill="1" applyBorder="1" applyAlignment="1">
      <alignment horizontal="distributed" vertical="center"/>
      <protection/>
    </xf>
    <xf numFmtId="194" fontId="7" fillId="0" borderId="0" xfId="20" applyNumberFormat="1" applyFont="1" applyFill="1" applyBorder="1" applyAlignment="1">
      <alignment horizontal="right"/>
      <protection/>
    </xf>
    <xf numFmtId="194" fontId="6" fillId="0" borderId="0" xfId="20" applyNumberFormat="1" applyFont="1" applyFill="1" applyAlignment="1">
      <alignment horizontal="right"/>
      <protection/>
    </xf>
    <xf numFmtId="194" fontId="8" fillId="0" borderId="0" xfId="20" applyNumberFormat="1" applyFont="1" applyFill="1">
      <alignment/>
      <protection/>
    </xf>
    <xf numFmtId="0" fontId="6" fillId="0" borderId="7" xfId="0" applyFont="1" applyBorder="1" applyAlignment="1">
      <alignment horizontal="distributed" vertical="center"/>
    </xf>
    <xf numFmtId="190" fontId="6" fillId="0" borderId="0" xfId="20" applyNumberFormat="1" applyFont="1" applyFill="1" applyBorder="1">
      <alignment/>
      <protection/>
    </xf>
    <xf numFmtId="190" fontId="9" fillId="0" borderId="0" xfId="20" applyNumberFormat="1" applyFont="1" applyFill="1">
      <alignment/>
      <protection/>
    </xf>
    <xf numFmtId="194" fontId="7" fillId="0" borderId="0" xfId="20" applyNumberFormat="1" applyFont="1" applyFill="1" applyBorder="1">
      <alignment/>
      <protection/>
    </xf>
    <xf numFmtId="194" fontId="6" fillId="0" borderId="0" xfId="20" applyNumberFormat="1" applyFont="1" applyFill="1">
      <alignment/>
      <protection/>
    </xf>
    <xf numFmtId="194" fontId="6" fillId="0" borderId="0" xfId="20" applyNumberFormat="1" applyFont="1" applyFill="1" applyBorder="1">
      <alignment/>
      <protection/>
    </xf>
    <xf numFmtId="194" fontId="6" fillId="0" borderId="0" xfId="20" applyNumberFormat="1" applyFont="1" applyFill="1" applyBorder="1" applyAlignment="1">
      <alignment horizontal="right"/>
      <protection/>
    </xf>
    <xf numFmtId="190" fontId="8" fillId="0" borderId="0" xfId="20" applyNumberFormat="1" applyFont="1" applyFill="1">
      <alignment/>
      <protection/>
    </xf>
    <xf numFmtId="0" fontId="6" fillId="0" borderId="9" xfId="0" applyFont="1" applyBorder="1" applyAlignment="1">
      <alignment horizontal="distributed" vertical="center"/>
    </xf>
    <xf numFmtId="0" fontId="6" fillId="0" borderId="10" xfId="20" applyFont="1" applyFill="1" applyBorder="1" applyAlignment="1">
      <alignment horizontal="right"/>
      <protection/>
    </xf>
    <xf numFmtId="0" fontId="5" fillId="0" borderId="0" xfId="20" applyFont="1" applyFill="1" applyAlignment="1">
      <alignment horizontal="center"/>
      <protection/>
    </xf>
    <xf numFmtId="0" fontId="6" fillId="0" borderId="11" xfId="20" applyFont="1" applyFill="1" applyBorder="1" applyAlignment="1">
      <alignment/>
      <protection/>
    </xf>
    <xf numFmtId="0" fontId="0" fillId="0" borderId="11" xfId="0" applyFill="1" applyBorder="1" applyAlignment="1">
      <alignment/>
    </xf>
    <xf numFmtId="0" fontId="6" fillId="0" borderId="0" xfId="2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4" fillId="0" borderId="0" xfId="20" applyFont="1" applyFill="1" applyBorder="1" applyAlignment="1">
      <alignment horizontal="distributed" vertical="center"/>
      <protection/>
    </xf>
    <xf numFmtId="0" fontId="4" fillId="0" borderId="0" xfId="20" applyFont="1" applyFill="1" applyAlignment="1">
      <alignment horizontal="distributed" vertical="center"/>
      <protection/>
    </xf>
    <xf numFmtId="194" fontId="7" fillId="0" borderId="0" xfId="20" applyNumberFormat="1" applyFont="1" applyFill="1">
      <alignment/>
      <protection/>
    </xf>
    <xf numFmtId="0" fontId="6" fillId="0" borderId="12" xfId="20" applyFont="1" applyFill="1" applyBorder="1" applyAlignment="1">
      <alignment horizontal="distributed" vertical="center"/>
      <protection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20" applyFont="1" applyFill="1" applyBorder="1" applyAlignment="1">
      <alignment horizontal="distributed" vertical="center"/>
      <protection/>
    </xf>
    <xf numFmtId="0" fontId="6" fillId="0" borderId="17" xfId="20" applyFont="1" applyFill="1" applyBorder="1" applyAlignment="1">
      <alignment horizontal="distributed" vertical="center"/>
      <protection/>
    </xf>
    <xf numFmtId="0" fontId="6" fillId="0" borderId="12" xfId="20" applyFont="1" applyFill="1" applyBorder="1" applyAlignment="1">
      <alignment horizontal="distributed" vertical="center"/>
      <protection/>
    </xf>
    <xf numFmtId="0" fontId="6" fillId="0" borderId="18" xfId="20" applyFont="1" applyFill="1" applyBorder="1" applyAlignment="1">
      <alignment horizontal="distributed" vertical="center"/>
      <protection/>
    </xf>
    <xf numFmtId="0" fontId="6" fillId="0" borderId="19" xfId="20" applyFont="1" applyFill="1" applyBorder="1" applyAlignment="1">
      <alignment horizontal="distributed" vertical="center"/>
      <protection/>
    </xf>
    <xf numFmtId="0" fontId="0" fillId="0" borderId="8" xfId="0" applyBorder="1" applyAlignment="1">
      <alignment horizontal="distributed" vertical="center"/>
    </xf>
    <xf numFmtId="0" fontId="6" fillId="0" borderId="13" xfId="20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6" fillId="0" borderId="20" xfId="20" applyFont="1" applyFill="1" applyBorder="1" applyAlignment="1">
      <alignment horizontal="distributed" vertical="center"/>
      <protection/>
    </xf>
    <xf numFmtId="0" fontId="0" fillId="0" borderId="7" xfId="0" applyBorder="1" applyAlignment="1">
      <alignment horizontal="distributed" vertical="center"/>
    </xf>
    <xf numFmtId="0" fontId="7" fillId="0" borderId="0" xfId="20" applyFont="1" applyFill="1" applyAlignment="1">
      <alignment horizontal="distributed"/>
      <protection/>
    </xf>
    <xf numFmtId="0" fontId="5" fillId="0" borderId="0" xfId="20" applyFont="1" applyFill="1" applyAlignment="1">
      <alignment horizontal="center"/>
      <protection/>
    </xf>
    <xf numFmtId="0" fontId="6" fillId="0" borderId="21" xfId="20" applyFont="1" applyFill="1" applyBorder="1" applyAlignment="1">
      <alignment horizontal="distributed" vertical="center" wrapText="1"/>
      <protection/>
    </xf>
    <xf numFmtId="0" fontId="0" fillId="0" borderId="22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zoomScale="125" zoomScaleNormal="125" workbookViewId="0" topLeftCell="B1">
      <selection activeCell="H20" sqref="H20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8.25390625" style="1" customWidth="1"/>
    <col min="4" max="4" width="0.875" style="1" customWidth="1"/>
    <col min="5" max="6" width="8.125" style="2" customWidth="1"/>
    <col min="7" max="7" width="6.25390625" style="1" customWidth="1"/>
    <col min="8" max="16" width="7.50390625" style="1" customWidth="1"/>
    <col min="17" max="17" width="0.875" style="1" customWidth="1"/>
    <col min="18" max="18" width="1.875" style="1" customWidth="1"/>
    <col min="19" max="19" width="7.50390625" style="1" bestFit="1" customWidth="1"/>
    <col min="20" max="20" width="0.875" style="1" customWidth="1"/>
    <col min="21" max="22" width="8.125" style="1" customWidth="1"/>
    <col min="23" max="23" width="6.25390625" style="1" customWidth="1"/>
    <col min="24" max="32" width="7.50390625" style="1" customWidth="1"/>
    <col min="33" max="16384" width="8.00390625" style="1" customWidth="1"/>
  </cols>
  <sheetData>
    <row r="1" spans="1:32" ht="21" customHeight="1">
      <c r="A1" s="73" t="s">
        <v>134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3.5" customHeight="1" thickBot="1">
      <c r="A3" s="3" t="s">
        <v>135</v>
      </c>
      <c r="C3" s="3"/>
      <c r="D3" s="3"/>
      <c r="E3" s="4"/>
      <c r="F3" s="4"/>
      <c r="G3" s="3"/>
      <c r="H3" s="3"/>
      <c r="I3" s="3"/>
      <c r="J3" s="3"/>
      <c r="K3" s="3"/>
      <c r="L3" s="3"/>
      <c r="M3" s="3"/>
      <c r="N3" s="3"/>
      <c r="Q3" s="53"/>
      <c r="AF3" s="49" t="s">
        <v>130</v>
      </c>
    </row>
    <row r="4" spans="1:33" s="56" customFormat="1" ht="16.5" customHeight="1" thickTop="1">
      <c r="A4" s="62" t="s">
        <v>131</v>
      </c>
      <c r="B4" s="62"/>
      <c r="C4" s="62"/>
      <c r="D4" s="63"/>
      <c r="E4" s="70" t="s">
        <v>118</v>
      </c>
      <c r="F4" s="66" t="s">
        <v>119</v>
      </c>
      <c r="G4" s="74" t="s">
        <v>132</v>
      </c>
      <c r="H4" s="60" t="s">
        <v>120</v>
      </c>
      <c r="I4" s="60"/>
      <c r="J4" s="61"/>
      <c r="K4" s="59" t="s">
        <v>128</v>
      </c>
      <c r="L4" s="60"/>
      <c r="M4" s="61"/>
      <c r="N4" s="68" t="s">
        <v>123</v>
      </c>
      <c r="O4" s="69"/>
      <c r="P4" s="69"/>
      <c r="Q4" s="62" t="s">
        <v>131</v>
      </c>
      <c r="R4" s="62"/>
      <c r="S4" s="62"/>
      <c r="T4" s="63"/>
      <c r="U4" s="70" t="s">
        <v>118</v>
      </c>
      <c r="V4" s="66" t="s">
        <v>119</v>
      </c>
      <c r="W4" s="74" t="s">
        <v>126</v>
      </c>
      <c r="X4" s="60" t="s">
        <v>120</v>
      </c>
      <c r="Y4" s="60"/>
      <c r="Z4" s="61"/>
      <c r="AA4" s="59" t="s">
        <v>128</v>
      </c>
      <c r="AB4" s="60"/>
      <c r="AC4" s="61"/>
      <c r="AD4" s="59" t="s">
        <v>123</v>
      </c>
      <c r="AE4" s="60"/>
      <c r="AF4" s="60"/>
      <c r="AG4" s="55"/>
    </row>
    <row r="5" spans="1:32" s="56" customFormat="1" ht="16.5" customHeight="1">
      <c r="A5" s="64"/>
      <c r="B5" s="64"/>
      <c r="C5" s="64"/>
      <c r="D5" s="65"/>
      <c r="E5" s="71"/>
      <c r="F5" s="67"/>
      <c r="G5" s="75"/>
      <c r="H5" s="58" t="s">
        <v>116</v>
      </c>
      <c r="I5" s="31" t="s">
        <v>121</v>
      </c>
      <c r="J5" s="31" t="s">
        <v>122</v>
      </c>
      <c r="K5" s="31" t="s">
        <v>116</v>
      </c>
      <c r="L5" s="31" t="s">
        <v>121</v>
      </c>
      <c r="M5" s="31" t="s">
        <v>122</v>
      </c>
      <c r="N5" s="36" t="s">
        <v>116</v>
      </c>
      <c r="O5" s="40" t="s">
        <v>121</v>
      </c>
      <c r="P5" s="48" t="s">
        <v>122</v>
      </c>
      <c r="Q5" s="64"/>
      <c r="R5" s="64"/>
      <c r="S5" s="64"/>
      <c r="T5" s="65"/>
      <c r="U5" s="71"/>
      <c r="V5" s="67"/>
      <c r="W5" s="75"/>
      <c r="X5" s="58" t="s">
        <v>116</v>
      </c>
      <c r="Y5" s="31" t="s">
        <v>121</v>
      </c>
      <c r="Z5" s="31" t="s">
        <v>122</v>
      </c>
      <c r="AA5" s="31" t="s">
        <v>116</v>
      </c>
      <c r="AB5" s="31" t="s">
        <v>121</v>
      </c>
      <c r="AC5" s="31" t="s">
        <v>122</v>
      </c>
      <c r="AD5" s="31" t="s">
        <v>116</v>
      </c>
      <c r="AE5" s="31" t="s">
        <v>121</v>
      </c>
      <c r="AF5" s="31" t="s">
        <v>122</v>
      </c>
    </row>
    <row r="6" spans="5:32" ht="5.25" customHeight="1">
      <c r="E6" s="3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4"/>
      <c r="S6" s="14"/>
      <c r="T6" s="14"/>
      <c r="U6" s="30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s="7" customFormat="1" ht="10.5" customHeight="1">
      <c r="B7" s="72" t="s">
        <v>0</v>
      </c>
      <c r="C7" s="72"/>
      <c r="D7" s="14"/>
      <c r="E7" s="17">
        <f>SUM(E9,E27)</f>
        <v>1758954</v>
      </c>
      <c r="F7" s="16">
        <v>1717393</v>
      </c>
      <c r="G7" s="32">
        <v>97.6</v>
      </c>
      <c r="H7" s="16">
        <f aca="true" t="shared" si="0" ref="H7:P7">SUM(H9,H27)</f>
        <v>165419</v>
      </c>
      <c r="I7" s="16">
        <f t="shared" si="0"/>
        <v>126118</v>
      </c>
      <c r="J7" s="16">
        <f t="shared" si="0"/>
        <v>39301</v>
      </c>
      <c r="K7" s="16">
        <f t="shared" si="0"/>
        <v>206980</v>
      </c>
      <c r="L7" s="16">
        <f t="shared" si="0"/>
        <v>158926</v>
      </c>
      <c r="M7" s="16">
        <f t="shared" si="0"/>
        <v>48054</v>
      </c>
      <c r="N7" s="57">
        <f t="shared" si="0"/>
        <v>-41561</v>
      </c>
      <c r="O7" s="57">
        <f t="shared" si="0"/>
        <v>-32808</v>
      </c>
      <c r="P7" s="57">
        <f t="shared" si="0"/>
        <v>-8753</v>
      </c>
      <c r="Q7" s="37"/>
      <c r="R7" s="72" t="s">
        <v>1</v>
      </c>
      <c r="S7" s="72"/>
      <c r="T7" s="14"/>
      <c r="U7" s="17">
        <f>SUM(U8:U12)</f>
        <v>20123</v>
      </c>
      <c r="V7" s="16">
        <f aca="true" t="shared" si="1" ref="V7:AF7">SUM(V8:V12)</f>
        <v>18513</v>
      </c>
      <c r="W7" s="32">
        <v>92</v>
      </c>
      <c r="X7" s="16">
        <f t="shared" si="1"/>
        <v>745</v>
      </c>
      <c r="Y7" s="16">
        <f t="shared" si="1"/>
        <v>513</v>
      </c>
      <c r="Z7" s="16">
        <f t="shared" si="1"/>
        <v>232</v>
      </c>
      <c r="AA7" s="16">
        <f t="shared" si="1"/>
        <v>2355</v>
      </c>
      <c r="AB7" s="16">
        <f t="shared" si="1"/>
        <v>1734</v>
      </c>
      <c r="AC7" s="16">
        <f t="shared" si="1"/>
        <v>621</v>
      </c>
      <c r="AD7" s="37">
        <f t="shared" si="1"/>
        <v>-1610</v>
      </c>
      <c r="AE7" s="37">
        <f t="shared" si="1"/>
        <v>-1221</v>
      </c>
      <c r="AF7" s="37">
        <f t="shared" si="1"/>
        <v>-389</v>
      </c>
    </row>
    <row r="8" spans="2:32" s="7" customFormat="1" ht="10.5" customHeight="1">
      <c r="B8" s="26"/>
      <c r="C8" s="26"/>
      <c r="D8" s="14"/>
      <c r="E8" s="27"/>
      <c r="F8" s="28"/>
      <c r="G8" s="33"/>
      <c r="H8" s="28"/>
      <c r="I8" s="28"/>
      <c r="J8" s="28"/>
      <c r="K8" s="28"/>
      <c r="L8" s="28"/>
      <c r="M8" s="28"/>
      <c r="N8" s="43"/>
      <c r="O8" s="37"/>
      <c r="P8" s="37"/>
      <c r="Q8" s="37"/>
      <c r="R8" s="5"/>
      <c r="S8" s="5" t="s">
        <v>2</v>
      </c>
      <c r="U8" s="21">
        <v>2880</v>
      </c>
      <c r="V8" s="19">
        <v>2677</v>
      </c>
      <c r="W8" s="34">
        <v>93</v>
      </c>
      <c r="X8" s="19">
        <v>126</v>
      </c>
      <c r="Y8" s="19">
        <v>125</v>
      </c>
      <c r="Z8" s="19">
        <v>1</v>
      </c>
      <c r="AA8" s="19">
        <v>329</v>
      </c>
      <c r="AB8" s="19">
        <v>222</v>
      </c>
      <c r="AC8" s="19">
        <v>107</v>
      </c>
      <c r="AD8" s="38">
        <v>-203</v>
      </c>
      <c r="AE8" s="38">
        <v>-97</v>
      </c>
      <c r="AF8" s="38">
        <v>-106</v>
      </c>
    </row>
    <row r="9" spans="2:32" s="7" customFormat="1" ht="10.5" customHeight="1">
      <c r="B9" s="72" t="s">
        <v>124</v>
      </c>
      <c r="C9" s="72"/>
      <c r="D9" s="14"/>
      <c r="E9" s="17">
        <f>SUM(E11:E25)</f>
        <v>1056617</v>
      </c>
      <c r="F9" s="16">
        <f>SUM(F11:F25)</f>
        <v>1075435</v>
      </c>
      <c r="G9" s="32">
        <v>101.8</v>
      </c>
      <c r="H9" s="16">
        <f aca="true" t="shared" si="2" ref="H9:P9">SUM(H11:H25)</f>
        <v>119623</v>
      </c>
      <c r="I9" s="16">
        <f t="shared" si="2"/>
        <v>91072</v>
      </c>
      <c r="J9" s="16">
        <f t="shared" si="2"/>
        <v>28551</v>
      </c>
      <c r="K9" s="16">
        <f t="shared" si="2"/>
        <v>100805</v>
      </c>
      <c r="L9" s="16">
        <f t="shared" si="2"/>
        <v>77725</v>
      </c>
      <c r="M9" s="16">
        <f t="shared" si="2"/>
        <v>23080</v>
      </c>
      <c r="N9" s="37">
        <f t="shared" si="2"/>
        <v>18818</v>
      </c>
      <c r="O9" s="37">
        <f t="shared" si="2"/>
        <v>13347</v>
      </c>
      <c r="P9" s="37">
        <f t="shared" si="2"/>
        <v>5471</v>
      </c>
      <c r="Q9" s="37"/>
      <c r="R9" s="5"/>
      <c r="S9" s="5" t="s">
        <v>3</v>
      </c>
      <c r="U9" s="21">
        <v>2547</v>
      </c>
      <c r="V9" s="19">
        <v>2440</v>
      </c>
      <c r="W9" s="34">
        <v>95.8</v>
      </c>
      <c r="X9" s="19">
        <v>29</v>
      </c>
      <c r="Y9" s="19">
        <v>29</v>
      </c>
      <c r="Z9" s="19" t="s">
        <v>127</v>
      </c>
      <c r="AA9" s="19">
        <v>136</v>
      </c>
      <c r="AB9" s="19">
        <v>128</v>
      </c>
      <c r="AC9" s="19">
        <v>8</v>
      </c>
      <c r="AD9" s="38">
        <v>-107</v>
      </c>
      <c r="AE9" s="38">
        <v>-99</v>
      </c>
      <c r="AF9" s="38">
        <v>-8</v>
      </c>
    </row>
    <row r="10" spans="2:32" s="7" customFormat="1" ht="10.5" customHeight="1">
      <c r="B10" s="5"/>
      <c r="C10" s="5"/>
      <c r="E10" s="21"/>
      <c r="F10" s="19"/>
      <c r="G10" s="19"/>
      <c r="H10" s="19"/>
      <c r="I10" s="19"/>
      <c r="J10" s="19"/>
      <c r="K10" s="19"/>
      <c r="L10" s="19"/>
      <c r="M10" s="19"/>
      <c r="N10" s="38"/>
      <c r="O10" s="38"/>
      <c r="P10" s="38"/>
      <c r="Q10" s="37"/>
      <c r="R10" s="5"/>
      <c r="S10" s="5" t="s">
        <v>4</v>
      </c>
      <c r="U10" s="21">
        <v>6191</v>
      </c>
      <c r="V10" s="19">
        <v>5269</v>
      </c>
      <c r="W10" s="34">
        <v>85.1</v>
      </c>
      <c r="X10" s="19">
        <v>184</v>
      </c>
      <c r="Y10" s="19">
        <v>177</v>
      </c>
      <c r="Z10" s="19">
        <v>7</v>
      </c>
      <c r="AA10" s="19">
        <v>1106</v>
      </c>
      <c r="AB10" s="19">
        <v>782</v>
      </c>
      <c r="AC10" s="19">
        <v>324</v>
      </c>
      <c r="AD10" s="38">
        <v>-922</v>
      </c>
      <c r="AE10" s="38">
        <v>-605</v>
      </c>
      <c r="AF10" s="38">
        <v>-317</v>
      </c>
    </row>
    <row r="11" spans="2:32" s="7" customFormat="1" ht="10.5" customHeight="1">
      <c r="B11" s="5"/>
      <c r="C11" s="5" t="s">
        <v>7</v>
      </c>
      <c r="E11" s="20">
        <v>385727</v>
      </c>
      <c r="F11" s="18">
        <v>403666</v>
      </c>
      <c r="G11" s="35">
        <v>104.7</v>
      </c>
      <c r="H11" s="18">
        <v>48534</v>
      </c>
      <c r="I11" s="18">
        <v>35845</v>
      </c>
      <c r="J11" s="18">
        <v>12689</v>
      </c>
      <c r="K11" s="18">
        <v>30595</v>
      </c>
      <c r="L11" s="18">
        <v>24548</v>
      </c>
      <c r="M11" s="18">
        <v>6047</v>
      </c>
      <c r="N11" s="44">
        <v>17939</v>
      </c>
      <c r="O11" s="38">
        <v>11297</v>
      </c>
      <c r="P11" s="38">
        <v>6642</v>
      </c>
      <c r="Q11" s="37"/>
      <c r="R11" s="5"/>
      <c r="S11" s="5" t="s">
        <v>5</v>
      </c>
      <c r="U11" s="21">
        <v>5078</v>
      </c>
      <c r="V11" s="19">
        <v>4944</v>
      </c>
      <c r="W11" s="34">
        <v>97.4</v>
      </c>
      <c r="X11" s="19">
        <v>349</v>
      </c>
      <c r="Y11" s="19">
        <v>131</v>
      </c>
      <c r="Z11" s="19">
        <v>218</v>
      </c>
      <c r="AA11" s="19">
        <v>483</v>
      </c>
      <c r="AB11" s="19">
        <v>403</v>
      </c>
      <c r="AC11" s="19">
        <v>80</v>
      </c>
      <c r="AD11" s="38">
        <v>-134</v>
      </c>
      <c r="AE11" s="38">
        <v>-272</v>
      </c>
      <c r="AF11" s="38">
        <v>138</v>
      </c>
    </row>
    <row r="12" spans="2:32" s="7" customFormat="1" ht="10.5" customHeight="1">
      <c r="B12" s="5"/>
      <c r="C12" s="5" t="s">
        <v>8</v>
      </c>
      <c r="E12" s="20">
        <v>134942</v>
      </c>
      <c r="F12" s="18">
        <v>141620</v>
      </c>
      <c r="G12" s="35">
        <v>104.9</v>
      </c>
      <c r="H12" s="18">
        <v>19681</v>
      </c>
      <c r="I12" s="18">
        <v>14578</v>
      </c>
      <c r="J12" s="18">
        <v>5103</v>
      </c>
      <c r="K12" s="18">
        <v>13003</v>
      </c>
      <c r="L12" s="18">
        <v>10279</v>
      </c>
      <c r="M12" s="18">
        <v>2724</v>
      </c>
      <c r="N12" s="44">
        <v>6678</v>
      </c>
      <c r="O12" s="38">
        <v>4299</v>
      </c>
      <c r="P12" s="38">
        <v>2379</v>
      </c>
      <c r="Q12" s="38"/>
      <c r="R12" s="5"/>
      <c r="S12" s="5" t="s">
        <v>6</v>
      </c>
      <c r="U12" s="21">
        <v>3427</v>
      </c>
      <c r="V12" s="19">
        <v>3183</v>
      </c>
      <c r="W12" s="34">
        <v>92.9</v>
      </c>
      <c r="X12" s="19">
        <v>57</v>
      </c>
      <c r="Y12" s="19">
        <v>51</v>
      </c>
      <c r="Z12" s="19">
        <v>6</v>
      </c>
      <c r="AA12" s="19">
        <v>301</v>
      </c>
      <c r="AB12" s="19">
        <v>199</v>
      </c>
      <c r="AC12" s="19">
        <v>102</v>
      </c>
      <c r="AD12" s="38">
        <v>-244</v>
      </c>
      <c r="AE12" s="38">
        <v>-148</v>
      </c>
      <c r="AF12" s="38">
        <v>-96</v>
      </c>
    </row>
    <row r="13" spans="2:32" s="7" customFormat="1" ht="10.5" customHeight="1">
      <c r="B13" s="5"/>
      <c r="C13" s="5" t="s">
        <v>10</v>
      </c>
      <c r="E13" s="20">
        <v>56459</v>
      </c>
      <c r="F13" s="18">
        <v>59186</v>
      </c>
      <c r="G13" s="35">
        <v>104.8</v>
      </c>
      <c r="H13" s="18">
        <v>4066</v>
      </c>
      <c r="I13" s="18">
        <v>2895</v>
      </c>
      <c r="J13" s="18">
        <v>1171</v>
      </c>
      <c r="K13" s="18">
        <v>1339</v>
      </c>
      <c r="L13" s="18">
        <v>1305</v>
      </c>
      <c r="M13" s="18">
        <v>34</v>
      </c>
      <c r="N13" s="44">
        <v>2727</v>
      </c>
      <c r="O13" s="38">
        <v>1590</v>
      </c>
      <c r="P13" s="38">
        <v>1137</v>
      </c>
      <c r="Q13" s="38"/>
      <c r="R13" s="5"/>
      <c r="S13" s="5"/>
      <c r="U13" s="20"/>
      <c r="V13" s="18"/>
      <c r="W13" s="35"/>
      <c r="X13" s="19"/>
      <c r="Y13" s="19"/>
      <c r="Z13" s="19"/>
      <c r="AA13" s="19"/>
      <c r="AB13" s="19"/>
      <c r="AC13" s="19"/>
      <c r="AD13" s="38"/>
      <c r="AE13" s="38"/>
      <c r="AF13" s="38"/>
    </row>
    <row r="14" spans="2:32" s="7" customFormat="1" ht="10.5" customHeight="1">
      <c r="B14" s="5"/>
      <c r="C14" s="5" t="s">
        <v>12</v>
      </c>
      <c r="E14" s="20">
        <v>63522</v>
      </c>
      <c r="F14" s="18">
        <v>66536</v>
      </c>
      <c r="G14" s="35">
        <v>104.7</v>
      </c>
      <c r="H14" s="18">
        <v>9470</v>
      </c>
      <c r="I14" s="18">
        <v>7710</v>
      </c>
      <c r="J14" s="18">
        <v>1760</v>
      </c>
      <c r="K14" s="18">
        <v>6456</v>
      </c>
      <c r="L14" s="18">
        <v>4788</v>
      </c>
      <c r="M14" s="18">
        <v>1668</v>
      </c>
      <c r="N14" s="44">
        <v>3014</v>
      </c>
      <c r="O14" s="38">
        <v>2922</v>
      </c>
      <c r="P14" s="38">
        <v>92</v>
      </c>
      <c r="Q14" s="38"/>
      <c r="R14" s="72" t="s">
        <v>9</v>
      </c>
      <c r="S14" s="72"/>
      <c r="T14" s="14"/>
      <c r="U14" s="17">
        <f>SUM(U15:U21)</f>
        <v>54146</v>
      </c>
      <c r="V14" s="16">
        <f aca="true" t="shared" si="3" ref="V14:AF14">SUM(V15:V21)</f>
        <v>52854</v>
      </c>
      <c r="W14" s="32">
        <v>97.6</v>
      </c>
      <c r="X14" s="16">
        <f t="shared" si="3"/>
        <v>2220</v>
      </c>
      <c r="Y14" s="16">
        <f t="shared" si="3"/>
        <v>1588</v>
      </c>
      <c r="Z14" s="16">
        <f t="shared" si="3"/>
        <v>632</v>
      </c>
      <c r="AA14" s="16">
        <f t="shared" si="3"/>
        <v>3512</v>
      </c>
      <c r="AB14" s="16">
        <f t="shared" si="3"/>
        <v>2578</v>
      </c>
      <c r="AC14" s="16">
        <f t="shared" si="3"/>
        <v>934</v>
      </c>
      <c r="AD14" s="37">
        <f t="shared" si="3"/>
        <v>-1292</v>
      </c>
      <c r="AE14" s="37">
        <f t="shared" si="3"/>
        <v>-990</v>
      </c>
      <c r="AF14" s="37">
        <f t="shared" si="3"/>
        <v>-302</v>
      </c>
    </row>
    <row r="15" spans="2:32" s="7" customFormat="1" ht="10.5" customHeight="1">
      <c r="B15" s="5"/>
      <c r="C15" s="5" t="s">
        <v>13</v>
      </c>
      <c r="E15" s="20">
        <v>49078</v>
      </c>
      <c r="F15" s="18">
        <v>49226</v>
      </c>
      <c r="G15" s="35">
        <v>100.3</v>
      </c>
      <c r="H15" s="18">
        <v>4631</v>
      </c>
      <c r="I15" s="18">
        <v>3706</v>
      </c>
      <c r="J15" s="18">
        <v>925</v>
      </c>
      <c r="K15" s="18">
        <v>4483</v>
      </c>
      <c r="L15" s="18">
        <v>3553</v>
      </c>
      <c r="M15" s="18">
        <v>930</v>
      </c>
      <c r="N15" s="44">
        <v>148</v>
      </c>
      <c r="O15" s="38">
        <v>153</v>
      </c>
      <c r="P15" s="38">
        <v>-5</v>
      </c>
      <c r="Q15" s="38"/>
      <c r="R15" s="5"/>
      <c r="S15" s="5" t="s">
        <v>11</v>
      </c>
      <c r="U15" s="20">
        <v>19621</v>
      </c>
      <c r="V15" s="19">
        <v>19813</v>
      </c>
      <c r="W15" s="35">
        <v>101</v>
      </c>
      <c r="X15" s="19">
        <v>1152</v>
      </c>
      <c r="Y15" s="19">
        <v>723</v>
      </c>
      <c r="Z15" s="19">
        <v>429</v>
      </c>
      <c r="AA15" s="19">
        <v>960</v>
      </c>
      <c r="AB15" s="19">
        <v>819</v>
      </c>
      <c r="AC15" s="19">
        <v>141</v>
      </c>
      <c r="AD15" s="38">
        <v>192</v>
      </c>
      <c r="AE15" s="38">
        <v>-96</v>
      </c>
      <c r="AF15" s="38">
        <v>288</v>
      </c>
    </row>
    <row r="16" spans="2:32" s="7" customFormat="1" ht="10.5" customHeight="1">
      <c r="B16" s="5"/>
      <c r="C16" s="5"/>
      <c r="E16" s="20"/>
      <c r="F16" s="18">
        <v>0</v>
      </c>
      <c r="G16" s="35"/>
      <c r="H16" s="18"/>
      <c r="I16" s="18"/>
      <c r="J16" s="18"/>
      <c r="K16" s="18"/>
      <c r="L16" s="18"/>
      <c r="M16" s="18"/>
      <c r="N16" s="44"/>
      <c r="O16" s="38"/>
      <c r="P16" s="38"/>
      <c r="Q16" s="38"/>
      <c r="R16" s="5"/>
      <c r="S16" s="5" t="s">
        <v>115</v>
      </c>
      <c r="U16" s="20">
        <v>7082</v>
      </c>
      <c r="V16" s="19">
        <v>6555</v>
      </c>
      <c r="W16" s="35">
        <v>92.6</v>
      </c>
      <c r="X16" s="19">
        <v>183</v>
      </c>
      <c r="Y16" s="19">
        <v>183</v>
      </c>
      <c r="Z16" s="19" t="s">
        <v>127</v>
      </c>
      <c r="AA16" s="19">
        <v>710</v>
      </c>
      <c r="AB16" s="19">
        <v>467</v>
      </c>
      <c r="AC16" s="19">
        <v>243</v>
      </c>
      <c r="AD16" s="38">
        <v>-527</v>
      </c>
      <c r="AE16" s="38">
        <v>-284</v>
      </c>
      <c r="AF16" s="38">
        <v>-243</v>
      </c>
    </row>
    <row r="17" spans="2:32" s="7" customFormat="1" ht="10.5" customHeight="1">
      <c r="B17" s="5"/>
      <c r="C17" s="5" t="s">
        <v>15</v>
      </c>
      <c r="E17" s="20">
        <v>48656</v>
      </c>
      <c r="F17" s="18">
        <v>50170</v>
      </c>
      <c r="G17" s="35">
        <v>103.1</v>
      </c>
      <c r="H17" s="18">
        <v>4693</v>
      </c>
      <c r="I17" s="18">
        <v>3330</v>
      </c>
      <c r="J17" s="18">
        <v>1363</v>
      </c>
      <c r="K17" s="18">
        <v>3179</v>
      </c>
      <c r="L17" s="18">
        <v>2346</v>
      </c>
      <c r="M17" s="18">
        <v>833</v>
      </c>
      <c r="N17" s="44">
        <v>1514</v>
      </c>
      <c r="O17" s="38">
        <v>984</v>
      </c>
      <c r="P17" s="38">
        <v>530</v>
      </c>
      <c r="Q17" s="38"/>
      <c r="R17" s="5"/>
      <c r="S17" s="5" t="s">
        <v>14</v>
      </c>
      <c r="U17" s="20">
        <v>12567</v>
      </c>
      <c r="V17" s="19">
        <v>12399</v>
      </c>
      <c r="W17" s="35">
        <v>98.7</v>
      </c>
      <c r="X17" s="19">
        <v>427</v>
      </c>
      <c r="Y17" s="19">
        <v>243</v>
      </c>
      <c r="Z17" s="19">
        <v>184</v>
      </c>
      <c r="AA17" s="19">
        <v>595</v>
      </c>
      <c r="AB17" s="19">
        <v>469</v>
      </c>
      <c r="AC17" s="19">
        <v>126</v>
      </c>
      <c r="AD17" s="38">
        <v>-168</v>
      </c>
      <c r="AE17" s="38">
        <v>-226</v>
      </c>
      <c r="AF17" s="38">
        <v>58</v>
      </c>
    </row>
    <row r="18" spans="2:32" s="7" customFormat="1" ht="10.5" customHeight="1">
      <c r="B18" s="5"/>
      <c r="C18" s="5" t="s">
        <v>17</v>
      </c>
      <c r="E18" s="20">
        <v>26421</v>
      </c>
      <c r="F18" s="18">
        <v>24726</v>
      </c>
      <c r="G18" s="35">
        <v>93.6</v>
      </c>
      <c r="H18" s="18">
        <v>1330</v>
      </c>
      <c r="I18" s="18">
        <v>1139</v>
      </c>
      <c r="J18" s="18">
        <v>191</v>
      </c>
      <c r="K18" s="18">
        <v>3025</v>
      </c>
      <c r="L18" s="18">
        <v>2425</v>
      </c>
      <c r="M18" s="18">
        <v>600</v>
      </c>
      <c r="N18" s="44">
        <v>-1695</v>
      </c>
      <c r="O18" s="38">
        <v>-1286</v>
      </c>
      <c r="P18" s="38">
        <v>-409</v>
      </c>
      <c r="Q18" s="38"/>
      <c r="R18" s="5"/>
      <c r="S18" s="5" t="s">
        <v>16</v>
      </c>
      <c r="U18" s="20">
        <v>3640</v>
      </c>
      <c r="V18" s="19">
        <v>3575</v>
      </c>
      <c r="W18" s="35">
        <v>98.2</v>
      </c>
      <c r="X18" s="19">
        <v>121</v>
      </c>
      <c r="Y18" s="19">
        <v>121</v>
      </c>
      <c r="Z18" s="19" t="s">
        <v>127</v>
      </c>
      <c r="AA18" s="19">
        <v>186</v>
      </c>
      <c r="AB18" s="19">
        <v>115</v>
      </c>
      <c r="AC18" s="19">
        <v>71</v>
      </c>
      <c r="AD18" s="38">
        <v>-65</v>
      </c>
      <c r="AE18" s="38">
        <v>6</v>
      </c>
      <c r="AF18" s="38">
        <v>-71</v>
      </c>
    </row>
    <row r="19" spans="2:32" s="7" customFormat="1" ht="10.5" customHeight="1">
      <c r="B19" s="5"/>
      <c r="C19" s="5" t="s">
        <v>19</v>
      </c>
      <c r="E19" s="20">
        <v>38279</v>
      </c>
      <c r="F19" s="18">
        <v>36749</v>
      </c>
      <c r="G19" s="35">
        <v>96</v>
      </c>
      <c r="H19" s="18">
        <v>3428</v>
      </c>
      <c r="I19" s="18">
        <v>2169</v>
      </c>
      <c r="J19" s="18">
        <v>1259</v>
      </c>
      <c r="K19" s="18">
        <v>4958</v>
      </c>
      <c r="L19" s="18">
        <v>3822</v>
      </c>
      <c r="M19" s="18">
        <v>1136</v>
      </c>
      <c r="N19" s="44">
        <v>-1530</v>
      </c>
      <c r="O19" s="38">
        <v>-1653</v>
      </c>
      <c r="P19" s="38">
        <v>123</v>
      </c>
      <c r="Q19" s="38"/>
      <c r="R19" s="5"/>
      <c r="S19" s="5" t="s">
        <v>18</v>
      </c>
      <c r="U19" s="20">
        <v>5558</v>
      </c>
      <c r="V19" s="19">
        <v>4954</v>
      </c>
      <c r="W19" s="35">
        <v>89.1</v>
      </c>
      <c r="X19" s="19">
        <v>207</v>
      </c>
      <c r="Y19" s="19">
        <v>207</v>
      </c>
      <c r="Z19" s="19" t="s">
        <v>127</v>
      </c>
      <c r="AA19" s="19">
        <v>811</v>
      </c>
      <c r="AB19" s="19">
        <v>562</v>
      </c>
      <c r="AC19" s="19">
        <v>249</v>
      </c>
      <c r="AD19" s="38">
        <v>-604</v>
      </c>
      <c r="AE19" s="38">
        <v>-355</v>
      </c>
      <c r="AF19" s="38">
        <v>-249</v>
      </c>
    </row>
    <row r="20" spans="2:32" s="7" customFormat="1" ht="10.5" customHeight="1">
      <c r="B20" s="5"/>
      <c r="C20" s="5" t="s">
        <v>20</v>
      </c>
      <c r="E20" s="20">
        <v>48075</v>
      </c>
      <c r="F20" s="18">
        <v>45161</v>
      </c>
      <c r="G20" s="35">
        <v>93.9</v>
      </c>
      <c r="H20" s="18">
        <v>2720</v>
      </c>
      <c r="I20" s="18">
        <v>2361</v>
      </c>
      <c r="J20" s="18">
        <v>359</v>
      </c>
      <c r="K20" s="18">
        <v>5634</v>
      </c>
      <c r="L20" s="18">
        <v>3975</v>
      </c>
      <c r="M20" s="18">
        <v>1659</v>
      </c>
      <c r="N20" s="44">
        <v>-2914</v>
      </c>
      <c r="O20" s="38">
        <v>-1614</v>
      </c>
      <c r="P20" s="38">
        <v>-1300</v>
      </c>
      <c r="Q20" s="38"/>
      <c r="R20" s="5"/>
      <c r="S20" s="5" t="s">
        <v>113</v>
      </c>
      <c r="U20" s="20">
        <v>2730</v>
      </c>
      <c r="V20" s="19">
        <v>2660</v>
      </c>
      <c r="W20" s="35">
        <v>97.4</v>
      </c>
      <c r="X20" s="19">
        <v>53</v>
      </c>
      <c r="Y20" s="19">
        <v>53</v>
      </c>
      <c r="Z20" s="19" t="s">
        <v>127</v>
      </c>
      <c r="AA20" s="19">
        <v>123</v>
      </c>
      <c r="AB20" s="19">
        <v>64</v>
      </c>
      <c r="AC20" s="19">
        <v>59</v>
      </c>
      <c r="AD20" s="38">
        <v>-70</v>
      </c>
      <c r="AE20" s="38">
        <v>-11</v>
      </c>
      <c r="AF20" s="38">
        <v>-59</v>
      </c>
    </row>
    <row r="21" spans="2:32" s="7" customFormat="1" ht="10.5" customHeight="1">
      <c r="B21" s="5"/>
      <c r="C21" s="5" t="s">
        <v>22</v>
      </c>
      <c r="E21" s="20">
        <v>31488</v>
      </c>
      <c r="F21" s="18">
        <v>30850</v>
      </c>
      <c r="G21" s="35">
        <v>98</v>
      </c>
      <c r="H21" s="18">
        <v>2807</v>
      </c>
      <c r="I21" s="18">
        <v>2350</v>
      </c>
      <c r="J21" s="18">
        <v>457</v>
      </c>
      <c r="K21" s="18">
        <v>3445</v>
      </c>
      <c r="L21" s="18">
        <v>2517</v>
      </c>
      <c r="M21" s="18">
        <v>928</v>
      </c>
      <c r="N21" s="44">
        <v>-638</v>
      </c>
      <c r="O21" s="38">
        <v>-167</v>
      </c>
      <c r="P21" s="38">
        <v>-471</v>
      </c>
      <c r="Q21" s="38"/>
      <c r="R21" s="5"/>
      <c r="S21" s="5" t="s">
        <v>21</v>
      </c>
      <c r="U21" s="20">
        <v>2948</v>
      </c>
      <c r="V21" s="19">
        <v>2898</v>
      </c>
      <c r="W21" s="35">
        <v>98.3</v>
      </c>
      <c r="X21" s="19">
        <v>77</v>
      </c>
      <c r="Y21" s="19">
        <v>58</v>
      </c>
      <c r="Z21" s="19">
        <v>19</v>
      </c>
      <c r="AA21" s="19">
        <v>127</v>
      </c>
      <c r="AB21" s="19">
        <v>82</v>
      </c>
      <c r="AC21" s="19">
        <v>45</v>
      </c>
      <c r="AD21" s="38">
        <v>-50</v>
      </c>
      <c r="AE21" s="38">
        <v>-24</v>
      </c>
      <c r="AF21" s="38">
        <v>-26</v>
      </c>
    </row>
    <row r="22" spans="2:32" s="7" customFormat="1" ht="10.5" customHeight="1">
      <c r="B22" s="5"/>
      <c r="C22" s="5"/>
      <c r="E22" s="20"/>
      <c r="F22" s="18">
        <v>0</v>
      </c>
      <c r="G22" s="35"/>
      <c r="H22" s="18"/>
      <c r="I22" s="18"/>
      <c r="J22" s="18"/>
      <c r="K22" s="18"/>
      <c r="L22" s="18"/>
      <c r="M22" s="18"/>
      <c r="N22" s="44"/>
      <c r="O22" s="38"/>
      <c r="P22" s="38"/>
      <c r="Q22" s="38"/>
      <c r="R22" s="5"/>
      <c r="S22" s="5"/>
      <c r="U22" s="20"/>
      <c r="V22" s="18"/>
      <c r="W22" s="35"/>
      <c r="X22" s="19"/>
      <c r="Y22" s="19"/>
      <c r="Z22" s="19"/>
      <c r="AA22" s="19"/>
      <c r="AB22" s="19"/>
      <c r="AC22" s="19"/>
      <c r="AD22" s="38"/>
      <c r="AE22" s="38"/>
      <c r="AF22" s="38"/>
    </row>
    <row r="23" spans="2:32" s="7" customFormat="1" ht="10.5" customHeight="1">
      <c r="B23" s="5"/>
      <c r="C23" s="5" t="s">
        <v>23</v>
      </c>
      <c r="E23" s="20">
        <v>35075</v>
      </c>
      <c r="F23" s="18">
        <v>34503</v>
      </c>
      <c r="G23" s="35">
        <v>98.4</v>
      </c>
      <c r="H23" s="18">
        <v>5112</v>
      </c>
      <c r="I23" s="18">
        <v>4157</v>
      </c>
      <c r="J23" s="18">
        <v>955</v>
      </c>
      <c r="K23" s="18">
        <v>5684</v>
      </c>
      <c r="L23" s="18">
        <v>4322</v>
      </c>
      <c r="M23" s="18">
        <v>1362</v>
      </c>
      <c r="N23" s="44">
        <v>-572</v>
      </c>
      <c r="O23" s="38">
        <v>-165</v>
      </c>
      <c r="P23" s="38">
        <v>-407</v>
      </c>
      <c r="Q23" s="38"/>
      <c r="R23" s="72" t="s">
        <v>24</v>
      </c>
      <c r="S23" s="72"/>
      <c r="T23" s="14"/>
      <c r="U23" s="17">
        <f>SUM(U24:U30)</f>
        <v>61364</v>
      </c>
      <c r="V23" s="16">
        <f>SUM(V24:V30)</f>
        <v>54514</v>
      </c>
      <c r="W23" s="32">
        <v>88.8</v>
      </c>
      <c r="X23" s="16">
        <f aca="true" t="shared" si="4" ref="X23:AF23">SUM(X24:X30)</f>
        <v>2630</v>
      </c>
      <c r="Y23" s="16">
        <f t="shared" si="4"/>
        <v>1992</v>
      </c>
      <c r="Z23" s="16">
        <f t="shared" si="4"/>
        <v>638</v>
      </c>
      <c r="AA23" s="16">
        <f t="shared" si="4"/>
        <v>9480</v>
      </c>
      <c r="AB23" s="16">
        <f t="shared" si="4"/>
        <v>7508</v>
      </c>
      <c r="AC23" s="16">
        <f t="shared" si="4"/>
        <v>1972</v>
      </c>
      <c r="AD23" s="37">
        <f t="shared" si="4"/>
        <v>-6850</v>
      </c>
      <c r="AE23" s="37">
        <f t="shared" si="4"/>
        <v>-5516</v>
      </c>
      <c r="AF23" s="37">
        <f t="shared" si="4"/>
        <v>-1334</v>
      </c>
    </row>
    <row r="24" spans="2:32" s="7" customFormat="1" ht="10.5" customHeight="1">
      <c r="B24" s="5"/>
      <c r="C24" s="5" t="s">
        <v>25</v>
      </c>
      <c r="E24" s="20">
        <v>60786</v>
      </c>
      <c r="F24" s="18">
        <v>58090</v>
      </c>
      <c r="G24" s="35">
        <v>95.6</v>
      </c>
      <c r="H24" s="18">
        <v>3430</v>
      </c>
      <c r="I24" s="18">
        <v>2829</v>
      </c>
      <c r="J24" s="18">
        <v>601</v>
      </c>
      <c r="K24" s="18">
        <v>6126</v>
      </c>
      <c r="L24" s="18">
        <v>4258</v>
      </c>
      <c r="M24" s="18">
        <v>1868</v>
      </c>
      <c r="N24" s="44">
        <v>-2696</v>
      </c>
      <c r="O24" s="38">
        <v>-1429</v>
      </c>
      <c r="P24" s="38">
        <v>-1267</v>
      </c>
      <c r="Q24" s="38"/>
      <c r="R24" s="5"/>
      <c r="S24" s="5" t="s">
        <v>26</v>
      </c>
      <c r="U24" s="20">
        <v>5393</v>
      </c>
      <c r="V24" s="19">
        <v>5298</v>
      </c>
      <c r="W24" s="35">
        <v>98.2</v>
      </c>
      <c r="X24" s="19">
        <v>1083</v>
      </c>
      <c r="Y24" s="19">
        <v>636</v>
      </c>
      <c r="Z24" s="19">
        <v>447</v>
      </c>
      <c r="AA24" s="19">
        <v>1178</v>
      </c>
      <c r="AB24" s="19">
        <v>890</v>
      </c>
      <c r="AC24" s="19">
        <v>288</v>
      </c>
      <c r="AD24" s="38">
        <v>-95</v>
      </c>
      <c r="AE24" s="38">
        <v>-254</v>
      </c>
      <c r="AF24" s="38">
        <v>159</v>
      </c>
    </row>
    <row r="25" spans="2:32" s="7" customFormat="1" ht="10.5" customHeight="1">
      <c r="B25" s="5"/>
      <c r="C25" s="5" t="s">
        <v>27</v>
      </c>
      <c r="E25" s="20">
        <v>78109</v>
      </c>
      <c r="F25" s="18">
        <v>74952</v>
      </c>
      <c r="G25" s="35">
        <v>96</v>
      </c>
      <c r="H25" s="18">
        <v>9721</v>
      </c>
      <c r="I25" s="18">
        <v>8003</v>
      </c>
      <c r="J25" s="18">
        <v>1718</v>
      </c>
      <c r="K25" s="18">
        <v>12878</v>
      </c>
      <c r="L25" s="18">
        <v>9587</v>
      </c>
      <c r="M25" s="18">
        <v>3291</v>
      </c>
      <c r="N25" s="44">
        <v>-3157</v>
      </c>
      <c r="O25" s="38">
        <v>-1584</v>
      </c>
      <c r="P25" s="38">
        <v>-1573</v>
      </c>
      <c r="Q25" s="38"/>
      <c r="R25" s="5"/>
      <c r="S25" s="5" t="s">
        <v>133</v>
      </c>
      <c r="U25" s="20">
        <v>4863</v>
      </c>
      <c r="V25" s="19">
        <v>3982</v>
      </c>
      <c r="W25" s="35">
        <v>81.9</v>
      </c>
      <c r="X25" s="19">
        <v>221</v>
      </c>
      <c r="Y25" s="19">
        <v>200</v>
      </c>
      <c r="Z25" s="19">
        <v>21</v>
      </c>
      <c r="AA25" s="19">
        <v>1102</v>
      </c>
      <c r="AB25" s="19">
        <v>816</v>
      </c>
      <c r="AC25" s="19">
        <v>286</v>
      </c>
      <c r="AD25" s="38">
        <v>-881</v>
      </c>
      <c r="AE25" s="38">
        <v>-616</v>
      </c>
      <c r="AF25" s="38">
        <v>-265</v>
      </c>
    </row>
    <row r="26" spans="2:32" s="7" customFormat="1" ht="10.5" customHeight="1">
      <c r="B26" s="26"/>
      <c r="C26" s="26"/>
      <c r="D26" s="14"/>
      <c r="E26" s="17"/>
      <c r="F26" s="16"/>
      <c r="G26" s="42"/>
      <c r="H26" s="29"/>
      <c r="I26" s="29"/>
      <c r="J26" s="29"/>
      <c r="K26" s="29"/>
      <c r="L26" s="29"/>
      <c r="M26" s="29"/>
      <c r="N26" s="37"/>
      <c r="O26" s="37"/>
      <c r="P26" s="37"/>
      <c r="Q26" s="38"/>
      <c r="R26" s="5"/>
      <c r="S26" s="5" t="s">
        <v>28</v>
      </c>
      <c r="U26" s="20">
        <v>9885</v>
      </c>
      <c r="V26" s="19">
        <v>8227</v>
      </c>
      <c r="W26" s="35">
        <v>83.2</v>
      </c>
      <c r="X26" s="19">
        <v>621</v>
      </c>
      <c r="Y26" s="19">
        <v>587</v>
      </c>
      <c r="Z26" s="19">
        <v>34</v>
      </c>
      <c r="AA26" s="19">
        <v>2279</v>
      </c>
      <c r="AB26" s="19">
        <v>1773</v>
      </c>
      <c r="AC26" s="19">
        <v>506</v>
      </c>
      <c r="AD26" s="38">
        <v>-1658</v>
      </c>
      <c r="AE26" s="38">
        <v>-1186</v>
      </c>
      <c r="AF26" s="38">
        <v>-472</v>
      </c>
    </row>
    <row r="27" spans="2:32" s="7" customFormat="1" ht="10.5" customHeight="1">
      <c r="B27" s="72" t="s">
        <v>125</v>
      </c>
      <c r="C27" s="72"/>
      <c r="D27" s="14"/>
      <c r="E27" s="17">
        <f>SUM(E29,E35,E40,E48,E44,E54,E65,E74,U70,U60,U53,U40,U37,U32,U23,U14,U7)</f>
        <v>702337</v>
      </c>
      <c r="F27" s="16">
        <v>641958</v>
      </c>
      <c r="G27" s="32">
        <v>91.4</v>
      </c>
      <c r="H27" s="16">
        <f aca="true" t="shared" si="5" ref="H27:P27">SUM(H29,H35,H40,H48,H44,H54,H65,H74,X70,X60,X53,X40,X37,X32,X23,X14,X7)</f>
        <v>45796</v>
      </c>
      <c r="I27" s="16">
        <f t="shared" si="5"/>
        <v>35046</v>
      </c>
      <c r="J27" s="16">
        <f t="shared" si="5"/>
        <v>10750</v>
      </c>
      <c r="K27" s="16">
        <f t="shared" si="5"/>
        <v>106175</v>
      </c>
      <c r="L27" s="16">
        <f t="shared" si="5"/>
        <v>81201</v>
      </c>
      <c r="M27" s="16">
        <f t="shared" si="5"/>
        <v>24974</v>
      </c>
      <c r="N27" s="37">
        <f t="shared" si="5"/>
        <v>-60379</v>
      </c>
      <c r="O27" s="37">
        <f t="shared" si="5"/>
        <v>-46155</v>
      </c>
      <c r="P27" s="37">
        <f t="shared" si="5"/>
        <v>-14224</v>
      </c>
      <c r="Q27" s="38"/>
      <c r="R27" s="5"/>
      <c r="S27" s="5" t="s">
        <v>29</v>
      </c>
      <c r="U27" s="20">
        <v>6688</v>
      </c>
      <c r="V27" s="19">
        <v>5525</v>
      </c>
      <c r="W27" s="35">
        <v>82.6</v>
      </c>
      <c r="X27" s="19">
        <v>143</v>
      </c>
      <c r="Y27" s="19">
        <v>143</v>
      </c>
      <c r="Z27" s="19" t="s">
        <v>127</v>
      </c>
      <c r="AA27" s="19">
        <v>1306</v>
      </c>
      <c r="AB27" s="19">
        <v>1072</v>
      </c>
      <c r="AC27" s="19">
        <v>234</v>
      </c>
      <c r="AD27" s="38">
        <v>-1163</v>
      </c>
      <c r="AE27" s="38">
        <v>-929</v>
      </c>
      <c r="AF27" s="38">
        <v>-234</v>
      </c>
    </row>
    <row r="28" spans="2:32" s="7" customFormat="1" ht="10.5" customHeight="1">
      <c r="B28" s="5"/>
      <c r="C28" s="5"/>
      <c r="E28" s="21"/>
      <c r="F28" s="19"/>
      <c r="G28" s="34"/>
      <c r="H28" s="19"/>
      <c r="I28" s="19"/>
      <c r="J28" s="19"/>
      <c r="K28" s="19"/>
      <c r="L28" s="19"/>
      <c r="M28" s="19"/>
      <c r="N28" s="38"/>
      <c r="O28" s="38"/>
      <c r="P28" s="38"/>
      <c r="Q28" s="38"/>
      <c r="R28" s="5"/>
      <c r="S28" s="5" t="s">
        <v>31</v>
      </c>
      <c r="U28" s="20">
        <v>16396</v>
      </c>
      <c r="V28" s="19">
        <v>14285</v>
      </c>
      <c r="W28" s="35">
        <v>87.1</v>
      </c>
      <c r="X28" s="19">
        <v>347</v>
      </c>
      <c r="Y28" s="19">
        <v>217</v>
      </c>
      <c r="Z28" s="19">
        <v>130</v>
      </c>
      <c r="AA28" s="19">
        <v>2458</v>
      </c>
      <c r="AB28" s="19">
        <v>2058</v>
      </c>
      <c r="AC28" s="19">
        <v>400</v>
      </c>
      <c r="AD28" s="38">
        <v>-2111</v>
      </c>
      <c r="AE28" s="38">
        <v>-1841</v>
      </c>
      <c r="AF28" s="38">
        <v>-270</v>
      </c>
    </row>
    <row r="29" spans="2:32" s="7" customFormat="1" ht="10.5" customHeight="1">
      <c r="B29" s="72" t="s">
        <v>30</v>
      </c>
      <c r="C29" s="72"/>
      <c r="D29" s="24"/>
      <c r="E29" s="17">
        <f>SUM(E30:E33)</f>
        <v>49156</v>
      </c>
      <c r="F29" s="16">
        <f>SUM(F30:F33)</f>
        <v>46233</v>
      </c>
      <c r="G29" s="32">
        <v>94.1</v>
      </c>
      <c r="H29" s="16">
        <f aca="true" t="shared" si="6" ref="H29:P29">SUM(H30:H33)</f>
        <v>6533</v>
      </c>
      <c r="I29" s="16">
        <f t="shared" si="6"/>
        <v>5359</v>
      </c>
      <c r="J29" s="16">
        <f t="shared" si="6"/>
        <v>1174</v>
      </c>
      <c r="K29" s="16">
        <f t="shared" si="6"/>
        <v>9456</v>
      </c>
      <c r="L29" s="16">
        <f t="shared" si="6"/>
        <v>7290</v>
      </c>
      <c r="M29" s="16">
        <f t="shared" si="6"/>
        <v>2166</v>
      </c>
      <c r="N29" s="37">
        <v>-2923</v>
      </c>
      <c r="O29" s="37">
        <f t="shared" si="6"/>
        <v>-1931</v>
      </c>
      <c r="P29" s="37">
        <f t="shared" si="6"/>
        <v>-992</v>
      </c>
      <c r="Q29" s="37"/>
      <c r="R29" s="5"/>
      <c r="S29" s="5" t="s">
        <v>33</v>
      </c>
      <c r="U29" s="20">
        <v>14059</v>
      </c>
      <c r="V29" s="19">
        <v>13201</v>
      </c>
      <c r="W29" s="35">
        <v>93.9</v>
      </c>
      <c r="X29" s="19">
        <v>191</v>
      </c>
      <c r="Y29" s="19">
        <v>185</v>
      </c>
      <c r="Z29" s="19">
        <v>6</v>
      </c>
      <c r="AA29" s="19">
        <v>1049</v>
      </c>
      <c r="AB29" s="19">
        <v>803</v>
      </c>
      <c r="AC29" s="19">
        <v>246</v>
      </c>
      <c r="AD29" s="38">
        <v>-858</v>
      </c>
      <c r="AE29" s="38">
        <v>-618</v>
      </c>
      <c r="AF29" s="38">
        <v>-240</v>
      </c>
    </row>
    <row r="30" spans="2:32" s="7" customFormat="1" ht="10.5" customHeight="1">
      <c r="B30" s="5"/>
      <c r="C30" s="5" t="s">
        <v>32</v>
      </c>
      <c r="D30" s="15"/>
      <c r="E30" s="20">
        <v>6555</v>
      </c>
      <c r="F30" s="18">
        <v>6291</v>
      </c>
      <c r="G30" s="35">
        <v>96</v>
      </c>
      <c r="H30" s="18">
        <v>616</v>
      </c>
      <c r="I30" s="18">
        <v>607</v>
      </c>
      <c r="J30" s="18">
        <v>9</v>
      </c>
      <c r="K30" s="18">
        <v>880</v>
      </c>
      <c r="L30" s="18">
        <v>556</v>
      </c>
      <c r="M30" s="18">
        <v>324</v>
      </c>
      <c r="N30" s="44">
        <v>-264</v>
      </c>
      <c r="O30" s="38">
        <v>51</v>
      </c>
      <c r="P30" s="46">
        <v>-315</v>
      </c>
      <c r="Q30" s="46"/>
      <c r="R30" s="5"/>
      <c r="S30" s="5" t="s">
        <v>35</v>
      </c>
      <c r="U30" s="20">
        <v>4080</v>
      </c>
      <c r="V30" s="19">
        <v>3996</v>
      </c>
      <c r="W30" s="35">
        <v>97.9</v>
      </c>
      <c r="X30" s="19">
        <v>24</v>
      </c>
      <c r="Y30" s="19">
        <v>24</v>
      </c>
      <c r="Z30" s="19" t="s">
        <v>127</v>
      </c>
      <c r="AA30" s="19">
        <v>108</v>
      </c>
      <c r="AB30" s="19">
        <v>96</v>
      </c>
      <c r="AC30" s="19">
        <v>12</v>
      </c>
      <c r="AD30" s="38">
        <v>-84</v>
      </c>
      <c r="AE30" s="38">
        <v>-72</v>
      </c>
      <c r="AF30" s="38">
        <v>-12</v>
      </c>
    </row>
    <row r="31" spans="2:32" s="7" customFormat="1" ht="10.5" customHeight="1">
      <c r="B31" s="5"/>
      <c r="C31" s="5" t="s">
        <v>34</v>
      </c>
      <c r="D31" s="15"/>
      <c r="E31" s="20">
        <v>11603</v>
      </c>
      <c r="F31" s="18">
        <v>10600</v>
      </c>
      <c r="G31" s="35">
        <v>91.3</v>
      </c>
      <c r="H31" s="18">
        <v>1672</v>
      </c>
      <c r="I31" s="18">
        <v>1497</v>
      </c>
      <c r="J31" s="18">
        <v>175</v>
      </c>
      <c r="K31" s="18">
        <v>2675</v>
      </c>
      <c r="L31" s="18">
        <v>2181</v>
      </c>
      <c r="M31" s="18">
        <v>494</v>
      </c>
      <c r="N31" s="44">
        <v>-1033</v>
      </c>
      <c r="O31" s="38">
        <v>-684</v>
      </c>
      <c r="P31" s="38">
        <v>-319</v>
      </c>
      <c r="Q31" s="38"/>
      <c r="R31" s="5"/>
      <c r="S31" s="5"/>
      <c r="U31" s="20"/>
      <c r="V31" s="18"/>
      <c r="W31" s="35"/>
      <c r="X31" s="19"/>
      <c r="Y31" s="19"/>
      <c r="Z31" s="19"/>
      <c r="AA31" s="19"/>
      <c r="AB31" s="19"/>
      <c r="AC31" s="19"/>
      <c r="AD31" s="38"/>
      <c r="AE31" s="38"/>
      <c r="AF31" s="38"/>
    </row>
    <row r="32" spans="2:32" s="7" customFormat="1" ht="10.5" customHeight="1">
      <c r="B32" s="5"/>
      <c r="C32" s="5" t="s">
        <v>36</v>
      </c>
      <c r="D32" s="15"/>
      <c r="E32" s="20">
        <v>21912</v>
      </c>
      <c r="F32" s="18">
        <v>21189</v>
      </c>
      <c r="G32" s="35">
        <v>96.7</v>
      </c>
      <c r="H32" s="18">
        <v>3518</v>
      </c>
      <c r="I32" s="18">
        <v>2557</v>
      </c>
      <c r="J32" s="18">
        <v>961</v>
      </c>
      <c r="K32" s="18">
        <v>4241</v>
      </c>
      <c r="L32" s="18">
        <v>3292</v>
      </c>
      <c r="M32" s="18">
        <v>949</v>
      </c>
      <c r="N32" s="44">
        <v>-723</v>
      </c>
      <c r="O32" s="38">
        <v>-735</v>
      </c>
      <c r="P32" s="38">
        <v>12</v>
      </c>
      <c r="Q32" s="38"/>
      <c r="R32" s="72" t="s">
        <v>38</v>
      </c>
      <c r="S32" s="72"/>
      <c r="T32" s="14"/>
      <c r="U32" s="17">
        <f>SUM(U33:U35)</f>
        <v>45188</v>
      </c>
      <c r="V32" s="16">
        <f aca="true" t="shared" si="7" ref="V32:AF32">SUM(V33:V35)</f>
        <v>40189</v>
      </c>
      <c r="W32" s="32">
        <v>88.9</v>
      </c>
      <c r="X32" s="16">
        <f t="shared" si="7"/>
        <v>4632</v>
      </c>
      <c r="Y32" s="16">
        <f t="shared" si="7"/>
        <v>3703</v>
      </c>
      <c r="Z32" s="16">
        <f t="shared" si="7"/>
        <v>929</v>
      </c>
      <c r="AA32" s="16">
        <f t="shared" si="7"/>
        <v>9631</v>
      </c>
      <c r="AB32" s="16">
        <f t="shared" si="7"/>
        <v>7675</v>
      </c>
      <c r="AC32" s="16">
        <f t="shared" si="7"/>
        <v>1956</v>
      </c>
      <c r="AD32" s="37">
        <f t="shared" si="7"/>
        <v>-4999</v>
      </c>
      <c r="AE32" s="37">
        <f t="shared" si="7"/>
        <v>-3972</v>
      </c>
      <c r="AF32" s="37">
        <f t="shared" si="7"/>
        <v>-1027</v>
      </c>
    </row>
    <row r="33" spans="2:32" s="7" customFormat="1" ht="10.5" customHeight="1">
      <c r="B33" s="5"/>
      <c r="C33" s="5" t="s">
        <v>37</v>
      </c>
      <c r="D33" s="15"/>
      <c r="E33" s="20">
        <v>9086</v>
      </c>
      <c r="F33" s="18">
        <v>8153</v>
      </c>
      <c r="G33" s="35">
        <v>89.7</v>
      </c>
      <c r="H33" s="18">
        <v>727</v>
      </c>
      <c r="I33" s="18">
        <v>698</v>
      </c>
      <c r="J33" s="18">
        <v>29</v>
      </c>
      <c r="K33" s="18">
        <v>1660</v>
      </c>
      <c r="L33" s="18">
        <v>1261</v>
      </c>
      <c r="M33" s="18">
        <v>399</v>
      </c>
      <c r="N33" s="44">
        <v>-933</v>
      </c>
      <c r="O33" s="38">
        <v>-563</v>
      </c>
      <c r="P33" s="38">
        <v>-370</v>
      </c>
      <c r="Q33" s="38"/>
      <c r="R33" s="5"/>
      <c r="S33" s="5" t="s">
        <v>39</v>
      </c>
      <c r="U33" s="20">
        <v>14798</v>
      </c>
      <c r="V33" s="19">
        <v>12791</v>
      </c>
      <c r="W33" s="35">
        <v>86.4</v>
      </c>
      <c r="X33" s="19">
        <v>1160</v>
      </c>
      <c r="Y33" s="19">
        <v>660</v>
      </c>
      <c r="Z33" s="19">
        <v>500</v>
      </c>
      <c r="AA33" s="19">
        <v>3167</v>
      </c>
      <c r="AB33" s="19">
        <v>2749</v>
      </c>
      <c r="AC33" s="19">
        <v>418</v>
      </c>
      <c r="AD33" s="38">
        <v>-2007</v>
      </c>
      <c r="AE33" s="38">
        <v>-2089</v>
      </c>
      <c r="AF33" s="38">
        <v>82</v>
      </c>
    </row>
    <row r="34" spans="2:32" s="7" customFormat="1" ht="10.5" customHeight="1">
      <c r="B34" s="5"/>
      <c r="C34" s="5"/>
      <c r="E34" s="20"/>
      <c r="F34" s="18"/>
      <c r="G34" s="35"/>
      <c r="H34" s="18"/>
      <c r="I34" s="18"/>
      <c r="J34" s="19"/>
      <c r="K34" s="18"/>
      <c r="L34" s="18"/>
      <c r="M34" s="19"/>
      <c r="N34" s="44"/>
      <c r="O34" s="38"/>
      <c r="P34" s="38"/>
      <c r="Q34" s="38"/>
      <c r="R34" s="5"/>
      <c r="S34" s="5" t="s">
        <v>117</v>
      </c>
      <c r="U34" s="20">
        <v>28235</v>
      </c>
      <c r="V34" s="19">
        <v>25727</v>
      </c>
      <c r="W34" s="35">
        <v>91.1</v>
      </c>
      <c r="X34" s="19">
        <v>3305</v>
      </c>
      <c r="Y34" s="19">
        <v>2880</v>
      </c>
      <c r="Z34" s="19">
        <v>425</v>
      </c>
      <c r="AA34" s="19">
        <v>5813</v>
      </c>
      <c r="AB34" s="19">
        <v>4423</v>
      </c>
      <c r="AC34" s="19">
        <v>1390</v>
      </c>
      <c r="AD34" s="38">
        <v>-2508</v>
      </c>
      <c r="AE34" s="38">
        <v>-1543</v>
      </c>
      <c r="AF34" s="38">
        <v>-965</v>
      </c>
    </row>
    <row r="35" spans="2:32" s="7" customFormat="1" ht="10.5" customHeight="1">
      <c r="B35" s="72" t="s">
        <v>40</v>
      </c>
      <c r="C35" s="72"/>
      <c r="D35" s="14"/>
      <c r="E35" s="17">
        <f>SUM(E36:E38)</f>
        <v>31206</v>
      </c>
      <c r="F35" s="16">
        <f aca="true" t="shared" si="8" ref="F35:P35">SUM(F36:F38)</f>
        <v>27579</v>
      </c>
      <c r="G35" s="32">
        <v>88.4</v>
      </c>
      <c r="H35" s="16">
        <f t="shared" si="8"/>
        <v>1679</v>
      </c>
      <c r="I35" s="16">
        <f t="shared" si="8"/>
        <v>1059</v>
      </c>
      <c r="J35" s="16">
        <f t="shared" si="8"/>
        <v>620</v>
      </c>
      <c r="K35" s="16">
        <f t="shared" si="8"/>
        <v>5306</v>
      </c>
      <c r="L35" s="16">
        <f t="shared" si="8"/>
        <v>3886</v>
      </c>
      <c r="M35" s="16">
        <f t="shared" si="8"/>
        <v>1420</v>
      </c>
      <c r="N35" s="37">
        <f t="shared" si="8"/>
        <v>-3627</v>
      </c>
      <c r="O35" s="37">
        <f t="shared" si="8"/>
        <v>-2827</v>
      </c>
      <c r="P35" s="37">
        <f t="shared" si="8"/>
        <v>-800</v>
      </c>
      <c r="Q35" s="37"/>
      <c r="R35" s="5"/>
      <c r="S35" s="5" t="s">
        <v>41</v>
      </c>
      <c r="U35" s="20">
        <v>2155</v>
      </c>
      <c r="V35" s="18">
        <v>1671</v>
      </c>
      <c r="W35" s="35">
        <v>77.5</v>
      </c>
      <c r="X35" s="19">
        <v>167</v>
      </c>
      <c r="Y35" s="19">
        <v>163</v>
      </c>
      <c r="Z35" s="19">
        <v>4</v>
      </c>
      <c r="AA35" s="19">
        <v>651</v>
      </c>
      <c r="AB35" s="19">
        <v>503</v>
      </c>
      <c r="AC35" s="19">
        <v>148</v>
      </c>
      <c r="AD35" s="38">
        <v>-484</v>
      </c>
      <c r="AE35" s="38">
        <v>-340</v>
      </c>
      <c r="AF35" s="38">
        <v>-144</v>
      </c>
    </row>
    <row r="36" spans="2:32" s="7" customFormat="1" ht="10.5" customHeight="1">
      <c r="B36" s="5"/>
      <c r="C36" s="5" t="s">
        <v>42</v>
      </c>
      <c r="E36" s="20">
        <v>10769</v>
      </c>
      <c r="F36" s="18">
        <v>10026</v>
      </c>
      <c r="G36" s="35">
        <v>93.1</v>
      </c>
      <c r="H36" s="18">
        <v>716</v>
      </c>
      <c r="I36" s="18">
        <v>269</v>
      </c>
      <c r="J36" s="18">
        <v>447</v>
      </c>
      <c r="K36" s="18">
        <v>1459</v>
      </c>
      <c r="L36" s="18">
        <v>1139</v>
      </c>
      <c r="M36" s="18">
        <v>320</v>
      </c>
      <c r="N36" s="44">
        <v>-743</v>
      </c>
      <c r="O36" s="38">
        <v>-870</v>
      </c>
      <c r="P36" s="38">
        <v>127</v>
      </c>
      <c r="Q36" s="38"/>
      <c r="R36" s="5"/>
      <c r="S36" s="5"/>
      <c r="U36" s="20"/>
      <c r="V36" s="18"/>
      <c r="W36" s="35"/>
      <c r="X36" s="19"/>
      <c r="Y36" s="19"/>
      <c r="Z36" s="19"/>
      <c r="AA36" s="19"/>
      <c r="AB36" s="19"/>
      <c r="AC36" s="19"/>
      <c r="AD36" s="38"/>
      <c r="AE36" s="38"/>
      <c r="AF36" s="38"/>
    </row>
    <row r="37" spans="2:32" s="7" customFormat="1" ht="10.5" customHeight="1">
      <c r="B37" s="5"/>
      <c r="C37" s="5" t="s">
        <v>43</v>
      </c>
      <c r="E37" s="20">
        <v>8048</v>
      </c>
      <c r="F37" s="18">
        <v>7319</v>
      </c>
      <c r="G37" s="35">
        <v>90.9</v>
      </c>
      <c r="H37" s="18">
        <v>514</v>
      </c>
      <c r="I37" s="18">
        <v>383</v>
      </c>
      <c r="J37" s="18">
        <v>131</v>
      </c>
      <c r="K37" s="18">
        <v>1243</v>
      </c>
      <c r="L37" s="18">
        <v>823</v>
      </c>
      <c r="M37" s="18">
        <v>420</v>
      </c>
      <c r="N37" s="44">
        <v>-729</v>
      </c>
      <c r="O37" s="38">
        <v>-440</v>
      </c>
      <c r="P37" s="38">
        <v>-289</v>
      </c>
      <c r="Q37" s="38"/>
      <c r="R37" s="72" t="s">
        <v>44</v>
      </c>
      <c r="S37" s="72"/>
      <c r="T37" s="14"/>
      <c r="U37" s="17">
        <f>U38</f>
        <v>13324</v>
      </c>
      <c r="V37" s="16">
        <f aca="true" t="shared" si="9" ref="V37:AF37">V38</f>
        <v>12844</v>
      </c>
      <c r="W37" s="32">
        <f t="shared" si="9"/>
        <v>96.4</v>
      </c>
      <c r="X37" s="16">
        <f t="shared" si="9"/>
        <v>725</v>
      </c>
      <c r="Y37" s="16">
        <f t="shared" si="9"/>
        <v>724</v>
      </c>
      <c r="Z37" s="16">
        <f t="shared" si="9"/>
        <v>1</v>
      </c>
      <c r="AA37" s="16">
        <f t="shared" si="9"/>
        <v>1205</v>
      </c>
      <c r="AB37" s="16">
        <f t="shared" si="9"/>
        <v>804</v>
      </c>
      <c r="AC37" s="16">
        <f t="shared" si="9"/>
        <v>401</v>
      </c>
      <c r="AD37" s="37">
        <f t="shared" si="9"/>
        <v>-480</v>
      </c>
      <c r="AE37" s="37">
        <f t="shared" si="9"/>
        <v>-80</v>
      </c>
      <c r="AF37" s="37">
        <f t="shared" si="9"/>
        <v>-400</v>
      </c>
    </row>
    <row r="38" spans="2:32" s="7" customFormat="1" ht="10.5" customHeight="1">
      <c r="B38" s="5"/>
      <c r="C38" s="5" t="s">
        <v>45</v>
      </c>
      <c r="E38" s="20">
        <v>12389</v>
      </c>
      <c r="F38" s="18">
        <v>10234</v>
      </c>
      <c r="G38" s="35">
        <v>82.6</v>
      </c>
      <c r="H38" s="18">
        <v>449</v>
      </c>
      <c r="I38" s="18">
        <v>407</v>
      </c>
      <c r="J38" s="18">
        <v>42</v>
      </c>
      <c r="K38" s="18">
        <v>2604</v>
      </c>
      <c r="L38" s="18">
        <v>1924</v>
      </c>
      <c r="M38" s="18">
        <v>680</v>
      </c>
      <c r="N38" s="44">
        <v>-2155</v>
      </c>
      <c r="O38" s="38">
        <v>-1517</v>
      </c>
      <c r="P38" s="38">
        <v>-638</v>
      </c>
      <c r="Q38" s="38"/>
      <c r="R38" s="5"/>
      <c r="S38" s="5" t="s">
        <v>46</v>
      </c>
      <c r="U38" s="20">
        <v>13324</v>
      </c>
      <c r="V38" s="19">
        <v>12844</v>
      </c>
      <c r="W38" s="35">
        <v>96.4</v>
      </c>
      <c r="X38" s="19">
        <v>725</v>
      </c>
      <c r="Y38" s="19">
        <v>724</v>
      </c>
      <c r="Z38" s="19">
        <v>1</v>
      </c>
      <c r="AA38" s="19">
        <v>1205</v>
      </c>
      <c r="AB38" s="19">
        <v>804</v>
      </c>
      <c r="AC38" s="19">
        <v>401</v>
      </c>
      <c r="AD38" s="38">
        <v>-480</v>
      </c>
      <c r="AE38" s="38">
        <v>-80</v>
      </c>
      <c r="AF38" s="38">
        <v>-400</v>
      </c>
    </row>
    <row r="39" spans="2:32" s="7" customFormat="1" ht="10.5" customHeight="1">
      <c r="B39" s="5"/>
      <c r="C39" s="5"/>
      <c r="E39" s="20"/>
      <c r="F39" s="18"/>
      <c r="G39" s="35"/>
      <c r="H39" s="18"/>
      <c r="I39" s="18"/>
      <c r="J39" s="19"/>
      <c r="K39" s="18"/>
      <c r="L39" s="18"/>
      <c r="M39" s="19"/>
      <c r="N39" s="44"/>
      <c r="O39" s="38"/>
      <c r="P39" s="38"/>
      <c r="Q39" s="38"/>
      <c r="R39" s="5"/>
      <c r="S39" s="5"/>
      <c r="U39" s="20"/>
      <c r="V39" s="18"/>
      <c r="W39" s="35"/>
      <c r="X39" s="19"/>
      <c r="Y39" s="19"/>
      <c r="Z39" s="19"/>
      <c r="AA39" s="19"/>
      <c r="AB39" s="19"/>
      <c r="AC39" s="19"/>
      <c r="AD39" s="38"/>
      <c r="AE39" s="38"/>
      <c r="AF39" s="38"/>
    </row>
    <row r="40" spans="2:32" s="7" customFormat="1" ht="10.5" customHeight="1">
      <c r="B40" s="72" t="s">
        <v>47</v>
      </c>
      <c r="C40" s="72"/>
      <c r="D40" s="14"/>
      <c r="E40" s="17">
        <f>SUM(E41:E42)</f>
        <v>35314</v>
      </c>
      <c r="F40" s="16">
        <f aca="true" t="shared" si="10" ref="F40:P40">SUM(F41:F42)</f>
        <v>29740</v>
      </c>
      <c r="G40" s="32">
        <v>84.2</v>
      </c>
      <c r="H40" s="16">
        <f t="shared" si="10"/>
        <v>1399</v>
      </c>
      <c r="I40" s="16">
        <f t="shared" si="10"/>
        <v>1087</v>
      </c>
      <c r="J40" s="16">
        <f t="shared" si="10"/>
        <v>312</v>
      </c>
      <c r="K40" s="16">
        <f t="shared" si="10"/>
        <v>6973</v>
      </c>
      <c r="L40" s="16">
        <f t="shared" si="10"/>
        <v>5251</v>
      </c>
      <c r="M40" s="16">
        <f t="shared" si="10"/>
        <v>1722</v>
      </c>
      <c r="N40" s="37">
        <f t="shared" si="10"/>
        <v>-5574</v>
      </c>
      <c r="O40" s="37">
        <f t="shared" si="10"/>
        <v>-4164</v>
      </c>
      <c r="P40" s="37">
        <f t="shared" si="10"/>
        <v>-1410</v>
      </c>
      <c r="Q40" s="37"/>
      <c r="R40" s="72" t="s">
        <v>48</v>
      </c>
      <c r="S40" s="72"/>
      <c r="T40" s="14"/>
      <c r="U40" s="17">
        <f>SUM(U41:U51)</f>
        <v>55011</v>
      </c>
      <c r="V40" s="16">
        <f aca="true" t="shared" si="11" ref="V40:AF40">SUM(V41:V51)</f>
        <v>51252</v>
      </c>
      <c r="W40" s="32">
        <v>93.2</v>
      </c>
      <c r="X40" s="16">
        <f t="shared" si="11"/>
        <v>2940</v>
      </c>
      <c r="Y40" s="16">
        <f t="shared" si="11"/>
        <v>2054</v>
      </c>
      <c r="Z40" s="16">
        <f t="shared" si="11"/>
        <v>886</v>
      </c>
      <c r="AA40" s="16">
        <f t="shared" si="11"/>
        <v>6699</v>
      </c>
      <c r="AB40" s="16">
        <f t="shared" si="11"/>
        <v>5102</v>
      </c>
      <c r="AC40" s="16">
        <f t="shared" si="11"/>
        <v>1597</v>
      </c>
      <c r="AD40" s="37">
        <f t="shared" si="11"/>
        <v>-3759</v>
      </c>
      <c r="AE40" s="37">
        <f t="shared" si="11"/>
        <v>-3048</v>
      </c>
      <c r="AF40" s="37">
        <f t="shared" si="11"/>
        <v>-711</v>
      </c>
    </row>
    <row r="41" spans="2:32" s="7" customFormat="1" ht="10.5" customHeight="1">
      <c r="B41" s="5"/>
      <c r="C41" s="5" t="s">
        <v>49</v>
      </c>
      <c r="E41" s="20">
        <v>27766</v>
      </c>
      <c r="F41" s="18">
        <v>23597</v>
      </c>
      <c r="G41" s="35">
        <v>85</v>
      </c>
      <c r="H41" s="18">
        <v>1296</v>
      </c>
      <c r="I41" s="18">
        <v>985</v>
      </c>
      <c r="J41" s="18">
        <v>311</v>
      </c>
      <c r="K41" s="18">
        <v>5465</v>
      </c>
      <c r="L41" s="18">
        <v>4029</v>
      </c>
      <c r="M41" s="18">
        <v>1436</v>
      </c>
      <c r="N41" s="44">
        <v>-4169</v>
      </c>
      <c r="O41" s="38">
        <v>-3044</v>
      </c>
      <c r="P41" s="38">
        <v>-1125</v>
      </c>
      <c r="Q41" s="38"/>
      <c r="R41" s="5"/>
      <c r="S41" s="5" t="s">
        <v>50</v>
      </c>
      <c r="U41" s="21">
        <v>6030</v>
      </c>
      <c r="V41" s="19">
        <v>5807</v>
      </c>
      <c r="W41" s="34">
        <v>96.3</v>
      </c>
      <c r="X41" s="19">
        <v>681</v>
      </c>
      <c r="Y41" s="19">
        <v>426</v>
      </c>
      <c r="Z41" s="19">
        <v>255</v>
      </c>
      <c r="AA41" s="19">
        <v>904</v>
      </c>
      <c r="AB41" s="19">
        <v>698</v>
      </c>
      <c r="AC41" s="19">
        <v>206</v>
      </c>
      <c r="AD41" s="38">
        <v>-223</v>
      </c>
      <c r="AE41" s="38">
        <v>-272</v>
      </c>
      <c r="AF41" s="38">
        <v>49</v>
      </c>
    </row>
    <row r="42" spans="2:32" s="7" customFormat="1" ht="10.5" customHeight="1">
      <c r="B42" s="5"/>
      <c r="C42" s="5" t="s">
        <v>51</v>
      </c>
      <c r="E42" s="20">
        <v>7548</v>
      </c>
      <c r="F42" s="18">
        <v>6143</v>
      </c>
      <c r="G42" s="35">
        <v>81.4</v>
      </c>
      <c r="H42" s="18">
        <v>103</v>
      </c>
      <c r="I42" s="18">
        <v>102</v>
      </c>
      <c r="J42" s="18">
        <v>1</v>
      </c>
      <c r="K42" s="18">
        <v>1508</v>
      </c>
      <c r="L42" s="18">
        <v>1222</v>
      </c>
      <c r="M42" s="18">
        <v>286</v>
      </c>
      <c r="N42" s="44">
        <v>-1405</v>
      </c>
      <c r="O42" s="38">
        <v>-1120</v>
      </c>
      <c r="P42" s="38">
        <v>-285</v>
      </c>
      <c r="Q42" s="38"/>
      <c r="R42" s="5"/>
      <c r="S42" s="5" t="s">
        <v>52</v>
      </c>
      <c r="U42" s="21">
        <v>1120</v>
      </c>
      <c r="V42" s="19">
        <v>937</v>
      </c>
      <c r="W42" s="34">
        <v>83.7</v>
      </c>
      <c r="X42" s="19">
        <v>28</v>
      </c>
      <c r="Y42" s="19">
        <v>28</v>
      </c>
      <c r="Z42" s="19" t="s">
        <v>127</v>
      </c>
      <c r="AA42" s="19">
        <v>211</v>
      </c>
      <c r="AB42" s="19">
        <v>154</v>
      </c>
      <c r="AC42" s="19">
        <v>57</v>
      </c>
      <c r="AD42" s="38">
        <v>-183</v>
      </c>
      <c r="AE42" s="38">
        <v>-126</v>
      </c>
      <c r="AF42" s="38">
        <v>-57</v>
      </c>
    </row>
    <row r="43" spans="2:32" s="7" customFormat="1" ht="10.5" customHeight="1">
      <c r="B43" s="5"/>
      <c r="C43" s="5"/>
      <c r="E43" s="20"/>
      <c r="F43" s="18"/>
      <c r="G43" s="35"/>
      <c r="H43" s="18"/>
      <c r="I43" s="18"/>
      <c r="J43" s="19"/>
      <c r="K43" s="18"/>
      <c r="L43" s="18"/>
      <c r="M43" s="19"/>
      <c r="N43" s="44"/>
      <c r="O43" s="38"/>
      <c r="P43" s="38"/>
      <c r="Q43" s="38"/>
      <c r="R43" s="5"/>
      <c r="S43" s="5" t="s">
        <v>53</v>
      </c>
      <c r="U43" s="21">
        <v>3738</v>
      </c>
      <c r="V43" s="19">
        <v>3654</v>
      </c>
      <c r="W43" s="34">
        <v>97.8</v>
      </c>
      <c r="X43" s="19">
        <v>43</v>
      </c>
      <c r="Y43" s="19">
        <v>43</v>
      </c>
      <c r="Z43" s="19" t="s">
        <v>127</v>
      </c>
      <c r="AA43" s="19">
        <v>127</v>
      </c>
      <c r="AB43" s="19">
        <v>114</v>
      </c>
      <c r="AC43" s="19">
        <v>13</v>
      </c>
      <c r="AD43" s="38">
        <v>-84</v>
      </c>
      <c r="AE43" s="38">
        <v>-71</v>
      </c>
      <c r="AF43" s="38">
        <v>-13</v>
      </c>
    </row>
    <row r="44" spans="2:32" s="7" customFormat="1" ht="10.5" customHeight="1">
      <c r="B44" s="72" t="s">
        <v>54</v>
      </c>
      <c r="C44" s="72"/>
      <c r="D44" s="14"/>
      <c r="E44" s="17">
        <f>SUM(E45:E46)</f>
        <v>34028</v>
      </c>
      <c r="F44" s="16">
        <f aca="true" t="shared" si="12" ref="F44:P44">SUM(F45:F46)</f>
        <v>30836</v>
      </c>
      <c r="G44" s="32">
        <v>90.6</v>
      </c>
      <c r="H44" s="16">
        <f t="shared" si="12"/>
        <v>2946</v>
      </c>
      <c r="I44" s="16">
        <f t="shared" si="12"/>
        <v>2676</v>
      </c>
      <c r="J44" s="16">
        <f t="shared" si="12"/>
        <v>270</v>
      </c>
      <c r="K44" s="16">
        <f t="shared" si="12"/>
        <v>6138</v>
      </c>
      <c r="L44" s="16">
        <f t="shared" si="12"/>
        <v>4710</v>
      </c>
      <c r="M44" s="16">
        <f t="shared" si="12"/>
        <v>1428</v>
      </c>
      <c r="N44" s="37">
        <f t="shared" si="12"/>
        <v>-3192</v>
      </c>
      <c r="O44" s="37">
        <f t="shared" si="12"/>
        <v>-2034</v>
      </c>
      <c r="P44" s="37">
        <f t="shared" si="12"/>
        <v>-1158</v>
      </c>
      <c r="Q44" s="37"/>
      <c r="R44" s="5"/>
      <c r="S44" s="5" t="s">
        <v>55</v>
      </c>
      <c r="U44" s="21">
        <v>7043</v>
      </c>
      <c r="V44" s="19">
        <v>6599</v>
      </c>
      <c r="W44" s="34">
        <v>93.7</v>
      </c>
      <c r="X44" s="19">
        <v>85</v>
      </c>
      <c r="Y44" s="19">
        <v>85</v>
      </c>
      <c r="Z44" s="19" t="s">
        <v>127</v>
      </c>
      <c r="AA44" s="19">
        <v>529</v>
      </c>
      <c r="AB44" s="19">
        <v>346</v>
      </c>
      <c r="AC44" s="19">
        <v>183</v>
      </c>
      <c r="AD44" s="38">
        <v>-444</v>
      </c>
      <c r="AE44" s="38">
        <v>-261</v>
      </c>
      <c r="AF44" s="38">
        <v>-183</v>
      </c>
    </row>
    <row r="45" spans="2:32" s="7" customFormat="1" ht="10.5" customHeight="1">
      <c r="B45" s="5"/>
      <c r="C45" s="5" t="s">
        <v>56</v>
      </c>
      <c r="E45" s="20">
        <v>23240</v>
      </c>
      <c r="F45" s="18">
        <v>21351</v>
      </c>
      <c r="G45" s="35">
        <v>91.9</v>
      </c>
      <c r="H45" s="18">
        <v>2077</v>
      </c>
      <c r="I45" s="18">
        <v>1810</v>
      </c>
      <c r="J45" s="18">
        <v>267</v>
      </c>
      <c r="K45" s="18">
        <v>3966</v>
      </c>
      <c r="L45" s="18">
        <v>3074</v>
      </c>
      <c r="M45" s="18">
        <v>892</v>
      </c>
      <c r="N45" s="44">
        <v>-1889</v>
      </c>
      <c r="O45" s="38">
        <v>-1264</v>
      </c>
      <c r="P45" s="38">
        <v>-625</v>
      </c>
      <c r="Q45" s="38"/>
      <c r="R45" s="5"/>
      <c r="S45" s="5" t="s">
        <v>57</v>
      </c>
      <c r="U45" s="21">
        <v>6753</v>
      </c>
      <c r="V45" s="19">
        <v>5702</v>
      </c>
      <c r="W45" s="34">
        <v>84.4</v>
      </c>
      <c r="X45" s="19">
        <v>133</v>
      </c>
      <c r="Y45" s="19">
        <v>95</v>
      </c>
      <c r="Z45" s="19">
        <v>38</v>
      </c>
      <c r="AA45" s="19">
        <v>1184</v>
      </c>
      <c r="AB45" s="19">
        <v>984</v>
      </c>
      <c r="AC45" s="19">
        <v>200</v>
      </c>
      <c r="AD45" s="38">
        <v>-1051</v>
      </c>
      <c r="AE45" s="38">
        <v>-889</v>
      </c>
      <c r="AF45" s="38">
        <v>-162</v>
      </c>
    </row>
    <row r="46" spans="2:32" s="7" customFormat="1" ht="10.5" customHeight="1">
      <c r="B46" s="5"/>
      <c r="C46" s="5" t="s">
        <v>58</v>
      </c>
      <c r="E46" s="20">
        <v>10788</v>
      </c>
      <c r="F46" s="18">
        <v>9485</v>
      </c>
      <c r="G46" s="35">
        <v>87.9</v>
      </c>
      <c r="H46" s="18">
        <v>869</v>
      </c>
      <c r="I46" s="18">
        <v>866</v>
      </c>
      <c r="J46" s="18">
        <v>3</v>
      </c>
      <c r="K46" s="18">
        <v>2172</v>
      </c>
      <c r="L46" s="18">
        <v>1636</v>
      </c>
      <c r="M46" s="18">
        <v>536</v>
      </c>
      <c r="N46" s="44">
        <v>-1303</v>
      </c>
      <c r="O46" s="38">
        <v>-770</v>
      </c>
      <c r="P46" s="38">
        <v>-533</v>
      </c>
      <c r="Q46" s="38"/>
      <c r="R46" s="5"/>
      <c r="S46" s="5" t="s">
        <v>59</v>
      </c>
      <c r="U46" s="21">
        <v>3939</v>
      </c>
      <c r="V46" s="19">
        <v>3433</v>
      </c>
      <c r="W46" s="34">
        <v>87.2</v>
      </c>
      <c r="X46" s="19">
        <v>70</v>
      </c>
      <c r="Y46" s="19">
        <v>68</v>
      </c>
      <c r="Z46" s="19">
        <v>2</v>
      </c>
      <c r="AA46" s="19">
        <v>576</v>
      </c>
      <c r="AB46" s="19">
        <v>415</v>
      </c>
      <c r="AC46" s="19">
        <v>161</v>
      </c>
      <c r="AD46" s="38">
        <v>-506</v>
      </c>
      <c r="AE46" s="38">
        <v>-347</v>
      </c>
      <c r="AF46" s="38">
        <v>-159</v>
      </c>
    </row>
    <row r="47" spans="2:32" s="7" customFormat="1" ht="10.5" customHeight="1">
      <c r="B47" s="5"/>
      <c r="C47" s="5"/>
      <c r="E47" s="20"/>
      <c r="F47" s="18"/>
      <c r="G47" s="35"/>
      <c r="H47" s="18"/>
      <c r="I47" s="18"/>
      <c r="J47" s="19"/>
      <c r="K47" s="18"/>
      <c r="L47" s="18"/>
      <c r="M47" s="19"/>
      <c r="N47" s="44"/>
      <c r="O47" s="38"/>
      <c r="P47" s="38"/>
      <c r="Q47" s="38"/>
      <c r="R47" s="5"/>
      <c r="S47" s="5" t="s">
        <v>60</v>
      </c>
      <c r="U47" s="21">
        <v>6229</v>
      </c>
      <c r="V47" s="19">
        <v>5998</v>
      </c>
      <c r="W47" s="34">
        <v>96.3</v>
      </c>
      <c r="X47" s="19">
        <v>600</v>
      </c>
      <c r="Y47" s="19">
        <v>222</v>
      </c>
      <c r="Z47" s="19">
        <v>378</v>
      </c>
      <c r="AA47" s="19">
        <v>831</v>
      </c>
      <c r="AB47" s="19">
        <v>700</v>
      </c>
      <c r="AC47" s="19">
        <v>131</v>
      </c>
      <c r="AD47" s="38">
        <v>-231</v>
      </c>
      <c r="AE47" s="38">
        <v>-478</v>
      </c>
      <c r="AF47" s="38">
        <v>247</v>
      </c>
    </row>
    <row r="48" spans="2:32" s="7" customFormat="1" ht="10.5" customHeight="1">
      <c r="B48" s="72" t="s">
        <v>61</v>
      </c>
      <c r="C48" s="72"/>
      <c r="D48" s="14"/>
      <c r="E48" s="17">
        <f>SUM(E49:E52)</f>
        <v>38672</v>
      </c>
      <c r="F48" s="16">
        <f aca="true" t="shared" si="13" ref="F48:P48">SUM(F49:F52)</f>
        <v>33116</v>
      </c>
      <c r="G48" s="32">
        <v>85.6</v>
      </c>
      <c r="H48" s="16">
        <f t="shared" si="13"/>
        <v>2548</v>
      </c>
      <c r="I48" s="16">
        <f t="shared" si="13"/>
        <v>2132</v>
      </c>
      <c r="J48" s="16">
        <f t="shared" si="13"/>
        <v>416</v>
      </c>
      <c r="K48" s="16">
        <f t="shared" si="13"/>
        <v>8104</v>
      </c>
      <c r="L48" s="16">
        <f t="shared" si="13"/>
        <v>6108</v>
      </c>
      <c r="M48" s="16">
        <f t="shared" si="13"/>
        <v>1996</v>
      </c>
      <c r="N48" s="37">
        <f t="shared" si="13"/>
        <v>-5556</v>
      </c>
      <c r="O48" s="37">
        <f t="shared" si="13"/>
        <v>-3976</v>
      </c>
      <c r="P48" s="37">
        <f t="shared" si="13"/>
        <v>-1580</v>
      </c>
      <c r="Q48" s="37"/>
      <c r="R48" s="5"/>
      <c r="S48" s="5" t="s">
        <v>62</v>
      </c>
      <c r="U48" s="21">
        <v>6478</v>
      </c>
      <c r="V48" s="19">
        <v>5855</v>
      </c>
      <c r="W48" s="34">
        <v>90.4</v>
      </c>
      <c r="X48" s="19">
        <v>305</v>
      </c>
      <c r="Y48" s="19">
        <v>304</v>
      </c>
      <c r="Z48" s="19">
        <v>1</v>
      </c>
      <c r="AA48" s="19">
        <v>928</v>
      </c>
      <c r="AB48" s="19">
        <v>593</v>
      </c>
      <c r="AC48" s="19">
        <v>335</v>
      </c>
      <c r="AD48" s="38">
        <v>-623</v>
      </c>
      <c r="AE48" s="38">
        <v>-289</v>
      </c>
      <c r="AF48" s="38">
        <v>-334</v>
      </c>
    </row>
    <row r="49" spans="2:32" s="7" customFormat="1" ht="10.5" customHeight="1">
      <c r="B49" s="5"/>
      <c r="C49" s="5" t="s">
        <v>63</v>
      </c>
      <c r="E49" s="20">
        <v>13615</v>
      </c>
      <c r="F49" s="18">
        <v>11281</v>
      </c>
      <c r="G49" s="35">
        <v>82.9</v>
      </c>
      <c r="H49" s="18">
        <v>781</v>
      </c>
      <c r="I49" s="18">
        <v>775</v>
      </c>
      <c r="J49" s="18">
        <v>6</v>
      </c>
      <c r="K49" s="18">
        <v>3115</v>
      </c>
      <c r="L49" s="18">
        <v>2396</v>
      </c>
      <c r="M49" s="18">
        <v>719</v>
      </c>
      <c r="N49" s="44">
        <v>-2334</v>
      </c>
      <c r="O49" s="38">
        <v>-1621</v>
      </c>
      <c r="P49" s="38">
        <v>-713</v>
      </c>
      <c r="Q49" s="38"/>
      <c r="R49" s="5"/>
      <c r="S49" s="5" t="s">
        <v>64</v>
      </c>
      <c r="U49" s="21">
        <v>8109</v>
      </c>
      <c r="V49" s="19">
        <v>8175</v>
      </c>
      <c r="W49" s="34">
        <v>100.8</v>
      </c>
      <c r="X49" s="19">
        <v>863</v>
      </c>
      <c r="Y49" s="19">
        <v>652</v>
      </c>
      <c r="Z49" s="19">
        <v>211</v>
      </c>
      <c r="AA49" s="19">
        <v>797</v>
      </c>
      <c r="AB49" s="19">
        <v>614</v>
      </c>
      <c r="AC49" s="19">
        <v>183</v>
      </c>
      <c r="AD49" s="38">
        <v>66</v>
      </c>
      <c r="AE49" s="38">
        <v>38</v>
      </c>
      <c r="AF49" s="38">
        <v>28</v>
      </c>
    </row>
    <row r="50" spans="2:32" s="7" customFormat="1" ht="10.5" customHeight="1">
      <c r="B50" s="5"/>
      <c r="C50" s="5" t="s">
        <v>65</v>
      </c>
      <c r="E50" s="20">
        <v>7469</v>
      </c>
      <c r="F50" s="18">
        <v>6192</v>
      </c>
      <c r="G50" s="35">
        <v>82.9</v>
      </c>
      <c r="H50" s="18">
        <v>123</v>
      </c>
      <c r="I50" s="18">
        <v>122</v>
      </c>
      <c r="J50" s="18">
        <v>1</v>
      </c>
      <c r="K50" s="18">
        <v>1400</v>
      </c>
      <c r="L50" s="18">
        <v>952</v>
      </c>
      <c r="M50" s="18">
        <v>448</v>
      </c>
      <c r="N50" s="44">
        <v>-1277</v>
      </c>
      <c r="O50" s="38">
        <v>-830</v>
      </c>
      <c r="P50" s="38">
        <v>-447</v>
      </c>
      <c r="Q50" s="38"/>
      <c r="R50" s="5"/>
      <c r="S50" s="5" t="s">
        <v>66</v>
      </c>
      <c r="U50" s="21">
        <v>1637</v>
      </c>
      <c r="V50" s="19">
        <v>1491</v>
      </c>
      <c r="W50" s="34">
        <v>91.1</v>
      </c>
      <c r="X50" s="19">
        <v>71</v>
      </c>
      <c r="Y50" s="19">
        <v>71</v>
      </c>
      <c r="Z50" s="19" t="s">
        <v>127</v>
      </c>
      <c r="AA50" s="19">
        <v>217</v>
      </c>
      <c r="AB50" s="19">
        <v>176</v>
      </c>
      <c r="AC50" s="19">
        <v>41</v>
      </c>
      <c r="AD50" s="38">
        <v>-146</v>
      </c>
      <c r="AE50" s="38">
        <v>-105</v>
      </c>
      <c r="AF50" s="38">
        <v>-41</v>
      </c>
    </row>
    <row r="51" spans="2:32" s="7" customFormat="1" ht="10.5" customHeight="1">
      <c r="B51" s="5"/>
      <c r="C51" s="5" t="s">
        <v>67</v>
      </c>
      <c r="E51" s="20">
        <v>12354</v>
      </c>
      <c r="F51" s="18">
        <v>11106</v>
      </c>
      <c r="G51" s="35">
        <v>89.9</v>
      </c>
      <c r="H51" s="18">
        <v>970</v>
      </c>
      <c r="I51" s="18">
        <v>931</v>
      </c>
      <c r="J51" s="18">
        <v>39</v>
      </c>
      <c r="K51" s="18">
        <v>2218</v>
      </c>
      <c r="L51" s="18">
        <v>1659</v>
      </c>
      <c r="M51" s="18">
        <v>559</v>
      </c>
      <c r="N51" s="44">
        <v>-1248</v>
      </c>
      <c r="O51" s="38">
        <v>-728</v>
      </c>
      <c r="P51" s="38">
        <v>-520</v>
      </c>
      <c r="Q51" s="38"/>
      <c r="R51" s="5"/>
      <c r="S51" s="5" t="s">
        <v>68</v>
      </c>
      <c r="U51" s="21">
        <v>3935</v>
      </c>
      <c r="V51" s="19">
        <v>3601</v>
      </c>
      <c r="W51" s="34">
        <v>91.5</v>
      </c>
      <c r="X51" s="19">
        <v>61</v>
      </c>
      <c r="Y51" s="19">
        <v>60</v>
      </c>
      <c r="Z51" s="19">
        <v>1</v>
      </c>
      <c r="AA51" s="19">
        <v>395</v>
      </c>
      <c r="AB51" s="19">
        <v>308</v>
      </c>
      <c r="AC51" s="19">
        <v>87</v>
      </c>
      <c r="AD51" s="38">
        <v>-334</v>
      </c>
      <c r="AE51" s="38">
        <v>-248</v>
      </c>
      <c r="AF51" s="38">
        <v>-86</v>
      </c>
    </row>
    <row r="52" spans="2:32" s="7" customFormat="1" ht="10.5" customHeight="1">
      <c r="B52" s="5"/>
      <c r="C52" s="5" t="s">
        <v>69</v>
      </c>
      <c r="E52" s="20">
        <v>5234</v>
      </c>
      <c r="F52" s="18">
        <v>4537</v>
      </c>
      <c r="G52" s="35">
        <v>86.7</v>
      </c>
      <c r="H52" s="18">
        <v>674</v>
      </c>
      <c r="I52" s="18">
        <v>304</v>
      </c>
      <c r="J52" s="18">
        <v>370</v>
      </c>
      <c r="K52" s="18">
        <v>1371</v>
      </c>
      <c r="L52" s="18">
        <v>1101</v>
      </c>
      <c r="M52" s="18">
        <v>270</v>
      </c>
      <c r="N52" s="44">
        <v>-697</v>
      </c>
      <c r="O52" s="38">
        <v>-797</v>
      </c>
      <c r="P52" s="38">
        <v>100</v>
      </c>
      <c r="Q52" s="38"/>
      <c r="R52" s="5"/>
      <c r="S52" s="5"/>
      <c r="U52" s="20"/>
      <c r="V52" s="18"/>
      <c r="W52" s="35"/>
      <c r="X52" s="19"/>
      <c r="Y52" s="19"/>
      <c r="Z52" s="19"/>
      <c r="AA52" s="19"/>
      <c r="AB52" s="19"/>
      <c r="AC52" s="19"/>
      <c r="AD52" s="38"/>
      <c r="AE52" s="38"/>
      <c r="AF52" s="38"/>
    </row>
    <row r="53" spans="2:32" s="7" customFormat="1" ht="10.5" customHeight="1">
      <c r="B53" s="5"/>
      <c r="C53" s="5"/>
      <c r="E53" s="20"/>
      <c r="F53" s="18"/>
      <c r="G53" s="35"/>
      <c r="H53" s="18"/>
      <c r="I53" s="18"/>
      <c r="J53" s="19"/>
      <c r="K53" s="18"/>
      <c r="L53" s="18"/>
      <c r="M53" s="19"/>
      <c r="N53" s="44"/>
      <c r="O53" s="38"/>
      <c r="P53" s="38"/>
      <c r="Q53" s="38"/>
      <c r="R53" s="72" t="s">
        <v>70</v>
      </c>
      <c r="S53" s="72"/>
      <c r="T53" s="14"/>
      <c r="U53" s="17">
        <f>SUM(U54:U58)</f>
        <v>44254</v>
      </c>
      <c r="V53" s="16">
        <f aca="true" t="shared" si="14" ref="V53:AF53">SUM(V54:V58)</f>
        <v>43670</v>
      </c>
      <c r="W53" s="32">
        <v>98.7</v>
      </c>
      <c r="X53" s="16">
        <f t="shared" si="14"/>
        <v>2538</v>
      </c>
      <c r="Y53" s="16">
        <f t="shared" si="14"/>
        <v>1825</v>
      </c>
      <c r="Z53" s="16">
        <f t="shared" si="14"/>
        <v>713</v>
      </c>
      <c r="AA53" s="16">
        <f t="shared" si="14"/>
        <v>3122</v>
      </c>
      <c r="AB53" s="16">
        <f t="shared" si="14"/>
        <v>2106</v>
      </c>
      <c r="AC53" s="16">
        <f t="shared" si="14"/>
        <v>1016</v>
      </c>
      <c r="AD53" s="37">
        <f t="shared" si="14"/>
        <v>-584</v>
      </c>
      <c r="AE53" s="37">
        <f t="shared" si="14"/>
        <v>-281</v>
      </c>
      <c r="AF53" s="37">
        <f t="shared" si="14"/>
        <v>-303</v>
      </c>
    </row>
    <row r="54" spans="2:32" s="7" customFormat="1" ht="10.5" customHeight="1">
      <c r="B54" s="72" t="s">
        <v>71</v>
      </c>
      <c r="C54" s="72"/>
      <c r="D54" s="14"/>
      <c r="E54" s="17">
        <f>SUM(E55:E63)</f>
        <v>61246</v>
      </c>
      <c r="F54" s="16">
        <f aca="true" t="shared" si="15" ref="F54:P54">SUM(F55:F63)</f>
        <v>52997</v>
      </c>
      <c r="G54" s="32">
        <v>86.5</v>
      </c>
      <c r="H54" s="16">
        <f t="shared" si="15"/>
        <v>3567</v>
      </c>
      <c r="I54" s="16">
        <f t="shared" si="15"/>
        <v>2967</v>
      </c>
      <c r="J54" s="16">
        <f t="shared" si="15"/>
        <v>600</v>
      </c>
      <c r="K54" s="16">
        <f t="shared" si="15"/>
        <v>11816</v>
      </c>
      <c r="L54" s="16">
        <f t="shared" si="15"/>
        <v>9002</v>
      </c>
      <c r="M54" s="16">
        <f t="shared" si="15"/>
        <v>2814</v>
      </c>
      <c r="N54" s="37">
        <f t="shared" si="15"/>
        <v>-8249</v>
      </c>
      <c r="O54" s="37">
        <f t="shared" si="15"/>
        <v>-6035</v>
      </c>
      <c r="P54" s="37">
        <f t="shared" si="15"/>
        <v>-2214</v>
      </c>
      <c r="Q54" s="37"/>
      <c r="R54" s="5"/>
      <c r="S54" s="5" t="s">
        <v>72</v>
      </c>
      <c r="U54" s="21">
        <v>10693</v>
      </c>
      <c r="V54" s="19">
        <v>10820</v>
      </c>
      <c r="W54" s="34">
        <v>101.2</v>
      </c>
      <c r="X54" s="19">
        <v>1049</v>
      </c>
      <c r="Y54" s="19">
        <v>353</v>
      </c>
      <c r="Z54" s="19">
        <v>696</v>
      </c>
      <c r="AA54" s="19">
        <v>922</v>
      </c>
      <c r="AB54" s="19">
        <v>828</v>
      </c>
      <c r="AC54" s="19">
        <v>94</v>
      </c>
      <c r="AD54" s="38">
        <v>127</v>
      </c>
      <c r="AE54" s="38">
        <v>-475</v>
      </c>
      <c r="AF54" s="38">
        <v>602</v>
      </c>
    </row>
    <row r="55" spans="2:32" s="7" customFormat="1" ht="10.5" customHeight="1">
      <c r="B55" s="5"/>
      <c r="C55" s="5" t="s">
        <v>73</v>
      </c>
      <c r="E55" s="21">
        <v>16573</v>
      </c>
      <c r="F55" s="18">
        <v>15295</v>
      </c>
      <c r="G55" s="34">
        <v>92.3</v>
      </c>
      <c r="H55" s="18">
        <v>1796</v>
      </c>
      <c r="I55" s="19">
        <v>1203</v>
      </c>
      <c r="J55" s="19">
        <v>593</v>
      </c>
      <c r="K55" s="18">
        <v>3074</v>
      </c>
      <c r="L55" s="19">
        <v>2346</v>
      </c>
      <c r="M55" s="19">
        <v>728</v>
      </c>
      <c r="N55" s="44">
        <v>-1278</v>
      </c>
      <c r="O55" s="38">
        <v>-1143</v>
      </c>
      <c r="P55" s="38">
        <v>-135</v>
      </c>
      <c r="Q55" s="38"/>
      <c r="R55" s="5"/>
      <c r="S55" s="5" t="s">
        <v>74</v>
      </c>
      <c r="U55" s="21">
        <v>5436</v>
      </c>
      <c r="V55" s="19">
        <v>5279</v>
      </c>
      <c r="W55" s="34">
        <v>97.1</v>
      </c>
      <c r="X55" s="19">
        <v>332</v>
      </c>
      <c r="Y55" s="19">
        <v>328</v>
      </c>
      <c r="Z55" s="19">
        <v>4</v>
      </c>
      <c r="AA55" s="19">
        <v>489</v>
      </c>
      <c r="AB55" s="19">
        <v>284</v>
      </c>
      <c r="AC55" s="19">
        <v>205</v>
      </c>
      <c r="AD55" s="38">
        <v>-157</v>
      </c>
      <c r="AE55" s="38">
        <v>44</v>
      </c>
      <c r="AF55" s="38">
        <v>-201</v>
      </c>
    </row>
    <row r="56" spans="2:32" s="7" customFormat="1" ht="10.5" customHeight="1">
      <c r="B56" s="5"/>
      <c r="C56" s="5" t="s">
        <v>75</v>
      </c>
      <c r="E56" s="21">
        <v>4408</v>
      </c>
      <c r="F56" s="18">
        <v>3477</v>
      </c>
      <c r="G56" s="34">
        <v>78.9</v>
      </c>
      <c r="H56" s="18">
        <v>86</v>
      </c>
      <c r="I56" s="19">
        <v>82</v>
      </c>
      <c r="J56" s="19">
        <v>4</v>
      </c>
      <c r="K56" s="18">
        <v>1017</v>
      </c>
      <c r="L56" s="19">
        <v>763</v>
      </c>
      <c r="M56" s="19">
        <v>254</v>
      </c>
      <c r="N56" s="44">
        <v>-931</v>
      </c>
      <c r="O56" s="38">
        <v>-681</v>
      </c>
      <c r="P56" s="38">
        <v>-250</v>
      </c>
      <c r="Q56" s="38"/>
      <c r="R56" s="5"/>
      <c r="S56" s="5" t="s">
        <v>76</v>
      </c>
      <c r="U56" s="21">
        <v>16011</v>
      </c>
      <c r="V56" s="19">
        <v>16156</v>
      </c>
      <c r="W56" s="34">
        <v>100.9</v>
      </c>
      <c r="X56" s="19">
        <v>869</v>
      </c>
      <c r="Y56" s="19">
        <v>858</v>
      </c>
      <c r="Z56" s="19">
        <v>11</v>
      </c>
      <c r="AA56" s="19">
        <v>724</v>
      </c>
      <c r="AB56" s="19">
        <v>349</v>
      </c>
      <c r="AC56" s="19">
        <v>375</v>
      </c>
      <c r="AD56" s="38">
        <v>145</v>
      </c>
      <c r="AE56" s="38">
        <v>509</v>
      </c>
      <c r="AF56" s="38">
        <v>-364</v>
      </c>
    </row>
    <row r="57" spans="2:32" s="7" customFormat="1" ht="10.5" customHeight="1">
      <c r="B57" s="5"/>
      <c r="C57" s="5" t="s">
        <v>77</v>
      </c>
      <c r="E57" s="21">
        <v>15032</v>
      </c>
      <c r="F57" s="18">
        <v>12580</v>
      </c>
      <c r="G57" s="34">
        <v>83.7</v>
      </c>
      <c r="H57" s="18">
        <v>728</v>
      </c>
      <c r="I57" s="19">
        <v>727</v>
      </c>
      <c r="J57" s="19">
        <v>1</v>
      </c>
      <c r="K57" s="18">
        <v>3180</v>
      </c>
      <c r="L57" s="19">
        <v>2341</v>
      </c>
      <c r="M57" s="19">
        <v>839</v>
      </c>
      <c r="N57" s="44">
        <v>-2452</v>
      </c>
      <c r="O57" s="38">
        <v>-1614</v>
      </c>
      <c r="P57" s="38">
        <v>-838</v>
      </c>
      <c r="Q57" s="38"/>
      <c r="R57" s="5"/>
      <c r="S57" s="5" t="s">
        <v>78</v>
      </c>
      <c r="U57" s="21">
        <v>10071</v>
      </c>
      <c r="V57" s="19">
        <v>9454</v>
      </c>
      <c r="W57" s="34">
        <v>93.9</v>
      </c>
      <c r="X57" s="19">
        <v>245</v>
      </c>
      <c r="Y57" s="19">
        <v>244</v>
      </c>
      <c r="Z57" s="19">
        <v>1</v>
      </c>
      <c r="AA57" s="19">
        <v>862</v>
      </c>
      <c r="AB57" s="19">
        <v>572</v>
      </c>
      <c r="AC57" s="19">
        <v>290</v>
      </c>
      <c r="AD57" s="38">
        <v>-617</v>
      </c>
      <c r="AE57" s="38">
        <v>-328</v>
      </c>
      <c r="AF57" s="38">
        <v>-289</v>
      </c>
    </row>
    <row r="58" spans="2:32" s="7" customFormat="1" ht="10.5" customHeight="1">
      <c r="B58" s="5"/>
      <c r="C58" s="5" t="s">
        <v>79</v>
      </c>
      <c r="E58" s="21">
        <v>16235</v>
      </c>
      <c r="F58" s="18">
        <v>13208</v>
      </c>
      <c r="G58" s="34">
        <v>81.4</v>
      </c>
      <c r="H58" s="18">
        <v>654</v>
      </c>
      <c r="I58" s="19">
        <v>653</v>
      </c>
      <c r="J58" s="19">
        <v>1</v>
      </c>
      <c r="K58" s="18">
        <v>3681</v>
      </c>
      <c r="L58" s="19">
        <v>2825</v>
      </c>
      <c r="M58" s="19">
        <v>856</v>
      </c>
      <c r="N58" s="44">
        <v>-3027</v>
      </c>
      <c r="O58" s="38">
        <v>-2172</v>
      </c>
      <c r="P58" s="38">
        <v>-855</v>
      </c>
      <c r="Q58" s="38"/>
      <c r="R58" s="5"/>
      <c r="S58" s="5" t="s">
        <v>80</v>
      </c>
      <c r="U58" s="21">
        <v>2043</v>
      </c>
      <c r="V58" s="19">
        <v>1961</v>
      </c>
      <c r="W58" s="34">
        <v>96</v>
      </c>
      <c r="X58" s="19">
        <v>43</v>
      </c>
      <c r="Y58" s="19">
        <v>42</v>
      </c>
      <c r="Z58" s="19">
        <v>1</v>
      </c>
      <c r="AA58" s="19">
        <v>125</v>
      </c>
      <c r="AB58" s="19">
        <v>73</v>
      </c>
      <c r="AC58" s="19">
        <v>52</v>
      </c>
      <c r="AD58" s="38">
        <v>-82</v>
      </c>
      <c r="AE58" s="38">
        <v>-31</v>
      </c>
      <c r="AF58" s="38">
        <v>-51</v>
      </c>
    </row>
    <row r="59" spans="2:32" s="7" customFormat="1" ht="10.5" customHeight="1">
      <c r="B59" s="5"/>
      <c r="C59" s="5" t="s">
        <v>81</v>
      </c>
      <c r="E59" s="21">
        <v>3225</v>
      </c>
      <c r="F59" s="18">
        <v>2803</v>
      </c>
      <c r="G59" s="34">
        <v>86.9</v>
      </c>
      <c r="H59" s="18">
        <v>76</v>
      </c>
      <c r="I59" s="19">
        <v>76</v>
      </c>
      <c r="J59" s="19" t="s">
        <v>129</v>
      </c>
      <c r="K59" s="18">
        <v>498</v>
      </c>
      <c r="L59" s="19">
        <v>412</v>
      </c>
      <c r="M59" s="19">
        <v>86</v>
      </c>
      <c r="N59" s="44">
        <v>-422</v>
      </c>
      <c r="O59" s="38">
        <v>-336</v>
      </c>
      <c r="P59" s="38">
        <v>-86</v>
      </c>
      <c r="Q59" s="38"/>
      <c r="R59" s="5"/>
      <c r="S59" s="5"/>
      <c r="U59" s="20"/>
      <c r="V59" s="18"/>
      <c r="W59" s="35"/>
      <c r="X59" s="19"/>
      <c r="Y59" s="19"/>
      <c r="Z59" s="19"/>
      <c r="AA59" s="19"/>
      <c r="AB59" s="19"/>
      <c r="AC59" s="19"/>
      <c r="AD59" s="38"/>
      <c r="AE59" s="38"/>
      <c r="AF59" s="38"/>
    </row>
    <row r="60" spans="2:32" s="7" customFormat="1" ht="10.5" customHeight="1">
      <c r="B60" s="5"/>
      <c r="C60" s="5" t="s">
        <v>82</v>
      </c>
      <c r="E60" s="21">
        <v>2218</v>
      </c>
      <c r="F60" s="18">
        <v>2093</v>
      </c>
      <c r="G60" s="34">
        <v>94.4</v>
      </c>
      <c r="H60" s="18">
        <v>77</v>
      </c>
      <c r="I60" s="19">
        <v>77</v>
      </c>
      <c r="J60" s="19" t="s">
        <v>129</v>
      </c>
      <c r="K60" s="18">
        <v>202</v>
      </c>
      <c r="L60" s="19">
        <v>164</v>
      </c>
      <c r="M60" s="19">
        <v>38</v>
      </c>
      <c r="N60" s="44">
        <v>-125</v>
      </c>
      <c r="O60" s="38">
        <v>-87</v>
      </c>
      <c r="P60" s="38">
        <v>-38</v>
      </c>
      <c r="Q60" s="38"/>
      <c r="R60" s="72" t="s">
        <v>83</v>
      </c>
      <c r="S60" s="72"/>
      <c r="T60" s="14"/>
      <c r="U60" s="17">
        <f>SUM(U61:U68)</f>
        <v>23336</v>
      </c>
      <c r="V60" s="16">
        <f aca="true" t="shared" si="16" ref="V60:AF60">SUM(V61:V68)</f>
        <v>22522</v>
      </c>
      <c r="W60" s="32">
        <v>96.5</v>
      </c>
      <c r="X60" s="16">
        <f t="shared" si="16"/>
        <v>1231</v>
      </c>
      <c r="Y60" s="16">
        <f t="shared" si="16"/>
        <v>1231</v>
      </c>
      <c r="Z60" s="16" t="s">
        <v>127</v>
      </c>
      <c r="AA60" s="16">
        <f t="shared" si="16"/>
        <v>2045</v>
      </c>
      <c r="AB60" s="16">
        <f t="shared" si="16"/>
        <v>1490</v>
      </c>
      <c r="AC60" s="16">
        <f t="shared" si="16"/>
        <v>555</v>
      </c>
      <c r="AD60" s="37">
        <f t="shared" si="16"/>
        <v>-814</v>
      </c>
      <c r="AE60" s="37">
        <f t="shared" si="16"/>
        <v>-259</v>
      </c>
      <c r="AF60" s="37">
        <f t="shared" si="16"/>
        <v>-555</v>
      </c>
    </row>
    <row r="61" spans="2:32" s="7" customFormat="1" ht="10.5" customHeight="1">
      <c r="B61" s="5"/>
      <c r="C61" s="5" t="s">
        <v>84</v>
      </c>
      <c r="E61" s="21">
        <v>666</v>
      </c>
      <c r="F61" s="18">
        <v>708</v>
      </c>
      <c r="G61" s="34">
        <v>106.3</v>
      </c>
      <c r="H61" s="18">
        <v>71</v>
      </c>
      <c r="I61" s="19">
        <v>71</v>
      </c>
      <c r="J61" s="19" t="s">
        <v>129</v>
      </c>
      <c r="K61" s="18">
        <v>29</v>
      </c>
      <c r="L61" s="19">
        <v>18</v>
      </c>
      <c r="M61" s="19">
        <v>11</v>
      </c>
      <c r="N61" s="44">
        <v>42</v>
      </c>
      <c r="O61" s="38">
        <v>53</v>
      </c>
      <c r="P61" s="38">
        <v>-11</v>
      </c>
      <c r="Q61" s="38"/>
      <c r="R61" s="5"/>
      <c r="S61" s="5" t="s">
        <v>85</v>
      </c>
      <c r="U61" s="21">
        <v>4893</v>
      </c>
      <c r="V61" s="19">
        <v>4500</v>
      </c>
      <c r="W61" s="34">
        <v>92</v>
      </c>
      <c r="X61" s="19">
        <v>146</v>
      </c>
      <c r="Y61" s="19">
        <v>146</v>
      </c>
      <c r="Z61" s="19" t="s">
        <v>127</v>
      </c>
      <c r="AA61" s="19">
        <v>539</v>
      </c>
      <c r="AB61" s="19">
        <v>411</v>
      </c>
      <c r="AC61" s="19">
        <v>128</v>
      </c>
      <c r="AD61" s="38">
        <v>-393</v>
      </c>
      <c r="AE61" s="38">
        <v>-265</v>
      </c>
      <c r="AF61" s="38">
        <v>-128</v>
      </c>
    </row>
    <row r="62" spans="2:32" s="7" customFormat="1" ht="10.5" customHeight="1">
      <c r="B62" s="5"/>
      <c r="C62" s="5" t="s">
        <v>86</v>
      </c>
      <c r="E62" s="21">
        <v>1304</v>
      </c>
      <c r="F62" s="18">
        <v>1266</v>
      </c>
      <c r="G62" s="34">
        <v>97.1</v>
      </c>
      <c r="H62" s="18">
        <v>50</v>
      </c>
      <c r="I62" s="19">
        <v>49</v>
      </c>
      <c r="J62" s="19">
        <v>1</v>
      </c>
      <c r="K62" s="18">
        <v>88</v>
      </c>
      <c r="L62" s="19">
        <v>86</v>
      </c>
      <c r="M62" s="19">
        <v>2</v>
      </c>
      <c r="N62" s="44">
        <v>-38</v>
      </c>
      <c r="O62" s="38">
        <v>-37</v>
      </c>
      <c r="P62" s="38">
        <v>-1</v>
      </c>
      <c r="Q62" s="38"/>
      <c r="R62" s="5"/>
      <c r="S62" s="5" t="s">
        <v>87</v>
      </c>
      <c r="U62" s="21">
        <v>2907</v>
      </c>
      <c r="V62" s="19">
        <v>2808</v>
      </c>
      <c r="W62" s="34">
        <v>96.6</v>
      </c>
      <c r="X62" s="19">
        <v>210</v>
      </c>
      <c r="Y62" s="19">
        <v>210</v>
      </c>
      <c r="Z62" s="19" t="s">
        <v>127</v>
      </c>
      <c r="AA62" s="19">
        <v>309</v>
      </c>
      <c r="AB62" s="19">
        <v>221</v>
      </c>
      <c r="AC62" s="19">
        <v>88</v>
      </c>
      <c r="AD62" s="38">
        <v>-99</v>
      </c>
      <c r="AE62" s="38">
        <v>-11</v>
      </c>
      <c r="AF62" s="38">
        <v>-88</v>
      </c>
    </row>
    <row r="63" spans="2:32" s="7" customFormat="1" ht="10.5" customHeight="1">
      <c r="B63" s="5"/>
      <c r="C63" s="5" t="s">
        <v>114</v>
      </c>
      <c r="E63" s="21">
        <v>1585</v>
      </c>
      <c r="F63" s="18">
        <v>1567</v>
      </c>
      <c r="G63" s="34">
        <v>98.9</v>
      </c>
      <c r="H63" s="18">
        <v>29</v>
      </c>
      <c r="I63" s="19">
        <v>29</v>
      </c>
      <c r="J63" s="19" t="s">
        <v>129</v>
      </c>
      <c r="K63" s="18">
        <v>47</v>
      </c>
      <c r="L63" s="19">
        <v>47</v>
      </c>
      <c r="M63" s="19" t="s">
        <v>129</v>
      </c>
      <c r="N63" s="44">
        <v>-18</v>
      </c>
      <c r="O63" s="38">
        <v>-18</v>
      </c>
      <c r="P63" s="38" t="s">
        <v>129</v>
      </c>
      <c r="Q63" s="38"/>
      <c r="R63" s="5"/>
      <c r="S63" s="5" t="s">
        <v>88</v>
      </c>
      <c r="U63" s="21">
        <v>2316</v>
      </c>
      <c r="V63" s="19">
        <v>2438</v>
      </c>
      <c r="W63" s="34">
        <v>105.3</v>
      </c>
      <c r="X63" s="19">
        <v>134</v>
      </c>
      <c r="Y63" s="19">
        <v>134</v>
      </c>
      <c r="Z63" s="19" t="s">
        <v>127</v>
      </c>
      <c r="AA63" s="19">
        <v>12</v>
      </c>
      <c r="AB63" s="19">
        <v>12</v>
      </c>
      <c r="AC63" s="19" t="s">
        <v>127</v>
      </c>
      <c r="AD63" s="38">
        <v>122</v>
      </c>
      <c r="AE63" s="38">
        <v>122</v>
      </c>
      <c r="AF63" s="38" t="s">
        <v>127</v>
      </c>
    </row>
    <row r="64" spans="2:32" s="7" customFormat="1" ht="10.5" customHeight="1">
      <c r="B64" s="5"/>
      <c r="C64" s="5"/>
      <c r="E64" s="20"/>
      <c r="F64" s="18"/>
      <c r="G64" s="35"/>
      <c r="H64" s="18"/>
      <c r="I64" s="18"/>
      <c r="J64" s="19"/>
      <c r="K64" s="18"/>
      <c r="L64" s="18"/>
      <c r="M64" s="19"/>
      <c r="N64" s="44"/>
      <c r="O64" s="38"/>
      <c r="P64" s="38"/>
      <c r="Q64" s="38"/>
      <c r="R64" s="5"/>
      <c r="S64" s="5" t="s">
        <v>90</v>
      </c>
      <c r="U64" s="21">
        <v>2525</v>
      </c>
      <c r="V64" s="19">
        <v>2593</v>
      </c>
      <c r="W64" s="34">
        <v>102.7</v>
      </c>
      <c r="X64" s="19">
        <v>96</v>
      </c>
      <c r="Y64" s="19">
        <v>96</v>
      </c>
      <c r="Z64" s="19" t="s">
        <v>127</v>
      </c>
      <c r="AA64" s="19">
        <v>28</v>
      </c>
      <c r="AB64" s="19">
        <v>22</v>
      </c>
      <c r="AC64" s="19">
        <v>6</v>
      </c>
      <c r="AD64" s="38">
        <v>68</v>
      </c>
      <c r="AE64" s="38">
        <v>74</v>
      </c>
      <c r="AF64" s="38">
        <v>-6</v>
      </c>
    </row>
    <row r="65" spans="2:32" s="7" customFormat="1" ht="10.5" customHeight="1">
      <c r="B65" s="72" t="s">
        <v>89</v>
      </c>
      <c r="C65" s="72"/>
      <c r="D65" s="14"/>
      <c r="E65" s="17">
        <f>SUM(E66:E72)</f>
        <v>57074</v>
      </c>
      <c r="F65" s="16">
        <f aca="true" t="shared" si="17" ref="F65:P65">SUM(F66:F72)</f>
        <v>50466</v>
      </c>
      <c r="G65" s="32">
        <v>88.4</v>
      </c>
      <c r="H65" s="16">
        <f t="shared" si="17"/>
        <v>6198</v>
      </c>
      <c r="I65" s="16">
        <f t="shared" si="17"/>
        <v>3400</v>
      </c>
      <c r="J65" s="16">
        <f t="shared" si="17"/>
        <v>2798</v>
      </c>
      <c r="K65" s="16">
        <f t="shared" si="17"/>
        <v>12806</v>
      </c>
      <c r="L65" s="16">
        <f t="shared" si="17"/>
        <v>10160</v>
      </c>
      <c r="M65" s="16">
        <f t="shared" si="17"/>
        <v>2646</v>
      </c>
      <c r="N65" s="37">
        <f t="shared" si="17"/>
        <v>-6608</v>
      </c>
      <c r="O65" s="37">
        <f t="shared" si="17"/>
        <v>-6760</v>
      </c>
      <c r="P65" s="37">
        <f t="shared" si="17"/>
        <v>152</v>
      </c>
      <c r="Q65" s="37"/>
      <c r="R65" s="5"/>
      <c r="S65" s="5" t="s">
        <v>92</v>
      </c>
      <c r="U65" s="21">
        <v>2018</v>
      </c>
      <c r="V65" s="19">
        <v>1818</v>
      </c>
      <c r="W65" s="34">
        <v>90.1</v>
      </c>
      <c r="X65" s="19">
        <v>140</v>
      </c>
      <c r="Y65" s="19">
        <v>140</v>
      </c>
      <c r="Z65" s="19" t="s">
        <v>127</v>
      </c>
      <c r="AA65" s="19">
        <v>340</v>
      </c>
      <c r="AB65" s="19">
        <v>261</v>
      </c>
      <c r="AC65" s="19">
        <v>79</v>
      </c>
      <c r="AD65" s="38">
        <v>-200</v>
      </c>
      <c r="AE65" s="38">
        <v>-121</v>
      </c>
      <c r="AF65" s="38">
        <v>-79</v>
      </c>
    </row>
    <row r="66" spans="2:32" s="7" customFormat="1" ht="10.5" customHeight="1">
      <c r="B66" s="5"/>
      <c r="C66" s="5" t="s">
        <v>91</v>
      </c>
      <c r="E66" s="20">
        <v>10855</v>
      </c>
      <c r="F66" s="18">
        <v>10024</v>
      </c>
      <c r="G66" s="35">
        <v>92.3</v>
      </c>
      <c r="H66" s="18">
        <v>2300</v>
      </c>
      <c r="I66" s="18">
        <v>869</v>
      </c>
      <c r="J66" s="18">
        <v>1431</v>
      </c>
      <c r="K66" s="18">
        <v>3131</v>
      </c>
      <c r="L66" s="18">
        <v>2641</v>
      </c>
      <c r="M66" s="18">
        <v>490</v>
      </c>
      <c r="N66" s="44">
        <v>-831</v>
      </c>
      <c r="O66" s="38">
        <v>-1772</v>
      </c>
      <c r="P66" s="38">
        <v>941</v>
      </c>
      <c r="Q66" s="38"/>
      <c r="R66" s="5"/>
      <c r="S66" s="5" t="s">
        <v>94</v>
      </c>
      <c r="U66" s="21">
        <v>4516</v>
      </c>
      <c r="V66" s="19">
        <v>4161</v>
      </c>
      <c r="W66" s="34">
        <v>92.1</v>
      </c>
      <c r="X66" s="19">
        <v>219</v>
      </c>
      <c r="Y66" s="19">
        <v>219</v>
      </c>
      <c r="Z66" s="19" t="s">
        <v>127</v>
      </c>
      <c r="AA66" s="19">
        <v>574</v>
      </c>
      <c r="AB66" s="19">
        <v>395</v>
      </c>
      <c r="AC66" s="19">
        <v>179</v>
      </c>
      <c r="AD66" s="38">
        <v>-355</v>
      </c>
      <c r="AE66" s="38">
        <v>-176</v>
      </c>
      <c r="AF66" s="38">
        <v>-179</v>
      </c>
    </row>
    <row r="67" spans="2:32" s="7" customFormat="1" ht="10.5" customHeight="1">
      <c r="B67" s="5"/>
      <c r="C67" s="5" t="s">
        <v>93</v>
      </c>
      <c r="E67" s="20">
        <v>6052</v>
      </c>
      <c r="F67" s="18">
        <v>5477</v>
      </c>
      <c r="G67" s="35">
        <v>90.5</v>
      </c>
      <c r="H67" s="18">
        <v>516</v>
      </c>
      <c r="I67" s="18">
        <v>449</v>
      </c>
      <c r="J67" s="18">
        <v>67</v>
      </c>
      <c r="K67" s="18">
        <v>1091</v>
      </c>
      <c r="L67" s="18">
        <v>752</v>
      </c>
      <c r="M67" s="18">
        <v>339</v>
      </c>
      <c r="N67" s="44">
        <v>-575</v>
      </c>
      <c r="O67" s="38">
        <v>-303</v>
      </c>
      <c r="P67" s="38">
        <v>-272</v>
      </c>
      <c r="Q67" s="38"/>
      <c r="R67" s="5"/>
      <c r="S67" s="5" t="s">
        <v>96</v>
      </c>
      <c r="U67" s="21">
        <v>2775</v>
      </c>
      <c r="V67" s="19">
        <v>2626</v>
      </c>
      <c r="W67" s="34">
        <v>94.6</v>
      </c>
      <c r="X67" s="19">
        <v>93</v>
      </c>
      <c r="Y67" s="19">
        <v>93</v>
      </c>
      <c r="Z67" s="19" t="s">
        <v>127</v>
      </c>
      <c r="AA67" s="19">
        <v>242</v>
      </c>
      <c r="AB67" s="19">
        <v>167</v>
      </c>
      <c r="AC67" s="19">
        <v>75</v>
      </c>
      <c r="AD67" s="38">
        <v>-149</v>
      </c>
      <c r="AE67" s="38">
        <v>-74</v>
      </c>
      <c r="AF67" s="38">
        <v>-75</v>
      </c>
    </row>
    <row r="68" spans="2:32" s="7" customFormat="1" ht="10.5" customHeight="1">
      <c r="B68" s="5"/>
      <c r="C68" s="5" t="s">
        <v>95</v>
      </c>
      <c r="E68" s="20">
        <v>15319</v>
      </c>
      <c r="F68" s="18">
        <v>12842</v>
      </c>
      <c r="G68" s="35">
        <v>83.8</v>
      </c>
      <c r="H68" s="18">
        <v>1003</v>
      </c>
      <c r="I68" s="18">
        <v>995</v>
      </c>
      <c r="J68" s="18">
        <v>8</v>
      </c>
      <c r="K68" s="18">
        <v>3480</v>
      </c>
      <c r="L68" s="18">
        <v>2735</v>
      </c>
      <c r="M68" s="18">
        <v>745</v>
      </c>
      <c r="N68" s="44">
        <v>-2477</v>
      </c>
      <c r="O68" s="38">
        <v>-1740</v>
      </c>
      <c r="P68" s="38">
        <v>-737</v>
      </c>
      <c r="Q68" s="38"/>
      <c r="R68" s="5"/>
      <c r="S68" s="5" t="s">
        <v>98</v>
      </c>
      <c r="U68" s="21">
        <v>1386</v>
      </c>
      <c r="V68" s="19">
        <v>1578</v>
      </c>
      <c r="W68" s="34">
        <v>113.9</v>
      </c>
      <c r="X68" s="19">
        <v>193</v>
      </c>
      <c r="Y68" s="19">
        <v>193</v>
      </c>
      <c r="Z68" s="19" t="s">
        <v>127</v>
      </c>
      <c r="AA68" s="19">
        <v>1</v>
      </c>
      <c r="AB68" s="19">
        <v>1</v>
      </c>
      <c r="AC68" s="19" t="s">
        <v>127</v>
      </c>
      <c r="AD68" s="38">
        <v>192</v>
      </c>
      <c r="AE68" s="38">
        <v>192</v>
      </c>
      <c r="AF68" s="38" t="s">
        <v>127</v>
      </c>
    </row>
    <row r="69" spans="2:32" s="7" customFormat="1" ht="10.5" customHeight="1">
      <c r="B69" s="5"/>
      <c r="C69" s="5" t="s">
        <v>97</v>
      </c>
      <c r="E69" s="20">
        <v>5957</v>
      </c>
      <c r="F69" s="18">
        <v>4559</v>
      </c>
      <c r="G69" s="35">
        <v>76.5</v>
      </c>
      <c r="H69" s="18">
        <v>205</v>
      </c>
      <c r="I69" s="18">
        <v>200</v>
      </c>
      <c r="J69" s="18">
        <v>5</v>
      </c>
      <c r="K69" s="18">
        <v>1603</v>
      </c>
      <c r="L69" s="18">
        <v>1275</v>
      </c>
      <c r="M69" s="18">
        <v>328</v>
      </c>
      <c r="N69" s="44">
        <v>-1398</v>
      </c>
      <c r="O69" s="38">
        <v>-1075</v>
      </c>
      <c r="P69" s="38">
        <v>-323</v>
      </c>
      <c r="Q69" s="38"/>
      <c r="R69" s="5"/>
      <c r="U69" s="25"/>
      <c r="W69" s="47"/>
      <c r="AD69" s="39"/>
      <c r="AE69" s="39"/>
      <c r="AF69" s="39"/>
    </row>
    <row r="70" spans="2:32" s="7" customFormat="1" ht="10.5" customHeight="1">
      <c r="B70" s="5"/>
      <c r="C70" s="5" t="s">
        <v>99</v>
      </c>
      <c r="E70" s="20">
        <v>6837</v>
      </c>
      <c r="F70" s="18">
        <v>5781</v>
      </c>
      <c r="G70" s="35">
        <v>84.6</v>
      </c>
      <c r="H70" s="18">
        <v>660</v>
      </c>
      <c r="I70" s="18">
        <v>366</v>
      </c>
      <c r="J70" s="18">
        <v>294</v>
      </c>
      <c r="K70" s="18">
        <v>1716</v>
      </c>
      <c r="L70" s="18">
        <v>1334</v>
      </c>
      <c r="M70" s="18">
        <v>382</v>
      </c>
      <c r="N70" s="44">
        <v>-1056</v>
      </c>
      <c r="O70" s="38">
        <v>-968</v>
      </c>
      <c r="P70" s="38">
        <v>-88</v>
      </c>
      <c r="Q70" s="38"/>
      <c r="R70" s="72" t="s">
        <v>101</v>
      </c>
      <c r="S70" s="72"/>
      <c r="T70" s="14"/>
      <c r="U70" s="17">
        <f>SUM(U71:U76)</f>
        <v>52297</v>
      </c>
      <c r="V70" s="16">
        <f aca="true" t="shared" si="18" ref="V70:AF70">SUM(V71:V76)</f>
        <v>50992</v>
      </c>
      <c r="W70" s="32">
        <v>97.5</v>
      </c>
      <c r="X70" s="16">
        <f t="shared" si="18"/>
        <v>2187</v>
      </c>
      <c r="Y70" s="16">
        <f t="shared" si="18"/>
        <v>1874</v>
      </c>
      <c r="Z70" s="16">
        <f t="shared" si="18"/>
        <v>313</v>
      </c>
      <c r="AA70" s="16">
        <f t="shared" si="18"/>
        <v>3492</v>
      </c>
      <c r="AB70" s="16">
        <f t="shared" si="18"/>
        <v>2775</v>
      </c>
      <c r="AC70" s="16">
        <f t="shared" si="18"/>
        <v>717</v>
      </c>
      <c r="AD70" s="37">
        <f t="shared" si="18"/>
        <v>-1305</v>
      </c>
      <c r="AE70" s="37">
        <f t="shared" si="18"/>
        <v>-901</v>
      </c>
      <c r="AF70" s="37">
        <f t="shared" si="18"/>
        <v>-404</v>
      </c>
    </row>
    <row r="71" spans="2:32" s="7" customFormat="1" ht="10.5" customHeight="1">
      <c r="B71" s="5"/>
      <c r="C71" s="5" t="s">
        <v>100</v>
      </c>
      <c r="E71" s="20">
        <v>8347</v>
      </c>
      <c r="F71" s="18">
        <v>8110</v>
      </c>
      <c r="G71" s="35">
        <v>97.2</v>
      </c>
      <c r="H71" s="18">
        <v>1447</v>
      </c>
      <c r="I71" s="18">
        <v>457</v>
      </c>
      <c r="J71" s="18">
        <v>990</v>
      </c>
      <c r="K71" s="18">
        <v>1684</v>
      </c>
      <c r="L71" s="18">
        <v>1347</v>
      </c>
      <c r="M71" s="18">
        <v>337</v>
      </c>
      <c r="N71" s="44">
        <v>-237</v>
      </c>
      <c r="O71" s="38">
        <v>-890</v>
      </c>
      <c r="P71" s="38">
        <v>653</v>
      </c>
      <c r="Q71" s="38"/>
      <c r="S71" s="5" t="s">
        <v>103</v>
      </c>
      <c r="U71" s="21">
        <v>15071</v>
      </c>
      <c r="V71" s="19">
        <v>14374</v>
      </c>
      <c r="W71" s="34">
        <v>95.4</v>
      </c>
      <c r="X71" s="19">
        <v>761</v>
      </c>
      <c r="Y71" s="19">
        <v>529</v>
      </c>
      <c r="Z71" s="19">
        <v>232</v>
      </c>
      <c r="AA71" s="19">
        <v>1458</v>
      </c>
      <c r="AB71" s="19">
        <v>1227</v>
      </c>
      <c r="AC71" s="19">
        <v>231</v>
      </c>
      <c r="AD71" s="38">
        <v>-697</v>
      </c>
      <c r="AE71" s="38">
        <v>-698</v>
      </c>
      <c r="AF71" s="38">
        <v>1</v>
      </c>
    </row>
    <row r="72" spans="2:32" s="7" customFormat="1" ht="10.5" customHeight="1">
      <c r="B72" s="5"/>
      <c r="C72" s="5" t="s">
        <v>102</v>
      </c>
      <c r="E72" s="20">
        <v>3707</v>
      </c>
      <c r="F72" s="18">
        <v>3673</v>
      </c>
      <c r="G72" s="35">
        <v>99.1</v>
      </c>
      <c r="H72" s="18">
        <v>67</v>
      </c>
      <c r="I72" s="18">
        <v>64</v>
      </c>
      <c r="J72" s="18">
        <v>3</v>
      </c>
      <c r="K72" s="18">
        <v>101</v>
      </c>
      <c r="L72" s="18">
        <v>76</v>
      </c>
      <c r="M72" s="18">
        <v>25</v>
      </c>
      <c r="N72" s="38">
        <v>-34</v>
      </c>
      <c r="O72" s="38">
        <v>-12</v>
      </c>
      <c r="P72" s="38">
        <v>-22</v>
      </c>
      <c r="Q72" s="38"/>
      <c r="R72" s="5"/>
      <c r="S72" s="5" t="s">
        <v>104</v>
      </c>
      <c r="U72" s="21">
        <v>6443</v>
      </c>
      <c r="V72" s="19">
        <v>5711</v>
      </c>
      <c r="W72" s="34">
        <v>88.6</v>
      </c>
      <c r="X72" s="19">
        <v>339</v>
      </c>
      <c r="Y72" s="19">
        <v>336</v>
      </c>
      <c r="Z72" s="19">
        <v>3</v>
      </c>
      <c r="AA72" s="19">
        <v>1071</v>
      </c>
      <c r="AB72" s="19">
        <v>859</v>
      </c>
      <c r="AC72" s="19">
        <v>212</v>
      </c>
      <c r="AD72" s="38">
        <v>-732</v>
      </c>
      <c r="AE72" s="38">
        <v>-523</v>
      </c>
      <c r="AF72" s="38">
        <v>-209</v>
      </c>
    </row>
    <row r="73" spans="2:32" s="7" customFormat="1" ht="10.5" customHeight="1">
      <c r="B73" s="5"/>
      <c r="C73" s="5"/>
      <c r="E73" s="20"/>
      <c r="F73" s="22"/>
      <c r="G73" s="41"/>
      <c r="H73" s="22"/>
      <c r="I73" s="22"/>
      <c r="J73" s="23"/>
      <c r="K73" s="22"/>
      <c r="L73" s="22"/>
      <c r="M73" s="23"/>
      <c r="N73" s="45"/>
      <c r="O73" s="46"/>
      <c r="P73" s="38"/>
      <c r="Q73" s="38"/>
      <c r="R73" s="5"/>
      <c r="S73" s="5" t="s">
        <v>106</v>
      </c>
      <c r="U73" s="21">
        <v>2815</v>
      </c>
      <c r="V73" s="19">
        <v>2783</v>
      </c>
      <c r="W73" s="34">
        <v>98.9</v>
      </c>
      <c r="X73" s="19">
        <v>216</v>
      </c>
      <c r="Y73" s="19">
        <v>216</v>
      </c>
      <c r="Z73" s="19" t="s">
        <v>127</v>
      </c>
      <c r="AA73" s="19">
        <v>248</v>
      </c>
      <c r="AB73" s="19">
        <v>176</v>
      </c>
      <c r="AC73" s="19">
        <v>72</v>
      </c>
      <c r="AD73" s="38">
        <v>-32</v>
      </c>
      <c r="AE73" s="38">
        <v>40</v>
      </c>
      <c r="AF73" s="38">
        <v>-72</v>
      </c>
    </row>
    <row r="74" spans="2:32" s="7" customFormat="1" ht="10.5" customHeight="1">
      <c r="B74" s="72" t="s">
        <v>105</v>
      </c>
      <c r="C74" s="72"/>
      <c r="D74" s="14"/>
      <c r="E74" s="17">
        <f>SUM(E75:E77)</f>
        <v>26598</v>
      </c>
      <c r="F74" s="16">
        <f aca="true" t="shared" si="19" ref="F74:P74">SUM(F75:F77)</f>
        <v>23641</v>
      </c>
      <c r="G74" s="32">
        <v>88.9</v>
      </c>
      <c r="H74" s="16">
        <f t="shared" si="19"/>
        <v>1078</v>
      </c>
      <c r="I74" s="16">
        <f t="shared" si="19"/>
        <v>862</v>
      </c>
      <c r="J74" s="16">
        <f t="shared" si="19"/>
        <v>216</v>
      </c>
      <c r="K74" s="16">
        <f t="shared" si="19"/>
        <v>4035</v>
      </c>
      <c r="L74" s="16">
        <f t="shared" si="19"/>
        <v>3022</v>
      </c>
      <c r="M74" s="16">
        <f t="shared" si="19"/>
        <v>1013</v>
      </c>
      <c r="N74" s="37">
        <f t="shared" si="19"/>
        <v>-2957</v>
      </c>
      <c r="O74" s="37">
        <f t="shared" si="19"/>
        <v>-2160</v>
      </c>
      <c r="P74" s="37">
        <f t="shared" si="19"/>
        <v>-797</v>
      </c>
      <c r="Q74" s="37"/>
      <c r="R74" s="5"/>
      <c r="S74" s="5" t="s">
        <v>108</v>
      </c>
      <c r="U74" s="21">
        <v>2223</v>
      </c>
      <c r="V74" s="19">
        <v>2128</v>
      </c>
      <c r="W74" s="34">
        <v>95.7</v>
      </c>
      <c r="X74" s="19">
        <v>192</v>
      </c>
      <c r="Y74" s="19">
        <v>192</v>
      </c>
      <c r="Z74" s="19" t="s">
        <v>127</v>
      </c>
      <c r="AA74" s="19">
        <v>287</v>
      </c>
      <c r="AB74" s="19">
        <v>176</v>
      </c>
      <c r="AC74" s="19">
        <v>111</v>
      </c>
      <c r="AD74" s="38">
        <v>-95</v>
      </c>
      <c r="AE74" s="38">
        <v>16</v>
      </c>
      <c r="AF74" s="38">
        <v>-111</v>
      </c>
    </row>
    <row r="75" spans="2:32" s="7" customFormat="1" ht="10.5" customHeight="1">
      <c r="B75" s="5"/>
      <c r="C75" s="5" t="s">
        <v>107</v>
      </c>
      <c r="E75" s="21">
        <v>12074</v>
      </c>
      <c r="F75" s="18">
        <v>9907</v>
      </c>
      <c r="G75" s="34">
        <v>82.1</v>
      </c>
      <c r="H75" s="18">
        <v>448</v>
      </c>
      <c r="I75" s="19">
        <v>446</v>
      </c>
      <c r="J75" s="19">
        <v>2</v>
      </c>
      <c r="K75" s="18">
        <v>2615</v>
      </c>
      <c r="L75" s="19">
        <v>2006</v>
      </c>
      <c r="M75" s="19">
        <v>609</v>
      </c>
      <c r="N75" s="44">
        <v>-2167</v>
      </c>
      <c r="O75" s="38">
        <v>-1560</v>
      </c>
      <c r="P75" s="38">
        <v>-607</v>
      </c>
      <c r="Q75" s="38"/>
      <c r="R75" s="5"/>
      <c r="S75" s="5" t="s">
        <v>110</v>
      </c>
      <c r="U75" s="21">
        <v>20856</v>
      </c>
      <c r="V75" s="19">
        <v>21092</v>
      </c>
      <c r="W75" s="34">
        <v>101.1</v>
      </c>
      <c r="X75" s="19">
        <v>492</v>
      </c>
      <c r="Y75" s="19">
        <v>414</v>
      </c>
      <c r="Z75" s="19">
        <v>78</v>
      </c>
      <c r="AA75" s="19">
        <v>256</v>
      </c>
      <c r="AB75" s="19">
        <v>240</v>
      </c>
      <c r="AC75" s="19">
        <v>16</v>
      </c>
      <c r="AD75" s="38">
        <v>236</v>
      </c>
      <c r="AE75" s="38">
        <v>174</v>
      </c>
      <c r="AF75" s="38">
        <v>62</v>
      </c>
    </row>
    <row r="76" spans="2:32" s="7" customFormat="1" ht="10.5" customHeight="1">
      <c r="B76" s="5"/>
      <c r="C76" s="5" t="s">
        <v>109</v>
      </c>
      <c r="E76" s="21">
        <v>2939</v>
      </c>
      <c r="F76" s="18">
        <v>2385</v>
      </c>
      <c r="G76" s="34">
        <v>81.2</v>
      </c>
      <c r="H76" s="18">
        <v>46</v>
      </c>
      <c r="I76" s="19">
        <v>45</v>
      </c>
      <c r="J76" s="19">
        <v>1</v>
      </c>
      <c r="K76" s="18">
        <v>600</v>
      </c>
      <c r="L76" s="19">
        <v>419</v>
      </c>
      <c r="M76" s="19">
        <v>181</v>
      </c>
      <c r="N76" s="44">
        <v>-554</v>
      </c>
      <c r="O76" s="38">
        <v>-374</v>
      </c>
      <c r="P76" s="38">
        <v>-180</v>
      </c>
      <c r="Q76" s="38"/>
      <c r="R76" s="5"/>
      <c r="S76" s="5" t="s">
        <v>112</v>
      </c>
      <c r="U76" s="21">
        <v>4889</v>
      </c>
      <c r="V76" s="19">
        <v>4904</v>
      </c>
      <c r="W76" s="34">
        <v>100.3</v>
      </c>
      <c r="X76" s="19">
        <v>187</v>
      </c>
      <c r="Y76" s="19">
        <v>187</v>
      </c>
      <c r="Z76" s="19" t="s">
        <v>127</v>
      </c>
      <c r="AA76" s="19">
        <v>172</v>
      </c>
      <c r="AB76" s="19">
        <v>97</v>
      </c>
      <c r="AC76" s="19">
        <v>75</v>
      </c>
      <c r="AD76" s="38">
        <v>15</v>
      </c>
      <c r="AE76" s="38">
        <v>90</v>
      </c>
      <c r="AF76" s="38">
        <v>-75</v>
      </c>
    </row>
    <row r="77" spans="2:32" ht="10.5" customHeight="1">
      <c r="B77" s="5"/>
      <c r="C77" s="5" t="s">
        <v>111</v>
      </c>
      <c r="D77" s="7"/>
      <c r="E77" s="21">
        <v>11585</v>
      </c>
      <c r="F77" s="18">
        <v>11349</v>
      </c>
      <c r="G77" s="34">
        <v>98</v>
      </c>
      <c r="H77" s="18">
        <v>584</v>
      </c>
      <c r="I77" s="19">
        <v>371</v>
      </c>
      <c r="J77" s="19">
        <v>213</v>
      </c>
      <c r="K77" s="18">
        <v>820</v>
      </c>
      <c r="L77" s="19">
        <v>597</v>
      </c>
      <c r="M77" s="19">
        <v>223</v>
      </c>
      <c r="N77" s="44">
        <v>-236</v>
      </c>
      <c r="O77" s="38">
        <v>-226</v>
      </c>
      <c r="P77" s="38">
        <v>-10</v>
      </c>
      <c r="Q77" s="38"/>
      <c r="R77" s="5"/>
      <c r="S77" s="7"/>
      <c r="T77" s="7"/>
      <c r="U77" s="25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2:32" ht="5.25" customHeight="1" thickBot="1">
      <c r="B78" s="8"/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8"/>
      <c r="S78" s="8"/>
      <c r="T78" s="1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3.5">
      <c r="A79" s="51" t="s">
        <v>136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  <c r="Q79" s="54"/>
      <c r="R79" s="13"/>
      <c r="S79" s="13"/>
      <c r="T79" s="13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</sheetData>
  <mergeCells count="35">
    <mergeCell ref="A1:AF1"/>
    <mergeCell ref="B74:C74"/>
    <mergeCell ref="B48:C48"/>
    <mergeCell ref="B7:C7"/>
    <mergeCell ref="B9:C9"/>
    <mergeCell ref="B27:C27"/>
    <mergeCell ref="B29:C29"/>
    <mergeCell ref="B35:C35"/>
    <mergeCell ref="B40:C40"/>
    <mergeCell ref="R70:S70"/>
    <mergeCell ref="B54:C54"/>
    <mergeCell ref="B65:C65"/>
    <mergeCell ref="B44:C44"/>
    <mergeCell ref="E4:E5"/>
    <mergeCell ref="A4:D5"/>
    <mergeCell ref="R60:S60"/>
    <mergeCell ref="R7:S7"/>
    <mergeCell ref="R14:S14"/>
    <mergeCell ref="R23:S23"/>
    <mergeCell ref="R32:S32"/>
    <mergeCell ref="R37:S37"/>
    <mergeCell ref="R40:S40"/>
    <mergeCell ref="R53:S53"/>
    <mergeCell ref="AD4:AF4"/>
    <mergeCell ref="H4:J4"/>
    <mergeCell ref="N4:P4"/>
    <mergeCell ref="K4:M4"/>
    <mergeCell ref="U4:U5"/>
    <mergeCell ref="V4:V5"/>
    <mergeCell ref="W4:W5"/>
    <mergeCell ref="X4:Z4"/>
    <mergeCell ref="AA4:AC4"/>
    <mergeCell ref="Q4:T5"/>
    <mergeCell ref="F4:F5"/>
    <mergeCell ref="G4:G5"/>
  </mergeCells>
  <printOptions horizontalCentered="1"/>
  <pageMargins left="0" right="0" top="0.4724409448818898" bottom="0" header="0.5118110236220472" footer="0.5118110236220472"/>
  <pageSetup horizontalDpi="600" verticalDpi="600" orientation="portrait" pageOrder="overThenDown" paperSize="9" r:id="rId1"/>
  <colBreaks count="1" manualBreakCount="1">
    <brk id="1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2011-05-10T07:42:46Z</cp:lastPrinted>
  <dcterms:created xsi:type="dcterms:W3CDTF">2001-03-22T08:38:13Z</dcterms:created>
  <dcterms:modified xsi:type="dcterms:W3CDTF">2011-09-01T05:30:10Z</dcterms:modified>
  <cp:category/>
  <cp:version/>
  <cp:contentType/>
  <cp:contentStatus/>
</cp:coreProperties>
</file>