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0" windowWidth="6510" windowHeight="4755" tabRatio="601" firstSheet="16" activeTab="16"/>
  </bookViews>
  <sheets>
    <sheet name="386" sheetId="1" r:id="rId1"/>
    <sheet name="390" sheetId="2" r:id="rId2"/>
    <sheet name="３９４" sheetId="3" r:id="rId3"/>
    <sheet name="３９６" sheetId="4" r:id="rId4"/>
    <sheet name="３９８" sheetId="5" r:id="rId5"/>
    <sheet name="３９９" sheetId="6" r:id="rId6"/>
    <sheet name="400" sheetId="7" r:id="rId7"/>
    <sheet name="402" sheetId="8" r:id="rId8"/>
    <sheet name="404" sheetId="9" r:id="rId9"/>
    <sheet name="406" sheetId="10" r:id="rId10"/>
    <sheet name="408" sheetId="11" r:id="rId11"/>
    <sheet name="４１０" sheetId="12" r:id="rId12"/>
    <sheet name="412" sheetId="13" r:id="rId13"/>
    <sheet name="414" sheetId="14" r:id="rId14"/>
    <sheet name="415" sheetId="15" r:id="rId15"/>
    <sheet name="416" sheetId="16" r:id="rId16"/>
    <sheet name="396-3" sheetId="17" r:id="rId17"/>
  </sheets>
  <definedNames>
    <definedName name="_xlnm.Print_Area" localSheetId="11">'４１０'!$A$1:$O$63</definedName>
  </definedNames>
  <calcPr fullCalcOnLoad="1"/>
</workbook>
</file>

<file path=xl/sharedStrings.xml><?xml version="1.0" encoding="utf-8"?>
<sst xmlns="http://schemas.openxmlformats.org/spreadsheetml/2006/main" count="5852" uniqueCount="786">
  <si>
    <t>公立</t>
  </si>
  <si>
    <t>園長</t>
  </si>
  <si>
    <t>教頭</t>
  </si>
  <si>
    <t>大学院</t>
  </si>
  <si>
    <t>教養</t>
  </si>
  <si>
    <t>教育</t>
  </si>
  <si>
    <t>芸術</t>
  </si>
  <si>
    <t>　資料：各大学、短大</t>
  </si>
  <si>
    <t>助教諭</t>
  </si>
  <si>
    <t>養護教諭</t>
  </si>
  <si>
    <t>-</t>
  </si>
  <si>
    <t>関市立</t>
  </si>
  <si>
    <t>瑞浪市民</t>
  </si>
  <si>
    <t>羽島市立</t>
  </si>
  <si>
    <t>美濃加茂市東</t>
  </si>
  <si>
    <t>可児市立帷子分館</t>
  </si>
  <si>
    <t>可児市立桜ケ丘分館</t>
  </si>
  <si>
    <t>輪之内町立</t>
  </si>
  <si>
    <t>揖斐川町立</t>
  </si>
  <si>
    <t>大野町立</t>
  </si>
  <si>
    <t>池田町</t>
  </si>
  <si>
    <t>北方町立</t>
  </si>
  <si>
    <t>穂積町立</t>
  </si>
  <si>
    <t>しんせいほんの家</t>
  </si>
  <si>
    <t>伊自良村</t>
  </si>
  <si>
    <t>-</t>
  </si>
  <si>
    <t>　資料：県公共図書館協議会</t>
  </si>
  <si>
    <t>　注：構造別は設置者保有建物面積の再掲である。</t>
  </si>
  <si>
    <t>用途別</t>
  </si>
  <si>
    <t>設 置 者          保有建物</t>
  </si>
  <si>
    <t>鉄筋コン       クリート</t>
  </si>
  <si>
    <t>公立</t>
  </si>
  <si>
    <t>小学校</t>
  </si>
  <si>
    <t>中学校</t>
  </si>
  <si>
    <t>高等学校</t>
  </si>
  <si>
    <t>-</t>
  </si>
  <si>
    <t>…</t>
  </si>
  <si>
    <t>223．市郡別テレビ受信契約数</t>
  </si>
  <si>
    <t>放送受信契約数</t>
  </si>
  <si>
    <t>衛星契約数（再掲）</t>
  </si>
  <si>
    <t>総計</t>
  </si>
  <si>
    <t>岐阜市</t>
  </si>
  <si>
    <t>　資料：日本放送協会「放送受信契約数統計要覧」</t>
  </si>
  <si>
    <t>高等学校</t>
  </si>
  <si>
    <t>昭 和 35 年 度</t>
  </si>
  <si>
    <t>　　　40</t>
  </si>
  <si>
    <t>　　　45</t>
  </si>
  <si>
    <t>　　　50</t>
  </si>
  <si>
    <t>　　　55</t>
  </si>
  <si>
    <t>　　　60</t>
  </si>
  <si>
    <t>平 成 ２</t>
  </si>
  <si>
    <t>　　　６</t>
  </si>
  <si>
    <t>　　　７</t>
  </si>
  <si>
    <t>　　　８</t>
  </si>
  <si>
    <t>　　　９</t>
  </si>
  <si>
    <t>　　　10</t>
  </si>
  <si>
    <t>　　　11</t>
  </si>
  <si>
    <t>　　　63</t>
  </si>
  <si>
    <t>平 成 ３</t>
  </si>
  <si>
    <t>　　　４</t>
  </si>
  <si>
    <t>　　　５</t>
  </si>
  <si>
    <t>座高(cm)</t>
  </si>
  <si>
    <t>　単位：人</t>
  </si>
  <si>
    <t>-</t>
  </si>
  <si>
    <t>　資料：県統計調査課「学校基本調査」</t>
  </si>
  <si>
    <t>220． 高等学校卒業　後の状況（続き）</t>
  </si>
  <si>
    <t>　（２）県内・県外別進学状　況（就職進学者を含む）</t>
  </si>
  <si>
    <t>　単位：人</t>
  </si>
  <si>
    <t>大学</t>
  </si>
  <si>
    <t>短期大学</t>
  </si>
  <si>
    <t>大学・短期大学の通信教育部及び　　放送大学</t>
  </si>
  <si>
    <t>大学等の別科　　　　　　　　　　高校の専攻科</t>
  </si>
  <si>
    <t>県内計</t>
  </si>
  <si>
    <t>-</t>
  </si>
  <si>
    <t>-</t>
  </si>
  <si>
    <t>県外計</t>
  </si>
  <si>
    <t>　資料：県統計調査課「学校基本調査」</t>
  </si>
  <si>
    <t>　　　　（１）卒 業 者 の 進　　路 別 状 況</t>
  </si>
  <si>
    <t>　単位：人、％</t>
  </si>
  <si>
    <t>卒業者総数</t>
  </si>
  <si>
    <t>Ｂ</t>
  </si>
  <si>
    <t>D</t>
  </si>
  <si>
    <t>就職者</t>
  </si>
  <si>
    <t>左記以外の者</t>
  </si>
  <si>
    <t>死亡・不詳</t>
  </si>
  <si>
    <t>左記Ａのうち就職している者　　（再掲）</t>
  </si>
  <si>
    <t>左記Ｂのうち就職している者　　（再掲）</t>
  </si>
  <si>
    <t>左記Ｃのうち就職している者　　（再掲）</t>
  </si>
  <si>
    <t>左記Ｄのうち就職している者　　（再掲）</t>
  </si>
  <si>
    <t>大学等進学率</t>
  </si>
  <si>
    <t>（専門課程）進学者</t>
  </si>
  <si>
    <t>発施設等入学者</t>
  </si>
  <si>
    <t>岐阜地域</t>
  </si>
  <si>
    <t>公立</t>
  </si>
  <si>
    <t>公立</t>
  </si>
  <si>
    <t>東濃西部地域</t>
  </si>
  <si>
    <t>第１次産業</t>
  </si>
  <si>
    <t>第２次産業</t>
  </si>
  <si>
    <t>第３次産業</t>
  </si>
  <si>
    <t>左記以外・不詳</t>
  </si>
  <si>
    <t>男女・地域別</t>
  </si>
  <si>
    <t>地域別</t>
  </si>
  <si>
    <t>男女別</t>
  </si>
  <si>
    <t>計</t>
  </si>
  <si>
    <t>地域別</t>
  </si>
  <si>
    <t>男</t>
  </si>
  <si>
    <t>女</t>
  </si>
  <si>
    <t>県内</t>
  </si>
  <si>
    <t>県外</t>
  </si>
  <si>
    <t>岐阜地域</t>
  </si>
  <si>
    <t>-</t>
  </si>
  <si>
    <t>可茂地域</t>
  </si>
  <si>
    <t>美濃加茂市</t>
  </si>
  <si>
    <t>中津川市</t>
  </si>
  <si>
    <t>　資料：県統計調査課「学校基本調査」</t>
  </si>
  <si>
    <t>　（２）地 域 別    進 学 状 況</t>
  </si>
  <si>
    <t>進学者総数</t>
  </si>
  <si>
    <t>高等専門学校進学者</t>
  </si>
  <si>
    <t>本科通信制</t>
  </si>
  <si>
    <t>別科</t>
  </si>
  <si>
    <t>全日制</t>
  </si>
  <si>
    <t>岐阜地域</t>
  </si>
  <si>
    <t>　　　　（１）地 域 別 卒 業 者　　 の 進 路 別 状 況</t>
  </si>
  <si>
    <t>　単位：人</t>
  </si>
  <si>
    <t>Ｄ</t>
  </si>
  <si>
    <t>左記Ａのうち就職　　　　　している者（再掲）</t>
  </si>
  <si>
    <t>左記Ｂのうち就職　　　　　　している者（再掲）</t>
  </si>
  <si>
    <t>左記Ｃのうち就職　　　　　している者（再掲）</t>
  </si>
  <si>
    <t>左記Ｄのうち就職　　　　　している者（再掲）</t>
  </si>
  <si>
    <t>進学者</t>
  </si>
  <si>
    <t>（高等課程）進学者</t>
  </si>
  <si>
    <t>可茂地域</t>
  </si>
  <si>
    <t>中津川市</t>
  </si>
  <si>
    <t>　注：本務者のみの人数である。</t>
  </si>
  <si>
    <t>短大</t>
  </si>
  <si>
    <t>工　　業高等専門</t>
  </si>
  <si>
    <t>男</t>
  </si>
  <si>
    <t>男</t>
  </si>
  <si>
    <t>女</t>
  </si>
  <si>
    <t>男</t>
  </si>
  <si>
    <t>女</t>
  </si>
  <si>
    <t>技術技能系</t>
  </si>
  <si>
    <t>男</t>
  </si>
  <si>
    <t>女</t>
  </si>
  <si>
    <t>男</t>
  </si>
  <si>
    <t>女</t>
  </si>
  <si>
    <t>男</t>
  </si>
  <si>
    <t>女</t>
  </si>
  <si>
    <t>（３）専修学校学科別生徒数</t>
  </si>
  <si>
    <t>　単位：人</t>
  </si>
  <si>
    <t>国立</t>
  </si>
  <si>
    <t>公立</t>
  </si>
  <si>
    <t>-</t>
  </si>
  <si>
    <t>-</t>
  </si>
  <si>
    <t>-</t>
  </si>
  <si>
    <t>-</t>
  </si>
  <si>
    <t>（家政関係）</t>
  </si>
  <si>
    <t>-</t>
  </si>
  <si>
    <t>外国語</t>
  </si>
  <si>
    <t>-</t>
  </si>
  <si>
    <t>　注：生徒数は本科のみである。</t>
  </si>
  <si>
    <t>区分</t>
  </si>
  <si>
    <t>学科数</t>
  </si>
  <si>
    <t>総計</t>
  </si>
  <si>
    <t>計</t>
  </si>
  <si>
    <t>総計</t>
  </si>
  <si>
    <t>私立</t>
  </si>
  <si>
    <t>普通</t>
  </si>
  <si>
    <t>農業</t>
  </si>
  <si>
    <t>工業</t>
  </si>
  <si>
    <t>総合</t>
  </si>
  <si>
    <t>　資料：県統計調査課「学校基本調査」</t>
  </si>
  <si>
    <t>　単位：人</t>
  </si>
  <si>
    <t>６～11歳</t>
  </si>
  <si>
    <t>12～14歳</t>
  </si>
  <si>
    <t>６歳</t>
  </si>
  <si>
    <t>７歳</t>
  </si>
  <si>
    <t>８歳</t>
  </si>
  <si>
    <t>９歳</t>
  </si>
  <si>
    <t>10歳</t>
  </si>
  <si>
    <t>11歳</t>
  </si>
  <si>
    <t>12歳</t>
  </si>
  <si>
    <t>13歳</t>
  </si>
  <si>
    <t>14歳</t>
  </si>
  <si>
    <t>就学免除者</t>
  </si>
  <si>
    <t>計</t>
  </si>
  <si>
    <t>肢体不自由</t>
  </si>
  <si>
    <t>知的障害</t>
  </si>
  <si>
    <t>その他</t>
  </si>
  <si>
    <t>就学猶予者</t>
  </si>
  <si>
    <t>肢体不自由</t>
  </si>
  <si>
    <t>病弱・虚弱</t>
  </si>
  <si>
    <t>１年以上居所不明者数</t>
  </si>
  <si>
    <t>学齢児童生徒死亡者数</t>
  </si>
  <si>
    <t>214．高  等  学  校      の  状  況</t>
  </si>
  <si>
    <t>　注：１　国立を含む。</t>
  </si>
  <si>
    <t>　　　２　職員数は私費負担のものを含まない。</t>
  </si>
  <si>
    <t>学校数（本校）</t>
  </si>
  <si>
    <t>外国人（再掲）</t>
  </si>
  <si>
    <t>安八郡</t>
  </si>
  <si>
    <t>山県郡</t>
  </si>
  <si>
    <t>　資料：県統計調査課「学校基本調査」</t>
  </si>
  <si>
    <t>学校数（本校）</t>
  </si>
  <si>
    <t>外国人（再掲）</t>
  </si>
  <si>
    <t>武儀郡</t>
  </si>
  <si>
    <t>板取村</t>
  </si>
  <si>
    <t>郡上郡</t>
  </si>
  <si>
    <r>
      <t>２１　教　　　　　育　　　</t>
    </r>
    <r>
      <rPr>
        <sz val="18"/>
        <rFont val="ＭＳ 明朝"/>
        <family val="1"/>
      </rPr>
      <t>・</t>
    </r>
    <r>
      <rPr>
        <sz val="18"/>
        <rFont val="ＭＳ ゴシック"/>
        <family val="3"/>
      </rPr>
      <t>　　　文　　　　　化</t>
    </r>
  </si>
  <si>
    <t>学校数（本校）</t>
  </si>
  <si>
    <t>外国人(再掲)</t>
  </si>
  <si>
    <t>養老郡</t>
  </si>
  <si>
    <t>工芸品</t>
  </si>
  <si>
    <t>史跡・</t>
  </si>
  <si>
    <t>名勝・</t>
  </si>
  <si>
    <t>222．学  校  建  物  面  積</t>
  </si>
  <si>
    <r>
      <t>　単位：ｍ</t>
    </r>
    <r>
      <rPr>
        <vertAlign val="superscript"/>
        <sz val="8"/>
        <rFont val="ＭＳ 明朝"/>
        <family val="1"/>
      </rPr>
      <t>２</t>
    </r>
  </si>
  <si>
    <t>構造別</t>
  </si>
  <si>
    <t>　　　胸囲については平成７年より調査事項から削除された。</t>
  </si>
  <si>
    <t>幼稚園</t>
  </si>
  <si>
    <t>身長(cm)</t>
  </si>
  <si>
    <t>商業</t>
  </si>
  <si>
    <t>計</t>
  </si>
  <si>
    <t>全日制</t>
  </si>
  <si>
    <r>
      <t xml:space="preserve">　　　　　　 </t>
    </r>
    <r>
      <rPr>
        <sz val="14"/>
        <rFont val="ＭＳ ゴシック"/>
        <family val="3"/>
      </rPr>
      <t>（４）県内</t>
    </r>
    <r>
      <rPr>
        <sz val="14"/>
        <rFont val="ＭＳ 明朝"/>
        <family val="1"/>
      </rPr>
      <t>・</t>
    </r>
    <r>
      <rPr>
        <sz val="14"/>
        <rFont val="ＭＳ ゴシック"/>
        <family val="3"/>
      </rPr>
      <t>県外別、産業別就職状況</t>
    </r>
    <r>
      <rPr>
        <sz val="14"/>
        <rFont val="ＭＳ Ｐゴシック"/>
        <family val="3"/>
      </rPr>
      <t xml:space="preserve"> 　　 </t>
    </r>
    <r>
      <rPr>
        <sz val="14"/>
        <rFont val="ＭＳ ゴシック"/>
        <family val="3"/>
      </rPr>
      <t>（就職進学者、就職入学者含む）</t>
    </r>
  </si>
  <si>
    <r>
      <t>盲</t>
    </r>
    <r>
      <rPr>
        <sz val="5"/>
        <rFont val="ＭＳ Ｐ明朝"/>
        <family val="1"/>
      </rPr>
      <t>・</t>
    </r>
    <r>
      <rPr>
        <sz val="6.5"/>
        <rFont val="ＭＳ Ｐ明朝"/>
        <family val="1"/>
      </rPr>
      <t>聾</t>
    </r>
    <r>
      <rPr>
        <sz val="5"/>
        <rFont val="ＭＳ Ｐ明朝"/>
        <family val="1"/>
      </rPr>
      <t>・</t>
    </r>
    <r>
      <rPr>
        <sz val="6.5"/>
        <rFont val="ＭＳ Ｐ明朝"/>
        <family val="1"/>
      </rPr>
      <t>養護学校高等部専攻科</t>
    </r>
  </si>
  <si>
    <t>中濃地域</t>
  </si>
  <si>
    <t>中津川・恵那地域</t>
  </si>
  <si>
    <t xml:space="preserve"> 　　　220．高 等 学 校 卒 　 業 後 の 状 況</t>
  </si>
  <si>
    <t>大学等進学者</t>
  </si>
  <si>
    <t>公共職業能力開</t>
  </si>
  <si>
    <t>(一般課程)等入学者</t>
  </si>
  <si>
    <t>総計</t>
  </si>
  <si>
    <t>公立</t>
  </si>
  <si>
    <t>中濃地域</t>
  </si>
  <si>
    <r>
      <t>中津川</t>
    </r>
    <r>
      <rPr>
        <sz val="4"/>
        <rFont val="ＭＳ ゴシック"/>
        <family val="3"/>
      </rPr>
      <t>・</t>
    </r>
    <r>
      <rPr>
        <sz val="6"/>
        <rFont val="ＭＳ ゴシック"/>
        <family val="3"/>
      </rPr>
      <t>恵那地域</t>
    </r>
  </si>
  <si>
    <t>公立</t>
  </si>
  <si>
    <t>益田地域</t>
  </si>
  <si>
    <t xml:space="preserve"> 219．中 学 校 卒 業 　  後 の 状 況（続 き）</t>
  </si>
  <si>
    <t>県 　外就職率（％）</t>
  </si>
  <si>
    <t>男　</t>
  </si>
  <si>
    <t>安八郡</t>
  </si>
  <si>
    <t>中濃地域</t>
  </si>
  <si>
    <t>瑞浪市</t>
  </si>
  <si>
    <r>
      <t>中津川</t>
    </r>
    <r>
      <rPr>
        <sz val="7"/>
        <rFont val="ＭＳ 明朝"/>
        <family val="1"/>
      </rPr>
      <t>・</t>
    </r>
    <r>
      <rPr>
        <sz val="7"/>
        <rFont val="ＭＳ ゴシック"/>
        <family val="3"/>
      </rPr>
      <t>恵那地域</t>
    </r>
  </si>
  <si>
    <t>益田地域</t>
  </si>
  <si>
    <t>盲・聾・養護学校高等部進学者</t>
  </si>
  <si>
    <t>合計</t>
  </si>
  <si>
    <t>総計</t>
  </si>
  <si>
    <t>安八郡</t>
  </si>
  <si>
    <t>中濃地域</t>
  </si>
  <si>
    <t>可茂地域</t>
  </si>
  <si>
    <t>益田地域</t>
  </si>
  <si>
    <t>高等学校等</t>
  </si>
  <si>
    <t>公共職業能力開</t>
  </si>
  <si>
    <t>(一般課程)等入学者</t>
  </si>
  <si>
    <t>総計</t>
  </si>
  <si>
    <t>安八郡</t>
  </si>
  <si>
    <t>中濃地域</t>
  </si>
  <si>
    <r>
      <t>中津川</t>
    </r>
    <r>
      <rPr>
        <sz val="5"/>
        <rFont val="ＭＳ 明朝"/>
        <family val="1"/>
      </rPr>
      <t>・</t>
    </r>
    <r>
      <rPr>
        <sz val="6"/>
        <rFont val="ＭＳ ゴシック"/>
        <family val="3"/>
      </rPr>
      <t>恵那地域</t>
    </r>
  </si>
  <si>
    <t>益田地域</t>
  </si>
  <si>
    <t>教員</t>
  </si>
  <si>
    <t>学（校）長</t>
  </si>
  <si>
    <t>教授</t>
  </si>
  <si>
    <t>助教授</t>
  </si>
  <si>
    <t>計</t>
  </si>
  <si>
    <t>職員</t>
  </si>
  <si>
    <t>医療系</t>
  </si>
  <si>
    <t>　資料：各大学、短大</t>
  </si>
  <si>
    <t>（工業関係）</t>
  </si>
  <si>
    <t>自動車整備</t>
  </si>
  <si>
    <t>情報処理</t>
  </si>
  <si>
    <t>（医療関係）</t>
  </si>
  <si>
    <t>准看護</t>
  </si>
  <si>
    <t>（衛生関係）</t>
  </si>
  <si>
    <t>（商業関係）</t>
  </si>
  <si>
    <t>編物・手芸</t>
  </si>
  <si>
    <t>（文化教養関係）</t>
  </si>
  <si>
    <t>　資料：県統計調査課「学校基本調査」</t>
  </si>
  <si>
    <t xml:space="preserve">  生徒数</t>
  </si>
  <si>
    <t>公立</t>
  </si>
  <si>
    <t>総計</t>
  </si>
  <si>
    <t>全日制</t>
  </si>
  <si>
    <t>商業</t>
  </si>
  <si>
    <t xml:space="preserve">  213．不 就 学 学 齢     児 童 生 徒 数</t>
  </si>
  <si>
    <t>総計</t>
  </si>
  <si>
    <t>安八郡</t>
  </si>
  <si>
    <t>山県郡</t>
  </si>
  <si>
    <t xml:space="preserve">    212．市 町 村 別 中 学 校 学 校 数 、     生 徒 数 、 教 職 員 数（続 き）</t>
  </si>
  <si>
    <t>武儀郡</t>
  </si>
  <si>
    <t>板取村</t>
  </si>
  <si>
    <t>郡上郡</t>
  </si>
  <si>
    <t xml:space="preserve"> （３）県内・県外別、産業別就職状況  （就職進学者、就職入学者を含む）</t>
  </si>
  <si>
    <t>大垣市</t>
  </si>
  <si>
    <t>高山市</t>
  </si>
  <si>
    <t>多治見市</t>
  </si>
  <si>
    <t>関市</t>
  </si>
  <si>
    <t>中津川市</t>
  </si>
  <si>
    <t>美濃市</t>
  </si>
  <si>
    <t>瑞浪市</t>
  </si>
  <si>
    <t>羽島市</t>
  </si>
  <si>
    <t>恵那市</t>
  </si>
  <si>
    <t>美濃加茂市</t>
  </si>
  <si>
    <t>土岐市</t>
  </si>
  <si>
    <t>各務原市</t>
  </si>
  <si>
    <t>可児市</t>
  </si>
  <si>
    <t>岐南町</t>
  </si>
  <si>
    <t>笠松町</t>
  </si>
  <si>
    <t>柳津町</t>
  </si>
  <si>
    <t>海津町</t>
  </si>
  <si>
    <t>平田町</t>
  </si>
  <si>
    <t>南濃町</t>
  </si>
  <si>
    <t>養老町</t>
  </si>
  <si>
    <t>上石津町</t>
  </si>
  <si>
    <t>垂井町</t>
  </si>
  <si>
    <t>関ヶ原町</t>
  </si>
  <si>
    <t>神戸町</t>
  </si>
  <si>
    <t>輪之内町</t>
  </si>
  <si>
    <t>安八町</t>
  </si>
  <si>
    <t>墨俣町</t>
  </si>
  <si>
    <t>揖斐川町</t>
  </si>
  <si>
    <t>谷汲村</t>
  </si>
  <si>
    <t>大野町</t>
  </si>
  <si>
    <t>池田町</t>
  </si>
  <si>
    <t>春日村</t>
  </si>
  <si>
    <t>久瀬村</t>
  </si>
  <si>
    <t>藤橋村</t>
  </si>
  <si>
    <t>坂内村</t>
  </si>
  <si>
    <t>北方町</t>
  </si>
  <si>
    <t>本巣町</t>
  </si>
  <si>
    <t>穂積町</t>
  </si>
  <si>
    <t>巣南町</t>
  </si>
  <si>
    <t>真正町</t>
  </si>
  <si>
    <t>糸貫町</t>
  </si>
  <si>
    <t>根尾村</t>
  </si>
  <si>
    <t>高富町</t>
  </si>
  <si>
    <t>伊自良村</t>
  </si>
  <si>
    <t>美山町</t>
  </si>
  <si>
    <t>学級数</t>
  </si>
  <si>
    <t>児童数</t>
  </si>
  <si>
    <t>総計</t>
  </si>
  <si>
    <t>本務者</t>
  </si>
  <si>
    <t>兼務者</t>
  </si>
  <si>
    <t>計</t>
  </si>
  <si>
    <t>計</t>
  </si>
  <si>
    <t>洞戸村</t>
  </si>
  <si>
    <t>武芸川町</t>
  </si>
  <si>
    <t>武儀町</t>
  </si>
  <si>
    <t>上之保村</t>
  </si>
  <si>
    <t>八幡町</t>
  </si>
  <si>
    <t>大和町</t>
  </si>
  <si>
    <t>白鳥町</t>
  </si>
  <si>
    <t>高鷲村</t>
  </si>
  <si>
    <t>美並村</t>
  </si>
  <si>
    <t>明宝村</t>
  </si>
  <si>
    <t>和良村</t>
  </si>
  <si>
    <t>坂祝町</t>
  </si>
  <si>
    <t>富加町</t>
  </si>
  <si>
    <t>川辺町</t>
  </si>
  <si>
    <t>七宗町</t>
  </si>
  <si>
    <t>八百津町</t>
  </si>
  <si>
    <t>白川町</t>
  </si>
  <si>
    <t>東白川村</t>
  </si>
  <si>
    <t>御嵩町</t>
  </si>
  <si>
    <t>兼山町</t>
  </si>
  <si>
    <t>笠原町</t>
  </si>
  <si>
    <t>坂下町</t>
  </si>
  <si>
    <t>川上村</t>
  </si>
  <si>
    <t>加子母村</t>
  </si>
  <si>
    <t>付知町</t>
  </si>
  <si>
    <t>福岡町</t>
  </si>
  <si>
    <t>蛭川村</t>
  </si>
  <si>
    <t>岩村町</t>
  </si>
  <si>
    <t>山岡町</t>
  </si>
  <si>
    <t>明智町</t>
  </si>
  <si>
    <t>串原村</t>
  </si>
  <si>
    <t>上矢作町</t>
  </si>
  <si>
    <t>萩原町</t>
  </si>
  <si>
    <t>小坂町</t>
  </si>
  <si>
    <t>下呂町</t>
  </si>
  <si>
    <t>金山町</t>
  </si>
  <si>
    <t>馬瀬村</t>
  </si>
  <si>
    <t>丹生川村</t>
  </si>
  <si>
    <t>清見村</t>
  </si>
  <si>
    <t>荘川村</t>
  </si>
  <si>
    <t>白川村</t>
  </si>
  <si>
    <t>宮村</t>
  </si>
  <si>
    <t>久々野町</t>
  </si>
  <si>
    <t>朝日村</t>
  </si>
  <si>
    <t>高根村</t>
  </si>
  <si>
    <t>古川町</t>
  </si>
  <si>
    <t>国府町</t>
  </si>
  <si>
    <t>河合村</t>
  </si>
  <si>
    <t>宮川村</t>
  </si>
  <si>
    <t>神岡町</t>
  </si>
  <si>
    <t>上宝村</t>
  </si>
  <si>
    <t>総計</t>
  </si>
  <si>
    <t>計</t>
  </si>
  <si>
    <t>生徒数</t>
  </si>
  <si>
    <t>男</t>
  </si>
  <si>
    <t>女</t>
  </si>
  <si>
    <t>病弱・虚弱</t>
  </si>
  <si>
    <t>私立</t>
  </si>
  <si>
    <t>定時制</t>
  </si>
  <si>
    <t>全日制</t>
  </si>
  <si>
    <t>定時制</t>
  </si>
  <si>
    <t>兼務者</t>
  </si>
  <si>
    <t>教諭</t>
  </si>
  <si>
    <t>養護助教諭</t>
  </si>
  <si>
    <t>講師</t>
  </si>
  <si>
    <t>　単位：学科、人</t>
  </si>
  <si>
    <t>（２）教　 員　 数</t>
  </si>
  <si>
    <t>各種学校</t>
  </si>
  <si>
    <t>計</t>
  </si>
  <si>
    <t>　資料：県統計調査課「学校基本調査」</t>
  </si>
  <si>
    <t>専修学校</t>
  </si>
  <si>
    <t>電気・電子</t>
  </si>
  <si>
    <t>その他</t>
  </si>
  <si>
    <t>看護</t>
  </si>
  <si>
    <t>歯科衛生</t>
  </si>
  <si>
    <t>歯科技工</t>
  </si>
  <si>
    <t>その他</t>
  </si>
  <si>
    <t>調理</t>
  </si>
  <si>
    <t>理容</t>
  </si>
  <si>
    <t>美容</t>
  </si>
  <si>
    <t>その他</t>
  </si>
  <si>
    <t>経理・簿記</t>
  </si>
  <si>
    <t>秘書</t>
  </si>
  <si>
    <t>経営</t>
  </si>
  <si>
    <t>その他</t>
  </si>
  <si>
    <t>和洋裁</t>
  </si>
  <si>
    <t>料理</t>
  </si>
  <si>
    <t>美術</t>
  </si>
  <si>
    <t>デザイン</t>
  </si>
  <si>
    <t>その他</t>
  </si>
  <si>
    <t>　単位：人</t>
  </si>
  <si>
    <t>218．大　学　の　状　況</t>
  </si>
  <si>
    <t>　　（１）教員数、職員数</t>
  </si>
  <si>
    <t>国立</t>
  </si>
  <si>
    <t>公立</t>
  </si>
  <si>
    <t>教務系</t>
  </si>
  <si>
    <t>男</t>
  </si>
  <si>
    <t>女</t>
  </si>
  <si>
    <t>講師</t>
  </si>
  <si>
    <t>助手</t>
  </si>
  <si>
    <t>その他</t>
  </si>
  <si>
    <t>事務系</t>
  </si>
  <si>
    <t>その他</t>
  </si>
  <si>
    <t>　　　短期大学の工業に工業高等専門学校を含む。</t>
  </si>
  <si>
    <t>総計</t>
  </si>
  <si>
    <t>学部</t>
  </si>
  <si>
    <t>専攻科</t>
  </si>
  <si>
    <t>別科</t>
  </si>
  <si>
    <t>総計</t>
  </si>
  <si>
    <t>本科</t>
  </si>
  <si>
    <t>別科</t>
  </si>
  <si>
    <t>工学</t>
  </si>
  <si>
    <t>保健</t>
  </si>
  <si>
    <t>家政</t>
  </si>
  <si>
    <t>薬学</t>
  </si>
  <si>
    <t>農学</t>
  </si>
  <si>
    <t>工学</t>
  </si>
  <si>
    <t>専修学校</t>
  </si>
  <si>
    <t>Ａ</t>
  </si>
  <si>
    <t>Ｂ</t>
  </si>
  <si>
    <t>Ｃ</t>
  </si>
  <si>
    <t>岐阜市</t>
  </si>
  <si>
    <t>羽島市</t>
  </si>
  <si>
    <t>各務原市</t>
  </si>
  <si>
    <t>羽島郡</t>
  </si>
  <si>
    <t>本巣郡</t>
  </si>
  <si>
    <t>山県郡</t>
  </si>
  <si>
    <t>大垣市</t>
  </si>
  <si>
    <t>海津郡</t>
  </si>
  <si>
    <t>養老郡</t>
  </si>
  <si>
    <t>不破郡</t>
  </si>
  <si>
    <t>揖斐郡</t>
  </si>
  <si>
    <t>関市</t>
  </si>
  <si>
    <t>美濃市</t>
  </si>
  <si>
    <t>武儀郡</t>
  </si>
  <si>
    <t>郡上郡</t>
  </si>
  <si>
    <t>可児市</t>
  </si>
  <si>
    <t>加茂郡</t>
  </si>
  <si>
    <t>可児郡</t>
  </si>
  <si>
    <t>多治見市</t>
  </si>
  <si>
    <t>土岐市</t>
  </si>
  <si>
    <t>土岐郡</t>
  </si>
  <si>
    <t>恵那市</t>
  </si>
  <si>
    <t>恵那郡</t>
  </si>
  <si>
    <t>　</t>
  </si>
  <si>
    <t>益田郡</t>
  </si>
  <si>
    <t>高山市</t>
  </si>
  <si>
    <t>大野郡</t>
  </si>
  <si>
    <t>吉城郡</t>
  </si>
  <si>
    <t>本科</t>
  </si>
  <si>
    <t>計</t>
  </si>
  <si>
    <t>計</t>
  </si>
  <si>
    <t>県内</t>
  </si>
  <si>
    <t>県外</t>
  </si>
  <si>
    <t>大垣地域</t>
  </si>
  <si>
    <t>東濃西部地域</t>
  </si>
  <si>
    <t>岐阜地域</t>
  </si>
  <si>
    <t>就職率</t>
  </si>
  <si>
    <t>国立</t>
  </si>
  <si>
    <t>公立</t>
  </si>
  <si>
    <t>岐阜地域</t>
  </si>
  <si>
    <t>揖斐地域</t>
  </si>
  <si>
    <t>可茂地域</t>
  </si>
  <si>
    <t>飛騨地域</t>
  </si>
  <si>
    <t>全日制</t>
  </si>
  <si>
    <t>公立</t>
  </si>
  <si>
    <t>公立</t>
  </si>
  <si>
    <t>大垣地域</t>
  </si>
  <si>
    <t>郡上地域</t>
  </si>
  <si>
    <t>益田地域</t>
  </si>
  <si>
    <t>揖斐地域</t>
  </si>
  <si>
    <t>各種学校</t>
  </si>
  <si>
    <t>計</t>
  </si>
  <si>
    <t>家庭</t>
  </si>
  <si>
    <t>看護</t>
  </si>
  <si>
    <t>その他</t>
  </si>
  <si>
    <t>普通</t>
  </si>
  <si>
    <t>普通</t>
  </si>
  <si>
    <t>計</t>
  </si>
  <si>
    <t>　注：45年は東海ブロックの平均値である。</t>
  </si>
  <si>
    <t>５歳</t>
  </si>
  <si>
    <t>男</t>
  </si>
  <si>
    <t>女</t>
  </si>
  <si>
    <t>　資料：県統計調査課「学校保健統計調査結果」</t>
  </si>
  <si>
    <t>借用建物</t>
  </si>
  <si>
    <t>木造</t>
  </si>
  <si>
    <t>鉄骨その他</t>
  </si>
  <si>
    <t>校舎</t>
  </si>
  <si>
    <t>屋内運動場</t>
  </si>
  <si>
    <t>寄宿舎</t>
  </si>
  <si>
    <t>盲学校</t>
  </si>
  <si>
    <t>聾学校</t>
  </si>
  <si>
    <t>養護学校</t>
  </si>
  <si>
    <t>幼稚園</t>
  </si>
  <si>
    <t>私立</t>
  </si>
  <si>
    <t>小学校</t>
  </si>
  <si>
    <t>中学校</t>
  </si>
  <si>
    <t>高等学校</t>
  </si>
  <si>
    <t>幼稚園</t>
  </si>
  <si>
    <t>　単位：件</t>
  </si>
  <si>
    <t>区分</t>
  </si>
  <si>
    <t>揖斐郡</t>
  </si>
  <si>
    <t>武儀郡</t>
  </si>
  <si>
    <t>加茂郡</t>
  </si>
  <si>
    <t>土岐郡</t>
  </si>
  <si>
    <t>恵那郡</t>
  </si>
  <si>
    <t>224．社会教育団体加入状況、公民館数</t>
  </si>
  <si>
    <t>岐阜県スポーツ少年団</t>
  </si>
  <si>
    <t>分館</t>
  </si>
  <si>
    <t>岐阜県ＰＴＡ連合会</t>
  </si>
  <si>
    <t>岐阜県青年団協議会</t>
  </si>
  <si>
    <t>（財）岐阜県子ども会育成連合会</t>
  </si>
  <si>
    <t>ボーイ・スカウト岐阜県連盟</t>
  </si>
  <si>
    <t>ガール・スカウト岐阜県支部</t>
  </si>
  <si>
    <t>中央館</t>
  </si>
  <si>
    <t>地区館</t>
  </si>
  <si>
    <t>岐阜県地域婦人会連合会</t>
  </si>
  <si>
    <t>蔵書数</t>
  </si>
  <si>
    <t>蔵書数</t>
  </si>
  <si>
    <t>多治見市分館</t>
  </si>
  <si>
    <t>大垣市立</t>
  </si>
  <si>
    <t>高山市</t>
  </si>
  <si>
    <t>多治見市</t>
  </si>
  <si>
    <t>中津川市立</t>
  </si>
  <si>
    <t>美濃市</t>
  </si>
  <si>
    <t>恵那市</t>
  </si>
  <si>
    <t>土岐市</t>
  </si>
  <si>
    <t>各務原市立中央</t>
  </si>
  <si>
    <t>可児市立</t>
  </si>
  <si>
    <t>川島町ほんの家</t>
  </si>
  <si>
    <t>岐南町</t>
  </si>
  <si>
    <t>海津町立</t>
  </si>
  <si>
    <t>平田町生涯学習センター</t>
  </si>
  <si>
    <t>養老町</t>
  </si>
  <si>
    <t>タルイピアセンター</t>
  </si>
  <si>
    <t>関ヶ原ふれあいセンター</t>
  </si>
  <si>
    <t>神戸町立</t>
  </si>
  <si>
    <t>墨俣町</t>
  </si>
  <si>
    <t>谷汲村</t>
  </si>
  <si>
    <t>郡上八幡総合文化センター</t>
  </si>
  <si>
    <t>白鳥町</t>
  </si>
  <si>
    <t>美並村</t>
  </si>
  <si>
    <t>中山道みたけ館</t>
  </si>
  <si>
    <t>蛭川村立済美</t>
  </si>
  <si>
    <t>はぎわら</t>
  </si>
  <si>
    <t>丹生川村立</t>
  </si>
  <si>
    <t>古川町立</t>
  </si>
  <si>
    <t>神岡町立</t>
  </si>
  <si>
    <t>　　２　（　）内は国宝指定件数。</t>
  </si>
  <si>
    <t>絵画</t>
  </si>
  <si>
    <t>書跡</t>
  </si>
  <si>
    <t>典籍</t>
  </si>
  <si>
    <t>重要無形</t>
  </si>
  <si>
    <t>史跡</t>
  </si>
  <si>
    <t>名勝</t>
  </si>
  <si>
    <t>特別天然</t>
  </si>
  <si>
    <t>記念物</t>
  </si>
  <si>
    <t>体重(kg)</t>
  </si>
  <si>
    <t>胸囲(cm)</t>
  </si>
  <si>
    <t>-</t>
  </si>
  <si>
    <t>-</t>
  </si>
  <si>
    <t>-</t>
  </si>
  <si>
    <t>-</t>
  </si>
  <si>
    <t>-</t>
  </si>
  <si>
    <t>-</t>
  </si>
  <si>
    <t>-</t>
  </si>
  <si>
    <t>-</t>
  </si>
  <si>
    <t>-</t>
  </si>
  <si>
    <t>-</t>
  </si>
  <si>
    <t>-</t>
  </si>
  <si>
    <t>-</t>
  </si>
  <si>
    <t>-</t>
  </si>
  <si>
    <t>-</t>
  </si>
  <si>
    <t>-</t>
  </si>
  <si>
    <t>-</t>
  </si>
  <si>
    <t>郡計</t>
  </si>
  <si>
    <t xml:space="preserve">    212．市 町 村 別 中 学 校 学 校 数 、     生 徒 数 、 教 職 員 数 </t>
  </si>
  <si>
    <t>-</t>
  </si>
  <si>
    <t xml:space="preserve">   （４）学　科　数　、　生　徒　数</t>
  </si>
  <si>
    <t>214．高　等　学　校　　の　状　況　（続　き）</t>
  </si>
  <si>
    <r>
      <t>217．専修学校</t>
    </r>
    <r>
      <rPr>
        <sz val="14"/>
        <rFont val="ＭＳ 明朝"/>
        <family val="1"/>
      </rPr>
      <t>・</t>
    </r>
    <r>
      <rPr>
        <sz val="14"/>
        <rFont val="ＭＳ ゴシック"/>
        <family val="3"/>
      </rPr>
      <t>各種学校の状況（続き）</t>
    </r>
  </si>
  <si>
    <r>
      <t xml:space="preserve">221．年 齢 別 児 童 </t>
    </r>
    <r>
      <rPr>
        <sz val="14"/>
        <rFont val="ＭＳ 明朝"/>
        <family val="1"/>
      </rPr>
      <t>・</t>
    </r>
    <r>
      <rPr>
        <sz val="14"/>
        <rFont val="ＭＳ ゴシック"/>
        <family val="3"/>
      </rPr>
      <t xml:space="preserve">   生 徒 の 体 格</t>
    </r>
  </si>
  <si>
    <t>-</t>
  </si>
  <si>
    <t>-</t>
  </si>
  <si>
    <t xml:space="preserve">211．市 町 村 別 小 学 校 学 校 数 、     児 童 数 、 教 職 員 数 </t>
  </si>
  <si>
    <t>　注：１　国立を含む。</t>
  </si>
  <si>
    <t>　　　２　職員数は私費負担のものを含まない。</t>
  </si>
  <si>
    <t>教員数</t>
  </si>
  <si>
    <t>職員数</t>
  </si>
  <si>
    <t>１学年</t>
  </si>
  <si>
    <t>２学年</t>
  </si>
  <si>
    <t>３学年</t>
  </si>
  <si>
    <t>４学年</t>
  </si>
  <si>
    <t>５学年</t>
  </si>
  <si>
    <t>６学年</t>
  </si>
  <si>
    <t>男</t>
  </si>
  <si>
    <t>女</t>
  </si>
  <si>
    <t>校</t>
  </si>
  <si>
    <t>級</t>
  </si>
  <si>
    <t>人</t>
  </si>
  <si>
    <t>市計</t>
  </si>
  <si>
    <t>岐阜市</t>
  </si>
  <si>
    <t>羽島郡</t>
  </si>
  <si>
    <t>川島町</t>
  </si>
  <si>
    <t>海津郡</t>
  </si>
  <si>
    <t>養老郡</t>
  </si>
  <si>
    <t>-</t>
  </si>
  <si>
    <t>本巣郡</t>
  </si>
  <si>
    <t>-</t>
  </si>
  <si>
    <t>211．市 町 村 別 小 学 校 学 校 数 、     児 童 数 、 教 職 員 数 （続 き）</t>
  </si>
  <si>
    <t>区分</t>
  </si>
  <si>
    <t>学校数（本校）</t>
  </si>
  <si>
    <t>外国人（再掲）</t>
  </si>
  <si>
    <t>人</t>
  </si>
  <si>
    <t>-</t>
  </si>
  <si>
    <t>可児郡</t>
  </si>
  <si>
    <t>-</t>
  </si>
  <si>
    <t>益田郡</t>
  </si>
  <si>
    <t>総計</t>
  </si>
  <si>
    <t>-</t>
  </si>
  <si>
    <t>海津郡</t>
  </si>
  <si>
    <t>226．市郡別国指定文化財件数</t>
  </si>
  <si>
    <t>227．市郡別県指定文化財件数</t>
  </si>
  <si>
    <t>注：１　重要文化財の中に国宝を含む。</t>
  </si>
  <si>
    <t>　単位：件</t>
  </si>
  <si>
    <t>　単位：件</t>
  </si>
  <si>
    <t>重要文化財</t>
  </si>
  <si>
    <t>重要無形文化財</t>
  </si>
  <si>
    <t>民俗文化財</t>
  </si>
  <si>
    <t>区分</t>
  </si>
  <si>
    <t>総計</t>
  </si>
  <si>
    <t>重要文化財</t>
  </si>
  <si>
    <t>建造物</t>
  </si>
  <si>
    <t>彫刻</t>
  </si>
  <si>
    <t>古文書</t>
  </si>
  <si>
    <t>考古資料</t>
  </si>
  <si>
    <t>歴史資料</t>
  </si>
  <si>
    <t>重要有形</t>
  </si>
  <si>
    <t>民俗文化財</t>
  </si>
  <si>
    <t>天然記念物</t>
  </si>
  <si>
    <t>建造物</t>
  </si>
  <si>
    <t>総計</t>
  </si>
  <si>
    <t>47(3)</t>
  </si>
  <si>
    <t>23(1)</t>
  </si>
  <si>
    <t>5(1)</t>
  </si>
  <si>
    <t>20(1)</t>
  </si>
  <si>
    <t>3(1)</t>
  </si>
  <si>
    <t>7(2)</t>
  </si>
  <si>
    <t>2(2)</t>
  </si>
  <si>
    <t>25(1)</t>
  </si>
  <si>
    <t>3(1)</t>
  </si>
  <si>
    <t>14(1)</t>
  </si>
  <si>
    <t>5(1)</t>
  </si>
  <si>
    <t>　単位：人、館</t>
  </si>
  <si>
    <t>区分</t>
  </si>
  <si>
    <t>社会教育団体</t>
  </si>
  <si>
    <t>岐阜県高等学校ＰＴＡ連合会</t>
  </si>
  <si>
    <t>公民館</t>
  </si>
  <si>
    <t>.</t>
  </si>
  <si>
    <t>　　225．図　書　館　の　状　況</t>
  </si>
  <si>
    <t>　単位：冊</t>
  </si>
  <si>
    <t>　注：貸出冊数は、個人貸出と団体貸出の合計である。</t>
  </si>
  <si>
    <t>区分</t>
  </si>
  <si>
    <t>貸出冊数</t>
  </si>
  <si>
    <t>総計</t>
  </si>
  <si>
    <t>県立</t>
  </si>
  <si>
    <t>岐阜市立</t>
  </si>
  <si>
    <t>　単位：人</t>
  </si>
  <si>
    <t>（２）学科系統分類別学生数</t>
  </si>
  <si>
    <t>　注：区分は学校基本調査の学科系統分類表の大分類による。</t>
  </si>
  <si>
    <t>短期大学</t>
  </si>
  <si>
    <t>人文</t>
  </si>
  <si>
    <t>社会</t>
  </si>
  <si>
    <t>-</t>
  </si>
  <si>
    <t>家政</t>
  </si>
  <si>
    <t>-</t>
  </si>
  <si>
    <t>219．中 学 校 卒 業 　  後 の 状 況（続 き）</t>
  </si>
  <si>
    <t>　　　219．中 学 校 卒 業 　  後 の 状 況</t>
  </si>
  <si>
    <t>-</t>
  </si>
  <si>
    <t>-</t>
  </si>
  <si>
    <t>-</t>
  </si>
  <si>
    <t>　　　　　平成12年（2000）３月31日</t>
  </si>
  <si>
    <t>　　　　　平成12年（2000）５月１日</t>
  </si>
  <si>
    <t>　資料：県統計調査課、県教育委員会学校政策課</t>
  </si>
  <si>
    <t>平成７年度</t>
  </si>
  <si>
    <t>11（FY1999）</t>
  </si>
  <si>
    <t>　資料：県教育委員会社会教育文化課、同スポーツ課</t>
  </si>
  <si>
    <t>平成９年度</t>
  </si>
  <si>
    <t>11(FY1999)</t>
  </si>
  <si>
    <t>武儀町</t>
  </si>
  <si>
    <t xml:space="preserve">    平成12年（2000）５月１日</t>
  </si>
  <si>
    <t>-</t>
  </si>
  <si>
    <t>　　平成12年（2000）５月１日</t>
  </si>
  <si>
    <t>-</t>
  </si>
  <si>
    <t>（平成11年度間）</t>
  </si>
  <si>
    <t xml:space="preserve"> 　　平成12年（2000）５月１日</t>
  </si>
  <si>
    <t>11年度</t>
  </si>
  <si>
    <t>12年度</t>
  </si>
  <si>
    <t>平成12年（2000）５月１日</t>
  </si>
  <si>
    <t>　　　　　平成12年（2000）５月１日</t>
  </si>
  <si>
    <t xml:space="preserve">     平成12年（2000）５月１日</t>
  </si>
  <si>
    <t>-</t>
  </si>
  <si>
    <t xml:space="preserve"> 平成12年（2000）５月１日</t>
  </si>
  <si>
    <t>　平成12年（2000）５月１日</t>
  </si>
  <si>
    <t>合　　　　計</t>
  </si>
  <si>
    <t>専　修　学　校
（一般課程）等</t>
  </si>
  <si>
    <t>専修学校（一般課程）等</t>
  </si>
  <si>
    <t>学校（一般課程）等</t>
  </si>
  <si>
    <t>専修</t>
  </si>
  <si>
    <t>後の状況（続き）</t>
  </si>
  <si>
    <t>状況（就職入学者を含む）</t>
  </si>
  <si>
    <t>220． 高等学校卒業</t>
  </si>
  <si>
    <t>（３）学科別専修学校等入学</t>
  </si>
  <si>
    <t>　　　12</t>
  </si>
  <si>
    <t>　資料：県教育委員会社会教育文化課「岐阜県の指定文化財等目録」</t>
  </si>
  <si>
    <t>-</t>
  </si>
  <si>
    <t>-</t>
  </si>
  <si>
    <t>-</t>
  </si>
  <si>
    <t>総合学科</t>
  </si>
  <si>
    <t>226(5)</t>
  </si>
  <si>
    <t>　平成12年（2000）５月１日</t>
  </si>
  <si>
    <t>区分</t>
  </si>
  <si>
    <t>人文科学</t>
  </si>
  <si>
    <t>社会科学</t>
  </si>
  <si>
    <t>農学</t>
  </si>
  <si>
    <t>教育</t>
  </si>
  <si>
    <t>岐阜市立加納図書室</t>
  </si>
  <si>
    <t>岐阜市立長良図書室</t>
  </si>
  <si>
    <t>岐阜市立東部図書館室</t>
  </si>
  <si>
    <t>岐阜市立西部図書室</t>
  </si>
  <si>
    <t>岐阜市立長森図書室</t>
  </si>
  <si>
    <t>美濃加茂市中央</t>
  </si>
  <si>
    <t>　平成12年（2000）５月１日</t>
  </si>
  <si>
    <t xml:space="preserve">   平成12年（2000）５月１日</t>
  </si>
  <si>
    <t>　注：衛星契約とは放送受信契約のうち、衛星カラー契約、衛星普通契約、特別契約の総称である。</t>
  </si>
  <si>
    <t>市計</t>
  </si>
  <si>
    <t>郡計</t>
  </si>
  <si>
    <t xml:space="preserve"> -</t>
  </si>
  <si>
    <t>　　３　総計と内訳が一致しないのは文化財が複数の市町村にまたがるため。</t>
  </si>
  <si>
    <t>8年度</t>
  </si>
  <si>
    <t>9年度</t>
  </si>
  <si>
    <t>FY1996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</si>
</sst>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quot;△ &quot;0.00"/>
    <numFmt numFmtId="178" formatCode="0.0;&quot;△ &quot;0.0"/>
    <numFmt numFmtId="179" formatCode="0.0_);[Red]\(0.0\)"/>
    <numFmt numFmtId="180" formatCode="###\ ###"/>
  </numFmts>
  <fonts count="30">
    <font>
      <sz val="11"/>
      <name val="ＭＳ Ｐゴシック"/>
      <family val="3"/>
    </font>
    <font>
      <sz val="6"/>
      <name val="ＭＳ Ｐゴシック"/>
      <family val="3"/>
    </font>
    <font>
      <sz val="8"/>
      <name val="ＭＳ 明朝"/>
      <family val="1"/>
    </font>
    <font>
      <sz val="11"/>
      <name val="ＭＳ ゴシック"/>
      <family val="3"/>
    </font>
    <font>
      <sz val="7"/>
      <name val="ＭＳ ゴシック"/>
      <family val="3"/>
    </font>
    <font>
      <sz val="7"/>
      <name val="ＭＳ 明朝"/>
      <family val="1"/>
    </font>
    <font>
      <sz val="8"/>
      <name val="ＭＳ Ｐゴシック"/>
      <family val="3"/>
    </font>
    <font>
      <sz val="14"/>
      <name val="ＭＳ ゴシック"/>
      <family val="3"/>
    </font>
    <font>
      <sz val="9"/>
      <name val="ＭＳ 明朝"/>
      <family val="1"/>
    </font>
    <font>
      <sz val="7"/>
      <name val="ＭＳ Ｐ明朝"/>
      <family val="1"/>
    </font>
    <font>
      <sz val="8"/>
      <name val="ＭＳ ゴシック"/>
      <family val="3"/>
    </font>
    <font>
      <sz val="8"/>
      <name val="ＭＳ Ｐ明朝"/>
      <family val="1"/>
    </font>
    <font>
      <sz val="12"/>
      <name val="ＭＳ 明朝"/>
      <family val="1"/>
    </font>
    <font>
      <sz val="9"/>
      <name val="ＭＳ Ｐ明朝"/>
      <family val="1"/>
    </font>
    <font>
      <sz val="6"/>
      <name val="ＭＳ Ｐ明朝"/>
      <family val="1"/>
    </font>
    <font>
      <sz val="7"/>
      <name val="ＭＳ Ｐゴシック"/>
      <family val="3"/>
    </font>
    <font>
      <sz val="6.5"/>
      <name val="ＭＳ 明朝"/>
      <family val="1"/>
    </font>
    <font>
      <sz val="14"/>
      <name val="ＭＳ 明朝"/>
      <family val="1"/>
    </font>
    <font>
      <sz val="6.5"/>
      <name val="ＭＳ Ｐ明朝"/>
      <family val="1"/>
    </font>
    <font>
      <sz val="5"/>
      <name val="ＭＳ Ｐ明朝"/>
      <family val="1"/>
    </font>
    <font>
      <sz val="11"/>
      <name val="ＭＳ 明朝"/>
      <family val="1"/>
    </font>
    <font>
      <sz val="14"/>
      <name val="ＭＳ Ｐゴシック"/>
      <family val="3"/>
    </font>
    <font>
      <vertAlign val="superscript"/>
      <sz val="8"/>
      <name val="ＭＳ 明朝"/>
      <family val="1"/>
    </font>
    <font>
      <sz val="18"/>
      <name val="ＭＳ ゴシック"/>
      <family val="3"/>
    </font>
    <font>
      <sz val="18"/>
      <name val="ＭＳ 明朝"/>
      <family val="1"/>
    </font>
    <font>
      <sz val="6.5"/>
      <name val="ＭＳ ゴシック"/>
      <family val="3"/>
    </font>
    <font>
      <sz val="6"/>
      <name val="ＭＳ ゴシック"/>
      <family val="3"/>
    </font>
    <font>
      <sz val="4"/>
      <name val="ＭＳ ゴシック"/>
      <family val="3"/>
    </font>
    <font>
      <sz val="5"/>
      <name val="ＭＳ 明朝"/>
      <family val="1"/>
    </font>
    <font>
      <sz val="6"/>
      <name val="ＭＳ 明朝"/>
      <family val="1"/>
    </font>
  </fonts>
  <fills count="2">
    <fill>
      <patternFill/>
    </fill>
    <fill>
      <patternFill patternType="gray125"/>
    </fill>
  </fills>
  <borders count="32">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double"/>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double"/>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style="thin"/>
      <top style="double"/>
      <bottom>
        <color indexed="63"/>
      </bottom>
    </border>
    <border>
      <left style="double"/>
      <right>
        <color indexed="63"/>
      </right>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01">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horizontal="distributed"/>
    </xf>
    <xf numFmtId="0" fontId="2" fillId="0" borderId="1" xfId="0" applyFont="1" applyBorder="1" applyAlignment="1">
      <alignment/>
    </xf>
    <xf numFmtId="0" fontId="6" fillId="0" borderId="1" xfId="0" applyFont="1" applyBorder="1" applyAlignment="1">
      <alignment/>
    </xf>
    <xf numFmtId="0" fontId="7" fillId="0" borderId="0" xfId="0" applyFont="1" applyAlignment="1">
      <alignment/>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176" fontId="2" fillId="0" borderId="7" xfId="0" applyNumberFormat="1" applyFont="1" applyBorder="1" applyAlignment="1">
      <alignment horizontal="right"/>
    </xf>
    <xf numFmtId="176" fontId="2" fillId="0" borderId="0" xfId="0" applyNumberFormat="1" applyFont="1" applyAlignment="1">
      <alignment horizontal="right"/>
    </xf>
    <xf numFmtId="0" fontId="5" fillId="0" borderId="0" xfId="0" applyFont="1" applyBorder="1" applyAlignment="1">
      <alignment horizontal="distributed"/>
    </xf>
    <xf numFmtId="176" fontId="10" fillId="0" borderId="7" xfId="0" applyNumberFormat="1" applyFont="1" applyBorder="1" applyAlignment="1">
      <alignment horizontal="right"/>
    </xf>
    <xf numFmtId="0" fontId="2" fillId="0" borderId="0" xfId="0" applyFont="1" applyAlignment="1">
      <alignment horizontal="distributed"/>
    </xf>
    <xf numFmtId="0" fontId="10" fillId="0" borderId="0" xfId="0" applyFont="1" applyAlignment="1">
      <alignment horizontal="distributed"/>
    </xf>
    <xf numFmtId="176" fontId="10" fillId="0" borderId="0" xfId="0" applyNumberFormat="1" applyFont="1" applyAlignment="1">
      <alignment horizontal="right"/>
    </xf>
    <xf numFmtId="0" fontId="8" fillId="0" borderId="8" xfId="0" applyFont="1" applyBorder="1" applyAlignment="1">
      <alignment horizontal="distributed" vertical="center"/>
    </xf>
    <xf numFmtId="0" fontId="12" fillId="0" borderId="0" xfId="0" applyFont="1" applyAlignment="1">
      <alignment/>
    </xf>
    <xf numFmtId="56" fontId="2" fillId="0" borderId="0" xfId="0" applyNumberFormat="1" applyFont="1" applyAlignment="1">
      <alignment/>
    </xf>
    <xf numFmtId="0" fontId="9" fillId="0" borderId="0" xfId="0" applyFont="1" applyAlignment="1">
      <alignment horizontal="distributed"/>
    </xf>
    <xf numFmtId="0" fontId="2" fillId="0" borderId="4" xfId="0" applyFont="1" applyBorder="1" applyAlignment="1">
      <alignment horizontal="distributed" vertical="center"/>
    </xf>
    <xf numFmtId="0" fontId="2" fillId="0" borderId="0" xfId="0" applyFont="1" applyAlignment="1">
      <alignment horizontal="right"/>
    </xf>
    <xf numFmtId="176" fontId="2" fillId="0" borderId="9" xfId="0" applyNumberFormat="1" applyFont="1" applyBorder="1" applyAlignment="1">
      <alignment horizontal="right"/>
    </xf>
    <xf numFmtId="176" fontId="2" fillId="0" borderId="10" xfId="0" applyNumberFormat="1" applyFont="1" applyBorder="1" applyAlignment="1">
      <alignment horizontal="right"/>
    </xf>
    <xf numFmtId="176" fontId="2" fillId="0" borderId="9" xfId="0" applyNumberFormat="1" applyFont="1" applyBorder="1" applyAlignment="1">
      <alignment horizontal="right" vertical="center"/>
    </xf>
    <xf numFmtId="176" fontId="2" fillId="0" borderId="0" xfId="0" applyNumberFormat="1" applyFont="1" applyAlignment="1">
      <alignment horizontal="right" vertical="center"/>
    </xf>
    <xf numFmtId="176" fontId="2" fillId="0" borderId="7" xfId="0" applyNumberFormat="1" applyFont="1" applyBorder="1" applyAlignment="1">
      <alignment horizontal="right" vertical="center"/>
    </xf>
    <xf numFmtId="0" fontId="13" fillId="0" borderId="2" xfId="0" applyFont="1" applyBorder="1" applyAlignment="1">
      <alignment horizontal="distributed" vertical="center"/>
    </xf>
    <xf numFmtId="0" fontId="13" fillId="0" borderId="4" xfId="0" applyFont="1" applyBorder="1" applyAlignment="1">
      <alignment horizontal="distributed" vertical="center"/>
    </xf>
    <xf numFmtId="0" fontId="11" fillId="0" borderId="4" xfId="0" applyFont="1" applyBorder="1" applyAlignment="1">
      <alignment horizontal="distributed" vertical="center"/>
    </xf>
    <xf numFmtId="0" fontId="15" fillId="0" borderId="0" xfId="0" applyFont="1" applyAlignment="1">
      <alignment/>
    </xf>
    <xf numFmtId="176" fontId="5" fillId="0" borderId="7" xfId="0" applyNumberFormat="1" applyFont="1" applyBorder="1" applyAlignment="1">
      <alignment horizontal="right"/>
    </xf>
    <xf numFmtId="176" fontId="5" fillId="0" borderId="0" xfId="0" applyNumberFormat="1" applyFont="1" applyAlignment="1">
      <alignment horizontal="right"/>
    </xf>
    <xf numFmtId="176" fontId="4" fillId="0" borderId="7" xfId="0" applyNumberFormat="1" applyFont="1" applyBorder="1" applyAlignment="1">
      <alignment horizontal="right"/>
    </xf>
    <xf numFmtId="0" fontId="2" fillId="0" borderId="0" xfId="0" applyFont="1" applyAlignment="1">
      <alignment horizontal="distributed" vertical="center"/>
    </xf>
    <xf numFmtId="0" fontId="13" fillId="0" borderId="5" xfId="0" applyFont="1" applyBorder="1" applyAlignment="1">
      <alignment horizontal="distributed" vertical="center"/>
    </xf>
    <xf numFmtId="0" fontId="13" fillId="0" borderId="6" xfId="0" applyFont="1" applyBorder="1" applyAlignment="1">
      <alignment horizontal="distributed" vertical="center"/>
    </xf>
    <xf numFmtId="0" fontId="2" fillId="0" borderId="0" xfId="0" applyFont="1" applyAlignment="1">
      <alignment horizontal="center" vertical="distributed" textRotation="255"/>
    </xf>
    <xf numFmtId="0" fontId="13" fillId="0" borderId="11" xfId="0" applyFont="1" applyBorder="1" applyAlignment="1">
      <alignment horizontal="distributed" vertical="center"/>
    </xf>
    <xf numFmtId="0" fontId="13" fillId="0" borderId="7" xfId="0" applyFont="1" applyBorder="1" applyAlignment="1">
      <alignment horizontal="distributed" vertical="center"/>
    </xf>
    <xf numFmtId="0" fontId="13" fillId="0" borderId="8" xfId="0" applyFont="1" applyBorder="1" applyAlignment="1">
      <alignment horizontal="distributed" vertical="center"/>
    </xf>
    <xf numFmtId="0" fontId="13" fillId="0" borderId="0" xfId="0" applyFont="1" applyBorder="1" applyAlignment="1">
      <alignment horizontal="distributed" vertical="center"/>
    </xf>
    <xf numFmtId="0" fontId="2" fillId="0" borderId="12" xfId="0" applyFont="1" applyBorder="1" applyAlignment="1">
      <alignment horizontal="distributed" vertical="center"/>
    </xf>
    <xf numFmtId="0" fontId="11" fillId="0" borderId="2" xfId="0" applyFont="1" applyBorder="1" applyAlignment="1">
      <alignment horizontal="distributed" vertical="center"/>
    </xf>
    <xf numFmtId="0" fontId="13" fillId="0" borderId="4" xfId="0" applyFont="1" applyBorder="1" applyAlignment="1">
      <alignment horizontal="distributed" vertical="center" wrapText="1"/>
    </xf>
    <xf numFmtId="0" fontId="11" fillId="0" borderId="2" xfId="0" applyFont="1" applyBorder="1" applyAlignment="1">
      <alignment horizontal="center" vertical="distributed" textRotation="255"/>
    </xf>
    <xf numFmtId="0" fontId="11" fillId="0" borderId="4" xfId="0" applyFont="1" applyBorder="1" applyAlignment="1">
      <alignment horizontal="center" vertical="distributed" textRotation="255"/>
    </xf>
    <xf numFmtId="0" fontId="11" fillId="0" borderId="0" xfId="0" applyFont="1" applyAlignment="1">
      <alignment horizontal="distributed"/>
    </xf>
    <xf numFmtId="0" fontId="8" fillId="0" borderId="13" xfId="0" applyFont="1" applyBorder="1" applyAlignment="1">
      <alignment horizontal="distributed" vertical="center"/>
    </xf>
    <xf numFmtId="49" fontId="2" fillId="0" borderId="0" xfId="0" applyNumberFormat="1" applyFont="1" applyAlignment="1">
      <alignment/>
    </xf>
    <xf numFmtId="178" fontId="2" fillId="0" borderId="7" xfId="0" applyNumberFormat="1" applyFont="1" applyBorder="1" applyAlignment="1">
      <alignment horizontal="right"/>
    </xf>
    <xf numFmtId="178" fontId="2" fillId="0" borderId="0" xfId="0" applyNumberFormat="1" applyFont="1" applyAlignment="1">
      <alignment horizontal="right"/>
    </xf>
    <xf numFmtId="0" fontId="11" fillId="0" borderId="11" xfId="0" applyFont="1" applyBorder="1" applyAlignment="1">
      <alignment horizontal="distributed" vertical="center"/>
    </xf>
    <xf numFmtId="0" fontId="11" fillId="0" borderId="14" xfId="0" applyFont="1" applyBorder="1" applyAlignment="1">
      <alignment horizontal="distributed" vertical="center"/>
    </xf>
    <xf numFmtId="0" fontId="11" fillId="0" borderId="0" xfId="0" applyFont="1" applyAlignment="1">
      <alignment/>
    </xf>
    <xf numFmtId="0" fontId="11" fillId="0" borderId="0" xfId="0" applyFont="1" applyAlignment="1">
      <alignment horizontal="center" vertical="distributed"/>
    </xf>
    <xf numFmtId="176" fontId="2" fillId="0" borderId="0" xfId="0" applyNumberFormat="1" applyFont="1" applyBorder="1" applyAlignment="1">
      <alignment horizontal="right"/>
    </xf>
    <xf numFmtId="0" fontId="2" fillId="0" borderId="0" xfId="0" applyFont="1" applyBorder="1" applyAlignment="1">
      <alignment horizontal="distributed"/>
    </xf>
    <xf numFmtId="0" fontId="2" fillId="0" borderId="10" xfId="0" applyFont="1" applyBorder="1" applyAlignment="1">
      <alignment horizontal="center" vertical="distributed" textRotation="255"/>
    </xf>
    <xf numFmtId="0" fontId="11" fillId="0" borderId="5" xfId="0" applyFont="1" applyBorder="1" applyAlignment="1">
      <alignment horizontal="center" vertical="distributed" textRotation="255"/>
    </xf>
    <xf numFmtId="0" fontId="2" fillId="0" borderId="9" xfId="0" applyFont="1" applyBorder="1" applyAlignment="1">
      <alignment horizontal="right"/>
    </xf>
    <xf numFmtId="176" fontId="10" fillId="0" borderId="0" xfId="0" applyNumberFormat="1" applyFont="1" applyBorder="1" applyAlignment="1">
      <alignment horizontal="right"/>
    </xf>
    <xf numFmtId="176" fontId="4" fillId="0" borderId="0" xfId="0" applyNumberFormat="1" applyFont="1" applyBorder="1" applyAlignment="1">
      <alignment horizontal="right"/>
    </xf>
    <xf numFmtId="176" fontId="5" fillId="0" borderId="0" xfId="0" applyNumberFormat="1" applyFont="1" applyBorder="1" applyAlignment="1">
      <alignment horizontal="right"/>
    </xf>
    <xf numFmtId="178" fontId="10" fillId="0" borderId="0" xfId="0" applyNumberFormat="1" applyFont="1" applyBorder="1" applyAlignment="1">
      <alignment horizontal="right"/>
    </xf>
    <xf numFmtId="178" fontId="2" fillId="0" borderId="0" xfId="0" applyNumberFormat="1" applyFont="1" applyBorder="1" applyAlignment="1">
      <alignment horizontal="right"/>
    </xf>
    <xf numFmtId="176" fontId="16" fillId="0" borderId="7" xfId="0" applyNumberFormat="1" applyFont="1" applyBorder="1" applyAlignment="1">
      <alignment horizontal="right"/>
    </xf>
    <xf numFmtId="176" fontId="16" fillId="0" borderId="0" xfId="0" applyNumberFormat="1" applyFont="1" applyAlignment="1">
      <alignment horizontal="right"/>
    </xf>
    <xf numFmtId="178" fontId="16" fillId="0" borderId="0" xfId="0" applyNumberFormat="1" applyFont="1" applyAlignment="1">
      <alignment horizontal="right"/>
    </xf>
    <xf numFmtId="0" fontId="8" fillId="0" borderId="14" xfId="0" applyFont="1" applyBorder="1" applyAlignment="1">
      <alignment horizontal="distributed" vertical="center"/>
    </xf>
    <xf numFmtId="0" fontId="13" fillId="0" borderId="14" xfId="0" applyFont="1" applyBorder="1" applyAlignment="1">
      <alignment horizontal="distributed" vertical="center"/>
    </xf>
    <xf numFmtId="0" fontId="13" fillId="0" borderId="2" xfId="0" applyFont="1" applyBorder="1" applyAlignment="1">
      <alignment horizontal="distributed" vertical="center" wrapText="1"/>
    </xf>
    <xf numFmtId="176" fontId="5" fillId="0" borderId="0" xfId="0" applyNumberFormat="1" applyFont="1" applyBorder="1" applyAlignment="1">
      <alignment horizontal="right" vertical="center"/>
    </xf>
    <xf numFmtId="0" fontId="2" fillId="0" borderId="0" xfId="0" applyFont="1" applyBorder="1" applyAlignment="1">
      <alignment horizontal="right" vertical="center"/>
    </xf>
    <xf numFmtId="0" fontId="2" fillId="0" borderId="9"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xf>
    <xf numFmtId="0" fontId="13" fillId="0" borderId="5" xfId="0" applyFont="1" applyBorder="1" applyAlignment="1">
      <alignment horizontal="distributed" vertical="center" wrapText="1"/>
    </xf>
    <xf numFmtId="0" fontId="21" fillId="0" borderId="0" xfId="0" applyFont="1" applyAlignment="1">
      <alignment/>
    </xf>
    <xf numFmtId="0" fontId="2" fillId="0" borderId="5" xfId="0" applyFont="1" applyBorder="1" applyAlignment="1">
      <alignment horizontal="distributed" vertical="center"/>
    </xf>
    <xf numFmtId="0" fontId="20" fillId="0" borderId="0" xfId="0" applyFont="1" applyAlignment="1">
      <alignment/>
    </xf>
    <xf numFmtId="176" fontId="16" fillId="0" borderId="0" xfId="0" applyNumberFormat="1" applyFont="1" applyBorder="1" applyAlignment="1">
      <alignment horizontal="right"/>
    </xf>
    <xf numFmtId="178" fontId="16" fillId="0" borderId="0" xfId="0" applyNumberFormat="1" applyFont="1" applyBorder="1" applyAlignment="1">
      <alignment horizontal="right"/>
    </xf>
    <xf numFmtId="0" fontId="0" fillId="0" borderId="0" xfId="0" applyFont="1" applyAlignment="1">
      <alignment/>
    </xf>
    <xf numFmtId="0" fontId="23" fillId="0" borderId="0" xfId="0" applyFont="1" applyAlignment="1">
      <alignment/>
    </xf>
    <xf numFmtId="0" fontId="0" fillId="0" borderId="0" xfId="0" applyFont="1" applyAlignment="1">
      <alignment/>
    </xf>
    <xf numFmtId="0" fontId="4" fillId="0" borderId="0" xfId="0" applyFont="1" applyAlignment="1">
      <alignment horizontal="distributed"/>
    </xf>
    <xf numFmtId="176" fontId="4" fillId="0" borderId="0" xfId="0" applyNumberFormat="1" applyFont="1" applyAlignment="1">
      <alignment horizontal="right"/>
    </xf>
    <xf numFmtId="0" fontId="0" fillId="0" borderId="7" xfId="0" applyFont="1" applyBorder="1" applyAlignment="1">
      <alignment/>
    </xf>
    <xf numFmtId="0" fontId="0" fillId="0" borderId="1" xfId="0" applyFont="1" applyBorder="1" applyAlignment="1">
      <alignment/>
    </xf>
    <xf numFmtId="0" fontId="0" fillId="0" borderId="0" xfId="0" applyFont="1" applyAlignment="1">
      <alignment horizontal="right"/>
    </xf>
    <xf numFmtId="176" fontId="4" fillId="0" borderId="0" xfId="0" applyNumberFormat="1" applyFont="1" applyBorder="1" applyAlignment="1">
      <alignment horizontal="right" vertical="center"/>
    </xf>
    <xf numFmtId="0" fontId="0" fillId="0" borderId="15"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6" xfId="0" applyFont="1" applyBorder="1" applyAlignment="1">
      <alignment/>
    </xf>
    <xf numFmtId="0" fontId="0" fillId="0" borderId="0" xfId="0" applyFont="1" applyBorder="1" applyAlignment="1">
      <alignment/>
    </xf>
    <xf numFmtId="0" fontId="0" fillId="0" borderId="0" xfId="0" applyFont="1" applyAlignment="1">
      <alignment horizontal="distributed"/>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10" fillId="0" borderId="0" xfId="0" applyFont="1" applyAlignment="1">
      <alignment/>
    </xf>
    <xf numFmtId="178" fontId="10" fillId="0" borderId="7" xfId="0" applyNumberFormat="1" applyFont="1" applyBorder="1" applyAlignment="1">
      <alignment horizontal="right"/>
    </xf>
    <xf numFmtId="178" fontId="10" fillId="0" borderId="0" xfId="0" applyNumberFormat="1" applyFont="1" applyAlignment="1">
      <alignment horizontal="right"/>
    </xf>
    <xf numFmtId="0" fontId="10" fillId="0" borderId="0" xfId="0" applyFont="1" applyAlignment="1">
      <alignment horizontal="center" vertical="distributed" textRotation="255"/>
    </xf>
    <xf numFmtId="176" fontId="25" fillId="0" borderId="7" xfId="0" applyNumberFormat="1" applyFont="1" applyBorder="1" applyAlignment="1">
      <alignment horizontal="right"/>
    </xf>
    <xf numFmtId="176" fontId="25" fillId="0" borderId="0" xfId="0" applyNumberFormat="1" applyFont="1" applyBorder="1" applyAlignment="1">
      <alignment horizontal="right"/>
    </xf>
    <xf numFmtId="178" fontId="25" fillId="0" borderId="0" xfId="0" applyNumberFormat="1" applyFont="1" applyBorder="1" applyAlignment="1">
      <alignment horizontal="right"/>
    </xf>
    <xf numFmtId="176" fontId="25" fillId="0" borderId="0" xfId="0" applyNumberFormat="1" applyFont="1" applyAlignment="1">
      <alignment horizontal="right"/>
    </xf>
    <xf numFmtId="178" fontId="25" fillId="0" borderId="0" xfId="0" applyNumberFormat="1" applyFont="1" applyAlignment="1">
      <alignment horizontal="right"/>
    </xf>
    <xf numFmtId="0" fontId="10" fillId="0" borderId="0" xfId="0" applyFont="1" applyAlignment="1">
      <alignment horizontal="distributed" vertical="center"/>
    </xf>
    <xf numFmtId="0" fontId="4" fillId="0" borderId="0" xfId="0" applyFont="1" applyAlignment="1">
      <alignment/>
    </xf>
    <xf numFmtId="0" fontId="10" fillId="0" borderId="0" xfId="0" applyFont="1" applyAlignment="1">
      <alignment horizontal="right"/>
    </xf>
    <xf numFmtId="176" fontId="0" fillId="0" borderId="0" xfId="0" applyNumberFormat="1" applyFont="1" applyAlignment="1">
      <alignment/>
    </xf>
    <xf numFmtId="176" fontId="2" fillId="0" borderId="7" xfId="0" applyNumberFormat="1" applyFont="1" applyAlignment="1">
      <alignment horizontal="right"/>
    </xf>
    <xf numFmtId="0" fontId="0" fillId="0" borderId="0" xfId="0" applyFont="1" applyBorder="1" applyAlignment="1">
      <alignment horizontal="distributed" vertical="center"/>
    </xf>
    <xf numFmtId="0" fontId="13" fillId="0" borderId="14" xfId="0" applyFont="1" applyBorder="1" applyAlignment="1">
      <alignment horizontal="distributed" vertical="center" wrapText="1"/>
    </xf>
    <xf numFmtId="0" fontId="20" fillId="0" borderId="14" xfId="0" applyFont="1" applyBorder="1" applyAlignment="1">
      <alignment horizontal="distributed" vertical="center"/>
    </xf>
    <xf numFmtId="0" fontId="2" fillId="0" borderId="0" xfId="0" applyFont="1" applyBorder="1" applyAlignment="1">
      <alignment/>
    </xf>
    <xf numFmtId="0" fontId="12" fillId="0" borderId="0" xfId="0" applyFont="1" applyAlignment="1">
      <alignment horizontal="right"/>
    </xf>
    <xf numFmtId="0" fontId="7" fillId="0" borderId="0" xfId="0" applyFont="1" applyAlignment="1">
      <alignment horizontal="right"/>
    </xf>
    <xf numFmtId="176" fontId="26" fillId="0" borderId="0" xfId="0" applyNumberFormat="1" applyFont="1" applyAlignment="1">
      <alignment horizontal="right"/>
    </xf>
    <xf numFmtId="176" fontId="29" fillId="0" borderId="0" xfId="0" applyNumberFormat="1" applyFont="1" applyAlignment="1">
      <alignment horizontal="right"/>
    </xf>
    <xf numFmtId="176" fontId="29" fillId="0" borderId="7" xfId="0" applyNumberFormat="1" applyFont="1" applyBorder="1" applyAlignment="1">
      <alignment horizontal="right"/>
    </xf>
    <xf numFmtId="176" fontId="26" fillId="0" borderId="7" xfId="0" applyNumberFormat="1" applyFont="1" applyBorder="1" applyAlignment="1">
      <alignment horizontal="right"/>
    </xf>
    <xf numFmtId="176" fontId="26" fillId="0" borderId="0" xfId="0" applyNumberFormat="1" applyFont="1" applyBorder="1" applyAlignment="1">
      <alignment horizontal="right"/>
    </xf>
    <xf numFmtId="0" fontId="2" fillId="0" borderId="0" xfId="0" applyFont="1" applyAlignment="1">
      <alignment horizontal="center"/>
    </xf>
    <xf numFmtId="0" fontId="0" fillId="0" borderId="23" xfId="0" applyFont="1" applyBorder="1" applyAlignment="1">
      <alignment/>
    </xf>
    <xf numFmtId="0" fontId="10" fillId="0" borderId="24" xfId="0" applyFont="1" applyBorder="1" applyAlignment="1">
      <alignment horizontal="distributed"/>
    </xf>
    <xf numFmtId="0" fontId="2" fillId="0" borderId="24" xfId="0" applyFont="1" applyBorder="1" applyAlignment="1">
      <alignment horizontal="distributed"/>
    </xf>
    <xf numFmtId="0" fontId="0" fillId="0" borderId="25" xfId="0" applyFont="1" applyBorder="1" applyAlignment="1">
      <alignment/>
    </xf>
    <xf numFmtId="0" fontId="12"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horizontal="centerContinuous"/>
    </xf>
    <xf numFmtId="0" fontId="2" fillId="0" borderId="24" xfId="0" applyFont="1" applyBorder="1" applyAlignment="1">
      <alignment horizontal="distributed"/>
    </xf>
    <xf numFmtId="180" fontId="25" fillId="0" borderId="0" xfId="0" applyNumberFormat="1" applyFont="1" applyBorder="1" applyAlignment="1">
      <alignment horizontal="right"/>
    </xf>
    <xf numFmtId="176" fontId="10" fillId="0" borderId="7" xfId="0" applyNumberFormat="1" applyFont="1" applyBorder="1" applyAlignment="1">
      <alignment horizontal="right" vertical="center"/>
    </xf>
    <xf numFmtId="176" fontId="10" fillId="0" borderId="0" xfId="0" applyNumberFormat="1" applyFont="1" applyAlignment="1">
      <alignment horizontal="right" vertical="center"/>
    </xf>
    <xf numFmtId="176" fontId="25" fillId="0" borderId="0" xfId="0" applyNumberFormat="1" applyFont="1" applyAlignment="1">
      <alignment horizontal="right"/>
    </xf>
    <xf numFmtId="0" fontId="25" fillId="0" borderId="0" xfId="0" applyFont="1" applyAlignment="1">
      <alignment horizontal="right"/>
    </xf>
    <xf numFmtId="0" fontId="8" fillId="0" borderId="13" xfId="0" applyFont="1" applyBorder="1" applyAlignment="1">
      <alignment horizontal="distributed" vertical="center"/>
    </xf>
    <xf numFmtId="0" fontId="6" fillId="0" borderId="3" xfId="0" applyFont="1" applyBorder="1" applyAlignment="1">
      <alignment horizontal="distributed" vertical="center"/>
    </xf>
    <xf numFmtId="0" fontId="0" fillId="0" borderId="14" xfId="0" applyFont="1" applyBorder="1" applyAlignment="1">
      <alignment horizontal="distributed" vertical="center"/>
    </xf>
    <xf numFmtId="0" fontId="0" fillId="0" borderId="3" xfId="0" applyFont="1" applyBorder="1" applyAlignment="1">
      <alignment horizontal="distributed" vertical="center"/>
    </xf>
    <xf numFmtId="0" fontId="0" fillId="0" borderId="26" xfId="0" applyFont="1" applyBorder="1" applyAlignment="1">
      <alignment horizontal="distributed" vertical="center"/>
    </xf>
    <xf numFmtId="0" fontId="0" fillId="0" borderId="0" xfId="0" applyFont="1" applyBorder="1" applyAlignment="1">
      <alignment horizontal="distributed" vertical="center"/>
    </xf>
    <xf numFmtId="0" fontId="0" fillId="0" borderId="20" xfId="0" applyFont="1" applyBorder="1" applyAlignment="1">
      <alignment horizontal="distributed" vertical="center"/>
    </xf>
    <xf numFmtId="0" fontId="0" fillId="0" borderId="27" xfId="0" applyFont="1" applyBorder="1" applyAlignment="1">
      <alignment horizontal="distributed" vertical="center"/>
    </xf>
    <xf numFmtId="0" fontId="0" fillId="0" borderId="28" xfId="0" applyFont="1" applyBorder="1" applyAlignment="1">
      <alignment horizontal="distributed" vertical="center"/>
    </xf>
    <xf numFmtId="0" fontId="0" fillId="0" borderId="7" xfId="0" applyFont="1" applyBorder="1" applyAlignment="1">
      <alignment horizontal="distributed" vertical="center"/>
    </xf>
    <xf numFmtId="0" fontId="3" fillId="0" borderId="0" xfId="0" applyFont="1" applyAlignment="1">
      <alignment horizontal="distributed"/>
    </xf>
    <xf numFmtId="176" fontId="16" fillId="0" borderId="0" xfId="0" applyNumberFormat="1" applyFont="1" applyAlignment="1">
      <alignment horizontal="right"/>
    </xf>
    <xf numFmtId="0" fontId="13" fillId="0" borderId="5" xfId="0" applyFont="1" applyBorder="1" applyAlignment="1">
      <alignment horizontal="distributed" vertical="center"/>
    </xf>
    <xf numFmtId="0" fontId="13" fillId="0" borderId="6" xfId="0" applyFont="1" applyBorder="1" applyAlignment="1">
      <alignment horizontal="distributed" vertical="center"/>
    </xf>
    <xf numFmtId="0" fontId="0" fillId="0" borderId="11" xfId="0" applyFont="1" applyBorder="1" applyAlignment="1">
      <alignment horizontal="distributed" vertical="center"/>
    </xf>
    <xf numFmtId="0" fontId="13" fillId="0" borderId="9" xfId="0" applyFont="1" applyBorder="1" applyAlignment="1">
      <alignment horizontal="distributed" vertical="center"/>
    </xf>
    <xf numFmtId="0" fontId="0" fillId="0" borderId="10" xfId="0" applyFont="1" applyBorder="1" applyAlignment="1">
      <alignment horizontal="distributed" vertical="center"/>
    </xf>
    <xf numFmtId="0" fontId="0" fillId="0" borderId="18" xfId="0" applyFont="1" applyBorder="1" applyAlignment="1">
      <alignment horizontal="distributed" vertical="center"/>
    </xf>
    <xf numFmtId="0" fontId="0" fillId="0" borderId="4" xfId="0" applyFont="1" applyBorder="1" applyAlignment="1">
      <alignment horizontal="distributed" vertical="center"/>
    </xf>
    <xf numFmtId="0" fontId="0" fillId="0" borderId="2" xfId="0" applyFont="1" applyBorder="1" applyAlignment="1">
      <alignment horizontal="distributed" vertical="center"/>
    </xf>
    <xf numFmtId="0" fontId="0" fillId="0" borderId="13" xfId="0" applyFont="1" applyBorder="1" applyAlignment="1">
      <alignment horizontal="distributed" vertical="center"/>
    </xf>
    <xf numFmtId="0" fontId="13" fillId="0" borderId="11" xfId="0" applyFont="1" applyBorder="1" applyAlignment="1">
      <alignment horizontal="distributed" vertical="center"/>
    </xf>
    <xf numFmtId="0" fontId="13" fillId="0" borderId="14" xfId="0" applyFont="1" applyBorder="1" applyAlignment="1">
      <alignment horizontal="distributed" vertical="center"/>
    </xf>
    <xf numFmtId="0" fontId="13" fillId="0" borderId="12" xfId="0" applyFont="1" applyBorder="1" applyAlignment="1">
      <alignment horizontal="distributed" vertical="center"/>
    </xf>
    <xf numFmtId="0" fontId="13" fillId="0" borderId="27" xfId="0" applyFont="1" applyBorder="1" applyAlignment="1">
      <alignment horizontal="distributed" vertical="center"/>
    </xf>
    <xf numFmtId="0" fontId="13" fillId="0" borderId="28" xfId="0" applyFont="1" applyBorder="1" applyAlignment="1">
      <alignment horizontal="distributed" vertical="center"/>
    </xf>
    <xf numFmtId="0" fontId="13" fillId="0" borderId="10" xfId="0" applyFont="1" applyBorder="1" applyAlignment="1">
      <alignment horizontal="distributed" vertical="center"/>
    </xf>
    <xf numFmtId="0" fontId="13" fillId="0" borderId="18" xfId="0" applyFont="1" applyBorder="1" applyAlignment="1">
      <alignment horizontal="distributed" vertical="center"/>
    </xf>
    <xf numFmtId="0" fontId="13" fillId="0" borderId="23" xfId="0" applyFont="1" applyBorder="1" applyAlignment="1">
      <alignment horizontal="distributed" vertical="center"/>
    </xf>
    <xf numFmtId="0" fontId="13" fillId="0" borderId="7" xfId="0" applyFont="1" applyBorder="1" applyAlignment="1">
      <alignment horizontal="distributed" vertical="center"/>
    </xf>
    <xf numFmtId="0" fontId="11" fillId="0" borderId="13" xfId="0" applyFont="1" applyBorder="1" applyAlignment="1">
      <alignment horizontal="distributed" vertical="center"/>
    </xf>
    <xf numFmtId="0" fontId="13" fillId="0" borderId="29" xfId="0" applyFont="1" applyBorder="1" applyAlignment="1">
      <alignment horizontal="distributed" vertical="center"/>
    </xf>
    <xf numFmtId="0" fontId="18" fillId="0" borderId="2" xfId="0" applyFont="1" applyBorder="1" applyAlignment="1">
      <alignment horizontal="distributed" vertical="center"/>
    </xf>
    <xf numFmtId="0" fontId="13" fillId="0" borderId="3" xfId="0" applyFont="1" applyBorder="1" applyAlignment="1">
      <alignment horizontal="distributed" vertical="center"/>
    </xf>
    <xf numFmtId="0" fontId="13" fillId="0" borderId="0" xfId="0" applyFont="1" applyBorder="1" applyAlignment="1">
      <alignment horizontal="distributed" vertical="center"/>
    </xf>
    <xf numFmtId="0" fontId="9" fillId="0" borderId="2" xfId="0" applyFont="1" applyBorder="1" applyAlignment="1">
      <alignment horizontal="distributed" vertical="center"/>
    </xf>
    <xf numFmtId="0" fontId="13" fillId="0" borderId="26" xfId="0" applyFont="1" applyBorder="1" applyAlignment="1">
      <alignment horizontal="distributed" vertical="center"/>
    </xf>
    <xf numFmtId="0" fontId="13" fillId="0" borderId="13" xfId="0" applyFont="1" applyBorder="1" applyAlignment="1">
      <alignment horizontal="distributed" vertical="center"/>
    </xf>
    <xf numFmtId="0" fontId="13" fillId="0" borderId="24" xfId="0" applyFont="1" applyBorder="1" applyAlignment="1">
      <alignment horizontal="distributed" vertical="center"/>
    </xf>
    <xf numFmtId="176" fontId="29" fillId="0" borderId="0" xfId="0" applyNumberFormat="1" applyFont="1" applyAlignment="1">
      <alignment horizontal="right"/>
    </xf>
    <xf numFmtId="0" fontId="11" fillId="0" borderId="29" xfId="0" applyFont="1" applyBorder="1" applyAlignment="1">
      <alignment horizontal="distributed" vertical="center"/>
    </xf>
    <xf numFmtId="0" fontId="11" fillId="0" borderId="3" xfId="0" applyFont="1" applyBorder="1" applyAlignment="1">
      <alignment horizontal="distributed" vertical="center"/>
    </xf>
    <xf numFmtId="0" fontId="11" fillId="0" borderId="4" xfId="0" applyFont="1" applyBorder="1" applyAlignment="1">
      <alignment horizontal="distributed" vertical="center"/>
    </xf>
    <xf numFmtId="0" fontId="11" fillId="0" borderId="2" xfId="0" applyFont="1" applyBorder="1" applyAlignment="1">
      <alignment horizontal="distributed" vertical="center"/>
    </xf>
    <xf numFmtId="176" fontId="26" fillId="0" borderId="0" xfId="0" applyNumberFormat="1" applyFont="1" applyAlignment="1">
      <alignment horizontal="right"/>
    </xf>
    <xf numFmtId="0" fontId="13" fillId="0" borderId="4" xfId="0" applyFont="1" applyBorder="1" applyAlignment="1">
      <alignment horizontal="distributed" vertical="center"/>
    </xf>
    <xf numFmtId="0" fontId="13" fillId="0" borderId="2" xfId="0" applyFont="1" applyBorder="1" applyAlignment="1">
      <alignment horizontal="distributed" vertical="center"/>
    </xf>
    <xf numFmtId="0" fontId="26" fillId="0" borderId="0" xfId="0" applyFont="1" applyAlignment="1">
      <alignment horizontal="distributed"/>
    </xf>
    <xf numFmtId="0" fontId="11" fillId="0" borderId="26" xfId="0" applyFont="1" applyBorder="1" applyAlignment="1">
      <alignment horizontal="distributed" vertical="center"/>
    </xf>
    <xf numFmtId="0" fontId="2" fillId="0" borderId="2" xfId="0" applyFont="1" applyBorder="1" applyAlignment="1">
      <alignment horizontal="distributed" vertical="center"/>
    </xf>
    <xf numFmtId="0" fontId="2" fillId="0" borderId="12" xfId="0" applyFont="1" applyBorder="1" applyAlignment="1">
      <alignment horizontal="distributed" vertical="center"/>
    </xf>
    <xf numFmtId="0" fontId="2" fillId="0" borderId="27" xfId="0" applyFont="1" applyBorder="1" applyAlignment="1">
      <alignment horizontal="distributed" vertical="center"/>
    </xf>
    <xf numFmtId="0" fontId="18" fillId="0" borderId="0" xfId="0" applyFont="1" applyAlignment="1">
      <alignment horizontal="distributed"/>
    </xf>
    <xf numFmtId="0" fontId="2" fillId="0" borderId="0" xfId="0" applyFont="1" applyAlignment="1">
      <alignment horizontal="distributed" vertical="center"/>
    </xf>
    <xf numFmtId="0" fontId="5" fillId="0" borderId="0" xfId="0" applyFont="1" applyAlignment="1">
      <alignment horizontal="distributed" vertical="center"/>
    </xf>
    <xf numFmtId="0" fontId="0" fillId="0" borderId="27" xfId="0" applyBorder="1" applyAlignment="1">
      <alignment horizontal="distributed" vertical="center"/>
    </xf>
    <xf numFmtId="0" fontId="10" fillId="0" borderId="0" xfId="0" applyFont="1" applyAlignment="1">
      <alignment horizontal="distributed"/>
    </xf>
    <xf numFmtId="0" fontId="0" fillId="0" borderId="5" xfId="0" applyBorder="1" applyAlignment="1">
      <alignment horizontal="distributed" vertical="center"/>
    </xf>
    <xf numFmtId="0" fontId="0" fillId="0" borderId="28" xfId="0" applyBorder="1" applyAlignment="1">
      <alignment horizontal="distributed" vertical="center"/>
    </xf>
    <xf numFmtId="0" fontId="2" fillId="0" borderId="0" xfId="0" applyFont="1" applyAlignment="1">
      <alignment horizontal="center" vertical="distributed" textRotation="255"/>
    </xf>
    <xf numFmtId="0" fontId="0" fillId="0" borderId="0" xfId="0" applyFont="1" applyAlignment="1">
      <alignment/>
    </xf>
    <xf numFmtId="0" fontId="2" fillId="0" borderId="0" xfId="0" applyFont="1" applyAlignment="1">
      <alignment horizontal="distributed"/>
    </xf>
    <xf numFmtId="0" fontId="9" fillId="0" borderId="0" xfId="0" applyFont="1" applyAlignment="1">
      <alignment horizontal="distributed"/>
    </xf>
    <xf numFmtId="0" fontId="2" fillId="0" borderId="3" xfId="0" applyFont="1" applyBorder="1" applyAlignment="1">
      <alignment horizontal="distributed" vertical="center"/>
    </xf>
    <xf numFmtId="0" fontId="4" fillId="0" borderId="0" xfId="0" applyFont="1" applyAlignment="1">
      <alignment horizontal="distributed"/>
    </xf>
    <xf numFmtId="0" fontId="4" fillId="0" borderId="0" xfId="0" applyFont="1" applyBorder="1" applyAlignment="1">
      <alignment horizontal="distributed"/>
    </xf>
    <xf numFmtId="0" fontId="8" fillId="0" borderId="3" xfId="0" applyFont="1" applyBorder="1" applyAlignment="1">
      <alignment horizontal="distributed" vertical="center"/>
    </xf>
    <xf numFmtId="0" fontId="8" fillId="0" borderId="0" xfId="0" applyFont="1" applyBorder="1" applyAlignment="1">
      <alignment horizontal="distributed" vertical="center"/>
    </xf>
    <xf numFmtId="0" fontId="8" fillId="0" borderId="2" xfId="0" applyFont="1" applyBorder="1" applyAlignment="1">
      <alignment horizontal="distributed" vertical="center"/>
    </xf>
    <xf numFmtId="0" fontId="8" fillId="0" borderId="6" xfId="0" applyFont="1" applyBorder="1" applyAlignment="1">
      <alignment horizontal="distributed" vertical="center"/>
    </xf>
    <xf numFmtId="0" fontId="8" fillId="0" borderId="11" xfId="0" applyFont="1" applyBorder="1" applyAlignment="1">
      <alignment horizontal="distributed" vertical="center"/>
    </xf>
    <xf numFmtId="0" fontId="8" fillId="0" borderId="14" xfId="0" applyFont="1" applyBorder="1" applyAlignment="1">
      <alignment horizontal="distributed" vertical="center"/>
    </xf>
    <xf numFmtId="0" fontId="8" fillId="0" borderId="12" xfId="0" applyFont="1" applyBorder="1" applyAlignment="1">
      <alignment horizontal="distributed" vertical="center"/>
    </xf>
    <xf numFmtId="0" fontId="8" fillId="0" borderId="27" xfId="0" applyFont="1" applyBorder="1" applyAlignment="1">
      <alignment horizontal="distributed" vertical="center"/>
    </xf>
    <xf numFmtId="0" fontId="8" fillId="0" borderId="28" xfId="0" applyFont="1" applyBorder="1" applyAlignment="1">
      <alignment horizontal="distributed" vertical="center"/>
    </xf>
    <xf numFmtId="0" fontId="2" fillId="0" borderId="7" xfId="0" applyFont="1" applyBorder="1" applyAlignment="1">
      <alignment horizontal="distributed" vertical="center"/>
    </xf>
    <xf numFmtId="0" fontId="2" fillId="0" borderId="4" xfId="0" applyFont="1" applyBorder="1" applyAlignment="1">
      <alignment horizontal="distributed" vertical="center"/>
    </xf>
    <xf numFmtId="0" fontId="9" fillId="0" borderId="29" xfId="0" applyFont="1" applyBorder="1" applyAlignment="1">
      <alignment horizontal="distributed" vertical="center"/>
    </xf>
    <xf numFmtId="0" fontId="9" fillId="0" borderId="7" xfId="0" applyFont="1" applyBorder="1" applyAlignment="1">
      <alignment horizontal="distributed" vertical="center"/>
    </xf>
    <xf numFmtId="0" fontId="9" fillId="0" borderId="4" xfId="0" applyFont="1" applyBorder="1" applyAlignment="1">
      <alignment horizontal="distributed" vertical="center"/>
    </xf>
    <xf numFmtId="0" fontId="2" fillId="0" borderId="29" xfId="0" applyFont="1" applyBorder="1" applyAlignment="1">
      <alignment horizontal="distributed" vertical="center"/>
    </xf>
    <xf numFmtId="0" fontId="8" fillId="0" borderId="29" xfId="0" applyFont="1" applyBorder="1" applyAlignment="1">
      <alignment horizontal="distributed" vertical="center"/>
    </xf>
    <xf numFmtId="0" fontId="8" fillId="0" borderId="4" xfId="0" applyFont="1" applyBorder="1" applyAlignment="1">
      <alignment horizontal="distributed" vertical="center"/>
    </xf>
    <xf numFmtId="0" fontId="8" fillId="0" borderId="7" xfId="0" applyFont="1" applyBorder="1" applyAlignment="1">
      <alignment horizontal="distributed" vertical="center"/>
    </xf>
    <xf numFmtId="0" fontId="5" fillId="0" borderId="7" xfId="0" applyFont="1" applyBorder="1" applyAlignment="1">
      <alignment horizontal="distributed" vertical="center"/>
    </xf>
    <xf numFmtId="0" fontId="5" fillId="0" borderId="4" xfId="0" applyFont="1" applyBorder="1" applyAlignment="1">
      <alignment horizontal="distributed" vertical="center"/>
    </xf>
    <xf numFmtId="0" fontId="8" fillId="0" borderId="26" xfId="0" applyFont="1" applyBorder="1" applyAlignment="1">
      <alignment horizontal="distributed" vertical="center"/>
    </xf>
    <xf numFmtId="0" fontId="8" fillId="0" borderId="24" xfId="0" applyFont="1" applyBorder="1" applyAlignment="1">
      <alignment horizontal="distributed" vertical="center"/>
    </xf>
    <xf numFmtId="0" fontId="8" fillId="0" borderId="5" xfId="0" applyFont="1" applyBorder="1" applyAlignment="1">
      <alignment horizontal="distributed" vertical="center"/>
    </xf>
    <xf numFmtId="0" fontId="8" fillId="0" borderId="23" xfId="0" applyFont="1" applyBorder="1" applyAlignment="1">
      <alignment horizontal="distributed" vertical="center"/>
    </xf>
    <xf numFmtId="0" fontId="8" fillId="0" borderId="9" xfId="0" applyFont="1" applyBorder="1" applyAlignment="1">
      <alignment horizontal="distributed" vertical="center"/>
    </xf>
    <xf numFmtId="0" fontId="8" fillId="0" borderId="30" xfId="0" applyFont="1" applyBorder="1" applyAlignment="1">
      <alignment horizontal="distributed" vertical="center"/>
    </xf>
    <xf numFmtId="0" fontId="11" fillId="0" borderId="0" xfId="0" applyFont="1" applyAlignment="1">
      <alignment horizontal="distributed"/>
    </xf>
    <xf numFmtId="0" fontId="2" fillId="0" borderId="0" xfId="0" applyFont="1" applyAlignment="1">
      <alignment horizontal="center"/>
    </xf>
    <xf numFmtId="0" fontId="6" fillId="0" borderId="26" xfId="0" applyFont="1" applyBorder="1" applyAlignment="1">
      <alignment horizontal="distributed" vertical="center"/>
    </xf>
    <xf numFmtId="0" fontId="6" fillId="0" borderId="4" xfId="0" applyFont="1" applyBorder="1" applyAlignment="1">
      <alignment horizontal="distributed" vertical="center"/>
    </xf>
    <xf numFmtId="0" fontId="6" fillId="0" borderId="2" xfId="0" applyFont="1" applyBorder="1" applyAlignment="1">
      <alignment horizontal="distributed" vertical="center"/>
    </xf>
    <xf numFmtId="0" fontId="6" fillId="0" borderId="13" xfId="0" applyFont="1" applyBorder="1" applyAlignment="1">
      <alignment horizontal="distributed" vertical="center"/>
    </xf>
    <xf numFmtId="176" fontId="25" fillId="0" borderId="0" xfId="0" applyNumberFormat="1" applyFont="1" applyBorder="1" applyAlignment="1">
      <alignment horizontal="right"/>
    </xf>
    <xf numFmtId="176" fontId="16" fillId="0" borderId="0" xfId="0" applyNumberFormat="1" applyFont="1" applyBorder="1" applyAlignment="1">
      <alignment horizontal="right"/>
    </xf>
    <xf numFmtId="0" fontId="16" fillId="0" borderId="0" xfId="0" applyFont="1" applyAlignment="1">
      <alignment horizontal="right"/>
    </xf>
    <xf numFmtId="0" fontId="9" fillId="0" borderId="3" xfId="0" applyFont="1" applyBorder="1" applyAlignment="1">
      <alignment horizontal="distributed" vertical="center"/>
    </xf>
    <xf numFmtId="0" fontId="13" fillId="0" borderId="4" xfId="0" applyFont="1" applyBorder="1" applyAlignment="1">
      <alignment horizontal="distributed" vertical="center" wrapText="1"/>
    </xf>
    <xf numFmtId="0" fontId="13" fillId="0" borderId="2" xfId="0" applyFont="1" applyBorder="1" applyAlignment="1">
      <alignment horizontal="distributed" vertical="center" wrapText="1"/>
    </xf>
    <xf numFmtId="0" fontId="13" fillId="0" borderId="6"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14" xfId="0" applyFont="1" applyBorder="1" applyAlignment="1">
      <alignment horizontal="distributed" vertical="center" wrapText="1"/>
    </xf>
    <xf numFmtId="0" fontId="13" fillId="0" borderId="29" xfId="0" applyFont="1" applyBorder="1" applyAlignment="1">
      <alignment horizontal="distributed" vertical="center" wrapText="1"/>
    </xf>
    <xf numFmtId="0" fontId="13" fillId="0" borderId="3" xfId="0" applyFont="1" applyBorder="1" applyAlignment="1">
      <alignment horizontal="distributed" vertical="center" wrapText="1"/>
    </xf>
    <xf numFmtId="0" fontId="18" fillId="0" borderId="29" xfId="0" applyFont="1" applyBorder="1" applyAlignment="1">
      <alignment horizontal="distributed" vertical="center" wrapText="1"/>
    </xf>
    <xf numFmtId="0" fontId="18" fillId="0" borderId="4" xfId="0" applyFont="1" applyBorder="1" applyAlignment="1">
      <alignment horizontal="distributed" vertical="center" wrapText="1"/>
    </xf>
    <xf numFmtId="0" fontId="13" fillId="0" borderId="27" xfId="0" applyFont="1" applyBorder="1" applyAlignment="1">
      <alignment horizontal="distributed" vertical="center" wrapText="1"/>
    </xf>
    <xf numFmtId="0" fontId="13" fillId="0" borderId="28" xfId="0" applyFont="1" applyBorder="1" applyAlignment="1">
      <alignment horizontal="distributed" vertical="center" wrapText="1"/>
    </xf>
    <xf numFmtId="0" fontId="14" fillId="0" borderId="29" xfId="0" applyFont="1" applyBorder="1" applyAlignment="1">
      <alignment horizontal="distributed" vertical="center" wrapText="1"/>
    </xf>
    <xf numFmtId="0" fontId="14" fillId="0" borderId="4"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2"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20" fillId="0" borderId="11" xfId="0" applyFont="1" applyBorder="1" applyAlignment="1">
      <alignment horizontal="distributed" vertical="center"/>
    </xf>
    <xf numFmtId="0" fontId="2" fillId="0" borderId="0" xfId="0" applyFont="1" applyAlignment="1">
      <alignment horizontal="center" vertical="distributed" textRotation="255"/>
    </xf>
    <xf numFmtId="0" fontId="20" fillId="0" borderId="14" xfId="0" applyFont="1" applyBorder="1" applyAlignment="1">
      <alignment horizontal="distributed" vertical="center"/>
    </xf>
    <xf numFmtId="0" fontId="0" fillId="0" borderId="0" xfId="0" applyFont="1" applyAlignment="1">
      <alignment horizontal="distributed" vertical="center"/>
    </xf>
    <xf numFmtId="49" fontId="10" fillId="0" borderId="0" xfId="0" applyNumberFormat="1" applyFont="1" applyAlignment="1">
      <alignment/>
    </xf>
    <xf numFmtId="49" fontId="2" fillId="0" borderId="0" xfId="0" applyNumberFormat="1" applyFont="1" applyAlignment="1">
      <alignment/>
    </xf>
    <xf numFmtId="0" fontId="2" fillId="0" borderId="0" xfId="0" applyFont="1" applyAlignment="1">
      <alignment/>
    </xf>
    <xf numFmtId="0" fontId="2" fillId="0" borderId="31" xfId="0" applyFont="1" applyBorder="1" applyAlignment="1">
      <alignment horizontal="distributed" vertical="center"/>
    </xf>
    <xf numFmtId="0" fontId="2" fillId="0" borderId="28" xfId="0" applyFont="1" applyBorder="1" applyAlignment="1">
      <alignment horizontal="distributed" vertical="center"/>
    </xf>
    <xf numFmtId="0" fontId="11" fillId="0" borderId="12" xfId="0" applyFont="1" applyBorder="1" applyAlignment="1">
      <alignment horizontal="distributed" vertical="center"/>
    </xf>
    <xf numFmtId="0" fontId="11" fillId="0" borderId="27" xfId="0" applyFont="1" applyBorder="1" applyAlignment="1">
      <alignment horizontal="distributed" vertical="center"/>
    </xf>
    <xf numFmtId="0" fontId="11" fillId="0" borderId="7" xfId="0" applyFont="1" applyBorder="1" applyAlignment="1">
      <alignment horizontal="distributed" vertical="center"/>
    </xf>
    <xf numFmtId="0" fontId="11" fillId="0" borderId="0" xfId="0" applyFont="1" applyBorder="1" applyAlignment="1">
      <alignment horizontal="distributed" vertical="center"/>
    </xf>
    <xf numFmtId="176" fontId="10" fillId="0" borderId="7" xfId="0" applyNumberFormat="1" applyFont="1" applyBorder="1" applyAlignment="1">
      <alignment horizontal="right"/>
    </xf>
    <xf numFmtId="176" fontId="10" fillId="0" borderId="0" xfId="0" applyNumberFormat="1" applyFont="1" applyAlignment="1">
      <alignment horizontal="right"/>
    </xf>
    <xf numFmtId="0" fontId="11" fillId="0" borderId="0" xfId="0" applyFont="1" applyAlignment="1">
      <alignment horizontal="center" vertical="distributed" textRotation="255"/>
    </xf>
    <xf numFmtId="0" fontId="11" fillId="0" borderId="0" xfId="0" applyFont="1" applyAlignment="1">
      <alignment/>
    </xf>
    <xf numFmtId="176" fontId="2" fillId="0" borderId="7" xfId="0" applyNumberFormat="1" applyFont="1" applyBorder="1" applyAlignment="1">
      <alignment horizontal="right"/>
    </xf>
    <xf numFmtId="176" fontId="2" fillId="0" borderId="0" xfId="0" applyNumberFormat="1" applyFont="1" applyAlignment="1">
      <alignment horizontal="right"/>
    </xf>
    <xf numFmtId="0" fontId="0" fillId="0" borderId="7" xfId="0" applyFont="1" applyBorder="1" applyAlignment="1">
      <alignment/>
    </xf>
    <xf numFmtId="176" fontId="2" fillId="0" borderId="0" xfId="0" applyNumberFormat="1" applyFont="1" applyBorder="1" applyAlignment="1">
      <alignment horizontal="right"/>
    </xf>
    <xf numFmtId="0" fontId="0" fillId="0" borderId="0" xfId="0" applyAlignment="1">
      <alignment horizontal="right"/>
    </xf>
    <xf numFmtId="0" fontId="2" fillId="0" borderId="7" xfId="0" applyFont="1" applyBorder="1" applyAlignment="1">
      <alignment horizontal="distributed"/>
    </xf>
    <xf numFmtId="0" fontId="2" fillId="0" borderId="0" xfId="0" applyFont="1" applyBorder="1" applyAlignment="1">
      <alignment horizontal="distributed"/>
    </xf>
    <xf numFmtId="0" fontId="9" fillId="0" borderId="0" xfId="0" applyFont="1" applyAlignment="1">
      <alignment horizontal="center" vertical="distributed" textRotation="255"/>
    </xf>
    <xf numFmtId="0" fontId="2" fillId="0" borderId="9" xfId="0" applyFont="1" applyBorder="1" applyAlignment="1">
      <alignment horizontal="distributed"/>
    </xf>
    <xf numFmtId="0" fontId="2" fillId="0" borderId="10" xfId="0" applyFont="1" applyBorder="1" applyAlignment="1">
      <alignment horizontal="distributed"/>
    </xf>
    <xf numFmtId="176" fontId="5" fillId="0" borderId="0" xfId="0" applyNumberFormat="1" applyFont="1" applyAlignment="1">
      <alignment horizontal="right"/>
    </xf>
    <xf numFmtId="0" fontId="11" fillId="0" borderId="29" xfId="0" applyFont="1" applyBorder="1" applyAlignment="1">
      <alignment horizontal="center" vertical="distributed" textRotation="255"/>
    </xf>
    <xf numFmtId="0" fontId="11" fillId="0" borderId="4" xfId="0" applyFont="1" applyBorder="1" applyAlignment="1">
      <alignment horizontal="center" vertical="distributed" textRotation="255"/>
    </xf>
    <xf numFmtId="176" fontId="4" fillId="0" borderId="0" xfId="0" applyNumberFormat="1" applyFont="1" applyAlignment="1">
      <alignment horizontal="right"/>
    </xf>
    <xf numFmtId="0" fontId="11" fillId="0" borderId="28" xfId="0" applyFont="1" applyBorder="1" applyAlignment="1">
      <alignment horizontal="distributed" vertical="center"/>
    </xf>
    <xf numFmtId="0" fontId="2" fillId="0" borderId="6" xfId="0" applyFont="1" applyBorder="1" applyAlignment="1">
      <alignment horizontal="distributed" vertical="center"/>
    </xf>
    <xf numFmtId="0" fontId="2" fillId="0" borderId="11" xfId="0" applyFont="1" applyBorder="1" applyAlignment="1">
      <alignment horizontal="distributed" vertical="center"/>
    </xf>
    <xf numFmtId="0" fontId="8" fillId="0" borderId="20"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0</xdr:rowOff>
    </xdr:from>
    <xdr:to>
      <xdr:col>2</xdr:col>
      <xdr:colOff>133350</xdr:colOff>
      <xdr:row>12</xdr:row>
      <xdr:rowOff>0</xdr:rowOff>
    </xdr:to>
    <xdr:sp>
      <xdr:nvSpPr>
        <xdr:cNvPr id="1" name="AutoShape 1"/>
        <xdr:cNvSpPr>
          <a:spLocks/>
        </xdr:cNvSpPr>
      </xdr:nvSpPr>
      <xdr:spPr>
        <a:xfrm>
          <a:off x="238125" y="1162050"/>
          <a:ext cx="104775" cy="857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19050</xdr:rowOff>
    </xdr:from>
    <xdr:to>
      <xdr:col>2</xdr:col>
      <xdr:colOff>133350</xdr:colOff>
      <xdr:row>17</xdr:row>
      <xdr:rowOff>152400</xdr:rowOff>
    </xdr:to>
    <xdr:sp>
      <xdr:nvSpPr>
        <xdr:cNvPr id="2" name="AutoShape 2"/>
        <xdr:cNvSpPr>
          <a:spLocks/>
        </xdr:cNvSpPr>
      </xdr:nvSpPr>
      <xdr:spPr>
        <a:xfrm>
          <a:off x="257175" y="2209800"/>
          <a:ext cx="85725"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8</xdr:row>
      <xdr:rowOff>19050</xdr:rowOff>
    </xdr:from>
    <xdr:to>
      <xdr:col>2</xdr:col>
      <xdr:colOff>95250</xdr:colOff>
      <xdr:row>15</xdr:row>
      <xdr:rowOff>161925</xdr:rowOff>
    </xdr:to>
    <xdr:sp>
      <xdr:nvSpPr>
        <xdr:cNvPr id="1" name="AutoShape 1"/>
        <xdr:cNvSpPr>
          <a:spLocks/>
        </xdr:cNvSpPr>
      </xdr:nvSpPr>
      <xdr:spPr>
        <a:xfrm>
          <a:off x="238125" y="1657350"/>
          <a:ext cx="76200" cy="1276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18</xdr:row>
      <xdr:rowOff>28575</xdr:rowOff>
    </xdr:from>
    <xdr:to>
      <xdr:col>2</xdr:col>
      <xdr:colOff>95250</xdr:colOff>
      <xdr:row>26</xdr:row>
      <xdr:rowOff>0</xdr:rowOff>
    </xdr:to>
    <xdr:sp>
      <xdr:nvSpPr>
        <xdr:cNvPr id="2" name="AutoShape 2"/>
        <xdr:cNvSpPr>
          <a:spLocks/>
        </xdr:cNvSpPr>
      </xdr:nvSpPr>
      <xdr:spPr>
        <a:xfrm>
          <a:off x="238125" y="3286125"/>
          <a:ext cx="76200" cy="1266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28</xdr:row>
      <xdr:rowOff>9525</xdr:rowOff>
    </xdr:from>
    <xdr:to>
      <xdr:col>2</xdr:col>
      <xdr:colOff>104775</xdr:colOff>
      <xdr:row>36</xdr:row>
      <xdr:rowOff>9525</xdr:rowOff>
    </xdr:to>
    <xdr:sp>
      <xdr:nvSpPr>
        <xdr:cNvPr id="3" name="AutoShape 3"/>
        <xdr:cNvSpPr>
          <a:spLocks/>
        </xdr:cNvSpPr>
      </xdr:nvSpPr>
      <xdr:spPr>
        <a:xfrm>
          <a:off x="247650" y="4886325"/>
          <a:ext cx="76200" cy="1295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9525</xdr:rowOff>
    </xdr:from>
    <xdr:to>
      <xdr:col>2</xdr:col>
      <xdr:colOff>104775</xdr:colOff>
      <xdr:row>15</xdr:row>
      <xdr:rowOff>152400</xdr:rowOff>
    </xdr:to>
    <xdr:sp>
      <xdr:nvSpPr>
        <xdr:cNvPr id="1" name="AutoShape 1"/>
        <xdr:cNvSpPr>
          <a:spLocks/>
        </xdr:cNvSpPr>
      </xdr:nvSpPr>
      <xdr:spPr>
        <a:xfrm>
          <a:off x="219075" y="1314450"/>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17</xdr:row>
      <xdr:rowOff>9525</xdr:rowOff>
    </xdr:from>
    <xdr:to>
      <xdr:col>2</xdr:col>
      <xdr:colOff>104775</xdr:colOff>
      <xdr:row>22</xdr:row>
      <xdr:rowOff>161925</xdr:rowOff>
    </xdr:to>
    <xdr:sp>
      <xdr:nvSpPr>
        <xdr:cNvPr id="2" name="AutoShape 2"/>
        <xdr:cNvSpPr>
          <a:spLocks/>
        </xdr:cNvSpPr>
      </xdr:nvSpPr>
      <xdr:spPr>
        <a:xfrm>
          <a:off x="219075" y="3314700"/>
          <a:ext cx="76200" cy="1152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158"/>
  <sheetViews>
    <sheetView zoomScale="120" zoomScaleNormal="120" workbookViewId="0" topLeftCell="A2">
      <selection activeCell="B12" sqref="B12"/>
    </sheetView>
  </sheetViews>
  <sheetFormatPr defaultColWidth="9.00390625" defaultRowHeight="13.5"/>
  <cols>
    <col min="1" max="1" width="0.875" style="88" customWidth="1"/>
    <col min="2" max="2" width="1.4921875" style="88" customWidth="1"/>
    <col min="3" max="3" width="8.375" style="88" customWidth="1"/>
    <col min="4" max="4" width="0.875" style="88" customWidth="1"/>
    <col min="5" max="6" width="5.375" style="88" customWidth="1"/>
    <col min="7" max="7" width="5.625" style="88" customWidth="1"/>
    <col min="8" max="16" width="5.375" style="88" customWidth="1"/>
    <col min="17" max="18" width="5.25390625" style="88" customWidth="1"/>
    <col min="19" max="33" width="5.75390625" style="88" customWidth="1"/>
    <col min="34" max="16384" width="9.00390625" style="88" customWidth="1"/>
  </cols>
  <sheetData>
    <row r="1" spans="1:10" ht="21">
      <c r="A1" s="86"/>
      <c r="B1" s="86"/>
      <c r="C1" s="86"/>
      <c r="D1" s="86"/>
      <c r="E1" s="86"/>
      <c r="F1" s="86"/>
      <c r="G1" s="86"/>
      <c r="H1" s="86"/>
      <c r="I1" s="86"/>
      <c r="J1" s="87" t="s">
        <v>207</v>
      </c>
    </row>
    <row r="2" ht="17.25">
      <c r="J2" s="6" t="s">
        <v>628</v>
      </c>
    </row>
    <row r="3" ht="13.5">
      <c r="A3" s="1" t="s">
        <v>629</v>
      </c>
    </row>
    <row r="4" spans="1:30" ht="14.25" thickBot="1">
      <c r="A4" s="1" t="s">
        <v>630</v>
      </c>
      <c r="AD4" s="1" t="s">
        <v>734</v>
      </c>
    </row>
    <row r="5" spans="1:33" ht="14.25" thickTop="1">
      <c r="A5" s="212" t="s">
        <v>544</v>
      </c>
      <c r="B5" s="212"/>
      <c r="C5" s="212"/>
      <c r="D5" s="212"/>
      <c r="E5" s="223" t="s">
        <v>208</v>
      </c>
      <c r="F5" s="226" t="s">
        <v>337</v>
      </c>
      <c r="G5" s="218" t="s">
        <v>338</v>
      </c>
      <c r="H5" s="219"/>
      <c r="I5" s="219"/>
      <c r="J5" s="219"/>
      <c r="K5" s="219"/>
      <c r="L5" s="219"/>
      <c r="M5" s="219"/>
      <c r="N5" s="219"/>
      <c r="O5" s="219"/>
      <c r="P5" s="219"/>
      <c r="Q5" s="219"/>
      <c r="R5" s="219"/>
      <c r="S5" s="219"/>
      <c r="T5" s="219"/>
      <c r="U5" s="219"/>
      <c r="V5" s="219"/>
      <c r="W5" s="219"/>
      <c r="X5" s="219"/>
      <c r="Y5" s="219"/>
      <c r="Z5" s="219"/>
      <c r="AA5" s="219"/>
      <c r="AB5" s="220"/>
      <c r="AC5" s="218" t="s">
        <v>631</v>
      </c>
      <c r="AD5" s="219"/>
      <c r="AE5" s="220"/>
      <c r="AF5" s="227" t="s">
        <v>632</v>
      </c>
      <c r="AG5" s="212"/>
    </row>
    <row r="6" spans="1:33" ht="13.5">
      <c r="A6" s="213"/>
      <c r="B6" s="213"/>
      <c r="C6" s="213"/>
      <c r="D6" s="213"/>
      <c r="E6" s="224"/>
      <c r="F6" s="221"/>
      <c r="G6" s="215" t="s">
        <v>339</v>
      </c>
      <c r="H6" s="216"/>
      <c r="I6" s="216"/>
      <c r="J6" s="215" t="s">
        <v>633</v>
      </c>
      <c r="K6" s="216"/>
      <c r="L6" s="216"/>
      <c r="M6" s="215" t="s">
        <v>634</v>
      </c>
      <c r="N6" s="216"/>
      <c r="O6" s="216"/>
      <c r="P6" s="215" t="s">
        <v>635</v>
      </c>
      <c r="Q6" s="216"/>
      <c r="R6" s="217"/>
      <c r="S6" s="216" t="s">
        <v>636</v>
      </c>
      <c r="T6" s="216"/>
      <c r="U6" s="216"/>
      <c r="V6" s="215" t="s">
        <v>637</v>
      </c>
      <c r="W6" s="216"/>
      <c r="X6" s="216"/>
      <c r="Y6" s="215" t="s">
        <v>638</v>
      </c>
      <c r="Z6" s="216"/>
      <c r="AA6" s="217"/>
      <c r="AB6" s="221" t="s">
        <v>209</v>
      </c>
      <c r="AC6" s="215" t="s">
        <v>340</v>
      </c>
      <c r="AD6" s="217"/>
      <c r="AE6" s="229" t="s">
        <v>341</v>
      </c>
      <c r="AF6" s="228"/>
      <c r="AG6" s="214"/>
    </row>
    <row r="7" spans="1:33" ht="14.25" customHeight="1">
      <c r="A7" s="214"/>
      <c r="B7" s="214"/>
      <c r="C7" s="214"/>
      <c r="D7" s="214"/>
      <c r="E7" s="225"/>
      <c r="F7" s="222"/>
      <c r="G7" s="9" t="s">
        <v>342</v>
      </c>
      <c r="H7" s="9" t="s">
        <v>639</v>
      </c>
      <c r="I7" s="9" t="s">
        <v>640</v>
      </c>
      <c r="J7" s="9" t="s">
        <v>343</v>
      </c>
      <c r="K7" s="9" t="s">
        <v>639</v>
      </c>
      <c r="L7" s="9" t="s">
        <v>640</v>
      </c>
      <c r="M7" s="9" t="s">
        <v>343</v>
      </c>
      <c r="N7" s="9" t="s">
        <v>639</v>
      </c>
      <c r="O7" s="9" t="s">
        <v>640</v>
      </c>
      <c r="P7" s="9" t="s">
        <v>343</v>
      </c>
      <c r="Q7" s="9" t="s">
        <v>639</v>
      </c>
      <c r="R7" s="10" t="s">
        <v>640</v>
      </c>
      <c r="S7" s="7" t="s">
        <v>343</v>
      </c>
      <c r="T7" s="9" t="s">
        <v>639</v>
      </c>
      <c r="U7" s="9" t="s">
        <v>640</v>
      </c>
      <c r="V7" s="9" t="s">
        <v>343</v>
      </c>
      <c r="W7" s="9" t="s">
        <v>639</v>
      </c>
      <c r="X7" s="9" t="s">
        <v>640</v>
      </c>
      <c r="Y7" s="9" t="s">
        <v>343</v>
      </c>
      <c r="Z7" s="9" t="s">
        <v>639</v>
      </c>
      <c r="AA7" s="9" t="s">
        <v>640</v>
      </c>
      <c r="AB7" s="222"/>
      <c r="AC7" s="9" t="s">
        <v>639</v>
      </c>
      <c r="AD7" s="9" t="s">
        <v>640</v>
      </c>
      <c r="AE7" s="228"/>
      <c r="AF7" s="9" t="s">
        <v>639</v>
      </c>
      <c r="AG7" s="9" t="s">
        <v>640</v>
      </c>
    </row>
    <row r="8" spans="5:33" ht="13.5">
      <c r="E8" s="63" t="s">
        <v>641</v>
      </c>
      <c r="F8" s="24" t="s">
        <v>642</v>
      </c>
      <c r="G8" s="24" t="s">
        <v>643</v>
      </c>
      <c r="H8" s="24" t="s">
        <v>643</v>
      </c>
      <c r="I8" s="24" t="s">
        <v>643</v>
      </c>
      <c r="J8" s="24" t="s">
        <v>643</v>
      </c>
      <c r="K8" s="24" t="s">
        <v>643</v>
      </c>
      <c r="L8" s="24" t="s">
        <v>643</v>
      </c>
      <c r="M8" s="24" t="s">
        <v>643</v>
      </c>
      <c r="N8" s="24" t="s">
        <v>643</v>
      </c>
      <c r="O8" s="24" t="s">
        <v>643</v>
      </c>
      <c r="P8" s="24" t="s">
        <v>643</v>
      </c>
      <c r="Q8" s="24" t="s">
        <v>643</v>
      </c>
      <c r="R8" s="24" t="s">
        <v>643</v>
      </c>
      <c r="S8" s="24" t="s">
        <v>643</v>
      </c>
      <c r="T8" s="24" t="s">
        <v>643</v>
      </c>
      <c r="U8" s="24" t="s">
        <v>643</v>
      </c>
      <c r="V8" s="24" t="s">
        <v>643</v>
      </c>
      <c r="W8" s="24" t="s">
        <v>643</v>
      </c>
      <c r="X8" s="24" t="s">
        <v>643</v>
      </c>
      <c r="Y8" s="24" t="s">
        <v>643</v>
      </c>
      <c r="Z8" s="24" t="s">
        <v>643</v>
      </c>
      <c r="AA8" s="24" t="s">
        <v>643</v>
      </c>
      <c r="AB8" s="24" t="s">
        <v>643</v>
      </c>
      <c r="AC8" s="24" t="s">
        <v>643</v>
      </c>
      <c r="AD8" s="24" t="s">
        <v>643</v>
      </c>
      <c r="AE8" s="24" t="s">
        <v>643</v>
      </c>
      <c r="AF8" s="24" t="s">
        <v>643</v>
      </c>
      <c r="AG8" s="24" t="s">
        <v>643</v>
      </c>
    </row>
    <row r="9" spans="2:33" s="2" customFormat="1" ht="9.75" customHeight="1">
      <c r="B9" s="210" t="s">
        <v>165</v>
      </c>
      <c r="C9" s="210"/>
      <c r="E9" s="36">
        <f>SUM(E11,E13)</f>
        <v>408</v>
      </c>
      <c r="F9" s="90">
        <f aca="true" t="shared" si="0" ref="F9:AG9">SUM(F11,F13)</f>
        <v>4728</v>
      </c>
      <c r="G9" s="90">
        <f t="shared" si="0"/>
        <v>129253</v>
      </c>
      <c r="H9" s="90">
        <f t="shared" si="0"/>
        <v>66055</v>
      </c>
      <c r="I9" s="90">
        <f t="shared" si="0"/>
        <v>63198</v>
      </c>
      <c r="J9" s="90">
        <f t="shared" si="0"/>
        <v>20863</v>
      </c>
      <c r="K9" s="90">
        <f t="shared" si="0"/>
        <v>10643</v>
      </c>
      <c r="L9" s="90">
        <f t="shared" si="0"/>
        <v>10220</v>
      </c>
      <c r="M9" s="90">
        <f t="shared" si="0"/>
        <v>21072</v>
      </c>
      <c r="N9" s="90">
        <f t="shared" si="0"/>
        <v>10664</v>
      </c>
      <c r="O9" s="90">
        <f t="shared" si="0"/>
        <v>10408</v>
      </c>
      <c r="P9" s="90">
        <f t="shared" si="0"/>
        <v>20966</v>
      </c>
      <c r="Q9" s="90">
        <f t="shared" si="0"/>
        <v>10752</v>
      </c>
      <c r="R9" s="90">
        <f t="shared" si="0"/>
        <v>10214</v>
      </c>
      <c r="S9" s="90">
        <f t="shared" si="0"/>
        <v>21385</v>
      </c>
      <c r="T9" s="90">
        <f t="shared" si="0"/>
        <v>10955</v>
      </c>
      <c r="U9" s="90">
        <f t="shared" si="0"/>
        <v>10430</v>
      </c>
      <c r="V9" s="90">
        <f t="shared" si="0"/>
        <v>22044</v>
      </c>
      <c r="W9" s="90">
        <f t="shared" si="0"/>
        <v>11263</v>
      </c>
      <c r="X9" s="90">
        <f t="shared" si="0"/>
        <v>10781</v>
      </c>
      <c r="Y9" s="90">
        <f t="shared" si="0"/>
        <v>22923</v>
      </c>
      <c r="Z9" s="90">
        <f t="shared" si="0"/>
        <v>11778</v>
      </c>
      <c r="AA9" s="90">
        <f t="shared" si="0"/>
        <v>11145</v>
      </c>
      <c r="AB9" s="90">
        <f t="shared" si="0"/>
        <v>795</v>
      </c>
      <c r="AC9" s="90">
        <f t="shared" si="0"/>
        <v>2631</v>
      </c>
      <c r="AD9" s="90">
        <f t="shared" si="0"/>
        <v>4515</v>
      </c>
      <c r="AE9" s="90">
        <f t="shared" si="0"/>
        <v>162</v>
      </c>
      <c r="AF9" s="90">
        <f t="shared" si="0"/>
        <v>227</v>
      </c>
      <c r="AG9" s="90">
        <f t="shared" si="0"/>
        <v>1182</v>
      </c>
    </row>
    <row r="10" spans="2:33" s="2" customFormat="1" ht="9.75" customHeight="1">
      <c r="B10" s="89"/>
      <c r="C10" s="89"/>
      <c r="E10" s="36"/>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row>
    <row r="11" spans="2:33" s="2" customFormat="1" ht="9.75" customHeight="1">
      <c r="B11" s="210" t="s">
        <v>644</v>
      </c>
      <c r="C11" s="210"/>
      <c r="E11" s="36">
        <f>SUM(E15:E28)</f>
        <v>189</v>
      </c>
      <c r="F11" s="90">
        <f aca="true" t="shared" si="1" ref="F11:AG11">SUM(F15:F28)</f>
        <v>2766</v>
      </c>
      <c r="G11" s="90">
        <f t="shared" si="1"/>
        <v>82074</v>
      </c>
      <c r="H11" s="90">
        <f t="shared" si="1"/>
        <v>41858</v>
      </c>
      <c r="I11" s="90">
        <f t="shared" si="1"/>
        <v>40216</v>
      </c>
      <c r="J11" s="90">
        <f t="shared" si="1"/>
        <v>13374</v>
      </c>
      <c r="K11" s="90">
        <f t="shared" si="1"/>
        <v>6882</v>
      </c>
      <c r="L11" s="90">
        <f t="shared" si="1"/>
        <v>6492</v>
      </c>
      <c r="M11" s="90">
        <f t="shared" si="1"/>
        <v>13385</v>
      </c>
      <c r="N11" s="90">
        <f t="shared" si="1"/>
        <v>6732</v>
      </c>
      <c r="O11" s="90">
        <f t="shared" si="1"/>
        <v>6653</v>
      </c>
      <c r="P11" s="90">
        <f t="shared" si="1"/>
        <v>13477</v>
      </c>
      <c r="Q11" s="90">
        <f t="shared" si="1"/>
        <v>6874</v>
      </c>
      <c r="R11" s="90">
        <f t="shared" si="1"/>
        <v>6603</v>
      </c>
      <c r="S11" s="90">
        <f t="shared" si="1"/>
        <v>13431</v>
      </c>
      <c r="T11" s="90">
        <f t="shared" si="1"/>
        <v>6846</v>
      </c>
      <c r="U11" s="90">
        <f t="shared" si="1"/>
        <v>6585</v>
      </c>
      <c r="V11" s="90">
        <f t="shared" si="1"/>
        <v>13963</v>
      </c>
      <c r="W11" s="90">
        <f t="shared" si="1"/>
        <v>7131</v>
      </c>
      <c r="X11" s="90">
        <f t="shared" si="1"/>
        <v>6832</v>
      </c>
      <c r="Y11" s="90">
        <f t="shared" si="1"/>
        <v>14444</v>
      </c>
      <c r="Z11" s="90">
        <f t="shared" si="1"/>
        <v>7393</v>
      </c>
      <c r="AA11" s="90">
        <f t="shared" si="1"/>
        <v>7051</v>
      </c>
      <c r="AB11" s="90">
        <f t="shared" si="1"/>
        <v>635</v>
      </c>
      <c r="AC11" s="90">
        <f t="shared" si="1"/>
        <v>1400</v>
      </c>
      <c r="AD11" s="90">
        <f t="shared" si="1"/>
        <v>2672</v>
      </c>
      <c r="AE11" s="90">
        <f t="shared" si="1"/>
        <v>82</v>
      </c>
      <c r="AF11" s="90">
        <f t="shared" si="1"/>
        <v>151</v>
      </c>
      <c r="AG11" s="90">
        <f t="shared" si="1"/>
        <v>602</v>
      </c>
    </row>
    <row r="12" spans="2:33" s="2" customFormat="1" ht="9.75" customHeight="1">
      <c r="B12" s="89"/>
      <c r="C12" s="89"/>
      <c r="E12" s="36"/>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row>
    <row r="13" spans="2:33" s="2" customFormat="1" ht="9.75" customHeight="1">
      <c r="B13" s="210" t="s">
        <v>619</v>
      </c>
      <c r="C13" s="210"/>
      <c r="E13" s="36">
        <f>SUM(E30,E36,E41,E45,E49,E55,E65,E74,E88,E95,E104,E113,E117,E120,E133,E140,E150)</f>
        <v>219</v>
      </c>
      <c r="F13" s="90">
        <f aca="true" t="shared" si="2" ref="F13:AG13">SUM(F30,F36,F41,F45,F49,F55,F65,F74,F88,F95,F104,F113,F117,F120,F133,F140,F150)</f>
        <v>1962</v>
      </c>
      <c r="G13" s="90">
        <f t="shared" si="2"/>
        <v>47179</v>
      </c>
      <c r="H13" s="90">
        <f t="shared" si="2"/>
        <v>24197</v>
      </c>
      <c r="I13" s="90">
        <f t="shared" si="2"/>
        <v>22982</v>
      </c>
      <c r="J13" s="90">
        <f t="shared" si="2"/>
        <v>7489</v>
      </c>
      <c r="K13" s="90">
        <f t="shared" si="2"/>
        <v>3761</v>
      </c>
      <c r="L13" s="90">
        <f t="shared" si="2"/>
        <v>3728</v>
      </c>
      <c r="M13" s="90">
        <f t="shared" si="2"/>
        <v>7687</v>
      </c>
      <c r="N13" s="90">
        <f t="shared" si="2"/>
        <v>3932</v>
      </c>
      <c r="O13" s="90">
        <f t="shared" si="2"/>
        <v>3755</v>
      </c>
      <c r="P13" s="90">
        <f t="shared" si="2"/>
        <v>7489</v>
      </c>
      <c r="Q13" s="90">
        <f t="shared" si="2"/>
        <v>3878</v>
      </c>
      <c r="R13" s="90">
        <f t="shared" si="2"/>
        <v>3611</v>
      </c>
      <c r="S13" s="90">
        <f t="shared" si="2"/>
        <v>7954</v>
      </c>
      <c r="T13" s="90">
        <f t="shared" si="2"/>
        <v>4109</v>
      </c>
      <c r="U13" s="90">
        <f t="shared" si="2"/>
        <v>3845</v>
      </c>
      <c r="V13" s="90">
        <f t="shared" si="2"/>
        <v>8081</v>
      </c>
      <c r="W13" s="90">
        <f t="shared" si="2"/>
        <v>4132</v>
      </c>
      <c r="X13" s="90">
        <f t="shared" si="2"/>
        <v>3949</v>
      </c>
      <c r="Y13" s="90">
        <f t="shared" si="2"/>
        <v>8479</v>
      </c>
      <c r="Z13" s="90">
        <f t="shared" si="2"/>
        <v>4385</v>
      </c>
      <c r="AA13" s="90">
        <f t="shared" si="2"/>
        <v>4094</v>
      </c>
      <c r="AB13" s="90">
        <f t="shared" si="2"/>
        <v>160</v>
      </c>
      <c r="AC13" s="90">
        <f t="shared" si="2"/>
        <v>1231</v>
      </c>
      <c r="AD13" s="90">
        <f t="shared" si="2"/>
        <v>1843</v>
      </c>
      <c r="AE13" s="90">
        <f t="shared" si="2"/>
        <v>80</v>
      </c>
      <c r="AF13" s="90">
        <f t="shared" si="2"/>
        <v>76</v>
      </c>
      <c r="AG13" s="90">
        <f t="shared" si="2"/>
        <v>580</v>
      </c>
    </row>
    <row r="14" spans="2:33" ht="9.75" customHeight="1">
      <c r="B14" s="3"/>
      <c r="C14" s="3"/>
      <c r="E14" s="34"/>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row>
    <row r="15" spans="2:33" ht="9.75" customHeight="1">
      <c r="B15" s="3"/>
      <c r="C15" s="3" t="s">
        <v>645</v>
      </c>
      <c r="E15" s="34">
        <v>49</v>
      </c>
      <c r="F15" s="35">
        <v>746</v>
      </c>
      <c r="G15" s="35">
        <v>22870</v>
      </c>
      <c r="H15" s="35">
        <v>11614</v>
      </c>
      <c r="I15" s="35">
        <v>11256</v>
      </c>
      <c r="J15" s="35">
        <v>3802</v>
      </c>
      <c r="K15" s="35">
        <v>1971</v>
      </c>
      <c r="L15" s="35">
        <v>1831</v>
      </c>
      <c r="M15" s="35">
        <v>3739</v>
      </c>
      <c r="N15" s="35">
        <v>1826</v>
      </c>
      <c r="O15" s="35">
        <v>1913</v>
      </c>
      <c r="P15" s="35">
        <v>3822</v>
      </c>
      <c r="Q15" s="35">
        <v>1942</v>
      </c>
      <c r="R15" s="35">
        <v>1880</v>
      </c>
      <c r="S15" s="35">
        <v>3654</v>
      </c>
      <c r="T15" s="35">
        <v>1877</v>
      </c>
      <c r="U15" s="35">
        <v>1777</v>
      </c>
      <c r="V15" s="35">
        <v>3985</v>
      </c>
      <c r="W15" s="35">
        <v>2015</v>
      </c>
      <c r="X15" s="35">
        <v>1970</v>
      </c>
      <c r="Y15" s="35">
        <v>3868</v>
      </c>
      <c r="Z15" s="35">
        <v>1983</v>
      </c>
      <c r="AA15" s="35">
        <v>1885</v>
      </c>
      <c r="AB15" s="35">
        <v>147</v>
      </c>
      <c r="AC15" s="35">
        <v>395</v>
      </c>
      <c r="AD15" s="35">
        <v>671</v>
      </c>
      <c r="AE15" s="35">
        <v>28</v>
      </c>
      <c r="AF15" s="35">
        <v>67</v>
      </c>
      <c r="AG15" s="35">
        <v>264</v>
      </c>
    </row>
    <row r="16" spans="2:33" ht="9.75" customHeight="1">
      <c r="B16" s="3"/>
      <c r="C16" s="3" t="s">
        <v>292</v>
      </c>
      <c r="E16" s="34">
        <v>17</v>
      </c>
      <c r="F16" s="35">
        <v>282</v>
      </c>
      <c r="G16" s="35">
        <v>8994</v>
      </c>
      <c r="H16" s="35">
        <v>4588</v>
      </c>
      <c r="I16" s="35">
        <v>4406</v>
      </c>
      <c r="J16" s="35">
        <v>1515</v>
      </c>
      <c r="K16" s="35">
        <v>770</v>
      </c>
      <c r="L16" s="35">
        <v>745</v>
      </c>
      <c r="M16" s="35">
        <v>1433</v>
      </c>
      <c r="N16" s="35">
        <v>747</v>
      </c>
      <c r="O16" s="35">
        <v>686</v>
      </c>
      <c r="P16" s="35">
        <v>1471</v>
      </c>
      <c r="Q16" s="35">
        <v>749</v>
      </c>
      <c r="R16" s="35">
        <v>722</v>
      </c>
      <c r="S16" s="35">
        <v>1456</v>
      </c>
      <c r="T16" s="35">
        <v>729</v>
      </c>
      <c r="U16" s="35">
        <v>727</v>
      </c>
      <c r="V16" s="35">
        <v>1512</v>
      </c>
      <c r="W16" s="35">
        <v>780</v>
      </c>
      <c r="X16" s="35">
        <v>732</v>
      </c>
      <c r="Y16" s="35">
        <v>1607</v>
      </c>
      <c r="Z16" s="35">
        <v>813</v>
      </c>
      <c r="AA16" s="35">
        <v>794</v>
      </c>
      <c r="AB16" s="35">
        <v>132</v>
      </c>
      <c r="AC16" s="35">
        <v>101</v>
      </c>
      <c r="AD16" s="35">
        <v>313</v>
      </c>
      <c r="AE16" s="35">
        <v>6</v>
      </c>
      <c r="AF16" s="35">
        <v>16</v>
      </c>
      <c r="AG16" s="35">
        <v>23</v>
      </c>
    </row>
    <row r="17" spans="2:33" ht="9.75" customHeight="1">
      <c r="B17" s="3"/>
      <c r="C17" s="3" t="s">
        <v>293</v>
      </c>
      <c r="E17" s="34">
        <v>10</v>
      </c>
      <c r="F17" s="35">
        <v>146</v>
      </c>
      <c r="G17" s="35">
        <v>4022</v>
      </c>
      <c r="H17" s="35">
        <v>2042</v>
      </c>
      <c r="I17" s="35">
        <v>1980</v>
      </c>
      <c r="J17" s="35">
        <v>688</v>
      </c>
      <c r="K17" s="35">
        <v>359</v>
      </c>
      <c r="L17" s="35">
        <v>329</v>
      </c>
      <c r="M17" s="35">
        <v>638</v>
      </c>
      <c r="N17" s="35">
        <v>331</v>
      </c>
      <c r="O17" s="35">
        <v>307</v>
      </c>
      <c r="P17" s="35">
        <v>639</v>
      </c>
      <c r="Q17" s="35">
        <v>319</v>
      </c>
      <c r="R17" s="35">
        <v>320</v>
      </c>
      <c r="S17" s="35">
        <v>689</v>
      </c>
      <c r="T17" s="35">
        <v>344</v>
      </c>
      <c r="U17" s="35">
        <v>345</v>
      </c>
      <c r="V17" s="35">
        <v>640</v>
      </c>
      <c r="W17" s="35">
        <v>325</v>
      </c>
      <c r="X17" s="35">
        <v>315</v>
      </c>
      <c r="Y17" s="35">
        <v>728</v>
      </c>
      <c r="Z17" s="35">
        <v>364</v>
      </c>
      <c r="AA17" s="35">
        <v>364</v>
      </c>
      <c r="AB17" s="35">
        <v>15</v>
      </c>
      <c r="AC17" s="35">
        <v>85</v>
      </c>
      <c r="AD17" s="35">
        <v>135</v>
      </c>
      <c r="AE17" s="35">
        <v>5</v>
      </c>
      <c r="AF17" s="35">
        <v>19</v>
      </c>
      <c r="AG17" s="35">
        <v>17</v>
      </c>
    </row>
    <row r="18" spans="2:33" ht="9.75" customHeight="1">
      <c r="B18" s="3"/>
      <c r="C18" s="3" t="s">
        <v>294</v>
      </c>
      <c r="E18" s="34">
        <v>12</v>
      </c>
      <c r="F18" s="35">
        <v>234</v>
      </c>
      <c r="G18" s="35">
        <v>7228</v>
      </c>
      <c r="H18" s="35">
        <v>3688</v>
      </c>
      <c r="I18" s="35">
        <v>3540</v>
      </c>
      <c r="J18" s="35">
        <v>1167</v>
      </c>
      <c r="K18" s="35">
        <v>610</v>
      </c>
      <c r="L18" s="35">
        <v>557</v>
      </c>
      <c r="M18" s="35">
        <v>1196</v>
      </c>
      <c r="N18" s="35">
        <v>610</v>
      </c>
      <c r="O18" s="35">
        <v>586</v>
      </c>
      <c r="P18" s="35">
        <v>1188</v>
      </c>
      <c r="Q18" s="35">
        <v>610</v>
      </c>
      <c r="R18" s="35">
        <v>578</v>
      </c>
      <c r="S18" s="35">
        <v>1231</v>
      </c>
      <c r="T18" s="35">
        <v>635</v>
      </c>
      <c r="U18" s="35">
        <v>596</v>
      </c>
      <c r="V18" s="35">
        <v>1150</v>
      </c>
      <c r="W18" s="35">
        <v>561</v>
      </c>
      <c r="X18" s="35">
        <v>589</v>
      </c>
      <c r="Y18" s="35">
        <v>1296</v>
      </c>
      <c r="Z18" s="35">
        <v>662</v>
      </c>
      <c r="AA18" s="35">
        <v>634</v>
      </c>
      <c r="AB18" s="35">
        <v>11</v>
      </c>
      <c r="AC18" s="35">
        <v>98</v>
      </c>
      <c r="AD18" s="35">
        <v>230</v>
      </c>
      <c r="AE18" s="35">
        <v>2</v>
      </c>
      <c r="AF18" s="35">
        <v>15</v>
      </c>
      <c r="AG18" s="35">
        <v>13</v>
      </c>
    </row>
    <row r="19" spans="2:33" ht="9.75" customHeight="1">
      <c r="B19" s="3"/>
      <c r="C19" s="3" t="s">
        <v>295</v>
      </c>
      <c r="E19" s="34">
        <v>11</v>
      </c>
      <c r="F19" s="35">
        <v>156</v>
      </c>
      <c r="G19" s="35">
        <v>4699</v>
      </c>
      <c r="H19" s="35">
        <v>2336</v>
      </c>
      <c r="I19" s="35">
        <v>2363</v>
      </c>
      <c r="J19" s="35">
        <v>717</v>
      </c>
      <c r="K19" s="35">
        <v>374</v>
      </c>
      <c r="L19" s="35">
        <v>343</v>
      </c>
      <c r="M19" s="35">
        <v>771</v>
      </c>
      <c r="N19" s="35">
        <v>362</v>
      </c>
      <c r="O19" s="35">
        <v>409</v>
      </c>
      <c r="P19" s="35">
        <v>788</v>
      </c>
      <c r="Q19" s="35">
        <v>414</v>
      </c>
      <c r="R19" s="35">
        <v>374</v>
      </c>
      <c r="S19" s="35">
        <v>778</v>
      </c>
      <c r="T19" s="35">
        <v>363</v>
      </c>
      <c r="U19" s="35">
        <v>415</v>
      </c>
      <c r="V19" s="35">
        <v>805</v>
      </c>
      <c r="W19" s="35">
        <v>414</v>
      </c>
      <c r="X19" s="35">
        <v>391</v>
      </c>
      <c r="Y19" s="35">
        <v>840</v>
      </c>
      <c r="Z19" s="35">
        <v>409</v>
      </c>
      <c r="AA19" s="35">
        <v>431</v>
      </c>
      <c r="AB19" s="35">
        <v>27</v>
      </c>
      <c r="AC19" s="35">
        <v>67</v>
      </c>
      <c r="AD19" s="35">
        <v>168</v>
      </c>
      <c r="AE19" s="35">
        <v>9</v>
      </c>
      <c r="AF19" s="35">
        <v>4</v>
      </c>
      <c r="AG19" s="35">
        <v>20</v>
      </c>
    </row>
    <row r="20" spans="2:33" ht="9.75" customHeight="1">
      <c r="B20" s="3"/>
      <c r="C20" s="3" t="s">
        <v>296</v>
      </c>
      <c r="E20" s="34">
        <v>8</v>
      </c>
      <c r="F20" s="35">
        <v>120</v>
      </c>
      <c r="G20" s="35">
        <v>3387</v>
      </c>
      <c r="H20" s="35">
        <v>1752</v>
      </c>
      <c r="I20" s="35">
        <v>1635</v>
      </c>
      <c r="J20" s="35">
        <v>548</v>
      </c>
      <c r="K20" s="35">
        <v>285</v>
      </c>
      <c r="L20" s="35">
        <v>263</v>
      </c>
      <c r="M20" s="35">
        <v>540</v>
      </c>
      <c r="N20" s="35">
        <v>281</v>
      </c>
      <c r="O20" s="35">
        <v>259</v>
      </c>
      <c r="P20" s="35">
        <v>578</v>
      </c>
      <c r="Q20" s="35">
        <v>288</v>
      </c>
      <c r="R20" s="35">
        <v>290</v>
      </c>
      <c r="S20" s="35">
        <v>541</v>
      </c>
      <c r="T20" s="35">
        <v>286</v>
      </c>
      <c r="U20" s="35">
        <v>255</v>
      </c>
      <c r="V20" s="35">
        <v>604</v>
      </c>
      <c r="W20" s="35">
        <v>325</v>
      </c>
      <c r="X20" s="35">
        <v>279</v>
      </c>
      <c r="Y20" s="35">
        <v>576</v>
      </c>
      <c r="Z20" s="35">
        <v>287</v>
      </c>
      <c r="AA20" s="35">
        <v>289</v>
      </c>
      <c r="AB20" s="35">
        <v>17</v>
      </c>
      <c r="AC20" s="35">
        <v>72</v>
      </c>
      <c r="AD20" s="35">
        <v>99</v>
      </c>
      <c r="AE20" s="35">
        <v>2</v>
      </c>
      <c r="AF20" s="35">
        <v>3</v>
      </c>
      <c r="AG20" s="35">
        <v>52</v>
      </c>
    </row>
    <row r="21" spans="2:33" ht="9.75" customHeight="1">
      <c r="B21" s="3"/>
      <c r="C21" s="3" t="s">
        <v>297</v>
      </c>
      <c r="E21" s="34">
        <v>11</v>
      </c>
      <c r="F21" s="35">
        <v>77</v>
      </c>
      <c r="G21" s="35">
        <v>1534</v>
      </c>
      <c r="H21" s="35">
        <v>789</v>
      </c>
      <c r="I21" s="35">
        <v>745</v>
      </c>
      <c r="J21" s="35">
        <v>229</v>
      </c>
      <c r="K21" s="35">
        <v>117</v>
      </c>
      <c r="L21" s="35">
        <v>112</v>
      </c>
      <c r="M21" s="35">
        <v>239</v>
      </c>
      <c r="N21" s="35">
        <v>120</v>
      </c>
      <c r="O21" s="35">
        <v>119</v>
      </c>
      <c r="P21" s="35">
        <v>240</v>
      </c>
      <c r="Q21" s="35">
        <v>128</v>
      </c>
      <c r="R21" s="35">
        <v>112</v>
      </c>
      <c r="S21" s="35">
        <v>269</v>
      </c>
      <c r="T21" s="35">
        <v>136</v>
      </c>
      <c r="U21" s="35">
        <v>133</v>
      </c>
      <c r="V21" s="35">
        <v>249</v>
      </c>
      <c r="W21" s="35">
        <v>126</v>
      </c>
      <c r="X21" s="35">
        <v>123</v>
      </c>
      <c r="Y21" s="35">
        <v>308</v>
      </c>
      <c r="Z21" s="35">
        <v>162</v>
      </c>
      <c r="AA21" s="35">
        <v>146</v>
      </c>
      <c r="AB21" s="35">
        <v>2</v>
      </c>
      <c r="AC21" s="35">
        <v>52</v>
      </c>
      <c r="AD21" s="35">
        <v>85</v>
      </c>
      <c r="AE21" s="35">
        <v>2</v>
      </c>
      <c r="AF21" s="35">
        <v>6</v>
      </c>
      <c r="AG21" s="35">
        <v>14</v>
      </c>
    </row>
    <row r="22" spans="2:33" ht="9.75" customHeight="1">
      <c r="B22" s="3"/>
      <c r="C22" s="3" t="s">
        <v>298</v>
      </c>
      <c r="E22" s="34">
        <v>8</v>
      </c>
      <c r="F22" s="35">
        <v>94</v>
      </c>
      <c r="G22" s="35">
        <v>2639</v>
      </c>
      <c r="H22" s="35">
        <v>1315</v>
      </c>
      <c r="I22" s="35">
        <v>1324</v>
      </c>
      <c r="J22" s="35">
        <v>422</v>
      </c>
      <c r="K22" s="35">
        <v>222</v>
      </c>
      <c r="L22" s="35">
        <v>200</v>
      </c>
      <c r="M22" s="35">
        <v>427</v>
      </c>
      <c r="N22" s="35">
        <v>203</v>
      </c>
      <c r="O22" s="35">
        <v>224</v>
      </c>
      <c r="P22" s="35">
        <v>455</v>
      </c>
      <c r="Q22" s="35">
        <v>207</v>
      </c>
      <c r="R22" s="35">
        <v>248</v>
      </c>
      <c r="S22" s="35">
        <v>445</v>
      </c>
      <c r="T22" s="35">
        <v>227</v>
      </c>
      <c r="U22" s="35">
        <v>218</v>
      </c>
      <c r="V22" s="35">
        <v>436</v>
      </c>
      <c r="W22" s="35">
        <v>222</v>
      </c>
      <c r="X22" s="35">
        <v>214</v>
      </c>
      <c r="Y22" s="35">
        <v>454</v>
      </c>
      <c r="Z22" s="35">
        <v>234</v>
      </c>
      <c r="AA22" s="35">
        <v>220</v>
      </c>
      <c r="AB22" s="35">
        <v>41</v>
      </c>
      <c r="AC22" s="35">
        <v>58</v>
      </c>
      <c r="AD22" s="35">
        <v>80</v>
      </c>
      <c r="AE22" s="35">
        <v>3</v>
      </c>
      <c r="AF22" s="35">
        <v>2</v>
      </c>
      <c r="AG22" s="35">
        <v>16</v>
      </c>
    </row>
    <row r="23" spans="2:33" ht="9.75" customHeight="1">
      <c r="B23" s="3"/>
      <c r="C23" s="3" t="s">
        <v>299</v>
      </c>
      <c r="E23" s="34">
        <v>9</v>
      </c>
      <c r="F23" s="35">
        <v>134</v>
      </c>
      <c r="G23" s="35">
        <v>4068</v>
      </c>
      <c r="H23" s="35">
        <v>2085</v>
      </c>
      <c r="I23" s="35">
        <v>1983</v>
      </c>
      <c r="J23" s="35">
        <v>651</v>
      </c>
      <c r="K23" s="35">
        <v>342</v>
      </c>
      <c r="L23" s="35">
        <v>309</v>
      </c>
      <c r="M23" s="35">
        <v>674</v>
      </c>
      <c r="N23" s="35">
        <v>344</v>
      </c>
      <c r="O23" s="35">
        <v>330</v>
      </c>
      <c r="P23" s="35">
        <v>641</v>
      </c>
      <c r="Q23" s="35">
        <v>334</v>
      </c>
      <c r="R23" s="35">
        <v>307</v>
      </c>
      <c r="S23" s="35">
        <v>645</v>
      </c>
      <c r="T23" s="35">
        <v>342</v>
      </c>
      <c r="U23" s="35">
        <v>303</v>
      </c>
      <c r="V23" s="35">
        <v>704</v>
      </c>
      <c r="W23" s="35">
        <v>339</v>
      </c>
      <c r="X23" s="35">
        <v>365</v>
      </c>
      <c r="Y23" s="35">
        <v>753</v>
      </c>
      <c r="Z23" s="35">
        <v>384</v>
      </c>
      <c r="AA23" s="35">
        <v>369</v>
      </c>
      <c r="AB23" s="35">
        <v>13</v>
      </c>
      <c r="AC23" s="35">
        <v>63</v>
      </c>
      <c r="AD23" s="35">
        <v>137</v>
      </c>
      <c r="AE23" s="35">
        <v>6</v>
      </c>
      <c r="AF23" s="35">
        <v>1</v>
      </c>
      <c r="AG23" s="35">
        <v>21</v>
      </c>
    </row>
    <row r="24" spans="2:33" ht="9.75" customHeight="1">
      <c r="B24" s="3"/>
      <c r="C24" s="3" t="s">
        <v>300</v>
      </c>
      <c r="E24" s="34">
        <v>10</v>
      </c>
      <c r="F24" s="35">
        <v>87</v>
      </c>
      <c r="G24" s="35">
        <v>2157</v>
      </c>
      <c r="H24" s="35">
        <v>1098</v>
      </c>
      <c r="I24" s="35">
        <v>1059</v>
      </c>
      <c r="J24" s="35">
        <v>318</v>
      </c>
      <c r="K24" s="35">
        <v>170</v>
      </c>
      <c r="L24" s="35">
        <v>148</v>
      </c>
      <c r="M24" s="35">
        <v>359</v>
      </c>
      <c r="N24" s="35">
        <v>187</v>
      </c>
      <c r="O24" s="35">
        <v>172</v>
      </c>
      <c r="P24" s="35">
        <v>384</v>
      </c>
      <c r="Q24" s="35">
        <v>188</v>
      </c>
      <c r="R24" s="35">
        <v>196</v>
      </c>
      <c r="S24" s="35">
        <v>369</v>
      </c>
      <c r="T24" s="35">
        <v>185</v>
      </c>
      <c r="U24" s="35">
        <v>184</v>
      </c>
      <c r="V24" s="35">
        <v>370</v>
      </c>
      <c r="W24" s="35">
        <v>194</v>
      </c>
      <c r="X24" s="35">
        <v>176</v>
      </c>
      <c r="Y24" s="35">
        <v>357</v>
      </c>
      <c r="Z24" s="35">
        <v>174</v>
      </c>
      <c r="AA24" s="35">
        <v>183</v>
      </c>
      <c r="AB24" s="35">
        <v>13</v>
      </c>
      <c r="AC24" s="35">
        <v>66</v>
      </c>
      <c r="AD24" s="35">
        <v>81</v>
      </c>
      <c r="AE24" s="35">
        <v>5</v>
      </c>
      <c r="AF24" s="35">
        <v>7</v>
      </c>
      <c r="AG24" s="35">
        <v>16</v>
      </c>
    </row>
    <row r="25" spans="2:33" ht="9.75" customHeight="1">
      <c r="B25" s="3"/>
      <c r="C25" s="3" t="s">
        <v>301</v>
      </c>
      <c r="E25" s="34">
        <v>9</v>
      </c>
      <c r="F25" s="35">
        <v>115</v>
      </c>
      <c r="G25" s="35">
        <v>3156</v>
      </c>
      <c r="H25" s="35">
        <v>1611</v>
      </c>
      <c r="I25" s="35">
        <v>1545</v>
      </c>
      <c r="J25" s="35">
        <v>503</v>
      </c>
      <c r="K25" s="35">
        <v>246</v>
      </c>
      <c r="L25" s="35">
        <v>257</v>
      </c>
      <c r="M25" s="35">
        <v>493</v>
      </c>
      <c r="N25" s="35">
        <v>248</v>
      </c>
      <c r="O25" s="35">
        <v>245</v>
      </c>
      <c r="P25" s="35">
        <v>547</v>
      </c>
      <c r="Q25" s="35">
        <v>289</v>
      </c>
      <c r="R25" s="35">
        <v>258</v>
      </c>
      <c r="S25" s="35">
        <v>539</v>
      </c>
      <c r="T25" s="35">
        <v>270</v>
      </c>
      <c r="U25" s="35">
        <v>269</v>
      </c>
      <c r="V25" s="35">
        <v>529</v>
      </c>
      <c r="W25" s="35">
        <v>275</v>
      </c>
      <c r="X25" s="35">
        <v>254</v>
      </c>
      <c r="Y25" s="35">
        <v>545</v>
      </c>
      <c r="Z25" s="35">
        <v>283</v>
      </c>
      <c r="AA25" s="35">
        <v>262</v>
      </c>
      <c r="AB25" s="35">
        <v>66</v>
      </c>
      <c r="AC25" s="35">
        <v>71</v>
      </c>
      <c r="AD25" s="35">
        <v>116</v>
      </c>
      <c r="AE25" s="35">
        <v>3</v>
      </c>
      <c r="AF25" s="35">
        <v>2</v>
      </c>
      <c r="AG25" s="35">
        <v>19</v>
      </c>
    </row>
    <row r="26" spans="2:33" ht="9.75" customHeight="1">
      <c r="B26" s="3"/>
      <c r="C26" s="3" t="s">
        <v>302</v>
      </c>
      <c r="E26" s="34">
        <v>9</v>
      </c>
      <c r="F26" s="35">
        <v>130</v>
      </c>
      <c r="G26" s="35">
        <v>3935</v>
      </c>
      <c r="H26" s="35">
        <v>2022</v>
      </c>
      <c r="I26" s="35">
        <v>1913</v>
      </c>
      <c r="J26" s="35">
        <v>621</v>
      </c>
      <c r="K26" s="35">
        <v>317</v>
      </c>
      <c r="L26" s="35">
        <v>304</v>
      </c>
      <c r="M26" s="35">
        <v>656</v>
      </c>
      <c r="N26" s="35">
        <v>331</v>
      </c>
      <c r="O26" s="35">
        <v>325</v>
      </c>
      <c r="P26" s="35">
        <v>616</v>
      </c>
      <c r="Q26" s="35">
        <v>336</v>
      </c>
      <c r="R26" s="35">
        <v>280</v>
      </c>
      <c r="S26" s="35">
        <v>657</v>
      </c>
      <c r="T26" s="35">
        <v>324</v>
      </c>
      <c r="U26" s="35">
        <v>333</v>
      </c>
      <c r="V26" s="35">
        <v>678</v>
      </c>
      <c r="W26" s="35">
        <v>352</v>
      </c>
      <c r="X26" s="35">
        <v>326</v>
      </c>
      <c r="Y26" s="35">
        <v>707</v>
      </c>
      <c r="Z26" s="35">
        <v>362</v>
      </c>
      <c r="AA26" s="35">
        <v>345</v>
      </c>
      <c r="AB26" s="35">
        <v>42</v>
      </c>
      <c r="AC26" s="35">
        <v>68</v>
      </c>
      <c r="AD26" s="35">
        <v>126</v>
      </c>
      <c r="AE26" s="35">
        <v>3</v>
      </c>
      <c r="AF26" s="35">
        <v>2</v>
      </c>
      <c r="AG26" s="35">
        <v>17</v>
      </c>
    </row>
    <row r="27" spans="2:33" ht="9.75" customHeight="1">
      <c r="B27" s="3"/>
      <c r="C27" s="3" t="s">
        <v>303</v>
      </c>
      <c r="E27" s="34">
        <v>16</v>
      </c>
      <c r="F27" s="35">
        <v>262</v>
      </c>
      <c r="G27" s="35">
        <v>7722</v>
      </c>
      <c r="H27" s="35">
        <v>3972</v>
      </c>
      <c r="I27" s="35">
        <v>3750</v>
      </c>
      <c r="J27" s="35">
        <v>1283</v>
      </c>
      <c r="K27" s="35">
        <v>635</v>
      </c>
      <c r="L27" s="35">
        <v>648</v>
      </c>
      <c r="M27" s="35">
        <v>1300</v>
      </c>
      <c r="N27" s="35">
        <v>658</v>
      </c>
      <c r="O27" s="35">
        <v>642</v>
      </c>
      <c r="P27" s="35">
        <v>1188</v>
      </c>
      <c r="Q27" s="35">
        <v>609</v>
      </c>
      <c r="R27" s="35">
        <v>579</v>
      </c>
      <c r="S27" s="35">
        <v>1248</v>
      </c>
      <c r="T27" s="35">
        <v>638</v>
      </c>
      <c r="U27" s="35">
        <v>610</v>
      </c>
      <c r="V27" s="35">
        <v>1317</v>
      </c>
      <c r="W27" s="35">
        <v>702</v>
      </c>
      <c r="X27" s="35">
        <v>615</v>
      </c>
      <c r="Y27" s="35">
        <v>1386</v>
      </c>
      <c r="Z27" s="35">
        <v>730</v>
      </c>
      <c r="AA27" s="35">
        <v>656</v>
      </c>
      <c r="AB27" s="35">
        <v>44</v>
      </c>
      <c r="AC27" s="35">
        <v>103</v>
      </c>
      <c r="AD27" s="35">
        <v>269</v>
      </c>
      <c r="AE27" s="35">
        <v>4</v>
      </c>
      <c r="AF27" s="35">
        <v>6</v>
      </c>
      <c r="AG27" s="35">
        <v>91</v>
      </c>
    </row>
    <row r="28" spans="2:33" ht="9.75" customHeight="1">
      <c r="B28" s="3"/>
      <c r="C28" s="3" t="s">
        <v>304</v>
      </c>
      <c r="E28" s="34">
        <v>10</v>
      </c>
      <c r="F28" s="35">
        <v>183</v>
      </c>
      <c r="G28" s="35">
        <v>5663</v>
      </c>
      <c r="H28" s="35">
        <v>2946</v>
      </c>
      <c r="I28" s="35">
        <v>2717</v>
      </c>
      <c r="J28" s="35">
        <v>910</v>
      </c>
      <c r="K28" s="35">
        <v>464</v>
      </c>
      <c r="L28" s="35">
        <v>446</v>
      </c>
      <c r="M28" s="35">
        <v>920</v>
      </c>
      <c r="N28" s="35">
        <v>484</v>
      </c>
      <c r="O28" s="35">
        <v>436</v>
      </c>
      <c r="P28" s="35">
        <v>920</v>
      </c>
      <c r="Q28" s="35">
        <v>461</v>
      </c>
      <c r="R28" s="35">
        <v>459</v>
      </c>
      <c r="S28" s="35">
        <v>910</v>
      </c>
      <c r="T28" s="35">
        <v>490</v>
      </c>
      <c r="U28" s="35">
        <v>420</v>
      </c>
      <c r="V28" s="35">
        <v>984</v>
      </c>
      <c r="W28" s="35">
        <v>501</v>
      </c>
      <c r="X28" s="35">
        <v>483</v>
      </c>
      <c r="Y28" s="35">
        <v>1019</v>
      </c>
      <c r="Z28" s="35">
        <v>546</v>
      </c>
      <c r="AA28" s="35">
        <v>473</v>
      </c>
      <c r="AB28" s="35">
        <v>65</v>
      </c>
      <c r="AC28" s="35">
        <v>101</v>
      </c>
      <c r="AD28" s="35">
        <v>162</v>
      </c>
      <c r="AE28" s="35">
        <v>4</v>
      </c>
      <c r="AF28" s="35">
        <v>1</v>
      </c>
      <c r="AG28" s="35">
        <v>19</v>
      </c>
    </row>
    <row r="29" spans="2:33" ht="9.75" customHeight="1">
      <c r="B29" s="3"/>
      <c r="C29" s="3"/>
      <c r="E29" s="34"/>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2:33" s="2" customFormat="1" ht="9.75" customHeight="1">
      <c r="B30" s="210" t="s">
        <v>646</v>
      </c>
      <c r="C30" s="210"/>
      <c r="E30" s="36">
        <f>SUM(E31:E34)</f>
        <v>9</v>
      </c>
      <c r="F30" s="90">
        <f aca="true" t="shared" si="3" ref="F30:AG30">SUM(F31:F34)</f>
        <v>126</v>
      </c>
      <c r="G30" s="90">
        <f t="shared" si="3"/>
        <v>3874</v>
      </c>
      <c r="H30" s="90">
        <f t="shared" si="3"/>
        <v>1988</v>
      </c>
      <c r="I30" s="90">
        <f t="shared" si="3"/>
        <v>1886</v>
      </c>
      <c r="J30" s="90">
        <f t="shared" si="3"/>
        <v>703</v>
      </c>
      <c r="K30" s="90">
        <f t="shared" si="3"/>
        <v>325</v>
      </c>
      <c r="L30" s="90">
        <f t="shared" si="3"/>
        <v>378</v>
      </c>
      <c r="M30" s="90">
        <f t="shared" si="3"/>
        <v>644</v>
      </c>
      <c r="N30" s="90">
        <f t="shared" si="3"/>
        <v>350</v>
      </c>
      <c r="O30" s="90">
        <f t="shared" si="3"/>
        <v>294</v>
      </c>
      <c r="P30" s="90">
        <f t="shared" si="3"/>
        <v>602</v>
      </c>
      <c r="Q30" s="90">
        <f t="shared" si="3"/>
        <v>282</v>
      </c>
      <c r="R30" s="90">
        <f t="shared" si="3"/>
        <v>320</v>
      </c>
      <c r="S30" s="90">
        <f t="shared" si="3"/>
        <v>645</v>
      </c>
      <c r="T30" s="90">
        <f t="shared" si="3"/>
        <v>360</v>
      </c>
      <c r="U30" s="90">
        <f t="shared" si="3"/>
        <v>285</v>
      </c>
      <c r="V30" s="90">
        <f t="shared" si="3"/>
        <v>632</v>
      </c>
      <c r="W30" s="90">
        <f t="shared" si="3"/>
        <v>331</v>
      </c>
      <c r="X30" s="90">
        <f t="shared" si="3"/>
        <v>301</v>
      </c>
      <c r="Y30" s="90">
        <f t="shared" si="3"/>
        <v>648</v>
      </c>
      <c r="Z30" s="90">
        <f t="shared" si="3"/>
        <v>340</v>
      </c>
      <c r="AA30" s="90">
        <f t="shared" si="3"/>
        <v>308</v>
      </c>
      <c r="AB30" s="90">
        <f t="shared" si="3"/>
        <v>20</v>
      </c>
      <c r="AC30" s="90">
        <f t="shared" si="3"/>
        <v>74</v>
      </c>
      <c r="AD30" s="90">
        <f t="shared" si="3"/>
        <v>110</v>
      </c>
      <c r="AE30" s="90">
        <f t="shared" si="3"/>
        <v>11</v>
      </c>
      <c r="AF30" s="90">
        <f t="shared" si="3"/>
        <v>4</v>
      </c>
      <c r="AG30" s="90">
        <f t="shared" si="3"/>
        <v>29</v>
      </c>
    </row>
    <row r="31" spans="2:33" ht="9.75" customHeight="1">
      <c r="B31" s="3"/>
      <c r="C31" s="3" t="s">
        <v>647</v>
      </c>
      <c r="E31" s="34">
        <v>1</v>
      </c>
      <c r="F31" s="35">
        <v>19</v>
      </c>
      <c r="G31" s="35">
        <v>669</v>
      </c>
      <c r="H31" s="35">
        <v>333</v>
      </c>
      <c r="I31" s="35">
        <v>336</v>
      </c>
      <c r="J31" s="35">
        <v>115</v>
      </c>
      <c r="K31" s="35">
        <v>46</v>
      </c>
      <c r="L31" s="35">
        <v>69</v>
      </c>
      <c r="M31" s="35">
        <v>113</v>
      </c>
      <c r="N31" s="35">
        <v>44</v>
      </c>
      <c r="O31" s="35">
        <v>69</v>
      </c>
      <c r="P31" s="35">
        <v>107</v>
      </c>
      <c r="Q31" s="35">
        <v>53</v>
      </c>
      <c r="R31" s="35">
        <v>54</v>
      </c>
      <c r="S31" s="35">
        <v>107</v>
      </c>
      <c r="T31" s="35">
        <v>65</v>
      </c>
      <c r="U31" s="35">
        <v>42</v>
      </c>
      <c r="V31" s="35">
        <v>117</v>
      </c>
      <c r="W31" s="35">
        <v>66</v>
      </c>
      <c r="X31" s="35">
        <v>51</v>
      </c>
      <c r="Y31" s="35">
        <v>110</v>
      </c>
      <c r="Z31" s="35">
        <v>59</v>
      </c>
      <c r="AA31" s="35">
        <v>51</v>
      </c>
      <c r="AB31" s="35" t="s">
        <v>723</v>
      </c>
      <c r="AC31" s="35">
        <v>12</v>
      </c>
      <c r="AD31" s="35">
        <v>13</v>
      </c>
      <c r="AE31" s="35">
        <v>1</v>
      </c>
      <c r="AF31" s="35">
        <v>1</v>
      </c>
      <c r="AG31" s="35">
        <v>3</v>
      </c>
    </row>
    <row r="32" spans="2:33" ht="9.75" customHeight="1">
      <c r="B32" s="3"/>
      <c r="C32" s="3" t="s">
        <v>305</v>
      </c>
      <c r="E32" s="34">
        <v>3</v>
      </c>
      <c r="F32" s="35">
        <v>41</v>
      </c>
      <c r="G32" s="35">
        <v>1238</v>
      </c>
      <c r="H32" s="35">
        <v>646</v>
      </c>
      <c r="I32" s="35">
        <v>592</v>
      </c>
      <c r="J32" s="35">
        <v>238</v>
      </c>
      <c r="K32" s="35">
        <v>119</v>
      </c>
      <c r="L32" s="35">
        <v>119</v>
      </c>
      <c r="M32" s="35">
        <v>202</v>
      </c>
      <c r="N32" s="35">
        <v>103</v>
      </c>
      <c r="O32" s="35">
        <v>99</v>
      </c>
      <c r="P32" s="35">
        <v>185</v>
      </c>
      <c r="Q32" s="35">
        <v>82</v>
      </c>
      <c r="R32" s="35">
        <v>103</v>
      </c>
      <c r="S32" s="35">
        <v>218</v>
      </c>
      <c r="T32" s="35">
        <v>129</v>
      </c>
      <c r="U32" s="35">
        <v>89</v>
      </c>
      <c r="V32" s="35">
        <v>185</v>
      </c>
      <c r="W32" s="35">
        <v>96</v>
      </c>
      <c r="X32" s="35">
        <v>89</v>
      </c>
      <c r="Y32" s="35">
        <v>210</v>
      </c>
      <c r="Z32" s="35">
        <v>117</v>
      </c>
      <c r="AA32" s="35">
        <v>93</v>
      </c>
      <c r="AB32" s="35">
        <v>9</v>
      </c>
      <c r="AC32" s="35">
        <v>27</v>
      </c>
      <c r="AD32" s="35">
        <v>37</v>
      </c>
      <c r="AE32" s="35">
        <v>1</v>
      </c>
      <c r="AF32" s="35">
        <v>2</v>
      </c>
      <c r="AG32" s="35">
        <v>8</v>
      </c>
    </row>
    <row r="33" spans="2:33" ht="9.75" customHeight="1">
      <c r="B33" s="3"/>
      <c r="C33" s="3" t="s">
        <v>306</v>
      </c>
      <c r="E33" s="34">
        <v>3</v>
      </c>
      <c r="F33" s="35">
        <v>37</v>
      </c>
      <c r="G33" s="35">
        <v>1128</v>
      </c>
      <c r="H33" s="35">
        <v>594</v>
      </c>
      <c r="I33" s="35">
        <v>534</v>
      </c>
      <c r="J33" s="35">
        <v>201</v>
      </c>
      <c r="K33" s="35">
        <v>98</v>
      </c>
      <c r="L33" s="35">
        <v>103</v>
      </c>
      <c r="M33" s="35">
        <v>185</v>
      </c>
      <c r="N33" s="35">
        <v>119</v>
      </c>
      <c r="O33" s="35">
        <v>66</v>
      </c>
      <c r="P33" s="35">
        <v>185</v>
      </c>
      <c r="Q33" s="35">
        <v>91</v>
      </c>
      <c r="R33" s="35">
        <v>94</v>
      </c>
      <c r="S33" s="35">
        <v>187</v>
      </c>
      <c r="T33" s="35">
        <v>107</v>
      </c>
      <c r="U33" s="35">
        <v>80</v>
      </c>
      <c r="V33" s="35">
        <v>183</v>
      </c>
      <c r="W33" s="35">
        <v>90</v>
      </c>
      <c r="X33" s="35">
        <v>93</v>
      </c>
      <c r="Y33" s="35">
        <v>187</v>
      </c>
      <c r="Z33" s="35">
        <v>89</v>
      </c>
      <c r="AA33" s="35">
        <v>98</v>
      </c>
      <c r="AB33" s="35">
        <v>2</v>
      </c>
      <c r="AC33" s="35">
        <v>21</v>
      </c>
      <c r="AD33" s="35">
        <v>36</v>
      </c>
      <c r="AE33" s="35">
        <v>2</v>
      </c>
      <c r="AF33" s="35" t="s">
        <v>723</v>
      </c>
      <c r="AG33" s="35">
        <v>11</v>
      </c>
    </row>
    <row r="34" spans="2:33" ht="9.75" customHeight="1">
      <c r="B34" s="3"/>
      <c r="C34" s="3" t="s">
        <v>307</v>
      </c>
      <c r="E34" s="34">
        <v>2</v>
      </c>
      <c r="F34" s="35">
        <v>29</v>
      </c>
      <c r="G34" s="35">
        <v>839</v>
      </c>
      <c r="H34" s="35">
        <v>415</v>
      </c>
      <c r="I34" s="35">
        <v>424</v>
      </c>
      <c r="J34" s="35">
        <v>149</v>
      </c>
      <c r="K34" s="35">
        <v>62</v>
      </c>
      <c r="L34" s="35">
        <v>87</v>
      </c>
      <c r="M34" s="35">
        <v>144</v>
      </c>
      <c r="N34" s="35">
        <v>84</v>
      </c>
      <c r="O34" s="35">
        <v>60</v>
      </c>
      <c r="P34" s="35">
        <v>125</v>
      </c>
      <c r="Q34" s="35">
        <v>56</v>
      </c>
      <c r="R34" s="35">
        <v>69</v>
      </c>
      <c r="S34" s="35">
        <v>133</v>
      </c>
      <c r="T34" s="35">
        <v>59</v>
      </c>
      <c r="U34" s="35">
        <v>74</v>
      </c>
      <c r="V34" s="35">
        <v>147</v>
      </c>
      <c r="W34" s="35">
        <v>79</v>
      </c>
      <c r="X34" s="35">
        <v>68</v>
      </c>
      <c r="Y34" s="35">
        <v>141</v>
      </c>
      <c r="Z34" s="35">
        <v>75</v>
      </c>
      <c r="AA34" s="35">
        <v>66</v>
      </c>
      <c r="AB34" s="35">
        <v>9</v>
      </c>
      <c r="AC34" s="35">
        <v>14</v>
      </c>
      <c r="AD34" s="35">
        <v>24</v>
      </c>
      <c r="AE34" s="35">
        <v>7</v>
      </c>
      <c r="AF34" s="35">
        <v>1</v>
      </c>
      <c r="AG34" s="35">
        <v>7</v>
      </c>
    </row>
    <row r="35" spans="2:33" ht="9.75" customHeight="1">
      <c r="B35" s="3"/>
      <c r="C35" s="3"/>
      <c r="E35" s="34"/>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2:33" s="2" customFormat="1" ht="9.75" customHeight="1">
      <c r="B36" s="210" t="s">
        <v>648</v>
      </c>
      <c r="C36" s="210"/>
      <c r="E36" s="36">
        <f>SUM(E37:E39)</f>
        <v>10</v>
      </c>
      <c r="F36" s="65">
        <f aca="true" t="shared" si="4" ref="F36:AG36">SUM(F37:F39)</f>
        <v>103</v>
      </c>
      <c r="G36" s="65">
        <f t="shared" si="4"/>
        <v>2792</v>
      </c>
      <c r="H36" s="65">
        <f t="shared" si="4"/>
        <v>1392</v>
      </c>
      <c r="I36" s="65">
        <f t="shared" si="4"/>
        <v>1400</v>
      </c>
      <c r="J36" s="65">
        <f t="shared" si="4"/>
        <v>424</v>
      </c>
      <c r="K36" s="65">
        <f t="shared" si="4"/>
        <v>207</v>
      </c>
      <c r="L36" s="65">
        <f t="shared" si="4"/>
        <v>217</v>
      </c>
      <c r="M36" s="65">
        <f t="shared" si="4"/>
        <v>478</v>
      </c>
      <c r="N36" s="65">
        <f t="shared" si="4"/>
        <v>215</v>
      </c>
      <c r="O36" s="65">
        <f t="shared" si="4"/>
        <v>263</v>
      </c>
      <c r="P36" s="65">
        <f t="shared" si="4"/>
        <v>440</v>
      </c>
      <c r="Q36" s="65">
        <f t="shared" si="4"/>
        <v>216</v>
      </c>
      <c r="R36" s="65">
        <f t="shared" si="4"/>
        <v>224</v>
      </c>
      <c r="S36" s="65">
        <f t="shared" si="4"/>
        <v>471</v>
      </c>
      <c r="T36" s="65">
        <f t="shared" si="4"/>
        <v>247</v>
      </c>
      <c r="U36" s="65">
        <f t="shared" si="4"/>
        <v>224</v>
      </c>
      <c r="V36" s="65">
        <f t="shared" si="4"/>
        <v>463</v>
      </c>
      <c r="W36" s="65">
        <f t="shared" si="4"/>
        <v>240</v>
      </c>
      <c r="X36" s="65">
        <f t="shared" si="4"/>
        <v>223</v>
      </c>
      <c r="Y36" s="65">
        <f t="shared" si="4"/>
        <v>516</v>
      </c>
      <c r="Z36" s="65">
        <f t="shared" si="4"/>
        <v>267</v>
      </c>
      <c r="AA36" s="65">
        <f t="shared" si="4"/>
        <v>249</v>
      </c>
      <c r="AB36" s="65">
        <f t="shared" si="4"/>
        <v>6</v>
      </c>
      <c r="AC36" s="65">
        <f t="shared" si="4"/>
        <v>46</v>
      </c>
      <c r="AD36" s="65">
        <f t="shared" si="4"/>
        <v>110</v>
      </c>
      <c r="AE36" s="65" t="s">
        <v>610</v>
      </c>
      <c r="AF36" s="65">
        <f t="shared" si="4"/>
        <v>3</v>
      </c>
      <c r="AG36" s="65">
        <f t="shared" si="4"/>
        <v>23</v>
      </c>
    </row>
    <row r="37" spans="2:33" ht="9.75" customHeight="1">
      <c r="B37" s="3"/>
      <c r="C37" s="3" t="s">
        <v>308</v>
      </c>
      <c r="E37" s="34">
        <v>5</v>
      </c>
      <c r="F37" s="66">
        <v>42</v>
      </c>
      <c r="G37" s="66">
        <v>1070</v>
      </c>
      <c r="H37" s="66">
        <v>502</v>
      </c>
      <c r="I37" s="66">
        <v>568</v>
      </c>
      <c r="J37" s="66">
        <v>158</v>
      </c>
      <c r="K37" s="66">
        <v>75</v>
      </c>
      <c r="L37" s="66">
        <v>83</v>
      </c>
      <c r="M37" s="66">
        <v>168</v>
      </c>
      <c r="N37" s="66">
        <v>67</v>
      </c>
      <c r="O37" s="66">
        <v>101</v>
      </c>
      <c r="P37" s="66">
        <v>178</v>
      </c>
      <c r="Q37" s="66">
        <v>82</v>
      </c>
      <c r="R37" s="66">
        <v>96</v>
      </c>
      <c r="S37" s="66">
        <v>183</v>
      </c>
      <c r="T37" s="66">
        <v>90</v>
      </c>
      <c r="U37" s="66">
        <v>93</v>
      </c>
      <c r="V37" s="66">
        <v>174</v>
      </c>
      <c r="W37" s="66">
        <v>84</v>
      </c>
      <c r="X37" s="66">
        <v>90</v>
      </c>
      <c r="Y37" s="66">
        <v>209</v>
      </c>
      <c r="Z37" s="66">
        <v>104</v>
      </c>
      <c r="AA37" s="66">
        <v>105</v>
      </c>
      <c r="AB37" s="66">
        <v>1</v>
      </c>
      <c r="AC37" s="66">
        <v>21</v>
      </c>
      <c r="AD37" s="66">
        <v>48</v>
      </c>
      <c r="AE37" s="66" t="s">
        <v>610</v>
      </c>
      <c r="AF37" s="66">
        <v>2</v>
      </c>
      <c r="AG37" s="66">
        <v>11</v>
      </c>
    </row>
    <row r="38" spans="2:33" ht="9.75" customHeight="1">
      <c r="B38" s="3"/>
      <c r="C38" s="3" t="s">
        <v>309</v>
      </c>
      <c r="E38" s="34">
        <v>2</v>
      </c>
      <c r="F38" s="66">
        <v>22</v>
      </c>
      <c r="G38" s="66">
        <v>610</v>
      </c>
      <c r="H38" s="66">
        <v>306</v>
      </c>
      <c r="I38" s="66">
        <v>304</v>
      </c>
      <c r="J38" s="66">
        <v>94</v>
      </c>
      <c r="K38" s="66">
        <v>43</v>
      </c>
      <c r="L38" s="66">
        <v>51</v>
      </c>
      <c r="M38" s="66">
        <v>103</v>
      </c>
      <c r="N38" s="66">
        <v>47</v>
      </c>
      <c r="O38" s="66">
        <v>56</v>
      </c>
      <c r="P38" s="66">
        <v>93</v>
      </c>
      <c r="Q38" s="66">
        <v>49</v>
      </c>
      <c r="R38" s="66">
        <v>44</v>
      </c>
      <c r="S38" s="66">
        <v>102</v>
      </c>
      <c r="T38" s="66">
        <v>57</v>
      </c>
      <c r="U38" s="66">
        <v>45</v>
      </c>
      <c r="V38" s="66">
        <v>105</v>
      </c>
      <c r="W38" s="66">
        <v>53</v>
      </c>
      <c r="X38" s="66">
        <v>52</v>
      </c>
      <c r="Y38" s="66">
        <v>113</v>
      </c>
      <c r="Z38" s="66">
        <v>57</v>
      </c>
      <c r="AA38" s="66">
        <v>56</v>
      </c>
      <c r="AB38" s="66">
        <v>3</v>
      </c>
      <c r="AC38" s="66">
        <v>11</v>
      </c>
      <c r="AD38" s="66">
        <v>20</v>
      </c>
      <c r="AE38" s="66" t="s">
        <v>610</v>
      </c>
      <c r="AF38" s="66">
        <v>1</v>
      </c>
      <c r="AG38" s="66">
        <v>4</v>
      </c>
    </row>
    <row r="39" spans="2:33" ht="9.75" customHeight="1">
      <c r="B39" s="3"/>
      <c r="C39" s="3" t="s">
        <v>310</v>
      </c>
      <c r="E39" s="34">
        <v>3</v>
      </c>
      <c r="F39" s="66">
        <v>39</v>
      </c>
      <c r="G39" s="66">
        <v>1112</v>
      </c>
      <c r="H39" s="66">
        <v>584</v>
      </c>
      <c r="I39" s="66">
        <v>528</v>
      </c>
      <c r="J39" s="66">
        <v>172</v>
      </c>
      <c r="K39" s="66">
        <v>89</v>
      </c>
      <c r="L39" s="66">
        <v>83</v>
      </c>
      <c r="M39" s="66">
        <v>207</v>
      </c>
      <c r="N39" s="66">
        <v>101</v>
      </c>
      <c r="O39" s="66">
        <v>106</v>
      </c>
      <c r="P39" s="66">
        <v>169</v>
      </c>
      <c r="Q39" s="66">
        <v>85</v>
      </c>
      <c r="R39" s="66">
        <v>84</v>
      </c>
      <c r="S39" s="66">
        <v>186</v>
      </c>
      <c r="T39" s="66">
        <v>100</v>
      </c>
      <c r="U39" s="66">
        <v>86</v>
      </c>
      <c r="V39" s="66">
        <v>184</v>
      </c>
      <c r="W39" s="66">
        <v>103</v>
      </c>
      <c r="X39" s="66">
        <v>81</v>
      </c>
      <c r="Y39" s="66">
        <v>194</v>
      </c>
      <c r="Z39" s="66">
        <v>106</v>
      </c>
      <c r="AA39" s="66">
        <v>88</v>
      </c>
      <c r="AB39" s="66">
        <v>2</v>
      </c>
      <c r="AC39" s="66">
        <v>14</v>
      </c>
      <c r="AD39" s="66">
        <v>42</v>
      </c>
      <c r="AE39" s="66" t="s">
        <v>610</v>
      </c>
      <c r="AF39" s="66" t="s">
        <v>723</v>
      </c>
      <c r="AG39" s="66">
        <v>8</v>
      </c>
    </row>
    <row r="40" spans="2:33" ht="9.75" customHeight="1">
      <c r="B40" s="3"/>
      <c r="C40" s="3"/>
      <c r="E40" s="34"/>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row>
    <row r="41" spans="2:33" s="2" customFormat="1" ht="9.75" customHeight="1">
      <c r="B41" s="210" t="s">
        <v>649</v>
      </c>
      <c r="C41" s="210"/>
      <c r="E41" s="36">
        <f>SUM(E42:E43)</f>
        <v>11</v>
      </c>
      <c r="F41" s="65">
        <f aca="true" t="shared" si="5" ref="F41:AG41">SUM(F42:F43)</f>
        <v>103</v>
      </c>
      <c r="G41" s="65">
        <f t="shared" si="5"/>
        <v>2672</v>
      </c>
      <c r="H41" s="65">
        <f t="shared" si="5"/>
        <v>1360</v>
      </c>
      <c r="I41" s="65">
        <f t="shared" si="5"/>
        <v>1312</v>
      </c>
      <c r="J41" s="65">
        <f t="shared" si="5"/>
        <v>420</v>
      </c>
      <c r="K41" s="65">
        <f t="shared" si="5"/>
        <v>212</v>
      </c>
      <c r="L41" s="65">
        <f t="shared" si="5"/>
        <v>208</v>
      </c>
      <c r="M41" s="65">
        <f t="shared" si="5"/>
        <v>446</v>
      </c>
      <c r="N41" s="65">
        <f t="shared" si="5"/>
        <v>235</v>
      </c>
      <c r="O41" s="65">
        <f t="shared" si="5"/>
        <v>211</v>
      </c>
      <c r="P41" s="65">
        <f t="shared" si="5"/>
        <v>419</v>
      </c>
      <c r="Q41" s="65">
        <f t="shared" si="5"/>
        <v>201</v>
      </c>
      <c r="R41" s="65">
        <f t="shared" si="5"/>
        <v>218</v>
      </c>
      <c r="S41" s="65">
        <f t="shared" si="5"/>
        <v>431</v>
      </c>
      <c r="T41" s="65">
        <f t="shared" si="5"/>
        <v>232</v>
      </c>
      <c r="U41" s="65">
        <f t="shared" si="5"/>
        <v>199</v>
      </c>
      <c r="V41" s="65">
        <f t="shared" si="5"/>
        <v>464</v>
      </c>
      <c r="W41" s="65">
        <f t="shared" si="5"/>
        <v>231</v>
      </c>
      <c r="X41" s="65">
        <f t="shared" si="5"/>
        <v>233</v>
      </c>
      <c r="Y41" s="65">
        <f t="shared" si="5"/>
        <v>492</v>
      </c>
      <c r="Z41" s="65">
        <f t="shared" si="5"/>
        <v>249</v>
      </c>
      <c r="AA41" s="65">
        <f t="shared" si="5"/>
        <v>243</v>
      </c>
      <c r="AB41" s="65" t="s">
        <v>723</v>
      </c>
      <c r="AC41" s="65">
        <f t="shared" si="5"/>
        <v>53</v>
      </c>
      <c r="AD41" s="65">
        <f t="shared" si="5"/>
        <v>113</v>
      </c>
      <c r="AE41" s="65">
        <f t="shared" si="5"/>
        <v>3</v>
      </c>
      <c r="AF41" s="65">
        <f t="shared" si="5"/>
        <v>2</v>
      </c>
      <c r="AG41" s="65">
        <f t="shared" si="5"/>
        <v>53</v>
      </c>
    </row>
    <row r="42" spans="2:33" ht="9.75" customHeight="1">
      <c r="B42" s="3"/>
      <c r="C42" s="3" t="s">
        <v>311</v>
      </c>
      <c r="E42" s="34">
        <v>7</v>
      </c>
      <c r="F42" s="66">
        <v>80</v>
      </c>
      <c r="G42" s="66">
        <v>2234</v>
      </c>
      <c r="H42" s="66">
        <v>1134</v>
      </c>
      <c r="I42" s="66">
        <v>1100</v>
      </c>
      <c r="J42" s="66">
        <v>351</v>
      </c>
      <c r="K42" s="66">
        <v>179</v>
      </c>
      <c r="L42" s="66">
        <v>172</v>
      </c>
      <c r="M42" s="66">
        <v>371</v>
      </c>
      <c r="N42" s="66">
        <v>195</v>
      </c>
      <c r="O42" s="66">
        <v>176</v>
      </c>
      <c r="P42" s="66">
        <v>359</v>
      </c>
      <c r="Q42" s="66">
        <v>170</v>
      </c>
      <c r="R42" s="66">
        <v>189</v>
      </c>
      <c r="S42" s="66">
        <v>359</v>
      </c>
      <c r="T42" s="66">
        <v>194</v>
      </c>
      <c r="U42" s="66">
        <v>165</v>
      </c>
      <c r="V42" s="66">
        <v>380</v>
      </c>
      <c r="W42" s="66">
        <v>188</v>
      </c>
      <c r="X42" s="66">
        <v>192</v>
      </c>
      <c r="Y42" s="66">
        <v>414</v>
      </c>
      <c r="Z42" s="66">
        <v>208</v>
      </c>
      <c r="AA42" s="66">
        <v>206</v>
      </c>
      <c r="AB42" s="66" t="s">
        <v>723</v>
      </c>
      <c r="AC42" s="66">
        <v>37</v>
      </c>
      <c r="AD42" s="66">
        <v>88</v>
      </c>
      <c r="AE42" s="66">
        <v>1</v>
      </c>
      <c r="AF42" s="66" t="s">
        <v>618</v>
      </c>
      <c r="AG42" s="66">
        <v>42</v>
      </c>
    </row>
    <row r="43" spans="2:33" ht="9.75" customHeight="1">
      <c r="B43" s="3"/>
      <c r="C43" s="3" t="s">
        <v>312</v>
      </c>
      <c r="E43" s="34">
        <v>4</v>
      </c>
      <c r="F43" s="66">
        <v>23</v>
      </c>
      <c r="G43" s="66">
        <v>438</v>
      </c>
      <c r="H43" s="66">
        <v>226</v>
      </c>
      <c r="I43" s="66">
        <v>212</v>
      </c>
      <c r="J43" s="66">
        <v>69</v>
      </c>
      <c r="K43" s="66">
        <v>33</v>
      </c>
      <c r="L43" s="66">
        <v>36</v>
      </c>
      <c r="M43" s="66">
        <v>75</v>
      </c>
      <c r="N43" s="66">
        <v>40</v>
      </c>
      <c r="O43" s="66">
        <v>35</v>
      </c>
      <c r="P43" s="66">
        <v>60</v>
      </c>
      <c r="Q43" s="66">
        <v>31</v>
      </c>
      <c r="R43" s="66">
        <v>29</v>
      </c>
      <c r="S43" s="66">
        <v>72</v>
      </c>
      <c r="T43" s="66">
        <v>38</v>
      </c>
      <c r="U43" s="66">
        <v>34</v>
      </c>
      <c r="V43" s="66">
        <v>84</v>
      </c>
      <c r="W43" s="66">
        <v>43</v>
      </c>
      <c r="X43" s="66">
        <v>41</v>
      </c>
      <c r="Y43" s="66">
        <v>78</v>
      </c>
      <c r="Z43" s="66">
        <v>41</v>
      </c>
      <c r="AA43" s="66">
        <v>37</v>
      </c>
      <c r="AB43" s="66" t="s">
        <v>618</v>
      </c>
      <c r="AC43" s="66">
        <v>16</v>
      </c>
      <c r="AD43" s="66">
        <v>25</v>
      </c>
      <c r="AE43" s="66">
        <v>2</v>
      </c>
      <c r="AF43" s="66">
        <v>2</v>
      </c>
      <c r="AG43" s="66">
        <v>11</v>
      </c>
    </row>
    <row r="44" spans="2:33" ht="9.75" customHeight="1">
      <c r="B44" s="3"/>
      <c r="C44" s="3"/>
      <c r="E44" s="34"/>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row>
    <row r="45" spans="2:33" s="2" customFormat="1" ht="9.75" customHeight="1">
      <c r="B45" s="210" t="s">
        <v>474</v>
      </c>
      <c r="C45" s="210"/>
      <c r="E45" s="36">
        <f>SUM(E46:E47)</f>
        <v>10</v>
      </c>
      <c r="F45" s="65">
        <f aca="true" t="shared" si="6" ref="F45:AG45">SUM(F46:F47)</f>
        <v>103</v>
      </c>
      <c r="G45" s="65">
        <f t="shared" si="6"/>
        <v>2242</v>
      </c>
      <c r="H45" s="65">
        <f t="shared" si="6"/>
        <v>1173</v>
      </c>
      <c r="I45" s="65">
        <f t="shared" si="6"/>
        <v>1069</v>
      </c>
      <c r="J45" s="65">
        <f t="shared" si="6"/>
        <v>366</v>
      </c>
      <c r="K45" s="65">
        <f t="shared" si="6"/>
        <v>189</v>
      </c>
      <c r="L45" s="65">
        <f t="shared" si="6"/>
        <v>177</v>
      </c>
      <c r="M45" s="65">
        <f t="shared" si="6"/>
        <v>355</v>
      </c>
      <c r="N45" s="65">
        <f t="shared" si="6"/>
        <v>167</v>
      </c>
      <c r="O45" s="65">
        <f t="shared" si="6"/>
        <v>188</v>
      </c>
      <c r="P45" s="65">
        <f t="shared" si="6"/>
        <v>355</v>
      </c>
      <c r="Q45" s="65">
        <f t="shared" si="6"/>
        <v>194</v>
      </c>
      <c r="R45" s="65">
        <f t="shared" si="6"/>
        <v>161</v>
      </c>
      <c r="S45" s="65">
        <f t="shared" si="6"/>
        <v>401</v>
      </c>
      <c r="T45" s="65">
        <f t="shared" si="6"/>
        <v>215</v>
      </c>
      <c r="U45" s="65">
        <f t="shared" si="6"/>
        <v>186</v>
      </c>
      <c r="V45" s="65">
        <f t="shared" si="6"/>
        <v>394</v>
      </c>
      <c r="W45" s="65">
        <f t="shared" si="6"/>
        <v>196</v>
      </c>
      <c r="X45" s="65">
        <f t="shared" si="6"/>
        <v>198</v>
      </c>
      <c r="Y45" s="65">
        <f t="shared" si="6"/>
        <v>371</v>
      </c>
      <c r="Z45" s="65">
        <f t="shared" si="6"/>
        <v>212</v>
      </c>
      <c r="AA45" s="65">
        <f t="shared" si="6"/>
        <v>159</v>
      </c>
      <c r="AB45" s="65">
        <f t="shared" si="6"/>
        <v>19</v>
      </c>
      <c r="AC45" s="65">
        <f t="shared" si="6"/>
        <v>50</v>
      </c>
      <c r="AD45" s="65">
        <f t="shared" si="6"/>
        <v>107</v>
      </c>
      <c r="AE45" s="65">
        <f t="shared" si="6"/>
        <v>3</v>
      </c>
      <c r="AF45" s="65">
        <f t="shared" si="6"/>
        <v>4</v>
      </c>
      <c r="AG45" s="65">
        <f t="shared" si="6"/>
        <v>25</v>
      </c>
    </row>
    <row r="46" spans="2:33" ht="9.75" customHeight="1">
      <c r="B46" s="3"/>
      <c r="C46" s="3" t="s">
        <v>313</v>
      </c>
      <c r="E46" s="34">
        <v>7</v>
      </c>
      <c r="F46" s="66">
        <v>78</v>
      </c>
      <c r="G46" s="66">
        <v>1704</v>
      </c>
      <c r="H46" s="66">
        <v>872</v>
      </c>
      <c r="I46" s="66">
        <v>832</v>
      </c>
      <c r="J46" s="66">
        <v>291</v>
      </c>
      <c r="K46" s="66">
        <v>149</v>
      </c>
      <c r="L46" s="66">
        <v>142</v>
      </c>
      <c r="M46" s="66">
        <v>258</v>
      </c>
      <c r="N46" s="66">
        <v>120</v>
      </c>
      <c r="O46" s="66">
        <v>138</v>
      </c>
      <c r="P46" s="66">
        <v>267</v>
      </c>
      <c r="Q46" s="66">
        <v>141</v>
      </c>
      <c r="R46" s="66">
        <v>126</v>
      </c>
      <c r="S46" s="66">
        <v>316</v>
      </c>
      <c r="T46" s="66">
        <v>159</v>
      </c>
      <c r="U46" s="66">
        <v>157</v>
      </c>
      <c r="V46" s="66">
        <v>303</v>
      </c>
      <c r="W46" s="66">
        <v>150</v>
      </c>
      <c r="X46" s="66">
        <v>153</v>
      </c>
      <c r="Y46" s="66">
        <v>269</v>
      </c>
      <c r="Z46" s="66">
        <v>153</v>
      </c>
      <c r="AA46" s="66">
        <v>116</v>
      </c>
      <c r="AB46" s="66">
        <v>19</v>
      </c>
      <c r="AC46" s="66">
        <v>33</v>
      </c>
      <c r="AD46" s="66">
        <v>83</v>
      </c>
      <c r="AE46" s="66" t="s">
        <v>723</v>
      </c>
      <c r="AF46" s="66">
        <v>2</v>
      </c>
      <c r="AG46" s="66">
        <v>13</v>
      </c>
    </row>
    <row r="47" spans="2:33" ht="9.75" customHeight="1">
      <c r="B47" s="3"/>
      <c r="C47" s="3" t="s">
        <v>314</v>
      </c>
      <c r="E47" s="34">
        <v>3</v>
      </c>
      <c r="F47" s="66">
        <v>25</v>
      </c>
      <c r="G47" s="66">
        <v>538</v>
      </c>
      <c r="H47" s="66">
        <v>301</v>
      </c>
      <c r="I47" s="66">
        <v>237</v>
      </c>
      <c r="J47" s="66">
        <v>75</v>
      </c>
      <c r="K47" s="66">
        <v>40</v>
      </c>
      <c r="L47" s="66">
        <v>35</v>
      </c>
      <c r="M47" s="66">
        <v>97</v>
      </c>
      <c r="N47" s="66">
        <v>47</v>
      </c>
      <c r="O47" s="66">
        <v>50</v>
      </c>
      <c r="P47" s="66">
        <v>88</v>
      </c>
      <c r="Q47" s="66">
        <v>53</v>
      </c>
      <c r="R47" s="66">
        <v>35</v>
      </c>
      <c r="S47" s="66">
        <v>85</v>
      </c>
      <c r="T47" s="66">
        <v>56</v>
      </c>
      <c r="U47" s="66">
        <v>29</v>
      </c>
      <c r="V47" s="66">
        <v>91</v>
      </c>
      <c r="W47" s="66">
        <v>46</v>
      </c>
      <c r="X47" s="66">
        <v>45</v>
      </c>
      <c r="Y47" s="66">
        <v>102</v>
      </c>
      <c r="Z47" s="66">
        <v>59</v>
      </c>
      <c r="AA47" s="66">
        <v>43</v>
      </c>
      <c r="AB47" s="66" t="s">
        <v>650</v>
      </c>
      <c r="AC47" s="66">
        <v>17</v>
      </c>
      <c r="AD47" s="66">
        <v>24</v>
      </c>
      <c r="AE47" s="66">
        <v>3</v>
      </c>
      <c r="AF47" s="66">
        <v>2</v>
      </c>
      <c r="AG47" s="66">
        <v>12</v>
      </c>
    </row>
    <row r="48" spans="2:33" ht="9.75" customHeight="1">
      <c r="B48" s="3"/>
      <c r="C48" s="3"/>
      <c r="E48" s="34"/>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2:33" s="2" customFormat="1" ht="9.75" customHeight="1">
      <c r="B49" s="210" t="s">
        <v>199</v>
      </c>
      <c r="C49" s="210"/>
      <c r="E49" s="36">
        <f>SUM(E50:E53)</f>
        <v>11</v>
      </c>
      <c r="F49" s="65">
        <f aca="true" t="shared" si="7" ref="F49:AG49">SUM(F50:F53)</f>
        <v>107</v>
      </c>
      <c r="G49" s="65">
        <f t="shared" si="7"/>
        <v>2891</v>
      </c>
      <c r="H49" s="65">
        <f t="shared" si="7"/>
        <v>1484</v>
      </c>
      <c r="I49" s="65">
        <f t="shared" si="7"/>
        <v>1407</v>
      </c>
      <c r="J49" s="65">
        <f t="shared" si="7"/>
        <v>493</v>
      </c>
      <c r="K49" s="65">
        <f t="shared" si="7"/>
        <v>265</v>
      </c>
      <c r="L49" s="65">
        <f t="shared" si="7"/>
        <v>228</v>
      </c>
      <c r="M49" s="65">
        <f t="shared" si="7"/>
        <v>451</v>
      </c>
      <c r="N49" s="65">
        <f t="shared" si="7"/>
        <v>228</v>
      </c>
      <c r="O49" s="65">
        <f t="shared" si="7"/>
        <v>223</v>
      </c>
      <c r="P49" s="65">
        <f t="shared" si="7"/>
        <v>475</v>
      </c>
      <c r="Q49" s="65">
        <f t="shared" si="7"/>
        <v>245</v>
      </c>
      <c r="R49" s="65">
        <f t="shared" si="7"/>
        <v>230</v>
      </c>
      <c r="S49" s="65">
        <f t="shared" si="7"/>
        <v>476</v>
      </c>
      <c r="T49" s="65">
        <f t="shared" si="7"/>
        <v>229</v>
      </c>
      <c r="U49" s="65">
        <f t="shared" si="7"/>
        <v>247</v>
      </c>
      <c r="V49" s="65">
        <f t="shared" si="7"/>
        <v>483</v>
      </c>
      <c r="W49" s="65">
        <f t="shared" si="7"/>
        <v>244</v>
      </c>
      <c r="X49" s="65">
        <f t="shared" si="7"/>
        <v>239</v>
      </c>
      <c r="Y49" s="65">
        <f t="shared" si="7"/>
        <v>513</v>
      </c>
      <c r="Z49" s="65">
        <f t="shared" si="7"/>
        <v>273</v>
      </c>
      <c r="AA49" s="65">
        <f t="shared" si="7"/>
        <v>240</v>
      </c>
      <c r="AB49" s="65">
        <f t="shared" si="7"/>
        <v>11</v>
      </c>
      <c r="AC49" s="65">
        <f t="shared" si="7"/>
        <v>53</v>
      </c>
      <c r="AD49" s="65">
        <f t="shared" si="7"/>
        <v>112</v>
      </c>
      <c r="AE49" s="65">
        <f t="shared" si="7"/>
        <v>2</v>
      </c>
      <c r="AF49" s="65" t="s">
        <v>615</v>
      </c>
      <c r="AG49" s="65">
        <f t="shared" si="7"/>
        <v>39</v>
      </c>
    </row>
    <row r="50" spans="2:33" ht="9.75" customHeight="1">
      <c r="B50" s="3"/>
      <c r="C50" s="3" t="s">
        <v>315</v>
      </c>
      <c r="E50" s="34">
        <v>4</v>
      </c>
      <c r="F50" s="66">
        <v>42</v>
      </c>
      <c r="G50" s="66">
        <v>1159</v>
      </c>
      <c r="H50" s="66">
        <v>595</v>
      </c>
      <c r="I50" s="66">
        <v>564</v>
      </c>
      <c r="J50" s="66">
        <v>184</v>
      </c>
      <c r="K50" s="66">
        <v>93</v>
      </c>
      <c r="L50" s="66">
        <v>91</v>
      </c>
      <c r="M50" s="66">
        <v>186</v>
      </c>
      <c r="N50" s="66">
        <v>95</v>
      </c>
      <c r="O50" s="66">
        <v>91</v>
      </c>
      <c r="P50" s="66">
        <v>193</v>
      </c>
      <c r="Q50" s="66">
        <v>112</v>
      </c>
      <c r="R50" s="66">
        <v>81</v>
      </c>
      <c r="S50" s="66">
        <v>180</v>
      </c>
      <c r="T50" s="66">
        <v>85</v>
      </c>
      <c r="U50" s="66">
        <v>95</v>
      </c>
      <c r="V50" s="66">
        <v>218</v>
      </c>
      <c r="W50" s="66">
        <v>103</v>
      </c>
      <c r="X50" s="66">
        <v>115</v>
      </c>
      <c r="Y50" s="66">
        <v>198</v>
      </c>
      <c r="Z50" s="66">
        <v>107</v>
      </c>
      <c r="AA50" s="66">
        <v>91</v>
      </c>
      <c r="AB50" s="66">
        <v>10</v>
      </c>
      <c r="AC50" s="66">
        <v>17</v>
      </c>
      <c r="AD50" s="66">
        <v>48</v>
      </c>
      <c r="AE50" s="66" t="s">
        <v>615</v>
      </c>
      <c r="AF50" s="66" t="s">
        <v>615</v>
      </c>
      <c r="AG50" s="66">
        <v>19</v>
      </c>
    </row>
    <row r="51" spans="2:33" ht="9.75" customHeight="1">
      <c r="B51" s="3"/>
      <c r="C51" s="3" t="s">
        <v>316</v>
      </c>
      <c r="E51" s="34">
        <v>3</v>
      </c>
      <c r="F51" s="66">
        <v>21</v>
      </c>
      <c r="G51" s="66">
        <v>580</v>
      </c>
      <c r="H51" s="66">
        <v>307</v>
      </c>
      <c r="I51" s="66">
        <v>273</v>
      </c>
      <c r="J51" s="66">
        <v>108</v>
      </c>
      <c r="K51" s="66">
        <v>62</v>
      </c>
      <c r="L51" s="66">
        <v>46</v>
      </c>
      <c r="M51" s="66">
        <v>92</v>
      </c>
      <c r="N51" s="66">
        <v>50</v>
      </c>
      <c r="O51" s="66">
        <v>42</v>
      </c>
      <c r="P51" s="66">
        <v>89</v>
      </c>
      <c r="Q51" s="66">
        <v>39</v>
      </c>
      <c r="R51" s="66">
        <v>50</v>
      </c>
      <c r="S51" s="66">
        <v>102</v>
      </c>
      <c r="T51" s="66">
        <v>49</v>
      </c>
      <c r="U51" s="66">
        <v>53</v>
      </c>
      <c r="V51" s="66">
        <v>84</v>
      </c>
      <c r="W51" s="66">
        <v>45</v>
      </c>
      <c r="X51" s="66">
        <v>39</v>
      </c>
      <c r="Y51" s="66">
        <v>105</v>
      </c>
      <c r="Z51" s="66">
        <v>62</v>
      </c>
      <c r="AA51" s="66">
        <v>43</v>
      </c>
      <c r="AB51" s="66" t="s">
        <v>723</v>
      </c>
      <c r="AC51" s="66">
        <v>15</v>
      </c>
      <c r="AD51" s="66">
        <v>21</v>
      </c>
      <c r="AE51" s="66">
        <v>1</v>
      </c>
      <c r="AF51" s="66" t="s">
        <v>615</v>
      </c>
      <c r="AG51" s="66">
        <v>7</v>
      </c>
    </row>
    <row r="52" spans="2:33" ht="9.75" customHeight="1">
      <c r="B52" s="3"/>
      <c r="C52" s="3" t="s">
        <v>317</v>
      </c>
      <c r="E52" s="34">
        <v>3</v>
      </c>
      <c r="F52" s="66">
        <v>33</v>
      </c>
      <c r="G52" s="66">
        <v>897</v>
      </c>
      <c r="H52" s="66">
        <v>455</v>
      </c>
      <c r="I52" s="66">
        <v>442</v>
      </c>
      <c r="J52" s="66">
        <v>160</v>
      </c>
      <c r="K52" s="66">
        <v>90</v>
      </c>
      <c r="L52" s="66">
        <v>70</v>
      </c>
      <c r="M52" s="66">
        <v>136</v>
      </c>
      <c r="N52" s="66">
        <v>61</v>
      </c>
      <c r="O52" s="66">
        <v>75</v>
      </c>
      <c r="P52" s="66">
        <v>147</v>
      </c>
      <c r="Q52" s="66">
        <v>76</v>
      </c>
      <c r="R52" s="66">
        <v>71</v>
      </c>
      <c r="S52" s="66">
        <v>137</v>
      </c>
      <c r="T52" s="66">
        <v>68</v>
      </c>
      <c r="U52" s="66">
        <v>69</v>
      </c>
      <c r="V52" s="66">
        <v>147</v>
      </c>
      <c r="W52" s="66">
        <v>78</v>
      </c>
      <c r="X52" s="66">
        <v>69</v>
      </c>
      <c r="Y52" s="66">
        <v>170</v>
      </c>
      <c r="Z52" s="66">
        <v>82</v>
      </c>
      <c r="AA52" s="66">
        <v>88</v>
      </c>
      <c r="AB52" s="66" t="s">
        <v>723</v>
      </c>
      <c r="AC52" s="66">
        <v>14</v>
      </c>
      <c r="AD52" s="66">
        <v>34</v>
      </c>
      <c r="AE52" s="66">
        <v>1</v>
      </c>
      <c r="AF52" s="66" t="s">
        <v>615</v>
      </c>
      <c r="AG52" s="66">
        <v>7</v>
      </c>
    </row>
    <row r="53" spans="2:33" ht="9.75" customHeight="1">
      <c r="B53" s="3"/>
      <c r="C53" s="3" t="s">
        <v>318</v>
      </c>
      <c r="E53" s="34">
        <v>1</v>
      </c>
      <c r="F53" s="66">
        <v>11</v>
      </c>
      <c r="G53" s="66">
        <v>255</v>
      </c>
      <c r="H53" s="66">
        <v>127</v>
      </c>
      <c r="I53" s="66">
        <v>128</v>
      </c>
      <c r="J53" s="66">
        <v>41</v>
      </c>
      <c r="K53" s="66">
        <v>20</v>
      </c>
      <c r="L53" s="66">
        <v>21</v>
      </c>
      <c r="M53" s="66">
        <v>37</v>
      </c>
      <c r="N53" s="66">
        <v>22</v>
      </c>
      <c r="O53" s="66">
        <v>15</v>
      </c>
      <c r="P53" s="66">
        <v>46</v>
      </c>
      <c r="Q53" s="66">
        <v>18</v>
      </c>
      <c r="R53" s="66">
        <v>28</v>
      </c>
      <c r="S53" s="66">
        <v>57</v>
      </c>
      <c r="T53" s="66">
        <v>27</v>
      </c>
      <c r="U53" s="66">
        <v>30</v>
      </c>
      <c r="V53" s="66">
        <v>34</v>
      </c>
      <c r="W53" s="66">
        <v>18</v>
      </c>
      <c r="X53" s="66">
        <v>16</v>
      </c>
      <c r="Y53" s="66">
        <v>40</v>
      </c>
      <c r="Z53" s="66">
        <v>22</v>
      </c>
      <c r="AA53" s="66">
        <v>18</v>
      </c>
      <c r="AB53" s="66">
        <v>1</v>
      </c>
      <c r="AC53" s="66">
        <v>7</v>
      </c>
      <c r="AD53" s="66">
        <v>9</v>
      </c>
      <c r="AE53" s="66" t="s">
        <v>615</v>
      </c>
      <c r="AF53" s="66" t="s">
        <v>615</v>
      </c>
      <c r="AG53" s="66">
        <v>6</v>
      </c>
    </row>
    <row r="54" spans="2:33" ht="9.75" customHeight="1">
      <c r="B54" s="3"/>
      <c r="C54" s="3"/>
      <c r="E54" s="34"/>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row>
    <row r="55" spans="2:33" s="2" customFormat="1" ht="9.75" customHeight="1">
      <c r="B55" s="210" t="s">
        <v>545</v>
      </c>
      <c r="C55" s="210"/>
      <c r="E55" s="36">
        <f>SUM(E56:E63)</f>
        <v>23</v>
      </c>
      <c r="F55" s="65">
        <f aca="true" t="shared" si="8" ref="F55:AG55">SUM(F56:F63)</f>
        <v>205</v>
      </c>
      <c r="G55" s="65">
        <f t="shared" si="8"/>
        <v>4917</v>
      </c>
      <c r="H55" s="65">
        <f t="shared" si="8"/>
        <v>2491</v>
      </c>
      <c r="I55" s="65">
        <f t="shared" si="8"/>
        <v>2426</v>
      </c>
      <c r="J55" s="65">
        <f t="shared" si="8"/>
        <v>747</v>
      </c>
      <c r="K55" s="65">
        <f t="shared" si="8"/>
        <v>362</v>
      </c>
      <c r="L55" s="65">
        <f t="shared" si="8"/>
        <v>385</v>
      </c>
      <c r="M55" s="65">
        <f t="shared" si="8"/>
        <v>822</v>
      </c>
      <c r="N55" s="65">
        <f t="shared" si="8"/>
        <v>407</v>
      </c>
      <c r="O55" s="65">
        <f t="shared" si="8"/>
        <v>415</v>
      </c>
      <c r="P55" s="65">
        <f t="shared" si="8"/>
        <v>767</v>
      </c>
      <c r="Q55" s="65">
        <f t="shared" si="8"/>
        <v>403</v>
      </c>
      <c r="R55" s="65">
        <f t="shared" si="8"/>
        <v>364</v>
      </c>
      <c r="S55" s="65">
        <f t="shared" si="8"/>
        <v>865</v>
      </c>
      <c r="T55" s="65">
        <f t="shared" si="8"/>
        <v>437</v>
      </c>
      <c r="U55" s="65">
        <f t="shared" si="8"/>
        <v>428</v>
      </c>
      <c r="V55" s="65">
        <f t="shared" si="8"/>
        <v>820</v>
      </c>
      <c r="W55" s="65">
        <f t="shared" si="8"/>
        <v>415</v>
      </c>
      <c r="X55" s="65">
        <f t="shared" si="8"/>
        <v>405</v>
      </c>
      <c r="Y55" s="65">
        <f t="shared" si="8"/>
        <v>896</v>
      </c>
      <c r="Z55" s="65">
        <f t="shared" si="8"/>
        <v>467</v>
      </c>
      <c r="AA55" s="65">
        <f t="shared" si="8"/>
        <v>429</v>
      </c>
      <c r="AB55" s="65">
        <f t="shared" si="8"/>
        <v>3</v>
      </c>
      <c r="AC55" s="65">
        <f t="shared" si="8"/>
        <v>114</v>
      </c>
      <c r="AD55" s="65">
        <f t="shared" si="8"/>
        <v>212</v>
      </c>
      <c r="AE55" s="65">
        <f t="shared" si="8"/>
        <v>7</v>
      </c>
      <c r="AF55" s="65">
        <f t="shared" si="8"/>
        <v>5</v>
      </c>
      <c r="AG55" s="65">
        <f t="shared" si="8"/>
        <v>50</v>
      </c>
    </row>
    <row r="56" spans="2:33" ht="9.75" customHeight="1">
      <c r="B56" s="3"/>
      <c r="C56" s="3" t="s">
        <v>319</v>
      </c>
      <c r="E56" s="34">
        <v>5</v>
      </c>
      <c r="F56" s="66">
        <v>44</v>
      </c>
      <c r="G56" s="66">
        <v>1047</v>
      </c>
      <c r="H56" s="66">
        <v>547</v>
      </c>
      <c r="I56" s="66">
        <v>500</v>
      </c>
      <c r="J56" s="66">
        <v>137</v>
      </c>
      <c r="K56" s="66">
        <v>69</v>
      </c>
      <c r="L56" s="66">
        <v>68</v>
      </c>
      <c r="M56" s="66">
        <v>161</v>
      </c>
      <c r="N56" s="66">
        <v>80</v>
      </c>
      <c r="O56" s="66">
        <v>81</v>
      </c>
      <c r="P56" s="66">
        <v>158</v>
      </c>
      <c r="Q56" s="66">
        <v>80</v>
      </c>
      <c r="R56" s="66">
        <v>78</v>
      </c>
      <c r="S56" s="66">
        <v>193</v>
      </c>
      <c r="T56" s="66">
        <v>102</v>
      </c>
      <c r="U56" s="66">
        <v>91</v>
      </c>
      <c r="V56" s="66">
        <v>202</v>
      </c>
      <c r="W56" s="66">
        <v>105</v>
      </c>
      <c r="X56" s="66">
        <v>97</v>
      </c>
      <c r="Y56" s="66">
        <v>196</v>
      </c>
      <c r="Z56" s="66">
        <v>111</v>
      </c>
      <c r="AA56" s="66">
        <v>85</v>
      </c>
      <c r="AB56" s="66">
        <v>1</v>
      </c>
      <c r="AC56" s="66">
        <v>23</v>
      </c>
      <c r="AD56" s="66">
        <v>48</v>
      </c>
      <c r="AE56" s="66">
        <v>1</v>
      </c>
      <c r="AF56" s="66" t="s">
        <v>607</v>
      </c>
      <c r="AG56" s="66">
        <v>11</v>
      </c>
    </row>
    <row r="57" spans="2:33" ht="9.75" customHeight="1">
      <c r="B57" s="3"/>
      <c r="C57" s="3" t="s">
        <v>320</v>
      </c>
      <c r="E57" s="34">
        <v>3</v>
      </c>
      <c r="F57" s="66">
        <v>16</v>
      </c>
      <c r="G57" s="66">
        <v>223</v>
      </c>
      <c r="H57" s="66">
        <v>110</v>
      </c>
      <c r="I57" s="66">
        <v>113</v>
      </c>
      <c r="J57" s="66">
        <v>23</v>
      </c>
      <c r="K57" s="66">
        <v>10</v>
      </c>
      <c r="L57" s="66">
        <v>13</v>
      </c>
      <c r="M57" s="66">
        <v>45</v>
      </c>
      <c r="N57" s="66">
        <v>21</v>
      </c>
      <c r="O57" s="66">
        <v>24</v>
      </c>
      <c r="P57" s="66">
        <v>34</v>
      </c>
      <c r="Q57" s="66">
        <v>19</v>
      </c>
      <c r="R57" s="66">
        <v>15</v>
      </c>
      <c r="S57" s="66">
        <v>39</v>
      </c>
      <c r="T57" s="66">
        <v>20</v>
      </c>
      <c r="U57" s="66">
        <v>19</v>
      </c>
      <c r="V57" s="66">
        <v>36</v>
      </c>
      <c r="W57" s="66">
        <v>18</v>
      </c>
      <c r="X57" s="66">
        <v>18</v>
      </c>
      <c r="Y57" s="66">
        <v>46</v>
      </c>
      <c r="Z57" s="66">
        <v>22</v>
      </c>
      <c r="AA57" s="66">
        <v>24</v>
      </c>
      <c r="AB57" s="66" t="s">
        <v>723</v>
      </c>
      <c r="AC57" s="66">
        <v>13</v>
      </c>
      <c r="AD57" s="66">
        <v>15</v>
      </c>
      <c r="AE57" s="66">
        <v>1</v>
      </c>
      <c r="AF57" s="66" t="s">
        <v>607</v>
      </c>
      <c r="AG57" s="66">
        <v>7</v>
      </c>
    </row>
    <row r="58" spans="2:33" ht="9.75" customHeight="1">
      <c r="B58" s="3"/>
      <c r="C58" s="3" t="s">
        <v>321</v>
      </c>
      <c r="E58" s="34">
        <v>6</v>
      </c>
      <c r="F58" s="66">
        <v>64</v>
      </c>
      <c r="G58" s="66">
        <v>1666</v>
      </c>
      <c r="H58" s="66">
        <v>856</v>
      </c>
      <c r="I58" s="66">
        <v>810</v>
      </c>
      <c r="J58" s="66">
        <v>249</v>
      </c>
      <c r="K58" s="66">
        <v>124</v>
      </c>
      <c r="L58" s="66">
        <v>125</v>
      </c>
      <c r="M58" s="66">
        <v>291</v>
      </c>
      <c r="N58" s="66">
        <v>143</v>
      </c>
      <c r="O58" s="66">
        <v>148</v>
      </c>
      <c r="P58" s="66">
        <v>264</v>
      </c>
      <c r="Q58" s="66">
        <v>145</v>
      </c>
      <c r="R58" s="66">
        <v>119</v>
      </c>
      <c r="S58" s="66">
        <v>300</v>
      </c>
      <c r="T58" s="66">
        <v>154</v>
      </c>
      <c r="U58" s="66">
        <v>146</v>
      </c>
      <c r="V58" s="66">
        <v>274</v>
      </c>
      <c r="W58" s="66">
        <v>133</v>
      </c>
      <c r="X58" s="66">
        <v>141</v>
      </c>
      <c r="Y58" s="66">
        <v>288</v>
      </c>
      <c r="Z58" s="66">
        <v>157</v>
      </c>
      <c r="AA58" s="66">
        <v>131</v>
      </c>
      <c r="AB58" s="66">
        <v>1</v>
      </c>
      <c r="AC58" s="66">
        <v>28</v>
      </c>
      <c r="AD58" s="66">
        <v>71</v>
      </c>
      <c r="AE58" s="66">
        <v>3</v>
      </c>
      <c r="AF58" s="66">
        <v>3</v>
      </c>
      <c r="AG58" s="66">
        <v>10</v>
      </c>
    </row>
    <row r="59" spans="2:33" ht="9.75" customHeight="1">
      <c r="B59" s="3"/>
      <c r="C59" s="3" t="s">
        <v>322</v>
      </c>
      <c r="E59" s="34">
        <v>5</v>
      </c>
      <c r="F59" s="66">
        <v>63</v>
      </c>
      <c r="G59" s="66">
        <v>1770</v>
      </c>
      <c r="H59" s="66">
        <v>874</v>
      </c>
      <c r="I59" s="66">
        <v>896</v>
      </c>
      <c r="J59" s="66">
        <v>313</v>
      </c>
      <c r="K59" s="66">
        <v>145</v>
      </c>
      <c r="L59" s="66">
        <v>168</v>
      </c>
      <c r="M59" s="66">
        <v>293</v>
      </c>
      <c r="N59" s="66">
        <v>149</v>
      </c>
      <c r="O59" s="66">
        <v>144</v>
      </c>
      <c r="P59" s="66">
        <v>278</v>
      </c>
      <c r="Q59" s="66">
        <v>143</v>
      </c>
      <c r="R59" s="66">
        <v>135</v>
      </c>
      <c r="S59" s="66">
        <v>293</v>
      </c>
      <c r="T59" s="66">
        <v>142</v>
      </c>
      <c r="U59" s="66">
        <v>151</v>
      </c>
      <c r="V59" s="66">
        <v>267</v>
      </c>
      <c r="W59" s="66">
        <v>138</v>
      </c>
      <c r="X59" s="66">
        <v>129</v>
      </c>
      <c r="Y59" s="66">
        <v>326</v>
      </c>
      <c r="Z59" s="66">
        <v>157</v>
      </c>
      <c r="AA59" s="66">
        <v>169</v>
      </c>
      <c r="AB59" s="66">
        <v>1</v>
      </c>
      <c r="AC59" s="66">
        <v>30</v>
      </c>
      <c r="AD59" s="66">
        <v>63</v>
      </c>
      <c r="AE59" s="66">
        <v>1</v>
      </c>
      <c r="AF59" s="66" t="s">
        <v>607</v>
      </c>
      <c r="AG59" s="66">
        <v>10</v>
      </c>
    </row>
    <row r="60" spans="2:33" ht="9.75" customHeight="1">
      <c r="B60" s="3"/>
      <c r="C60" s="3" t="s">
        <v>323</v>
      </c>
      <c r="E60" s="34">
        <v>1</v>
      </c>
      <c r="F60" s="66">
        <v>6</v>
      </c>
      <c r="G60" s="66">
        <v>87</v>
      </c>
      <c r="H60" s="66">
        <v>53</v>
      </c>
      <c r="I60" s="66">
        <v>34</v>
      </c>
      <c r="J60" s="66">
        <v>10</v>
      </c>
      <c r="K60" s="66">
        <v>6</v>
      </c>
      <c r="L60" s="66">
        <v>4</v>
      </c>
      <c r="M60" s="66">
        <v>10</v>
      </c>
      <c r="N60" s="66">
        <v>5</v>
      </c>
      <c r="O60" s="66">
        <v>5</v>
      </c>
      <c r="P60" s="66">
        <v>14</v>
      </c>
      <c r="Q60" s="66">
        <v>9</v>
      </c>
      <c r="R60" s="66">
        <v>5</v>
      </c>
      <c r="S60" s="66">
        <v>17</v>
      </c>
      <c r="T60" s="66">
        <v>10</v>
      </c>
      <c r="U60" s="66">
        <v>7</v>
      </c>
      <c r="V60" s="66">
        <v>18</v>
      </c>
      <c r="W60" s="66">
        <v>13</v>
      </c>
      <c r="X60" s="66">
        <v>5</v>
      </c>
      <c r="Y60" s="66">
        <v>18</v>
      </c>
      <c r="Z60" s="66">
        <v>10</v>
      </c>
      <c r="AA60" s="66">
        <v>8</v>
      </c>
      <c r="AB60" s="66" t="s">
        <v>723</v>
      </c>
      <c r="AC60" s="66">
        <v>5</v>
      </c>
      <c r="AD60" s="66">
        <v>6</v>
      </c>
      <c r="AE60" s="66" t="s">
        <v>723</v>
      </c>
      <c r="AF60" s="66">
        <v>1</v>
      </c>
      <c r="AG60" s="66">
        <v>3</v>
      </c>
    </row>
    <row r="61" spans="2:33" ht="9.75" customHeight="1">
      <c r="B61" s="3"/>
      <c r="C61" s="3" t="s">
        <v>324</v>
      </c>
      <c r="E61" s="34">
        <v>1</v>
      </c>
      <c r="F61" s="66">
        <v>6</v>
      </c>
      <c r="G61" s="66">
        <v>79</v>
      </c>
      <c r="H61" s="66">
        <v>36</v>
      </c>
      <c r="I61" s="66">
        <v>43</v>
      </c>
      <c r="J61" s="66">
        <v>10</v>
      </c>
      <c r="K61" s="66">
        <v>6</v>
      </c>
      <c r="L61" s="66">
        <v>4</v>
      </c>
      <c r="M61" s="66">
        <v>15</v>
      </c>
      <c r="N61" s="66">
        <v>8</v>
      </c>
      <c r="O61" s="66">
        <v>7</v>
      </c>
      <c r="P61" s="66">
        <v>7</v>
      </c>
      <c r="Q61" s="66">
        <v>3</v>
      </c>
      <c r="R61" s="66">
        <v>4</v>
      </c>
      <c r="S61" s="66">
        <v>18</v>
      </c>
      <c r="T61" s="66">
        <v>5</v>
      </c>
      <c r="U61" s="66">
        <v>13</v>
      </c>
      <c r="V61" s="66">
        <v>14</v>
      </c>
      <c r="W61" s="66">
        <v>6</v>
      </c>
      <c r="X61" s="66">
        <v>8</v>
      </c>
      <c r="Y61" s="66">
        <v>15</v>
      </c>
      <c r="Z61" s="66">
        <v>8</v>
      </c>
      <c r="AA61" s="66">
        <v>7</v>
      </c>
      <c r="AB61" s="66" t="s">
        <v>723</v>
      </c>
      <c r="AC61" s="66">
        <v>6</v>
      </c>
      <c r="AD61" s="66">
        <v>4</v>
      </c>
      <c r="AE61" s="66" t="s">
        <v>723</v>
      </c>
      <c r="AF61" s="66" t="s">
        <v>607</v>
      </c>
      <c r="AG61" s="66">
        <v>4</v>
      </c>
    </row>
    <row r="62" spans="2:33" ht="9.75" customHeight="1">
      <c r="B62" s="3"/>
      <c r="C62" s="3" t="s">
        <v>325</v>
      </c>
      <c r="E62" s="34">
        <v>1</v>
      </c>
      <c r="F62" s="66">
        <v>3</v>
      </c>
      <c r="G62" s="66">
        <v>23</v>
      </c>
      <c r="H62" s="66">
        <v>7</v>
      </c>
      <c r="I62" s="66">
        <v>16</v>
      </c>
      <c r="J62" s="66">
        <v>4</v>
      </c>
      <c r="K62" s="66">
        <v>1</v>
      </c>
      <c r="L62" s="66">
        <v>3</v>
      </c>
      <c r="M62" s="66">
        <v>1</v>
      </c>
      <c r="N62" s="66" t="s">
        <v>723</v>
      </c>
      <c r="O62" s="66">
        <v>1</v>
      </c>
      <c r="P62" s="66">
        <v>7</v>
      </c>
      <c r="Q62" s="66">
        <v>1</v>
      </c>
      <c r="R62" s="66">
        <v>6</v>
      </c>
      <c r="S62" s="66">
        <v>3</v>
      </c>
      <c r="T62" s="66">
        <v>2</v>
      </c>
      <c r="U62" s="66">
        <v>1</v>
      </c>
      <c r="V62" s="66">
        <v>5</v>
      </c>
      <c r="W62" s="66">
        <v>2</v>
      </c>
      <c r="X62" s="66">
        <v>3</v>
      </c>
      <c r="Y62" s="66">
        <v>3</v>
      </c>
      <c r="Z62" s="66">
        <v>1</v>
      </c>
      <c r="AA62" s="66">
        <v>2</v>
      </c>
      <c r="AB62" s="66" t="s">
        <v>723</v>
      </c>
      <c r="AC62" s="66">
        <v>4</v>
      </c>
      <c r="AD62" s="66">
        <v>3</v>
      </c>
      <c r="AE62" s="66">
        <v>1</v>
      </c>
      <c r="AF62" s="66" t="s">
        <v>723</v>
      </c>
      <c r="AG62" s="66">
        <v>2</v>
      </c>
    </row>
    <row r="63" spans="2:33" ht="9.75" customHeight="1">
      <c r="B63" s="3"/>
      <c r="C63" s="3" t="s">
        <v>326</v>
      </c>
      <c r="E63" s="34">
        <v>1</v>
      </c>
      <c r="F63" s="66">
        <v>3</v>
      </c>
      <c r="G63" s="66">
        <v>22</v>
      </c>
      <c r="H63" s="66">
        <v>8</v>
      </c>
      <c r="I63" s="66">
        <v>14</v>
      </c>
      <c r="J63" s="66">
        <v>1</v>
      </c>
      <c r="K63" s="66">
        <v>1</v>
      </c>
      <c r="L63" s="66" t="s">
        <v>723</v>
      </c>
      <c r="M63" s="66">
        <v>6</v>
      </c>
      <c r="N63" s="66">
        <v>1</v>
      </c>
      <c r="O63" s="66">
        <v>5</v>
      </c>
      <c r="P63" s="66">
        <v>5</v>
      </c>
      <c r="Q63" s="66">
        <v>3</v>
      </c>
      <c r="R63" s="66">
        <v>2</v>
      </c>
      <c r="S63" s="66">
        <v>2</v>
      </c>
      <c r="T63" s="66">
        <v>2</v>
      </c>
      <c r="U63" s="66" t="s">
        <v>723</v>
      </c>
      <c r="V63" s="66">
        <v>4</v>
      </c>
      <c r="W63" s="66" t="s">
        <v>723</v>
      </c>
      <c r="X63" s="66">
        <v>4</v>
      </c>
      <c r="Y63" s="66">
        <v>4</v>
      </c>
      <c r="Z63" s="66">
        <v>1</v>
      </c>
      <c r="AA63" s="66">
        <v>3</v>
      </c>
      <c r="AB63" s="66" t="s">
        <v>723</v>
      </c>
      <c r="AC63" s="66">
        <v>5</v>
      </c>
      <c r="AD63" s="66">
        <v>2</v>
      </c>
      <c r="AE63" s="66" t="s">
        <v>723</v>
      </c>
      <c r="AF63" s="66">
        <v>1</v>
      </c>
      <c r="AG63" s="66">
        <v>3</v>
      </c>
    </row>
    <row r="64" spans="2:33" ht="9.75" customHeight="1">
      <c r="B64" s="3"/>
      <c r="C64" s="3"/>
      <c r="E64" s="34"/>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row>
    <row r="65" spans="2:33" s="2" customFormat="1" ht="9.75" customHeight="1">
      <c r="B65" s="210" t="s">
        <v>651</v>
      </c>
      <c r="C65" s="210"/>
      <c r="E65" s="36">
        <f>SUM(E66:E72)</f>
        <v>17</v>
      </c>
      <c r="F65" s="65">
        <f aca="true" t="shared" si="9" ref="F65:AG65">SUM(F66:F72)</f>
        <v>218</v>
      </c>
      <c r="G65" s="65">
        <f t="shared" si="9"/>
        <v>6216</v>
      </c>
      <c r="H65" s="65">
        <f t="shared" si="9"/>
        <v>3249</v>
      </c>
      <c r="I65" s="65">
        <f t="shared" si="9"/>
        <v>2967</v>
      </c>
      <c r="J65" s="65">
        <f t="shared" si="9"/>
        <v>1020</v>
      </c>
      <c r="K65" s="65">
        <f t="shared" si="9"/>
        <v>532</v>
      </c>
      <c r="L65" s="65">
        <f t="shared" si="9"/>
        <v>488</v>
      </c>
      <c r="M65" s="65">
        <f t="shared" si="9"/>
        <v>1038</v>
      </c>
      <c r="N65" s="65">
        <f t="shared" si="9"/>
        <v>548</v>
      </c>
      <c r="O65" s="65">
        <f t="shared" si="9"/>
        <v>490</v>
      </c>
      <c r="P65" s="65">
        <f t="shared" si="9"/>
        <v>1019</v>
      </c>
      <c r="Q65" s="65">
        <f t="shared" si="9"/>
        <v>537</v>
      </c>
      <c r="R65" s="65">
        <f t="shared" si="9"/>
        <v>482</v>
      </c>
      <c r="S65" s="65">
        <f t="shared" si="9"/>
        <v>1026</v>
      </c>
      <c r="T65" s="65">
        <f t="shared" si="9"/>
        <v>549</v>
      </c>
      <c r="U65" s="65">
        <f t="shared" si="9"/>
        <v>477</v>
      </c>
      <c r="V65" s="65">
        <f t="shared" si="9"/>
        <v>1018</v>
      </c>
      <c r="W65" s="65">
        <f t="shared" si="9"/>
        <v>518</v>
      </c>
      <c r="X65" s="65">
        <f t="shared" si="9"/>
        <v>500</v>
      </c>
      <c r="Y65" s="65">
        <f t="shared" si="9"/>
        <v>1095</v>
      </c>
      <c r="Z65" s="65">
        <f t="shared" si="9"/>
        <v>565</v>
      </c>
      <c r="AA65" s="65">
        <f t="shared" si="9"/>
        <v>530</v>
      </c>
      <c r="AB65" s="65">
        <f t="shared" si="9"/>
        <v>45</v>
      </c>
      <c r="AC65" s="65">
        <f t="shared" si="9"/>
        <v>112</v>
      </c>
      <c r="AD65" s="65">
        <f t="shared" si="9"/>
        <v>203</v>
      </c>
      <c r="AE65" s="65">
        <f t="shared" si="9"/>
        <v>10</v>
      </c>
      <c r="AF65" s="65">
        <f t="shared" si="9"/>
        <v>4</v>
      </c>
      <c r="AG65" s="65">
        <f t="shared" si="9"/>
        <v>43</v>
      </c>
    </row>
    <row r="66" spans="2:33" ht="9.75" customHeight="1">
      <c r="B66" s="3"/>
      <c r="C66" s="3" t="s">
        <v>327</v>
      </c>
      <c r="E66" s="34">
        <v>2</v>
      </c>
      <c r="F66" s="66">
        <v>40</v>
      </c>
      <c r="G66" s="66">
        <v>1180</v>
      </c>
      <c r="H66" s="66">
        <v>629</v>
      </c>
      <c r="I66" s="66">
        <v>551</v>
      </c>
      <c r="J66" s="66">
        <v>213</v>
      </c>
      <c r="K66" s="66">
        <v>110</v>
      </c>
      <c r="L66" s="66">
        <v>103</v>
      </c>
      <c r="M66" s="66">
        <v>188</v>
      </c>
      <c r="N66" s="66">
        <v>93</v>
      </c>
      <c r="O66" s="66">
        <v>95</v>
      </c>
      <c r="P66" s="66">
        <v>204</v>
      </c>
      <c r="Q66" s="66">
        <v>114</v>
      </c>
      <c r="R66" s="66">
        <v>90</v>
      </c>
      <c r="S66" s="66">
        <v>194</v>
      </c>
      <c r="T66" s="66">
        <v>101</v>
      </c>
      <c r="U66" s="66">
        <v>93</v>
      </c>
      <c r="V66" s="66">
        <v>191</v>
      </c>
      <c r="W66" s="66">
        <v>103</v>
      </c>
      <c r="X66" s="66">
        <v>88</v>
      </c>
      <c r="Y66" s="66">
        <v>190</v>
      </c>
      <c r="Z66" s="66">
        <v>108</v>
      </c>
      <c r="AA66" s="66">
        <v>82</v>
      </c>
      <c r="AB66" s="66">
        <v>9</v>
      </c>
      <c r="AC66" s="66">
        <v>18</v>
      </c>
      <c r="AD66" s="66">
        <v>37</v>
      </c>
      <c r="AE66" s="66">
        <v>2</v>
      </c>
      <c r="AF66" s="66" t="s">
        <v>723</v>
      </c>
      <c r="AG66" s="66">
        <v>8</v>
      </c>
    </row>
    <row r="67" spans="2:33" ht="9.75" customHeight="1">
      <c r="B67" s="3"/>
      <c r="C67" s="3" t="s">
        <v>328</v>
      </c>
      <c r="E67" s="34">
        <v>2</v>
      </c>
      <c r="F67" s="66">
        <v>20</v>
      </c>
      <c r="G67" s="66">
        <v>511</v>
      </c>
      <c r="H67" s="66">
        <v>258</v>
      </c>
      <c r="I67" s="66">
        <v>253</v>
      </c>
      <c r="J67" s="66">
        <v>73</v>
      </c>
      <c r="K67" s="66">
        <v>37</v>
      </c>
      <c r="L67" s="66">
        <v>36</v>
      </c>
      <c r="M67" s="66">
        <v>85</v>
      </c>
      <c r="N67" s="66">
        <v>44</v>
      </c>
      <c r="O67" s="66">
        <v>41</v>
      </c>
      <c r="P67" s="66">
        <v>80</v>
      </c>
      <c r="Q67" s="66">
        <v>49</v>
      </c>
      <c r="R67" s="66">
        <v>31</v>
      </c>
      <c r="S67" s="66">
        <v>88</v>
      </c>
      <c r="T67" s="66">
        <v>44</v>
      </c>
      <c r="U67" s="66">
        <v>44</v>
      </c>
      <c r="V67" s="66">
        <v>94</v>
      </c>
      <c r="W67" s="66">
        <v>40</v>
      </c>
      <c r="X67" s="66">
        <v>54</v>
      </c>
      <c r="Y67" s="66">
        <v>91</v>
      </c>
      <c r="Z67" s="66">
        <v>44</v>
      </c>
      <c r="AA67" s="66">
        <v>47</v>
      </c>
      <c r="AB67" s="66" t="s">
        <v>723</v>
      </c>
      <c r="AC67" s="66">
        <v>10</v>
      </c>
      <c r="AD67" s="66">
        <v>21</v>
      </c>
      <c r="AE67" s="66">
        <v>1</v>
      </c>
      <c r="AF67" s="66" t="s">
        <v>723</v>
      </c>
      <c r="AG67" s="66">
        <v>7</v>
      </c>
    </row>
    <row r="68" spans="2:33" ht="9.75" customHeight="1">
      <c r="B68" s="3"/>
      <c r="C68" s="3" t="s">
        <v>329</v>
      </c>
      <c r="E68" s="34">
        <v>4</v>
      </c>
      <c r="F68" s="66">
        <v>67</v>
      </c>
      <c r="G68" s="66">
        <v>2134</v>
      </c>
      <c r="H68" s="66">
        <v>1125</v>
      </c>
      <c r="I68" s="66">
        <v>1009</v>
      </c>
      <c r="J68" s="66">
        <v>356</v>
      </c>
      <c r="K68" s="66">
        <v>194</v>
      </c>
      <c r="L68" s="66">
        <v>162</v>
      </c>
      <c r="M68" s="66">
        <v>370</v>
      </c>
      <c r="N68" s="66">
        <v>188</v>
      </c>
      <c r="O68" s="66">
        <v>182</v>
      </c>
      <c r="P68" s="66">
        <v>360</v>
      </c>
      <c r="Q68" s="66">
        <v>186</v>
      </c>
      <c r="R68" s="66">
        <v>174</v>
      </c>
      <c r="S68" s="66">
        <v>354</v>
      </c>
      <c r="T68" s="66">
        <v>190</v>
      </c>
      <c r="U68" s="66">
        <v>164</v>
      </c>
      <c r="V68" s="66">
        <v>338</v>
      </c>
      <c r="W68" s="66">
        <v>174</v>
      </c>
      <c r="X68" s="66">
        <v>164</v>
      </c>
      <c r="Y68" s="66">
        <v>356</v>
      </c>
      <c r="Z68" s="66">
        <v>193</v>
      </c>
      <c r="AA68" s="66">
        <v>163</v>
      </c>
      <c r="AB68" s="66">
        <v>32</v>
      </c>
      <c r="AC68" s="66">
        <v>31</v>
      </c>
      <c r="AD68" s="66">
        <v>64</v>
      </c>
      <c r="AE68" s="66">
        <v>3</v>
      </c>
      <c r="AF68" s="66">
        <v>1</v>
      </c>
      <c r="AG68" s="66">
        <v>9</v>
      </c>
    </row>
    <row r="69" spans="2:33" ht="9.75" customHeight="1">
      <c r="B69" s="3"/>
      <c r="C69" s="3" t="s">
        <v>330</v>
      </c>
      <c r="E69" s="34">
        <v>3</v>
      </c>
      <c r="F69" s="66">
        <v>33</v>
      </c>
      <c r="G69" s="66">
        <v>853</v>
      </c>
      <c r="H69" s="66">
        <v>438</v>
      </c>
      <c r="I69" s="66">
        <v>415</v>
      </c>
      <c r="J69" s="66">
        <v>127</v>
      </c>
      <c r="K69" s="66">
        <v>65</v>
      </c>
      <c r="L69" s="66">
        <v>62</v>
      </c>
      <c r="M69" s="66">
        <v>138</v>
      </c>
      <c r="N69" s="66">
        <v>85</v>
      </c>
      <c r="O69" s="66">
        <v>53</v>
      </c>
      <c r="P69" s="66">
        <v>133</v>
      </c>
      <c r="Q69" s="66">
        <v>70</v>
      </c>
      <c r="R69" s="66">
        <v>63</v>
      </c>
      <c r="S69" s="66">
        <v>138</v>
      </c>
      <c r="T69" s="66">
        <v>64</v>
      </c>
      <c r="U69" s="66">
        <v>74</v>
      </c>
      <c r="V69" s="66">
        <v>145</v>
      </c>
      <c r="W69" s="66">
        <v>76</v>
      </c>
      <c r="X69" s="66">
        <v>69</v>
      </c>
      <c r="Y69" s="66">
        <v>172</v>
      </c>
      <c r="Z69" s="66">
        <v>78</v>
      </c>
      <c r="AA69" s="66">
        <v>94</v>
      </c>
      <c r="AB69" s="66">
        <v>4</v>
      </c>
      <c r="AC69" s="66">
        <v>18</v>
      </c>
      <c r="AD69" s="66">
        <v>29</v>
      </c>
      <c r="AE69" s="66">
        <v>1</v>
      </c>
      <c r="AF69" s="66" t="s">
        <v>723</v>
      </c>
      <c r="AG69" s="66">
        <v>6</v>
      </c>
    </row>
    <row r="70" spans="2:33" ht="9.75" customHeight="1">
      <c r="B70" s="3"/>
      <c r="C70" s="3" t="s">
        <v>331</v>
      </c>
      <c r="E70" s="34">
        <v>2</v>
      </c>
      <c r="F70" s="66">
        <v>23</v>
      </c>
      <c r="G70" s="66">
        <v>687</v>
      </c>
      <c r="H70" s="66">
        <v>344</v>
      </c>
      <c r="I70" s="66">
        <v>343</v>
      </c>
      <c r="J70" s="66">
        <v>113</v>
      </c>
      <c r="K70" s="66">
        <v>60</v>
      </c>
      <c r="L70" s="66">
        <v>53</v>
      </c>
      <c r="M70" s="66">
        <v>122</v>
      </c>
      <c r="N70" s="66">
        <v>59</v>
      </c>
      <c r="O70" s="66">
        <v>63</v>
      </c>
      <c r="P70" s="66">
        <v>110</v>
      </c>
      <c r="Q70" s="66">
        <v>51</v>
      </c>
      <c r="R70" s="66">
        <v>59</v>
      </c>
      <c r="S70" s="66">
        <v>115</v>
      </c>
      <c r="T70" s="66">
        <v>69</v>
      </c>
      <c r="U70" s="66">
        <v>46</v>
      </c>
      <c r="V70" s="66">
        <v>105</v>
      </c>
      <c r="W70" s="66">
        <v>50</v>
      </c>
      <c r="X70" s="66">
        <v>55</v>
      </c>
      <c r="Y70" s="66">
        <v>122</v>
      </c>
      <c r="Z70" s="66">
        <v>55</v>
      </c>
      <c r="AA70" s="66">
        <v>67</v>
      </c>
      <c r="AB70" s="66" t="s">
        <v>723</v>
      </c>
      <c r="AC70" s="66">
        <v>14</v>
      </c>
      <c r="AD70" s="66">
        <v>20</v>
      </c>
      <c r="AE70" s="66">
        <v>2</v>
      </c>
      <c r="AF70" s="66" t="s">
        <v>723</v>
      </c>
      <c r="AG70" s="66">
        <v>5</v>
      </c>
    </row>
    <row r="71" spans="2:33" ht="9.75" customHeight="1">
      <c r="B71" s="3"/>
      <c r="C71" s="3" t="s">
        <v>332</v>
      </c>
      <c r="E71" s="34">
        <v>3</v>
      </c>
      <c r="F71" s="66">
        <v>28</v>
      </c>
      <c r="G71" s="66">
        <v>765</v>
      </c>
      <c r="H71" s="66">
        <v>407</v>
      </c>
      <c r="I71" s="66">
        <v>358</v>
      </c>
      <c r="J71" s="66">
        <v>131</v>
      </c>
      <c r="K71" s="66">
        <v>64</v>
      </c>
      <c r="L71" s="66">
        <v>67</v>
      </c>
      <c r="M71" s="66">
        <v>119</v>
      </c>
      <c r="N71" s="66">
        <v>70</v>
      </c>
      <c r="O71" s="66">
        <v>49</v>
      </c>
      <c r="P71" s="66">
        <v>117</v>
      </c>
      <c r="Q71" s="66">
        <v>57</v>
      </c>
      <c r="R71" s="66">
        <v>60</v>
      </c>
      <c r="S71" s="66">
        <v>125</v>
      </c>
      <c r="T71" s="66">
        <v>75</v>
      </c>
      <c r="U71" s="66">
        <v>50</v>
      </c>
      <c r="V71" s="66">
        <v>128</v>
      </c>
      <c r="W71" s="66">
        <v>67</v>
      </c>
      <c r="X71" s="66">
        <v>61</v>
      </c>
      <c r="Y71" s="66">
        <v>145</v>
      </c>
      <c r="Z71" s="66">
        <v>74</v>
      </c>
      <c r="AA71" s="66">
        <v>71</v>
      </c>
      <c r="AB71" s="66" t="s">
        <v>723</v>
      </c>
      <c r="AC71" s="66">
        <v>14</v>
      </c>
      <c r="AD71" s="66">
        <v>28</v>
      </c>
      <c r="AE71" s="66">
        <v>1</v>
      </c>
      <c r="AF71" s="66">
        <v>3</v>
      </c>
      <c r="AG71" s="66">
        <v>6</v>
      </c>
    </row>
    <row r="72" spans="2:33" ht="9.75" customHeight="1">
      <c r="B72" s="3"/>
      <c r="C72" s="3" t="s">
        <v>333</v>
      </c>
      <c r="E72" s="34">
        <v>1</v>
      </c>
      <c r="F72" s="66">
        <v>7</v>
      </c>
      <c r="G72" s="66">
        <v>86</v>
      </c>
      <c r="H72" s="66">
        <v>48</v>
      </c>
      <c r="I72" s="66">
        <v>38</v>
      </c>
      <c r="J72" s="66">
        <v>7</v>
      </c>
      <c r="K72" s="66">
        <v>2</v>
      </c>
      <c r="L72" s="66">
        <v>5</v>
      </c>
      <c r="M72" s="66">
        <v>16</v>
      </c>
      <c r="N72" s="66">
        <v>9</v>
      </c>
      <c r="O72" s="66">
        <v>7</v>
      </c>
      <c r="P72" s="66">
        <v>15</v>
      </c>
      <c r="Q72" s="66">
        <v>10</v>
      </c>
      <c r="R72" s="66">
        <v>5</v>
      </c>
      <c r="S72" s="66">
        <v>12</v>
      </c>
      <c r="T72" s="66">
        <v>6</v>
      </c>
      <c r="U72" s="66">
        <v>6</v>
      </c>
      <c r="V72" s="66">
        <v>17</v>
      </c>
      <c r="W72" s="66">
        <v>8</v>
      </c>
      <c r="X72" s="66">
        <v>9</v>
      </c>
      <c r="Y72" s="66">
        <v>19</v>
      </c>
      <c r="Z72" s="66">
        <v>13</v>
      </c>
      <c r="AA72" s="66">
        <v>6</v>
      </c>
      <c r="AB72" s="66" t="s">
        <v>723</v>
      </c>
      <c r="AC72" s="66">
        <v>7</v>
      </c>
      <c r="AD72" s="66">
        <v>4</v>
      </c>
      <c r="AE72" s="66" t="s">
        <v>723</v>
      </c>
      <c r="AF72" s="66" t="s">
        <v>723</v>
      </c>
      <c r="AG72" s="66">
        <v>2</v>
      </c>
    </row>
    <row r="73" spans="2:33" ht="9.75" customHeight="1">
      <c r="B73" s="3"/>
      <c r="C73" s="3"/>
      <c r="E73" s="34"/>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row>
    <row r="74" spans="2:33" s="2" customFormat="1" ht="9.75" customHeight="1">
      <c r="B74" s="210" t="s">
        <v>200</v>
      </c>
      <c r="C74" s="210"/>
      <c r="E74" s="36">
        <f>SUM(E75:E77)</f>
        <v>13</v>
      </c>
      <c r="F74" s="65">
        <f aca="true" t="shared" si="10" ref="F74:AG74">SUM(F75:F77)</f>
        <v>91</v>
      </c>
      <c r="G74" s="65">
        <f t="shared" si="10"/>
        <v>1967</v>
      </c>
      <c r="H74" s="65">
        <f t="shared" si="10"/>
        <v>990</v>
      </c>
      <c r="I74" s="65">
        <f t="shared" si="10"/>
        <v>977</v>
      </c>
      <c r="J74" s="65">
        <f t="shared" si="10"/>
        <v>294</v>
      </c>
      <c r="K74" s="65">
        <f t="shared" si="10"/>
        <v>147</v>
      </c>
      <c r="L74" s="65">
        <f t="shared" si="10"/>
        <v>147</v>
      </c>
      <c r="M74" s="65">
        <f t="shared" si="10"/>
        <v>316</v>
      </c>
      <c r="N74" s="65">
        <f t="shared" si="10"/>
        <v>155</v>
      </c>
      <c r="O74" s="65">
        <f t="shared" si="10"/>
        <v>161</v>
      </c>
      <c r="P74" s="65">
        <f t="shared" si="10"/>
        <v>315</v>
      </c>
      <c r="Q74" s="65">
        <f t="shared" si="10"/>
        <v>167</v>
      </c>
      <c r="R74" s="65">
        <f t="shared" si="10"/>
        <v>148</v>
      </c>
      <c r="S74" s="65">
        <f t="shared" si="10"/>
        <v>331</v>
      </c>
      <c r="T74" s="65">
        <f t="shared" si="10"/>
        <v>163</v>
      </c>
      <c r="U74" s="65">
        <f t="shared" si="10"/>
        <v>168</v>
      </c>
      <c r="V74" s="65">
        <f t="shared" si="10"/>
        <v>345</v>
      </c>
      <c r="W74" s="65">
        <f t="shared" si="10"/>
        <v>179</v>
      </c>
      <c r="X74" s="65">
        <f t="shared" si="10"/>
        <v>166</v>
      </c>
      <c r="Y74" s="65">
        <f t="shared" si="10"/>
        <v>366</v>
      </c>
      <c r="Z74" s="65">
        <f t="shared" si="10"/>
        <v>179</v>
      </c>
      <c r="AA74" s="65">
        <f t="shared" si="10"/>
        <v>187</v>
      </c>
      <c r="AB74" s="65">
        <f t="shared" si="10"/>
        <v>2</v>
      </c>
      <c r="AC74" s="65">
        <f t="shared" si="10"/>
        <v>54</v>
      </c>
      <c r="AD74" s="65">
        <f t="shared" si="10"/>
        <v>105</v>
      </c>
      <c r="AE74" s="65">
        <f t="shared" si="10"/>
        <v>4</v>
      </c>
      <c r="AF74" s="65">
        <f t="shared" si="10"/>
        <v>3</v>
      </c>
      <c r="AG74" s="65">
        <f t="shared" si="10"/>
        <v>48</v>
      </c>
    </row>
    <row r="75" spans="2:33" ht="9.75" customHeight="1">
      <c r="B75" s="3"/>
      <c r="C75" s="3" t="s">
        <v>334</v>
      </c>
      <c r="E75" s="34">
        <v>5</v>
      </c>
      <c r="F75" s="66">
        <v>47</v>
      </c>
      <c r="G75" s="66">
        <v>1222</v>
      </c>
      <c r="H75" s="66">
        <v>619</v>
      </c>
      <c r="I75" s="66">
        <v>603</v>
      </c>
      <c r="J75" s="66">
        <v>178</v>
      </c>
      <c r="K75" s="66">
        <v>98</v>
      </c>
      <c r="L75" s="66">
        <v>80</v>
      </c>
      <c r="M75" s="66">
        <v>193</v>
      </c>
      <c r="N75" s="66">
        <v>100</v>
      </c>
      <c r="O75" s="66">
        <v>93</v>
      </c>
      <c r="P75" s="66">
        <v>200</v>
      </c>
      <c r="Q75" s="66">
        <v>103</v>
      </c>
      <c r="R75" s="66">
        <v>97</v>
      </c>
      <c r="S75" s="66">
        <v>199</v>
      </c>
      <c r="T75" s="66">
        <v>91</v>
      </c>
      <c r="U75" s="66">
        <v>108</v>
      </c>
      <c r="V75" s="66">
        <v>221</v>
      </c>
      <c r="W75" s="66">
        <v>120</v>
      </c>
      <c r="X75" s="66">
        <v>101</v>
      </c>
      <c r="Y75" s="66">
        <v>231</v>
      </c>
      <c r="Z75" s="66">
        <v>107</v>
      </c>
      <c r="AA75" s="66">
        <v>124</v>
      </c>
      <c r="AB75" s="66">
        <v>2</v>
      </c>
      <c r="AC75" s="66">
        <v>27</v>
      </c>
      <c r="AD75" s="66">
        <v>51</v>
      </c>
      <c r="AE75" s="66">
        <v>2</v>
      </c>
      <c r="AF75" s="66">
        <v>1</v>
      </c>
      <c r="AG75" s="66">
        <v>22</v>
      </c>
    </row>
    <row r="76" spans="2:33" ht="9.75" customHeight="1">
      <c r="B76" s="3"/>
      <c r="C76" s="3" t="s">
        <v>335</v>
      </c>
      <c r="E76" s="34">
        <v>2</v>
      </c>
      <c r="F76" s="35">
        <v>13</v>
      </c>
      <c r="G76" s="35">
        <v>250</v>
      </c>
      <c r="H76" s="35">
        <v>125</v>
      </c>
      <c r="I76" s="35">
        <v>125</v>
      </c>
      <c r="J76" s="35">
        <v>43</v>
      </c>
      <c r="K76" s="35">
        <v>19</v>
      </c>
      <c r="L76" s="35">
        <v>24</v>
      </c>
      <c r="M76" s="35">
        <v>33</v>
      </c>
      <c r="N76" s="35">
        <v>18</v>
      </c>
      <c r="O76" s="35">
        <v>15</v>
      </c>
      <c r="P76" s="35">
        <v>43</v>
      </c>
      <c r="Q76" s="35">
        <v>25</v>
      </c>
      <c r="R76" s="35">
        <v>18</v>
      </c>
      <c r="S76" s="35">
        <v>42</v>
      </c>
      <c r="T76" s="35">
        <v>20</v>
      </c>
      <c r="U76" s="35">
        <v>22</v>
      </c>
      <c r="V76" s="35">
        <v>45</v>
      </c>
      <c r="W76" s="35">
        <v>19</v>
      </c>
      <c r="X76" s="35">
        <v>26</v>
      </c>
      <c r="Y76" s="35">
        <v>44</v>
      </c>
      <c r="Z76" s="35">
        <v>24</v>
      </c>
      <c r="AA76" s="35">
        <v>20</v>
      </c>
      <c r="AB76" s="35" t="s">
        <v>723</v>
      </c>
      <c r="AC76" s="35">
        <v>8</v>
      </c>
      <c r="AD76" s="35">
        <v>14</v>
      </c>
      <c r="AE76" s="35">
        <v>1</v>
      </c>
      <c r="AF76" s="35" t="s">
        <v>616</v>
      </c>
      <c r="AG76" s="35">
        <v>8</v>
      </c>
    </row>
    <row r="77" spans="2:33" ht="9.75" customHeight="1">
      <c r="B77" s="3"/>
      <c r="C77" s="3" t="s">
        <v>336</v>
      </c>
      <c r="E77" s="34">
        <v>6</v>
      </c>
      <c r="F77" s="35">
        <v>31</v>
      </c>
      <c r="G77" s="35">
        <v>495</v>
      </c>
      <c r="H77" s="35">
        <v>246</v>
      </c>
      <c r="I77" s="35">
        <v>249</v>
      </c>
      <c r="J77" s="35">
        <v>73</v>
      </c>
      <c r="K77" s="35">
        <v>30</v>
      </c>
      <c r="L77" s="35">
        <v>43</v>
      </c>
      <c r="M77" s="35">
        <v>90</v>
      </c>
      <c r="N77" s="35">
        <v>37</v>
      </c>
      <c r="O77" s="35">
        <v>53</v>
      </c>
      <c r="P77" s="35">
        <v>72</v>
      </c>
      <c r="Q77" s="35">
        <v>39</v>
      </c>
      <c r="R77" s="35">
        <v>33</v>
      </c>
      <c r="S77" s="35">
        <v>90</v>
      </c>
      <c r="T77" s="35">
        <v>52</v>
      </c>
      <c r="U77" s="35">
        <v>38</v>
      </c>
      <c r="V77" s="35">
        <v>79</v>
      </c>
      <c r="W77" s="35">
        <v>40</v>
      </c>
      <c r="X77" s="35">
        <v>39</v>
      </c>
      <c r="Y77" s="35">
        <v>91</v>
      </c>
      <c r="Z77" s="35">
        <v>48</v>
      </c>
      <c r="AA77" s="35">
        <v>43</v>
      </c>
      <c r="AB77" s="35" t="s">
        <v>616</v>
      </c>
      <c r="AC77" s="35">
        <v>19</v>
      </c>
      <c r="AD77" s="35">
        <v>40</v>
      </c>
      <c r="AE77" s="35">
        <v>1</v>
      </c>
      <c r="AF77" s="35">
        <v>2</v>
      </c>
      <c r="AG77" s="35">
        <v>18</v>
      </c>
    </row>
    <row r="78" ht="5.25" customHeight="1" thickBot="1">
      <c r="E78" s="91"/>
    </row>
    <row r="79" spans="1:33" ht="13.5">
      <c r="A79" s="4" t="s">
        <v>201</v>
      </c>
      <c r="B79" s="5"/>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row>
    <row r="80" ht="21">
      <c r="J80" s="87"/>
    </row>
    <row r="81" ht="17.25">
      <c r="J81" s="6" t="s">
        <v>653</v>
      </c>
    </row>
    <row r="82" ht="13.5">
      <c r="A82" s="1"/>
    </row>
    <row r="83" spans="1:31" ht="14.25" thickBot="1">
      <c r="A83" s="1"/>
      <c r="AE83" s="1"/>
    </row>
    <row r="84" spans="1:33" ht="14.25" thickTop="1">
      <c r="A84" s="212" t="s">
        <v>654</v>
      </c>
      <c r="B84" s="212"/>
      <c r="C84" s="212"/>
      <c r="D84" s="212"/>
      <c r="E84" s="223" t="s">
        <v>655</v>
      </c>
      <c r="F84" s="226" t="s">
        <v>337</v>
      </c>
      <c r="G84" s="218" t="s">
        <v>338</v>
      </c>
      <c r="H84" s="219"/>
      <c r="I84" s="219"/>
      <c r="J84" s="219"/>
      <c r="K84" s="219"/>
      <c r="L84" s="219"/>
      <c r="M84" s="219"/>
      <c r="N84" s="219"/>
      <c r="O84" s="219"/>
      <c r="P84" s="219"/>
      <c r="Q84" s="219"/>
      <c r="R84" s="219"/>
      <c r="S84" s="219"/>
      <c r="T84" s="219"/>
      <c r="U84" s="219"/>
      <c r="V84" s="219"/>
      <c r="W84" s="219"/>
      <c r="X84" s="219"/>
      <c r="Y84" s="219"/>
      <c r="Z84" s="219"/>
      <c r="AA84" s="219"/>
      <c r="AB84" s="220"/>
      <c r="AC84" s="218" t="s">
        <v>631</v>
      </c>
      <c r="AD84" s="219"/>
      <c r="AE84" s="220"/>
      <c r="AF84" s="227" t="s">
        <v>632</v>
      </c>
      <c r="AG84" s="212"/>
    </row>
    <row r="85" spans="1:33" ht="13.5">
      <c r="A85" s="213"/>
      <c r="B85" s="213"/>
      <c r="C85" s="213"/>
      <c r="D85" s="213"/>
      <c r="E85" s="224"/>
      <c r="F85" s="221"/>
      <c r="G85" s="215" t="s">
        <v>339</v>
      </c>
      <c r="H85" s="216"/>
      <c r="I85" s="216"/>
      <c r="J85" s="215" t="s">
        <v>633</v>
      </c>
      <c r="K85" s="216"/>
      <c r="L85" s="216"/>
      <c r="M85" s="215" t="s">
        <v>634</v>
      </c>
      <c r="N85" s="216"/>
      <c r="O85" s="216"/>
      <c r="P85" s="215" t="s">
        <v>635</v>
      </c>
      <c r="Q85" s="216"/>
      <c r="R85" s="217"/>
      <c r="S85" s="216" t="s">
        <v>636</v>
      </c>
      <c r="T85" s="216"/>
      <c r="U85" s="216"/>
      <c r="V85" s="215" t="s">
        <v>637</v>
      </c>
      <c r="W85" s="216"/>
      <c r="X85" s="216"/>
      <c r="Y85" s="215" t="s">
        <v>638</v>
      </c>
      <c r="Z85" s="216"/>
      <c r="AA85" s="217"/>
      <c r="AB85" s="230" t="s">
        <v>656</v>
      </c>
      <c r="AC85" s="215" t="s">
        <v>340</v>
      </c>
      <c r="AD85" s="217"/>
      <c r="AE85" s="229" t="s">
        <v>341</v>
      </c>
      <c r="AF85" s="228"/>
      <c r="AG85" s="214"/>
    </row>
    <row r="86" spans="1:33" ht="14.25" customHeight="1">
      <c r="A86" s="214"/>
      <c r="B86" s="214"/>
      <c r="C86" s="214"/>
      <c r="D86" s="214"/>
      <c r="E86" s="225"/>
      <c r="F86" s="222"/>
      <c r="G86" s="9" t="s">
        <v>342</v>
      </c>
      <c r="H86" s="9" t="s">
        <v>639</v>
      </c>
      <c r="I86" s="9" t="s">
        <v>640</v>
      </c>
      <c r="J86" s="9" t="s">
        <v>343</v>
      </c>
      <c r="K86" s="9" t="s">
        <v>639</v>
      </c>
      <c r="L86" s="9" t="s">
        <v>640</v>
      </c>
      <c r="M86" s="9" t="s">
        <v>343</v>
      </c>
      <c r="N86" s="9" t="s">
        <v>639</v>
      </c>
      <c r="O86" s="9" t="s">
        <v>640</v>
      </c>
      <c r="P86" s="9" t="s">
        <v>343</v>
      </c>
      <c r="Q86" s="9" t="s">
        <v>639</v>
      </c>
      <c r="R86" s="10" t="s">
        <v>640</v>
      </c>
      <c r="S86" s="7" t="s">
        <v>343</v>
      </c>
      <c r="T86" s="9" t="s">
        <v>639</v>
      </c>
      <c r="U86" s="9" t="s">
        <v>640</v>
      </c>
      <c r="V86" s="9" t="s">
        <v>343</v>
      </c>
      <c r="W86" s="9" t="s">
        <v>639</v>
      </c>
      <c r="X86" s="9" t="s">
        <v>640</v>
      </c>
      <c r="Y86" s="9" t="s">
        <v>343</v>
      </c>
      <c r="Z86" s="9" t="s">
        <v>639</v>
      </c>
      <c r="AA86" s="9" t="s">
        <v>640</v>
      </c>
      <c r="AB86" s="231"/>
      <c r="AC86" s="9" t="s">
        <v>639</v>
      </c>
      <c r="AD86" s="9" t="s">
        <v>640</v>
      </c>
      <c r="AE86" s="228"/>
      <c r="AF86" s="9" t="s">
        <v>639</v>
      </c>
      <c r="AG86" s="9" t="s">
        <v>640</v>
      </c>
    </row>
    <row r="87" spans="3:33" s="93" customFormat="1" ht="13.5">
      <c r="C87" s="76"/>
      <c r="D87" s="76"/>
      <c r="E87" s="77"/>
      <c r="F87" s="76"/>
      <c r="G87" s="24" t="s">
        <v>657</v>
      </c>
      <c r="H87" s="24" t="s">
        <v>657</v>
      </c>
      <c r="I87" s="24" t="s">
        <v>657</v>
      </c>
      <c r="J87" s="24" t="s">
        <v>657</v>
      </c>
      <c r="K87" s="24" t="s">
        <v>657</v>
      </c>
      <c r="L87" s="24" t="s">
        <v>657</v>
      </c>
      <c r="M87" s="24" t="s">
        <v>657</v>
      </c>
      <c r="N87" s="24" t="s">
        <v>657</v>
      </c>
      <c r="O87" s="24" t="s">
        <v>657</v>
      </c>
      <c r="P87" s="24" t="s">
        <v>657</v>
      </c>
      <c r="Q87" s="24" t="s">
        <v>657</v>
      </c>
      <c r="R87" s="24" t="s">
        <v>657</v>
      </c>
      <c r="S87" s="24" t="s">
        <v>657</v>
      </c>
      <c r="T87" s="24" t="s">
        <v>657</v>
      </c>
      <c r="U87" s="24" t="s">
        <v>657</v>
      </c>
      <c r="V87" s="24" t="s">
        <v>657</v>
      </c>
      <c r="W87" s="24" t="s">
        <v>657</v>
      </c>
      <c r="X87" s="24" t="s">
        <v>657</v>
      </c>
      <c r="Y87" s="24" t="s">
        <v>657</v>
      </c>
      <c r="Z87" s="24" t="s">
        <v>657</v>
      </c>
      <c r="AA87" s="24" t="s">
        <v>657</v>
      </c>
      <c r="AB87" s="24" t="s">
        <v>657</v>
      </c>
      <c r="AC87" s="24" t="s">
        <v>657</v>
      </c>
      <c r="AD87" s="24" t="s">
        <v>657</v>
      </c>
      <c r="AE87" s="24" t="s">
        <v>657</v>
      </c>
      <c r="AF87" s="24" t="s">
        <v>657</v>
      </c>
      <c r="AG87" s="24" t="s">
        <v>657</v>
      </c>
    </row>
    <row r="88" spans="2:33" s="2" customFormat="1" ht="9.75" customHeight="1">
      <c r="B88" s="211" t="s">
        <v>204</v>
      </c>
      <c r="C88" s="211"/>
      <c r="E88" s="36">
        <f>SUM(E89:E93)</f>
        <v>10</v>
      </c>
      <c r="F88" s="94">
        <f>SUM(F89:F93)</f>
        <v>64</v>
      </c>
      <c r="G88" s="94">
        <f aca="true" t="shared" si="11" ref="G88:AG88">SUM(G89:G93)</f>
        <v>1065</v>
      </c>
      <c r="H88" s="94">
        <f t="shared" si="11"/>
        <v>548</v>
      </c>
      <c r="I88" s="94">
        <f t="shared" si="11"/>
        <v>517</v>
      </c>
      <c r="J88" s="94">
        <f t="shared" si="11"/>
        <v>147</v>
      </c>
      <c r="K88" s="94">
        <f t="shared" si="11"/>
        <v>71</v>
      </c>
      <c r="L88" s="94">
        <f t="shared" si="11"/>
        <v>76</v>
      </c>
      <c r="M88" s="94">
        <f t="shared" si="11"/>
        <v>171</v>
      </c>
      <c r="N88" s="94">
        <f t="shared" si="11"/>
        <v>95</v>
      </c>
      <c r="O88" s="94">
        <f t="shared" si="11"/>
        <v>76</v>
      </c>
      <c r="P88" s="94">
        <f t="shared" si="11"/>
        <v>174</v>
      </c>
      <c r="Q88" s="94">
        <f t="shared" si="11"/>
        <v>99</v>
      </c>
      <c r="R88" s="94">
        <f t="shared" si="11"/>
        <v>75</v>
      </c>
      <c r="S88" s="94">
        <f t="shared" si="11"/>
        <v>168</v>
      </c>
      <c r="T88" s="94">
        <f t="shared" si="11"/>
        <v>84</v>
      </c>
      <c r="U88" s="94">
        <f t="shared" si="11"/>
        <v>84</v>
      </c>
      <c r="V88" s="94">
        <f t="shared" si="11"/>
        <v>194</v>
      </c>
      <c r="W88" s="94">
        <f t="shared" si="11"/>
        <v>88</v>
      </c>
      <c r="X88" s="94">
        <f t="shared" si="11"/>
        <v>106</v>
      </c>
      <c r="Y88" s="94">
        <f t="shared" si="11"/>
        <v>211</v>
      </c>
      <c r="Z88" s="94">
        <f t="shared" si="11"/>
        <v>111</v>
      </c>
      <c r="AA88" s="94">
        <f t="shared" si="11"/>
        <v>100</v>
      </c>
      <c r="AB88" s="94" t="s">
        <v>617</v>
      </c>
      <c r="AC88" s="94">
        <f t="shared" si="11"/>
        <v>46</v>
      </c>
      <c r="AD88" s="94">
        <f t="shared" si="11"/>
        <v>62</v>
      </c>
      <c r="AE88" s="94">
        <f t="shared" si="11"/>
        <v>5</v>
      </c>
      <c r="AF88" s="94">
        <f t="shared" si="11"/>
        <v>5</v>
      </c>
      <c r="AG88" s="94">
        <f t="shared" si="11"/>
        <v>19</v>
      </c>
    </row>
    <row r="89" spans="2:33" ht="9.75" customHeight="1">
      <c r="B89" s="14"/>
      <c r="C89" s="14" t="s">
        <v>344</v>
      </c>
      <c r="E89" s="34">
        <v>1</v>
      </c>
      <c r="F89" s="75">
        <v>7</v>
      </c>
      <c r="G89" s="35">
        <v>123</v>
      </c>
      <c r="H89" s="35">
        <v>60</v>
      </c>
      <c r="I89" s="35">
        <v>63</v>
      </c>
      <c r="J89" s="35">
        <v>19</v>
      </c>
      <c r="K89" s="35">
        <v>9</v>
      </c>
      <c r="L89" s="35">
        <v>10</v>
      </c>
      <c r="M89" s="35">
        <v>12</v>
      </c>
      <c r="N89" s="35">
        <v>5</v>
      </c>
      <c r="O89" s="35">
        <v>7</v>
      </c>
      <c r="P89" s="35">
        <v>25</v>
      </c>
      <c r="Q89" s="35">
        <v>16</v>
      </c>
      <c r="R89" s="35">
        <v>9</v>
      </c>
      <c r="S89" s="35">
        <v>19</v>
      </c>
      <c r="T89" s="35">
        <v>7</v>
      </c>
      <c r="U89" s="35">
        <v>12</v>
      </c>
      <c r="V89" s="35">
        <v>23</v>
      </c>
      <c r="W89" s="35">
        <v>9</v>
      </c>
      <c r="X89" s="35">
        <v>14</v>
      </c>
      <c r="Y89" s="35">
        <v>25</v>
      </c>
      <c r="Z89" s="35">
        <v>14</v>
      </c>
      <c r="AA89" s="35">
        <v>11</v>
      </c>
      <c r="AB89" s="35" t="s">
        <v>658</v>
      </c>
      <c r="AC89" s="35">
        <v>5</v>
      </c>
      <c r="AD89" s="35">
        <v>6</v>
      </c>
      <c r="AE89" s="35">
        <v>1</v>
      </c>
      <c r="AF89" s="35" t="s">
        <v>658</v>
      </c>
      <c r="AG89" s="35">
        <v>3</v>
      </c>
    </row>
    <row r="90" spans="2:33" ht="9.75" customHeight="1">
      <c r="B90" s="3"/>
      <c r="C90" s="3" t="s">
        <v>205</v>
      </c>
      <c r="E90" s="34">
        <v>1</v>
      </c>
      <c r="F90" s="35">
        <v>6</v>
      </c>
      <c r="G90" s="35">
        <v>90</v>
      </c>
      <c r="H90" s="35">
        <v>47</v>
      </c>
      <c r="I90" s="35">
        <v>43</v>
      </c>
      <c r="J90" s="35">
        <v>10</v>
      </c>
      <c r="K90" s="35">
        <v>8</v>
      </c>
      <c r="L90" s="35">
        <v>2</v>
      </c>
      <c r="M90" s="35">
        <v>9</v>
      </c>
      <c r="N90" s="35">
        <v>3</v>
      </c>
      <c r="O90" s="35">
        <v>6</v>
      </c>
      <c r="P90" s="35">
        <v>15</v>
      </c>
      <c r="Q90" s="35">
        <v>10</v>
      </c>
      <c r="R90" s="35">
        <v>5</v>
      </c>
      <c r="S90" s="35">
        <v>17</v>
      </c>
      <c r="T90" s="35">
        <v>5</v>
      </c>
      <c r="U90" s="35">
        <v>12</v>
      </c>
      <c r="V90" s="35">
        <v>15</v>
      </c>
      <c r="W90" s="35">
        <v>7</v>
      </c>
      <c r="X90" s="35">
        <v>8</v>
      </c>
      <c r="Y90" s="35">
        <v>24</v>
      </c>
      <c r="Z90" s="35">
        <v>14</v>
      </c>
      <c r="AA90" s="35">
        <v>10</v>
      </c>
      <c r="AB90" s="35" t="s">
        <v>607</v>
      </c>
      <c r="AC90" s="35">
        <v>6</v>
      </c>
      <c r="AD90" s="35">
        <v>4</v>
      </c>
      <c r="AE90" s="35">
        <v>1</v>
      </c>
      <c r="AF90" s="35">
        <v>2</v>
      </c>
      <c r="AG90" s="35" t="s">
        <v>723</v>
      </c>
    </row>
    <row r="91" spans="2:33" ht="9.75" customHeight="1">
      <c r="B91" s="3"/>
      <c r="C91" s="3" t="s">
        <v>345</v>
      </c>
      <c r="E91" s="34">
        <v>3</v>
      </c>
      <c r="F91" s="35">
        <v>23</v>
      </c>
      <c r="G91" s="35">
        <v>450</v>
      </c>
      <c r="H91" s="35">
        <v>238</v>
      </c>
      <c r="I91" s="35">
        <v>212</v>
      </c>
      <c r="J91" s="35">
        <v>67</v>
      </c>
      <c r="K91" s="35">
        <v>37</v>
      </c>
      <c r="L91" s="35">
        <v>30</v>
      </c>
      <c r="M91" s="35">
        <v>90</v>
      </c>
      <c r="N91" s="35">
        <v>53</v>
      </c>
      <c r="O91" s="35">
        <v>37</v>
      </c>
      <c r="P91" s="35">
        <v>72</v>
      </c>
      <c r="Q91" s="35">
        <v>38</v>
      </c>
      <c r="R91" s="35">
        <v>34</v>
      </c>
      <c r="S91" s="35">
        <v>62</v>
      </c>
      <c r="T91" s="35">
        <v>35</v>
      </c>
      <c r="U91" s="35">
        <v>27</v>
      </c>
      <c r="V91" s="35">
        <v>84</v>
      </c>
      <c r="W91" s="35">
        <v>34</v>
      </c>
      <c r="X91" s="35">
        <v>50</v>
      </c>
      <c r="Y91" s="35">
        <v>75</v>
      </c>
      <c r="Z91" s="35">
        <v>41</v>
      </c>
      <c r="AA91" s="35">
        <v>34</v>
      </c>
      <c r="AB91" s="35" t="s">
        <v>607</v>
      </c>
      <c r="AC91" s="35">
        <v>16</v>
      </c>
      <c r="AD91" s="35">
        <v>23</v>
      </c>
      <c r="AE91" s="35">
        <v>2</v>
      </c>
      <c r="AF91" s="35">
        <v>1</v>
      </c>
      <c r="AG91" s="35">
        <v>5</v>
      </c>
    </row>
    <row r="92" spans="2:33" ht="9.75" customHeight="1">
      <c r="B92" s="3"/>
      <c r="C92" s="3" t="s">
        <v>346</v>
      </c>
      <c r="E92" s="34">
        <v>3</v>
      </c>
      <c r="F92" s="35">
        <v>19</v>
      </c>
      <c r="G92" s="35">
        <v>266</v>
      </c>
      <c r="H92" s="35">
        <v>133</v>
      </c>
      <c r="I92" s="35">
        <v>133</v>
      </c>
      <c r="J92" s="35">
        <v>38</v>
      </c>
      <c r="K92" s="35">
        <v>11</v>
      </c>
      <c r="L92" s="35">
        <v>27</v>
      </c>
      <c r="M92" s="35">
        <v>42</v>
      </c>
      <c r="N92" s="35">
        <v>22</v>
      </c>
      <c r="O92" s="35">
        <v>20</v>
      </c>
      <c r="P92" s="35">
        <v>41</v>
      </c>
      <c r="Q92" s="35">
        <v>25</v>
      </c>
      <c r="R92" s="35">
        <v>16</v>
      </c>
      <c r="S92" s="35">
        <v>43</v>
      </c>
      <c r="T92" s="35">
        <v>23</v>
      </c>
      <c r="U92" s="35">
        <v>20</v>
      </c>
      <c r="V92" s="35">
        <v>47</v>
      </c>
      <c r="W92" s="35">
        <v>24</v>
      </c>
      <c r="X92" s="35">
        <v>23</v>
      </c>
      <c r="Y92" s="35">
        <v>55</v>
      </c>
      <c r="Z92" s="35">
        <v>28</v>
      </c>
      <c r="AA92" s="35">
        <v>27</v>
      </c>
      <c r="AB92" s="35" t="s">
        <v>607</v>
      </c>
      <c r="AC92" s="35">
        <v>13</v>
      </c>
      <c r="AD92" s="35">
        <v>19</v>
      </c>
      <c r="AE92" s="35">
        <v>1</v>
      </c>
      <c r="AF92" s="35">
        <v>1</v>
      </c>
      <c r="AG92" s="35">
        <v>5</v>
      </c>
    </row>
    <row r="93" spans="2:33" ht="9.75" customHeight="1">
      <c r="B93" s="3"/>
      <c r="C93" s="3" t="s">
        <v>347</v>
      </c>
      <c r="E93" s="34">
        <v>2</v>
      </c>
      <c r="F93" s="35">
        <v>9</v>
      </c>
      <c r="G93" s="35">
        <v>136</v>
      </c>
      <c r="H93" s="35">
        <v>70</v>
      </c>
      <c r="I93" s="35">
        <v>66</v>
      </c>
      <c r="J93" s="35">
        <v>13</v>
      </c>
      <c r="K93" s="35">
        <v>6</v>
      </c>
      <c r="L93" s="35">
        <v>7</v>
      </c>
      <c r="M93" s="35">
        <v>18</v>
      </c>
      <c r="N93" s="35">
        <v>12</v>
      </c>
      <c r="O93" s="35">
        <v>6</v>
      </c>
      <c r="P93" s="35">
        <v>21</v>
      </c>
      <c r="Q93" s="35">
        <v>10</v>
      </c>
      <c r="R93" s="35">
        <v>11</v>
      </c>
      <c r="S93" s="35">
        <v>27</v>
      </c>
      <c r="T93" s="35">
        <v>14</v>
      </c>
      <c r="U93" s="35">
        <v>13</v>
      </c>
      <c r="V93" s="35">
        <v>25</v>
      </c>
      <c r="W93" s="35">
        <v>14</v>
      </c>
      <c r="X93" s="35">
        <v>11</v>
      </c>
      <c r="Y93" s="35">
        <v>32</v>
      </c>
      <c r="Z93" s="35">
        <v>14</v>
      </c>
      <c r="AA93" s="35">
        <v>18</v>
      </c>
      <c r="AB93" s="35" t="s">
        <v>607</v>
      </c>
      <c r="AC93" s="35">
        <v>6</v>
      </c>
      <c r="AD93" s="35">
        <v>10</v>
      </c>
      <c r="AE93" s="35" t="s">
        <v>723</v>
      </c>
      <c r="AF93" s="35">
        <v>1</v>
      </c>
      <c r="AG93" s="35">
        <v>6</v>
      </c>
    </row>
    <row r="94" spans="2:33" ht="9.75" customHeight="1">
      <c r="B94" s="3"/>
      <c r="C94" s="3"/>
      <c r="E94" s="34"/>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row>
    <row r="95" spans="2:33" s="2" customFormat="1" ht="9.75" customHeight="1">
      <c r="B95" s="210" t="s">
        <v>206</v>
      </c>
      <c r="C95" s="210"/>
      <c r="E95" s="36">
        <f>SUM(E96:E102)</f>
        <v>25</v>
      </c>
      <c r="F95" s="90">
        <f>SUM(F96:F102)</f>
        <v>163</v>
      </c>
      <c r="G95" s="90">
        <f aca="true" t="shared" si="12" ref="G95:AG95">SUM(G96:G102)</f>
        <v>3312</v>
      </c>
      <c r="H95" s="90">
        <f t="shared" si="12"/>
        <v>1688</v>
      </c>
      <c r="I95" s="90">
        <f t="shared" si="12"/>
        <v>1624</v>
      </c>
      <c r="J95" s="90">
        <f t="shared" si="12"/>
        <v>502</v>
      </c>
      <c r="K95" s="90">
        <f t="shared" si="12"/>
        <v>256</v>
      </c>
      <c r="L95" s="90">
        <f t="shared" si="12"/>
        <v>246</v>
      </c>
      <c r="M95" s="90">
        <f t="shared" si="12"/>
        <v>500</v>
      </c>
      <c r="N95" s="90">
        <f t="shared" si="12"/>
        <v>260</v>
      </c>
      <c r="O95" s="90">
        <f t="shared" si="12"/>
        <v>240</v>
      </c>
      <c r="P95" s="90">
        <f t="shared" si="12"/>
        <v>554</v>
      </c>
      <c r="Q95" s="90">
        <f t="shared" si="12"/>
        <v>283</v>
      </c>
      <c r="R95" s="90">
        <f t="shared" si="12"/>
        <v>271</v>
      </c>
      <c r="S95" s="90">
        <f t="shared" si="12"/>
        <v>580</v>
      </c>
      <c r="T95" s="90">
        <f t="shared" si="12"/>
        <v>295</v>
      </c>
      <c r="U95" s="90">
        <f t="shared" si="12"/>
        <v>285</v>
      </c>
      <c r="V95" s="90">
        <f t="shared" si="12"/>
        <v>588</v>
      </c>
      <c r="W95" s="90">
        <f t="shared" si="12"/>
        <v>296</v>
      </c>
      <c r="X95" s="90">
        <f t="shared" si="12"/>
        <v>292</v>
      </c>
      <c r="Y95" s="90">
        <f t="shared" si="12"/>
        <v>588</v>
      </c>
      <c r="Z95" s="90">
        <f t="shared" si="12"/>
        <v>298</v>
      </c>
      <c r="AA95" s="90">
        <f t="shared" si="12"/>
        <v>290</v>
      </c>
      <c r="AB95" s="90">
        <f t="shared" si="12"/>
        <v>8</v>
      </c>
      <c r="AC95" s="90">
        <f t="shared" si="12"/>
        <v>128</v>
      </c>
      <c r="AD95" s="90">
        <f t="shared" si="12"/>
        <v>149</v>
      </c>
      <c r="AE95" s="90">
        <f t="shared" si="12"/>
        <v>5</v>
      </c>
      <c r="AF95" s="90">
        <f t="shared" si="12"/>
        <v>8</v>
      </c>
      <c r="AG95" s="90">
        <f t="shared" si="12"/>
        <v>52</v>
      </c>
    </row>
    <row r="96" spans="2:33" ht="9.75" customHeight="1">
      <c r="B96" s="3"/>
      <c r="C96" s="3" t="s">
        <v>348</v>
      </c>
      <c r="E96" s="34">
        <v>7</v>
      </c>
      <c r="F96" s="35">
        <v>49</v>
      </c>
      <c r="G96" s="35">
        <v>1051</v>
      </c>
      <c r="H96" s="35">
        <v>540</v>
      </c>
      <c r="I96" s="35">
        <v>511</v>
      </c>
      <c r="J96" s="35">
        <v>141</v>
      </c>
      <c r="K96" s="35">
        <v>68</v>
      </c>
      <c r="L96" s="35">
        <v>73</v>
      </c>
      <c r="M96" s="35">
        <v>153</v>
      </c>
      <c r="N96" s="35">
        <v>79</v>
      </c>
      <c r="O96" s="35">
        <v>74</v>
      </c>
      <c r="P96" s="35">
        <v>171</v>
      </c>
      <c r="Q96" s="35">
        <v>88</v>
      </c>
      <c r="R96" s="35">
        <v>83</v>
      </c>
      <c r="S96" s="35">
        <v>208</v>
      </c>
      <c r="T96" s="35">
        <v>117</v>
      </c>
      <c r="U96" s="35">
        <v>91</v>
      </c>
      <c r="V96" s="35">
        <v>186</v>
      </c>
      <c r="W96" s="35">
        <v>91</v>
      </c>
      <c r="X96" s="35">
        <v>95</v>
      </c>
      <c r="Y96" s="35">
        <v>192</v>
      </c>
      <c r="Z96" s="35">
        <v>97</v>
      </c>
      <c r="AA96" s="35">
        <v>95</v>
      </c>
      <c r="AB96" s="35">
        <v>4</v>
      </c>
      <c r="AC96" s="35">
        <v>33</v>
      </c>
      <c r="AD96" s="35">
        <v>49</v>
      </c>
      <c r="AE96" s="35">
        <v>1</v>
      </c>
      <c r="AF96" s="35">
        <v>1</v>
      </c>
      <c r="AG96" s="35">
        <v>16</v>
      </c>
    </row>
    <row r="97" spans="2:33" ht="9.75" customHeight="1">
      <c r="B97" s="3"/>
      <c r="C97" s="3" t="s">
        <v>349</v>
      </c>
      <c r="E97" s="34">
        <v>5</v>
      </c>
      <c r="F97" s="35">
        <v>29</v>
      </c>
      <c r="G97" s="35">
        <v>479</v>
      </c>
      <c r="H97" s="35">
        <v>242</v>
      </c>
      <c r="I97" s="35">
        <v>237</v>
      </c>
      <c r="J97" s="35">
        <v>69</v>
      </c>
      <c r="K97" s="35">
        <v>38</v>
      </c>
      <c r="L97" s="35">
        <v>31</v>
      </c>
      <c r="M97" s="35">
        <v>73</v>
      </c>
      <c r="N97" s="35">
        <v>35</v>
      </c>
      <c r="O97" s="35">
        <v>38</v>
      </c>
      <c r="P97" s="35">
        <v>85</v>
      </c>
      <c r="Q97" s="35">
        <v>38</v>
      </c>
      <c r="R97" s="35">
        <v>47</v>
      </c>
      <c r="S97" s="35">
        <v>82</v>
      </c>
      <c r="T97" s="35">
        <v>45</v>
      </c>
      <c r="U97" s="35">
        <v>37</v>
      </c>
      <c r="V97" s="35">
        <v>94</v>
      </c>
      <c r="W97" s="35">
        <v>44</v>
      </c>
      <c r="X97" s="35">
        <v>50</v>
      </c>
      <c r="Y97" s="35">
        <v>76</v>
      </c>
      <c r="Z97" s="35">
        <v>42</v>
      </c>
      <c r="AA97" s="35">
        <v>34</v>
      </c>
      <c r="AB97" s="35" t="s">
        <v>723</v>
      </c>
      <c r="AC97" s="35">
        <v>21</v>
      </c>
      <c r="AD97" s="35">
        <v>29</v>
      </c>
      <c r="AE97" s="35" t="s">
        <v>723</v>
      </c>
      <c r="AF97" s="35">
        <v>1</v>
      </c>
      <c r="AG97" s="35">
        <v>10</v>
      </c>
    </row>
    <row r="98" spans="2:33" ht="9.75" customHeight="1">
      <c r="B98" s="3"/>
      <c r="C98" s="3" t="s">
        <v>350</v>
      </c>
      <c r="E98" s="34">
        <v>6</v>
      </c>
      <c r="F98" s="35">
        <v>43</v>
      </c>
      <c r="G98" s="35">
        <v>943</v>
      </c>
      <c r="H98" s="35">
        <v>495</v>
      </c>
      <c r="I98" s="35">
        <v>448</v>
      </c>
      <c r="J98" s="35">
        <v>159</v>
      </c>
      <c r="K98" s="35">
        <v>85</v>
      </c>
      <c r="L98" s="35">
        <v>74</v>
      </c>
      <c r="M98" s="35">
        <v>150</v>
      </c>
      <c r="N98" s="35">
        <v>83</v>
      </c>
      <c r="O98" s="35">
        <v>67</v>
      </c>
      <c r="P98" s="35">
        <v>164</v>
      </c>
      <c r="Q98" s="35">
        <v>89</v>
      </c>
      <c r="R98" s="35">
        <v>75</v>
      </c>
      <c r="S98" s="35">
        <v>156</v>
      </c>
      <c r="T98" s="35">
        <v>80</v>
      </c>
      <c r="U98" s="35">
        <v>76</v>
      </c>
      <c r="V98" s="35">
        <v>157</v>
      </c>
      <c r="W98" s="35">
        <v>80</v>
      </c>
      <c r="X98" s="35">
        <v>77</v>
      </c>
      <c r="Y98" s="35">
        <v>157</v>
      </c>
      <c r="Z98" s="35">
        <v>78</v>
      </c>
      <c r="AA98" s="35">
        <v>79</v>
      </c>
      <c r="AB98" s="35">
        <v>3</v>
      </c>
      <c r="AC98" s="35">
        <v>38</v>
      </c>
      <c r="AD98" s="35">
        <v>35</v>
      </c>
      <c r="AE98" s="35">
        <v>2</v>
      </c>
      <c r="AF98" s="35">
        <v>3</v>
      </c>
      <c r="AG98" s="35">
        <v>12</v>
      </c>
    </row>
    <row r="99" spans="2:33" ht="9.75" customHeight="1">
      <c r="B99" s="3"/>
      <c r="C99" s="3" t="s">
        <v>351</v>
      </c>
      <c r="E99" s="34">
        <v>2</v>
      </c>
      <c r="F99" s="35">
        <v>13</v>
      </c>
      <c r="G99" s="35">
        <v>247</v>
      </c>
      <c r="H99" s="35">
        <v>120</v>
      </c>
      <c r="I99" s="35">
        <v>127</v>
      </c>
      <c r="J99" s="35">
        <v>34</v>
      </c>
      <c r="K99" s="35">
        <v>15</v>
      </c>
      <c r="L99" s="35">
        <v>19</v>
      </c>
      <c r="M99" s="35">
        <v>45</v>
      </c>
      <c r="N99" s="35">
        <v>20</v>
      </c>
      <c r="O99" s="35">
        <v>25</v>
      </c>
      <c r="P99" s="35">
        <v>39</v>
      </c>
      <c r="Q99" s="35">
        <v>17</v>
      </c>
      <c r="R99" s="35">
        <v>22</v>
      </c>
      <c r="S99" s="35">
        <v>36</v>
      </c>
      <c r="T99" s="35">
        <v>15</v>
      </c>
      <c r="U99" s="35">
        <v>21</v>
      </c>
      <c r="V99" s="35">
        <v>48</v>
      </c>
      <c r="W99" s="35">
        <v>28</v>
      </c>
      <c r="X99" s="35">
        <v>20</v>
      </c>
      <c r="Y99" s="35">
        <v>45</v>
      </c>
      <c r="Z99" s="35">
        <v>25</v>
      </c>
      <c r="AA99" s="35">
        <v>20</v>
      </c>
      <c r="AB99" s="35" t="s">
        <v>723</v>
      </c>
      <c r="AC99" s="35">
        <v>12</v>
      </c>
      <c r="AD99" s="35">
        <v>10</v>
      </c>
      <c r="AE99" s="35" t="s">
        <v>723</v>
      </c>
      <c r="AF99" s="35">
        <v>2</v>
      </c>
      <c r="AG99" s="35">
        <v>3</v>
      </c>
    </row>
    <row r="100" spans="2:33" ht="9.75" customHeight="1">
      <c r="B100" s="3"/>
      <c r="C100" s="3" t="s">
        <v>352</v>
      </c>
      <c r="E100" s="34">
        <v>2</v>
      </c>
      <c r="F100" s="35">
        <v>13</v>
      </c>
      <c r="G100" s="35">
        <v>318</v>
      </c>
      <c r="H100" s="35">
        <v>151</v>
      </c>
      <c r="I100" s="35">
        <v>167</v>
      </c>
      <c r="J100" s="35">
        <v>45</v>
      </c>
      <c r="K100" s="35">
        <v>23</v>
      </c>
      <c r="L100" s="35">
        <v>22</v>
      </c>
      <c r="M100" s="35">
        <v>37</v>
      </c>
      <c r="N100" s="35">
        <v>21</v>
      </c>
      <c r="O100" s="35">
        <v>16</v>
      </c>
      <c r="P100" s="35">
        <v>47</v>
      </c>
      <c r="Q100" s="35">
        <v>23</v>
      </c>
      <c r="R100" s="35">
        <v>24</v>
      </c>
      <c r="S100" s="35">
        <v>59</v>
      </c>
      <c r="T100" s="35">
        <v>21</v>
      </c>
      <c r="U100" s="35">
        <v>38</v>
      </c>
      <c r="V100" s="35">
        <v>52</v>
      </c>
      <c r="W100" s="35">
        <v>26</v>
      </c>
      <c r="X100" s="35">
        <v>26</v>
      </c>
      <c r="Y100" s="35">
        <v>78</v>
      </c>
      <c r="Z100" s="35">
        <v>37</v>
      </c>
      <c r="AA100" s="35">
        <v>41</v>
      </c>
      <c r="AB100" s="35">
        <v>1</v>
      </c>
      <c r="AC100" s="35">
        <v>9</v>
      </c>
      <c r="AD100" s="35">
        <v>14</v>
      </c>
      <c r="AE100" s="35">
        <v>1</v>
      </c>
      <c r="AF100" s="35" t="s">
        <v>723</v>
      </c>
      <c r="AG100" s="35">
        <v>5</v>
      </c>
    </row>
    <row r="101" spans="2:33" ht="9.75" customHeight="1">
      <c r="B101" s="3"/>
      <c r="C101" s="3" t="s">
        <v>353</v>
      </c>
      <c r="E101" s="34">
        <v>2</v>
      </c>
      <c r="F101" s="35">
        <v>9</v>
      </c>
      <c r="G101" s="35">
        <v>144</v>
      </c>
      <c r="H101" s="35">
        <v>78</v>
      </c>
      <c r="I101" s="35">
        <v>66</v>
      </c>
      <c r="J101" s="35">
        <v>31</v>
      </c>
      <c r="K101" s="35">
        <v>17</v>
      </c>
      <c r="L101" s="35">
        <v>14</v>
      </c>
      <c r="M101" s="35">
        <v>17</v>
      </c>
      <c r="N101" s="35">
        <v>10</v>
      </c>
      <c r="O101" s="35">
        <v>7</v>
      </c>
      <c r="P101" s="35">
        <v>30</v>
      </c>
      <c r="Q101" s="35">
        <v>17</v>
      </c>
      <c r="R101" s="35">
        <v>13</v>
      </c>
      <c r="S101" s="35">
        <v>25</v>
      </c>
      <c r="T101" s="35">
        <v>11</v>
      </c>
      <c r="U101" s="35">
        <v>14</v>
      </c>
      <c r="V101" s="35">
        <v>24</v>
      </c>
      <c r="W101" s="35">
        <v>14</v>
      </c>
      <c r="X101" s="35">
        <v>10</v>
      </c>
      <c r="Y101" s="35">
        <v>17</v>
      </c>
      <c r="Z101" s="35">
        <v>9</v>
      </c>
      <c r="AA101" s="35">
        <v>8</v>
      </c>
      <c r="AB101" s="35" t="s">
        <v>723</v>
      </c>
      <c r="AC101" s="35">
        <v>9</v>
      </c>
      <c r="AD101" s="35">
        <v>7</v>
      </c>
      <c r="AE101" s="35">
        <v>1</v>
      </c>
      <c r="AF101" s="35">
        <v>1</v>
      </c>
      <c r="AG101" s="35">
        <v>3</v>
      </c>
    </row>
    <row r="102" spans="2:33" ht="9.75" customHeight="1">
      <c r="B102" s="3"/>
      <c r="C102" s="3" t="s">
        <v>354</v>
      </c>
      <c r="E102" s="34">
        <v>1</v>
      </c>
      <c r="F102" s="35">
        <v>7</v>
      </c>
      <c r="G102" s="35">
        <v>130</v>
      </c>
      <c r="H102" s="35">
        <v>62</v>
      </c>
      <c r="I102" s="35">
        <v>68</v>
      </c>
      <c r="J102" s="35">
        <v>23</v>
      </c>
      <c r="K102" s="35">
        <v>10</v>
      </c>
      <c r="L102" s="35">
        <v>13</v>
      </c>
      <c r="M102" s="35">
        <v>25</v>
      </c>
      <c r="N102" s="35">
        <v>12</v>
      </c>
      <c r="O102" s="35">
        <v>13</v>
      </c>
      <c r="P102" s="35">
        <v>18</v>
      </c>
      <c r="Q102" s="35">
        <v>11</v>
      </c>
      <c r="R102" s="35">
        <v>7</v>
      </c>
      <c r="S102" s="35">
        <v>14</v>
      </c>
      <c r="T102" s="35">
        <v>6</v>
      </c>
      <c r="U102" s="35">
        <v>8</v>
      </c>
      <c r="V102" s="35">
        <v>27</v>
      </c>
      <c r="W102" s="35">
        <v>13</v>
      </c>
      <c r="X102" s="35">
        <v>14</v>
      </c>
      <c r="Y102" s="35">
        <v>23</v>
      </c>
      <c r="Z102" s="35">
        <v>10</v>
      </c>
      <c r="AA102" s="35">
        <v>13</v>
      </c>
      <c r="AB102" s="35" t="s">
        <v>723</v>
      </c>
      <c r="AC102" s="35">
        <v>6</v>
      </c>
      <c r="AD102" s="35">
        <v>5</v>
      </c>
      <c r="AE102" s="35" t="s">
        <v>723</v>
      </c>
      <c r="AF102" s="35" t="s">
        <v>723</v>
      </c>
      <c r="AG102" s="35">
        <v>3</v>
      </c>
    </row>
    <row r="103" spans="2:33" ht="9.75" customHeight="1">
      <c r="B103" s="3"/>
      <c r="C103" s="3"/>
      <c r="E103" s="34"/>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row>
    <row r="104" spans="2:33" s="2" customFormat="1" ht="9.75" customHeight="1">
      <c r="B104" s="210" t="s">
        <v>547</v>
      </c>
      <c r="C104" s="210"/>
      <c r="E104" s="36">
        <f>SUM(E105:E111)</f>
        <v>19</v>
      </c>
      <c r="F104" s="90">
        <f>SUM(F105:F111)</f>
        <v>158</v>
      </c>
      <c r="G104" s="90">
        <f aca="true" t="shared" si="13" ref="G104:AG104">SUM(G105:G111)</f>
        <v>3769</v>
      </c>
      <c r="H104" s="90">
        <f t="shared" si="13"/>
        <v>1943</v>
      </c>
      <c r="I104" s="90">
        <f t="shared" si="13"/>
        <v>1826</v>
      </c>
      <c r="J104" s="90">
        <f t="shared" si="13"/>
        <v>574</v>
      </c>
      <c r="K104" s="90">
        <f t="shared" si="13"/>
        <v>273</v>
      </c>
      <c r="L104" s="90">
        <f t="shared" si="13"/>
        <v>301</v>
      </c>
      <c r="M104" s="90">
        <f t="shared" si="13"/>
        <v>590</v>
      </c>
      <c r="N104" s="90">
        <f t="shared" si="13"/>
        <v>326</v>
      </c>
      <c r="O104" s="90">
        <f t="shared" si="13"/>
        <v>264</v>
      </c>
      <c r="P104" s="90">
        <f t="shared" si="13"/>
        <v>572</v>
      </c>
      <c r="Q104" s="90">
        <f t="shared" si="13"/>
        <v>299</v>
      </c>
      <c r="R104" s="90">
        <f t="shared" si="13"/>
        <v>273</v>
      </c>
      <c r="S104" s="90">
        <f t="shared" si="13"/>
        <v>606</v>
      </c>
      <c r="T104" s="90">
        <f t="shared" si="13"/>
        <v>308</v>
      </c>
      <c r="U104" s="90">
        <f t="shared" si="13"/>
        <v>298</v>
      </c>
      <c r="V104" s="90">
        <f t="shared" si="13"/>
        <v>695</v>
      </c>
      <c r="W104" s="90">
        <f t="shared" si="13"/>
        <v>365</v>
      </c>
      <c r="X104" s="90">
        <f t="shared" si="13"/>
        <v>330</v>
      </c>
      <c r="Y104" s="90">
        <f t="shared" si="13"/>
        <v>732</v>
      </c>
      <c r="Z104" s="90">
        <f t="shared" si="13"/>
        <v>372</v>
      </c>
      <c r="AA104" s="90">
        <f t="shared" si="13"/>
        <v>360</v>
      </c>
      <c r="AB104" s="90">
        <f t="shared" si="13"/>
        <v>17</v>
      </c>
      <c r="AC104" s="90">
        <f t="shared" si="13"/>
        <v>118</v>
      </c>
      <c r="AD104" s="90">
        <f t="shared" si="13"/>
        <v>128</v>
      </c>
      <c r="AE104" s="90">
        <f t="shared" si="13"/>
        <v>14</v>
      </c>
      <c r="AF104" s="90">
        <f t="shared" si="13"/>
        <v>7</v>
      </c>
      <c r="AG104" s="90">
        <f t="shared" si="13"/>
        <v>41</v>
      </c>
    </row>
    <row r="105" spans="2:33" ht="9.75" customHeight="1">
      <c r="B105" s="3"/>
      <c r="C105" s="3" t="s">
        <v>355</v>
      </c>
      <c r="E105" s="34">
        <v>1</v>
      </c>
      <c r="F105" s="35">
        <v>19</v>
      </c>
      <c r="G105" s="35">
        <v>547</v>
      </c>
      <c r="H105" s="35">
        <v>293</v>
      </c>
      <c r="I105" s="35">
        <v>254</v>
      </c>
      <c r="J105" s="35">
        <v>85</v>
      </c>
      <c r="K105" s="35">
        <v>45</v>
      </c>
      <c r="L105" s="35">
        <v>40</v>
      </c>
      <c r="M105" s="35">
        <v>81</v>
      </c>
      <c r="N105" s="35">
        <v>46</v>
      </c>
      <c r="O105" s="35">
        <v>35</v>
      </c>
      <c r="P105" s="35">
        <v>81</v>
      </c>
      <c r="Q105" s="35">
        <v>46</v>
      </c>
      <c r="R105" s="35">
        <v>35</v>
      </c>
      <c r="S105" s="35">
        <v>90</v>
      </c>
      <c r="T105" s="35">
        <v>46</v>
      </c>
      <c r="U105" s="35">
        <v>44</v>
      </c>
      <c r="V105" s="35">
        <v>86</v>
      </c>
      <c r="W105" s="35">
        <v>44</v>
      </c>
      <c r="X105" s="35">
        <v>42</v>
      </c>
      <c r="Y105" s="35">
        <v>124</v>
      </c>
      <c r="Z105" s="35">
        <v>66</v>
      </c>
      <c r="AA105" s="35">
        <v>58</v>
      </c>
      <c r="AB105" s="35">
        <v>9</v>
      </c>
      <c r="AC105" s="35">
        <v>10</v>
      </c>
      <c r="AD105" s="35">
        <v>16</v>
      </c>
      <c r="AE105" s="35" t="s">
        <v>723</v>
      </c>
      <c r="AF105" s="35">
        <v>1</v>
      </c>
      <c r="AG105" s="35">
        <v>5</v>
      </c>
    </row>
    <row r="106" spans="2:33" ht="9.75" customHeight="1">
      <c r="B106" s="3"/>
      <c r="C106" s="3" t="s">
        <v>356</v>
      </c>
      <c r="E106" s="34">
        <v>1</v>
      </c>
      <c r="F106" s="35">
        <v>15</v>
      </c>
      <c r="G106" s="35">
        <v>388</v>
      </c>
      <c r="H106" s="35">
        <v>201</v>
      </c>
      <c r="I106" s="35">
        <v>187</v>
      </c>
      <c r="J106" s="35">
        <v>58</v>
      </c>
      <c r="K106" s="35">
        <v>25</v>
      </c>
      <c r="L106" s="35">
        <v>33</v>
      </c>
      <c r="M106" s="35">
        <v>59</v>
      </c>
      <c r="N106" s="35">
        <v>41</v>
      </c>
      <c r="O106" s="35">
        <v>18</v>
      </c>
      <c r="P106" s="35">
        <v>55</v>
      </c>
      <c r="Q106" s="35">
        <v>32</v>
      </c>
      <c r="R106" s="35">
        <v>23</v>
      </c>
      <c r="S106" s="35">
        <v>64</v>
      </c>
      <c r="T106" s="35">
        <v>26</v>
      </c>
      <c r="U106" s="35">
        <v>38</v>
      </c>
      <c r="V106" s="35">
        <v>87</v>
      </c>
      <c r="W106" s="35">
        <v>47</v>
      </c>
      <c r="X106" s="35">
        <v>40</v>
      </c>
      <c r="Y106" s="35">
        <v>65</v>
      </c>
      <c r="Z106" s="35">
        <v>30</v>
      </c>
      <c r="AA106" s="35">
        <v>35</v>
      </c>
      <c r="AB106" s="35" t="s">
        <v>723</v>
      </c>
      <c r="AC106" s="35">
        <v>10</v>
      </c>
      <c r="AD106" s="35">
        <v>11</v>
      </c>
      <c r="AE106" s="35">
        <v>1</v>
      </c>
      <c r="AF106" s="35">
        <v>1</v>
      </c>
      <c r="AG106" s="35">
        <v>1</v>
      </c>
    </row>
    <row r="107" spans="2:33" ht="9.75" customHeight="1">
      <c r="B107" s="3"/>
      <c r="C107" s="3" t="s">
        <v>357</v>
      </c>
      <c r="E107" s="34">
        <v>3</v>
      </c>
      <c r="F107" s="35">
        <v>27</v>
      </c>
      <c r="G107" s="35">
        <v>757</v>
      </c>
      <c r="H107" s="35">
        <v>399</v>
      </c>
      <c r="I107" s="35">
        <v>358</v>
      </c>
      <c r="J107" s="35">
        <v>120</v>
      </c>
      <c r="K107" s="35">
        <v>56</v>
      </c>
      <c r="L107" s="35">
        <v>64</v>
      </c>
      <c r="M107" s="35">
        <v>123</v>
      </c>
      <c r="N107" s="35">
        <v>68</v>
      </c>
      <c r="O107" s="35">
        <v>55</v>
      </c>
      <c r="P107" s="35">
        <v>122</v>
      </c>
      <c r="Q107" s="35">
        <v>69</v>
      </c>
      <c r="R107" s="35">
        <v>53</v>
      </c>
      <c r="S107" s="35">
        <v>107</v>
      </c>
      <c r="T107" s="35">
        <v>50</v>
      </c>
      <c r="U107" s="35">
        <v>57</v>
      </c>
      <c r="V107" s="35">
        <v>150</v>
      </c>
      <c r="W107" s="35">
        <v>82</v>
      </c>
      <c r="X107" s="35">
        <v>68</v>
      </c>
      <c r="Y107" s="35">
        <v>135</v>
      </c>
      <c r="Z107" s="35">
        <v>74</v>
      </c>
      <c r="AA107" s="35">
        <v>61</v>
      </c>
      <c r="AB107" s="35">
        <v>8</v>
      </c>
      <c r="AC107" s="35">
        <v>18</v>
      </c>
      <c r="AD107" s="35">
        <v>24</v>
      </c>
      <c r="AE107" s="35">
        <v>2</v>
      </c>
      <c r="AF107" s="35" t="s">
        <v>723</v>
      </c>
      <c r="AG107" s="35">
        <v>7</v>
      </c>
    </row>
    <row r="108" spans="2:33" ht="9.75" customHeight="1">
      <c r="B108" s="3"/>
      <c r="C108" s="3" t="s">
        <v>358</v>
      </c>
      <c r="E108" s="34">
        <v>2</v>
      </c>
      <c r="F108" s="35">
        <v>15</v>
      </c>
      <c r="G108" s="35">
        <v>316</v>
      </c>
      <c r="H108" s="35">
        <v>153</v>
      </c>
      <c r="I108" s="35">
        <v>163</v>
      </c>
      <c r="J108" s="35">
        <v>39</v>
      </c>
      <c r="K108" s="35">
        <v>22</v>
      </c>
      <c r="L108" s="35">
        <v>17</v>
      </c>
      <c r="M108" s="35">
        <v>57</v>
      </c>
      <c r="N108" s="35">
        <v>24</v>
      </c>
      <c r="O108" s="35">
        <v>33</v>
      </c>
      <c r="P108" s="35">
        <v>51</v>
      </c>
      <c r="Q108" s="35">
        <v>25</v>
      </c>
      <c r="R108" s="35">
        <v>26</v>
      </c>
      <c r="S108" s="35">
        <v>53</v>
      </c>
      <c r="T108" s="35">
        <v>26</v>
      </c>
      <c r="U108" s="35">
        <v>27</v>
      </c>
      <c r="V108" s="35">
        <v>59</v>
      </c>
      <c r="W108" s="35">
        <v>29</v>
      </c>
      <c r="X108" s="35">
        <v>30</v>
      </c>
      <c r="Y108" s="35">
        <v>57</v>
      </c>
      <c r="Z108" s="35">
        <v>27</v>
      </c>
      <c r="AA108" s="35">
        <v>30</v>
      </c>
      <c r="AB108" s="35" t="s">
        <v>723</v>
      </c>
      <c r="AC108" s="35">
        <v>13</v>
      </c>
      <c r="AD108" s="35">
        <v>12</v>
      </c>
      <c r="AE108" s="35">
        <v>1</v>
      </c>
      <c r="AF108" s="35">
        <v>1</v>
      </c>
      <c r="AG108" s="35">
        <v>8</v>
      </c>
    </row>
    <row r="109" spans="2:33" ht="9.75" customHeight="1">
      <c r="B109" s="3"/>
      <c r="C109" s="3" t="s">
        <v>359</v>
      </c>
      <c r="E109" s="34">
        <v>6</v>
      </c>
      <c r="F109" s="35">
        <v>38</v>
      </c>
      <c r="G109" s="35">
        <v>815</v>
      </c>
      <c r="H109" s="35">
        <v>403</v>
      </c>
      <c r="I109" s="35">
        <v>412</v>
      </c>
      <c r="J109" s="35">
        <v>122</v>
      </c>
      <c r="K109" s="35">
        <v>50</v>
      </c>
      <c r="L109" s="35">
        <v>72</v>
      </c>
      <c r="M109" s="35">
        <v>140</v>
      </c>
      <c r="N109" s="35">
        <v>72</v>
      </c>
      <c r="O109" s="35">
        <v>68</v>
      </c>
      <c r="P109" s="35">
        <v>103</v>
      </c>
      <c r="Q109" s="35">
        <v>51</v>
      </c>
      <c r="R109" s="35">
        <v>52</v>
      </c>
      <c r="S109" s="35">
        <v>147</v>
      </c>
      <c r="T109" s="35">
        <v>85</v>
      </c>
      <c r="U109" s="35">
        <v>62</v>
      </c>
      <c r="V109" s="35">
        <v>127</v>
      </c>
      <c r="W109" s="35">
        <v>57</v>
      </c>
      <c r="X109" s="35">
        <v>70</v>
      </c>
      <c r="Y109" s="35">
        <v>176</v>
      </c>
      <c r="Z109" s="35">
        <v>88</v>
      </c>
      <c r="AA109" s="35">
        <v>88</v>
      </c>
      <c r="AB109" s="35" t="s">
        <v>723</v>
      </c>
      <c r="AC109" s="35">
        <v>30</v>
      </c>
      <c r="AD109" s="35">
        <v>32</v>
      </c>
      <c r="AE109" s="35">
        <v>4</v>
      </c>
      <c r="AF109" s="35">
        <v>1</v>
      </c>
      <c r="AG109" s="35">
        <v>6</v>
      </c>
    </row>
    <row r="110" spans="2:33" ht="9.75" customHeight="1">
      <c r="B110" s="3"/>
      <c r="C110" s="3" t="s">
        <v>360</v>
      </c>
      <c r="E110" s="34">
        <v>5</v>
      </c>
      <c r="F110" s="35">
        <v>36</v>
      </c>
      <c r="G110" s="35">
        <v>733</v>
      </c>
      <c r="H110" s="35">
        <v>383</v>
      </c>
      <c r="I110" s="35">
        <v>350</v>
      </c>
      <c r="J110" s="35">
        <v>112</v>
      </c>
      <c r="K110" s="35">
        <v>51</v>
      </c>
      <c r="L110" s="35">
        <v>61</v>
      </c>
      <c r="M110" s="35">
        <v>101</v>
      </c>
      <c r="N110" s="35">
        <v>61</v>
      </c>
      <c r="O110" s="35">
        <v>40</v>
      </c>
      <c r="P110" s="35">
        <v>129</v>
      </c>
      <c r="Q110" s="35">
        <v>66</v>
      </c>
      <c r="R110" s="35">
        <v>63</v>
      </c>
      <c r="S110" s="35">
        <v>114</v>
      </c>
      <c r="T110" s="35">
        <v>55</v>
      </c>
      <c r="U110" s="35">
        <v>59</v>
      </c>
      <c r="V110" s="35">
        <v>143</v>
      </c>
      <c r="W110" s="35">
        <v>81</v>
      </c>
      <c r="X110" s="35">
        <v>62</v>
      </c>
      <c r="Y110" s="35">
        <v>134</v>
      </c>
      <c r="Z110" s="35">
        <v>69</v>
      </c>
      <c r="AA110" s="35">
        <v>65</v>
      </c>
      <c r="AB110" s="35" t="s">
        <v>723</v>
      </c>
      <c r="AC110" s="35">
        <v>29</v>
      </c>
      <c r="AD110" s="35">
        <v>28</v>
      </c>
      <c r="AE110" s="35">
        <v>4</v>
      </c>
      <c r="AF110" s="35">
        <v>3</v>
      </c>
      <c r="AG110" s="35">
        <v>12</v>
      </c>
    </row>
    <row r="111" spans="2:33" ht="9.75" customHeight="1">
      <c r="B111" s="3"/>
      <c r="C111" s="3" t="s">
        <v>361</v>
      </c>
      <c r="E111" s="34">
        <v>1</v>
      </c>
      <c r="F111" s="35">
        <v>8</v>
      </c>
      <c r="G111" s="35">
        <v>213</v>
      </c>
      <c r="H111" s="35">
        <v>111</v>
      </c>
      <c r="I111" s="35">
        <v>102</v>
      </c>
      <c r="J111" s="35">
        <v>38</v>
      </c>
      <c r="K111" s="35">
        <v>24</v>
      </c>
      <c r="L111" s="35">
        <v>14</v>
      </c>
      <c r="M111" s="35">
        <v>29</v>
      </c>
      <c r="N111" s="35">
        <v>14</v>
      </c>
      <c r="O111" s="35">
        <v>15</v>
      </c>
      <c r="P111" s="35">
        <v>31</v>
      </c>
      <c r="Q111" s="35">
        <v>10</v>
      </c>
      <c r="R111" s="35">
        <v>21</v>
      </c>
      <c r="S111" s="35">
        <v>31</v>
      </c>
      <c r="T111" s="35">
        <v>20</v>
      </c>
      <c r="U111" s="35">
        <v>11</v>
      </c>
      <c r="V111" s="35">
        <v>43</v>
      </c>
      <c r="W111" s="35">
        <v>25</v>
      </c>
      <c r="X111" s="35">
        <v>18</v>
      </c>
      <c r="Y111" s="35">
        <v>41</v>
      </c>
      <c r="Z111" s="35">
        <v>18</v>
      </c>
      <c r="AA111" s="35">
        <v>23</v>
      </c>
      <c r="AB111" s="35" t="s">
        <v>610</v>
      </c>
      <c r="AC111" s="35">
        <v>8</v>
      </c>
      <c r="AD111" s="35">
        <v>5</v>
      </c>
      <c r="AE111" s="35">
        <v>2</v>
      </c>
      <c r="AF111" s="35" t="s">
        <v>723</v>
      </c>
      <c r="AG111" s="35">
        <v>2</v>
      </c>
    </row>
    <row r="112" spans="2:33" ht="9.75" customHeight="1">
      <c r="B112" s="3"/>
      <c r="C112" s="3"/>
      <c r="E112" s="34"/>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row>
    <row r="113" spans="2:33" s="2" customFormat="1" ht="9.75" customHeight="1">
      <c r="B113" s="210" t="s">
        <v>659</v>
      </c>
      <c r="C113" s="210"/>
      <c r="E113" s="36">
        <f>SUM(E114:E115)</f>
        <v>4</v>
      </c>
      <c r="F113" s="90">
        <f>SUM(F114:F115)</f>
        <v>54</v>
      </c>
      <c r="G113" s="90">
        <f aca="true" t="shared" si="14" ref="G113:AG113">SUM(G114:G115)</f>
        <v>1483</v>
      </c>
      <c r="H113" s="90">
        <f t="shared" si="14"/>
        <v>789</v>
      </c>
      <c r="I113" s="90">
        <f t="shared" si="14"/>
        <v>694</v>
      </c>
      <c r="J113" s="90">
        <f t="shared" si="14"/>
        <v>218</v>
      </c>
      <c r="K113" s="90">
        <f t="shared" si="14"/>
        <v>116</v>
      </c>
      <c r="L113" s="90">
        <f t="shared" si="14"/>
        <v>102</v>
      </c>
      <c r="M113" s="90">
        <f t="shared" si="14"/>
        <v>215</v>
      </c>
      <c r="N113" s="90">
        <f t="shared" si="14"/>
        <v>109</v>
      </c>
      <c r="O113" s="90">
        <f t="shared" si="14"/>
        <v>106</v>
      </c>
      <c r="P113" s="90">
        <f t="shared" si="14"/>
        <v>257</v>
      </c>
      <c r="Q113" s="90">
        <f t="shared" si="14"/>
        <v>146</v>
      </c>
      <c r="R113" s="90">
        <f t="shared" si="14"/>
        <v>111</v>
      </c>
      <c r="S113" s="90">
        <f t="shared" si="14"/>
        <v>267</v>
      </c>
      <c r="T113" s="90">
        <f t="shared" si="14"/>
        <v>144</v>
      </c>
      <c r="U113" s="90">
        <f t="shared" si="14"/>
        <v>123</v>
      </c>
      <c r="V113" s="90">
        <f t="shared" si="14"/>
        <v>243</v>
      </c>
      <c r="W113" s="90">
        <f t="shared" si="14"/>
        <v>128</v>
      </c>
      <c r="X113" s="90">
        <f t="shared" si="14"/>
        <v>115</v>
      </c>
      <c r="Y113" s="90">
        <f t="shared" si="14"/>
        <v>283</v>
      </c>
      <c r="Z113" s="90">
        <f t="shared" si="14"/>
        <v>146</v>
      </c>
      <c r="AA113" s="90">
        <f t="shared" si="14"/>
        <v>137</v>
      </c>
      <c r="AB113" s="90">
        <f t="shared" si="14"/>
        <v>1</v>
      </c>
      <c r="AC113" s="90">
        <f t="shared" si="14"/>
        <v>31</v>
      </c>
      <c r="AD113" s="90">
        <f t="shared" si="14"/>
        <v>53</v>
      </c>
      <c r="AE113" s="90">
        <f t="shared" si="14"/>
        <v>2</v>
      </c>
      <c r="AF113" s="90" t="s">
        <v>723</v>
      </c>
      <c r="AG113" s="90">
        <f t="shared" si="14"/>
        <v>12</v>
      </c>
    </row>
    <row r="114" spans="2:33" ht="9.75" customHeight="1">
      <c r="B114" s="3"/>
      <c r="C114" s="3" t="s">
        <v>362</v>
      </c>
      <c r="E114" s="34">
        <v>3</v>
      </c>
      <c r="F114" s="35">
        <v>48</v>
      </c>
      <c r="G114" s="35">
        <v>1360</v>
      </c>
      <c r="H114" s="35">
        <v>720</v>
      </c>
      <c r="I114" s="35">
        <v>640</v>
      </c>
      <c r="J114" s="35">
        <v>194</v>
      </c>
      <c r="K114" s="35">
        <v>101</v>
      </c>
      <c r="L114" s="35">
        <v>93</v>
      </c>
      <c r="M114" s="35">
        <v>199</v>
      </c>
      <c r="N114" s="35">
        <v>97</v>
      </c>
      <c r="O114" s="35">
        <v>102</v>
      </c>
      <c r="P114" s="35">
        <v>232</v>
      </c>
      <c r="Q114" s="35">
        <v>130</v>
      </c>
      <c r="R114" s="35">
        <v>102</v>
      </c>
      <c r="S114" s="35">
        <v>248</v>
      </c>
      <c r="T114" s="35">
        <v>133</v>
      </c>
      <c r="U114" s="35">
        <v>115</v>
      </c>
      <c r="V114" s="35">
        <v>226</v>
      </c>
      <c r="W114" s="35">
        <v>119</v>
      </c>
      <c r="X114" s="35">
        <v>107</v>
      </c>
      <c r="Y114" s="35">
        <v>261</v>
      </c>
      <c r="Z114" s="35">
        <v>140</v>
      </c>
      <c r="AA114" s="35">
        <v>121</v>
      </c>
      <c r="AB114" s="35" t="s">
        <v>723</v>
      </c>
      <c r="AC114" s="35">
        <v>27</v>
      </c>
      <c r="AD114" s="35">
        <v>47</v>
      </c>
      <c r="AE114" s="35">
        <v>1</v>
      </c>
      <c r="AF114" s="35" t="s">
        <v>723</v>
      </c>
      <c r="AG114" s="35">
        <v>7</v>
      </c>
    </row>
    <row r="115" spans="2:33" ht="9.75" customHeight="1">
      <c r="B115" s="3"/>
      <c r="C115" s="3" t="s">
        <v>363</v>
      </c>
      <c r="E115" s="34">
        <v>1</v>
      </c>
      <c r="F115" s="35">
        <v>6</v>
      </c>
      <c r="G115" s="35">
        <v>123</v>
      </c>
      <c r="H115" s="35">
        <v>69</v>
      </c>
      <c r="I115" s="35">
        <v>54</v>
      </c>
      <c r="J115" s="35">
        <v>24</v>
      </c>
      <c r="K115" s="35">
        <v>15</v>
      </c>
      <c r="L115" s="35">
        <v>9</v>
      </c>
      <c r="M115" s="35">
        <v>16</v>
      </c>
      <c r="N115" s="35">
        <v>12</v>
      </c>
      <c r="O115" s="35">
        <v>4</v>
      </c>
      <c r="P115" s="35">
        <v>25</v>
      </c>
      <c r="Q115" s="35">
        <v>16</v>
      </c>
      <c r="R115" s="35">
        <v>9</v>
      </c>
      <c r="S115" s="35">
        <v>19</v>
      </c>
      <c r="T115" s="35">
        <v>11</v>
      </c>
      <c r="U115" s="35">
        <v>8</v>
      </c>
      <c r="V115" s="35">
        <v>17</v>
      </c>
      <c r="W115" s="35">
        <v>9</v>
      </c>
      <c r="X115" s="35">
        <v>8</v>
      </c>
      <c r="Y115" s="35">
        <v>22</v>
      </c>
      <c r="Z115" s="35">
        <v>6</v>
      </c>
      <c r="AA115" s="35">
        <v>16</v>
      </c>
      <c r="AB115" s="35">
        <v>1</v>
      </c>
      <c r="AC115" s="35">
        <v>4</v>
      </c>
      <c r="AD115" s="35">
        <v>6</v>
      </c>
      <c r="AE115" s="35">
        <v>1</v>
      </c>
      <c r="AF115" s="35" t="s">
        <v>610</v>
      </c>
      <c r="AG115" s="35">
        <v>5</v>
      </c>
    </row>
    <row r="116" spans="2:33" ht="9.75" customHeight="1">
      <c r="B116" s="3"/>
      <c r="C116" s="3"/>
      <c r="E116" s="34"/>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row>
    <row r="117" spans="2:33" s="2" customFormat="1" ht="9.75" customHeight="1">
      <c r="B117" s="210" t="s">
        <v>548</v>
      </c>
      <c r="C117" s="210"/>
      <c r="E117" s="36">
        <f>E118</f>
        <v>1</v>
      </c>
      <c r="F117" s="90">
        <f>F118</f>
        <v>20</v>
      </c>
      <c r="G117" s="90">
        <f aca="true" t="shared" si="15" ref="G117:AG117">G118</f>
        <v>645</v>
      </c>
      <c r="H117" s="90">
        <f t="shared" si="15"/>
        <v>332</v>
      </c>
      <c r="I117" s="90">
        <f t="shared" si="15"/>
        <v>313</v>
      </c>
      <c r="J117" s="90">
        <f t="shared" si="15"/>
        <v>109</v>
      </c>
      <c r="K117" s="90">
        <f t="shared" si="15"/>
        <v>54</v>
      </c>
      <c r="L117" s="90">
        <f t="shared" si="15"/>
        <v>55</v>
      </c>
      <c r="M117" s="90">
        <f t="shared" si="15"/>
        <v>118</v>
      </c>
      <c r="N117" s="90">
        <f t="shared" si="15"/>
        <v>58</v>
      </c>
      <c r="O117" s="90">
        <f t="shared" si="15"/>
        <v>60</v>
      </c>
      <c r="P117" s="90">
        <f t="shared" si="15"/>
        <v>107</v>
      </c>
      <c r="Q117" s="90">
        <f t="shared" si="15"/>
        <v>56</v>
      </c>
      <c r="R117" s="90">
        <f t="shared" si="15"/>
        <v>51</v>
      </c>
      <c r="S117" s="90">
        <f t="shared" si="15"/>
        <v>107</v>
      </c>
      <c r="T117" s="90">
        <f t="shared" si="15"/>
        <v>51</v>
      </c>
      <c r="U117" s="90">
        <f t="shared" si="15"/>
        <v>56</v>
      </c>
      <c r="V117" s="90">
        <f t="shared" si="15"/>
        <v>108</v>
      </c>
      <c r="W117" s="90">
        <f t="shared" si="15"/>
        <v>53</v>
      </c>
      <c r="X117" s="90">
        <f t="shared" si="15"/>
        <v>55</v>
      </c>
      <c r="Y117" s="90">
        <f t="shared" si="15"/>
        <v>96</v>
      </c>
      <c r="Z117" s="90">
        <f t="shared" si="15"/>
        <v>60</v>
      </c>
      <c r="AA117" s="90">
        <f t="shared" si="15"/>
        <v>36</v>
      </c>
      <c r="AB117" s="90">
        <f t="shared" si="15"/>
        <v>2</v>
      </c>
      <c r="AC117" s="90">
        <f t="shared" si="15"/>
        <v>11</v>
      </c>
      <c r="AD117" s="90">
        <f t="shared" si="15"/>
        <v>17</v>
      </c>
      <c r="AE117" s="90" t="s">
        <v>611</v>
      </c>
      <c r="AF117" s="90">
        <f t="shared" si="15"/>
        <v>1</v>
      </c>
      <c r="AG117" s="90">
        <f t="shared" si="15"/>
        <v>10</v>
      </c>
    </row>
    <row r="118" spans="2:33" ht="9.75" customHeight="1">
      <c r="B118" s="3"/>
      <c r="C118" s="3" t="s">
        <v>364</v>
      </c>
      <c r="E118" s="34">
        <v>1</v>
      </c>
      <c r="F118" s="35">
        <v>20</v>
      </c>
      <c r="G118" s="35">
        <v>645</v>
      </c>
      <c r="H118" s="35">
        <v>332</v>
      </c>
      <c r="I118" s="35">
        <v>313</v>
      </c>
      <c r="J118" s="35">
        <v>109</v>
      </c>
      <c r="K118" s="35">
        <v>54</v>
      </c>
      <c r="L118" s="35">
        <v>55</v>
      </c>
      <c r="M118" s="35">
        <v>118</v>
      </c>
      <c r="N118" s="35">
        <v>58</v>
      </c>
      <c r="O118" s="35">
        <v>60</v>
      </c>
      <c r="P118" s="35">
        <v>107</v>
      </c>
      <c r="Q118" s="35">
        <v>56</v>
      </c>
      <c r="R118" s="35">
        <v>51</v>
      </c>
      <c r="S118" s="35">
        <v>107</v>
      </c>
      <c r="T118" s="35">
        <v>51</v>
      </c>
      <c r="U118" s="35">
        <v>56</v>
      </c>
      <c r="V118" s="35">
        <v>108</v>
      </c>
      <c r="W118" s="35">
        <v>53</v>
      </c>
      <c r="X118" s="35">
        <v>55</v>
      </c>
      <c r="Y118" s="35">
        <v>96</v>
      </c>
      <c r="Z118" s="35">
        <v>60</v>
      </c>
      <c r="AA118" s="35">
        <v>36</v>
      </c>
      <c r="AB118" s="35">
        <v>2</v>
      </c>
      <c r="AC118" s="35">
        <v>11</v>
      </c>
      <c r="AD118" s="35">
        <v>17</v>
      </c>
      <c r="AE118" s="35" t="s">
        <v>611</v>
      </c>
      <c r="AF118" s="35">
        <v>1</v>
      </c>
      <c r="AG118" s="35">
        <v>10</v>
      </c>
    </row>
    <row r="119" spans="2:33" ht="9.75" customHeight="1">
      <c r="B119" s="3"/>
      <c r="C119" s="3"/>
      <c r="E119" s="34"/>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row>
    <row r="120" spans="2:33" s="2" customFormat="1" ht="9.75" customHeight="1">
      <c r="B120" s="210" t="s">
        <v>549</v>
      </c>
      <c r="C120" s="210"/>
      <c r="E120" s="36">
        <f>SUM(E121:E131)</f>
        <v>16</v>
      </c>
      <c r="F120" s="90">
        <f>SUM(F121:F131)</f>
        <v>142</v>
      </c>
      <c r="G120" s="90">
        <f aca="true" t="shared" si="16" ref="G120:AG120">SUM(G121:G131)</f>
        <v>3178</v>
      </c>
      <c r="H120" s="90">
        <f t="shared" si="16"/>
        <v>1635</v>
      </c>
      <c r="I120" s="90">
        <f t="shared" si="16"/>
        <v>1543</v>
      </c>
      <c r="J120" s="90">
        <f t="shared" si="16"/>
        <v>485</v>
      </c>
      <c r="K120" s="90">
        <f t="shared" si="16"/>
        <v>254</v>
      </c>
      <c r="L120" s="90">
        <f t="shared" si="16"/>
        <v>231</v>
      </c>
      <c r="M120" s="90">
        <f t="shared" si="16"/>
        <v>539</v>
      </c>
      <c r="N120" s="90">
        <f t="shared" si="16"/>
        <v>269</v>
      </c>
      <c r="O120" s="90">
        <f t="shared" si="16"/>
        <v>270</v>
      </c>
      <c r="P120" s="90">
        <f t="shared" si="16"/>
        <v>476</v>
      </c>
      <c r="Q120" s="90">
        <f t="shared" si="16"/>
        <v>261</v>
      </c>
      <c r="R120" s="90">
        <f t="shared" si="16"/>
        <v>215</v>
      </c>
      <c r="S120" s="90">
        <f t="shared" si="16"/>
        <v>534</v>
      </c>
      <c r="T120" s="90">
        <f t="shared" si="16"/>
        <v>258</v>
      </c>
      <c r="U120" s="90">
        <f t="shared" si="16"/>
        <v>276</v>
      </c>
      <c r="V120" s="90">
        <f t="shared" si="16"/>
        <v>576</v>
      </c>
      <c r="W120" s="90">
        <f t="shared" si="16"/>
        <v>295</v>
      </c>
      <c r="X120" s="90">
        <f t="shared" si="16"/>
        <v>281</v>
      </c>
      <c r="Y120" s="90">
        <f t="shared" si="16"/>
        <v>568</v>
      </c>
      <c r="Z120" s="90">
        <f t="shared" si="16"/>
        <v>298</v>
      </c>
      <c r="AA120" s="90">
        <f t="shared" si="16"/>
        <v>270</v>
      </c>
      <c r="AB120" s="90">
        <f t="shared" si="16"/>
        <v>2</v>
      </c>
      <c r="AC120" s="90">
        <f t="shared" si="16"/>
        <v>112</v>
      </c>
      <c r="AD120" s="90">
        <f t="shared" si="16"/>
        <v>101</v>
      </c>
      <c r="AE120" s="90">
        <f t="shared" si="16"/>
        <v>4</v>
      </c>
      <c r="AF120" s="90">
        <f t="shared" si="16"/>
        <v>7</v>
      </c>
      <c r="AG120" s="90">
        <f t="shared" si="16"/>
        <v>43</v>
      </c>
    </row>
    <row r="121" spans="2:33" ht="9.75" customHeight="1">
      <c r="B121" s="3"/>
      <c r="C121" s="3" t="s">
        <v>365</v>
      </c>
      <c r="E121" s="34">
        <v>1</v>
      </c>
      <c r="F121" s="35">
        <v>13</v>
      </c>
      <c r="G121" s="35">
        <v>313</v>
      </c>
      <c r="H121" s="35">
        <v>156</v>
      </c>
      <c r="I121" s="35">
        <v>157</v>
      </c>
      <c r="J121" s="35">
        <v>53</v>
      </c>
      <c r="K121" s="35">
        <v>28</v>
      </c>
      <c r="L121" s="35">
        <v>25</v>
      </c>
      <c r="M121" s="35">
        <v>49</v>
      </c>
      <c r="N121" s="35">
        <v>25</v>
      </c>
      <c r="O121" s="35">
        <v>24</v>
      </c>
      <c r="P121" s="35">
        <v>44</v>
      </c>
      <c r="Q121" s="35">
        <v>28</v>
      </c>
      <c r="R121" s="35">
        <v>16</v>
      </c>
      <c r="S121" s="35">
        <v>60</v>
      </c>
      <c r="T121" s="35">
        <v>25</v>
      </c>
      <c r="U121" s="35">
        <v>35</v>
      </c>
      <c r="V121" s="35">
        <v>53</v>
      </c>
      <c r="W121" s="35">
        <v>25</v>
      </c>
      <c r="X121" s="35">
        <v>28</v>
      </c>
      <c r="Y121" s="35">
        <v>54</v>
      </c>
      <c r="Z121" s="35">
        <v>25</v>
      </c>
      <c r="AA121" s="35">
        <v>29</v>
      </c>
      <c r="AB121" s="35">
        <v>1</v>
      </c>
      <c r="AC121" s="35">
        <v>8</v>
      </c>
      <c r="AD121" s="35">
        <v>10</v>
      </c>
      <c r="AE121" s="35" t="s">
        <v>723</v>
      </c>
      <c r="AF121" s="35" t="s">
        <v>723</v>
      </c>
      <c r="AG121" s="35">
        <v>3</v>
      </c>
    </row>
    <row r="122" spans="2:33" ht="9.75" customHeight="1">
      <c r="B122" s="3"/>
      <c r="C122" s="3" t="s">
        <v>366</v>
      </c>
      <c r="E122" s="34">
        <v>1</v>
      </c>
      <c r="F122" s="35">
        <v>6</v>
      </c>
      <c r="G122" s="35">
        <v>66</v>
      </c>
      <c r="H122" s="35">
        <v>33</v>
      </c>
      <c r="I122" s="35">
        <v>33</v>
      </c>
      <c r="J122" s="35">
        <v>10</v>
      </c>
      <c r="K122" s="35">
        <v>3</v>
      </c>
      <c r="L122" s="35">
        <v>7</v>
      </c>
      <c r="M122" s="35">
        <v>11</v>
      </c>
      <c r="N122" s="35">
        <v>6</v>
      </c>
      <c r="O122" s="35">
        <v>5</v>
      </c>
      <c r="P122" s="35">
        <v>11</v>
      </c>
      <c r="Q122" s="35">
        <v>8</v>
      </c>
      <c r="R122" s="35">
        <v>3</v>
      </c>
      <c r="S122" s="35">
        <v>7</v>
      </c>
      <c r="T122" s="35">
        <v>2</v>
      </c>
      <c r="U122" s="35">
        <v>5</v>
      </c>
      <c r="V122" s="35">
        <v>12</v>
      </c>
      <c r="W122" s="35">
        <v>5</v>
      </c>
      <c r="X122" s="35">
        <v>7</v>
      </c>
      <c r="Y122" s="35">
        <v>15</v>
      </c>
      <c r="Z122" s="35">
        <v>9</v>
      </c>
      <c r="AA122" s="35">
        <v>6</v>
      </c>
      <c r="AB122" s="35" t="s">
        <v>723</v>
      </c>
      <c r="AC122" s="35">
        <v>6</v>
      </c>
      <c r="AD122" s="35">
        <v>5</v>
      </c>
      <c r="AE122" s="35" t="s">
        <v>723</v>
      </c>
      <c r="AF122" s="35" t="s">
        <v>723</v>
      </c>
      <c r="AG122" s="35">
        <v>3</v>
      </c>
    </row>
    <row r="123" spans="2:33" ht="9.75" customHeight="1">
      <c r="B123" s="3"/>
      <c r="C123" s="3" t="s">
        <v>367</v>
      </c>
      <c r="E123" s="34">
        <v>1</v>
      </c>
      <c r="F123" s="35">
        <v>12</v>
      </c>
      <c r="G123" s="35">
        <v>255</v>
      </c>
      <c r="H123" s="35">
        <v>120</v>
      </c>
      <c r="I123" s="35">
        <v>135</v>
      </c>
      <c r="J123" s="35">
        <v>42</v>
      </c>
      <c r="K123" s="35">
        <v>23</v>
      </c>
      <c r="L123" s="35">
        <v>19</v>
      </c>
      <c r="M123" s="35">
        <v>35</v>
      </c>
      <c r="N123" s="35">
        <v>14</v>
      </c>
      <c r="O123" s="35">
        <v>21</v>
      </c>
      <c r="P123" s="35">
        <v>45</v>
      </c>
      <c r="Q123" s="35">
        <v>20</v>
      </c>
      <c r="R123" s="35">
        <v>25</v>
      </c>
      <c r="S123" s="35">
        <v>46</v>
      </c>
      <c r="T123" s="35">
        <v>21</v>
      </c>
      <c r="U123" s="35">
        <v>25</v>
      </c>
      <c r="V123" s="35">
        <v>44</v>
      </c>
      <c r="W123" s="35">
        <v>21</v>
      </c>
      <c r="X123" s="35">
        <v>23</v>
      </c>
      <c r="Y123" s="35">
        <v>43</v>
      </c>
      <c r="Z123" s="35">
        <v>21</v>
      </c>
      <c r="AA123" s="35">
        <v>22</v>
      </c>
      <c r="AB123" s="35" t="s">
        <v>723</v>
      </c>
      <c r="AC123" s="35">
        <v>12</v>
      </c>
      <c r="AD123" s="35">
        <v>4</v>
      </c>
      <c r="AE123" s="35" t="s">
        <v>723</v>
      </c>
      <c r="AF123" s="35">
        <v>1</v>
      </c>
      <c r="AG123" s="35">
        <v>2</v>
      </c>
    </row>
    <row r="124" spans="2:33" ht="9.75" customHeight="1">
      <c r="B124" s="3"/>
      <c r="C124" s="3" t="s">
        <v>368</v>
      </c>
      <c r="E124" s="34">
        <v>2</v>
      </c>
      <c r="F124" s="35">
        <v>16</v>
      </c>
      <c r="G124" s="35">
        <v>457</v>
      </c>
      <c r="H124" s="35">
        <v>225</v>
      </c>
      <c r="I124" s="35">
        <v>232</v>
      </c>
      <c r="J124" s="35">
        <v>71</v>
      </c>
      <c r="K124" s="35">
        <v>26</v>
      </c>
      <c r="L124" s="35">
        <v>45</v>
      </c>
      <c r="M124" s="35">
        <v>77</v>
      </c>
      <c r="N124" s="35">
        <v>39</v>
      </c>
      <c r="O124" s="35">
        <v>38</v>
      </c>
      <c r="P124" s="35">
        <v>58</v>
      </c>
      <c r="Q124" s="35">
        <v>39</v>
      </c>
      <c r="R124" s="35">
        <v>19</v>
      </c>
      <c r="S124" s="35">
        <v>83</v>
      </c>
      <c r="T124" s="35">
        <v>44</v>
      </c>
      <c r="U124" s="35">
        <v>39</v>
      </c>
      <c r="V124" s="35">
        <v>78</v>
      </c>
      <c r="W124" s="35">
        <v>34</v>
      </c>
      <c r="X124" s="35">
        <v>44</v>
      </c>
      <c r="Y124" s="35">
        <v>90</v>
      </c>
      <c r="Z124" s="35">
        <v>43</v>
      </c>
      <c r="AA124" s="35">
        <v>47</v>
      </c>
      <c r="AB124" s="35" t="s">
        <v>723</v>
      </c>
      <c r="AC124" s="35">
        <v>15</v>
      </c>
      <c r="AD124" s="35">
        <v>9</v>
      </c>
      <c r="AE124" s="35" t="s">
        <v>723</v>
      </c>
      <c r="AF124" s="35">
        <v>1</v>
      </c>
      <c r="AG124" s="35">
        <v>3</v>
      </c>
    </row>
    <row r="125" spans="2:33" ht="9.75" customHeight="1">
      <c r="B125" s="3"/>
      <c r="C125" s="3" t="s">
        <v>369</v>
      </c>
      <c r="E125" s="34">
        <v>4</v>
      </c>
      <c r="F125" s="35">
        <v>26</v>
      </c>
      <c r="G125" s="35">
        <v>483</v>
      </c>
      <c r="H125" s="35">
        <v>263</v>
      </c>
      <c r="I125" s="35">
        <v>220</v>
      </c>
      <c r="J125" s="35">
        <v>65</v>
      </c>
      <c r="K125" s="35">
        <v>32</v>
      </c>
      <c r="L125" s="35">
        <v>33</v>
      </c>
      <c r="M125" s="35">
        <v>99</v>
      </c>
      <c r="N125" s="35">
        <v>56</v>
      </c>
      <c r="O125" s="35">
        <v>43</v>
      </c>
      <c r="P125" s="35">
        <v>69</v>
      </c>
      <c r="Q125" s="35">
        <v>36</v>
      </c>
      <c r="R125" s="35">
        <v>33</v>
      </c>
      <c r="S125" s="35">
        <v>81</v>
      </c>
      <c r="T125" s="35">
        <v>39</v>
      </c>
      <c r="U125" s="35">
        <v>42</v>
      </c>
      <c r="V125" s="35">
        <v>91</v>
      </c>
      <c r="W125" s="35">
        <v>54</v>
      </c>
      <c r="X125" s="35">
        <v>37</v>
      </c>
      <c r="Y125" s="35">
        <v>78</v>
      </c>
      <c r="Z125" s="35">
        <v>46</v>
      </c>
      <c r="AA125" s="35">
        <v>32</v>
      </c>
      <c r="AB125" s="35" t="s">
        <v>723</v>
      </c>
      <c r="AC125" s="35">
        <v>19</v>
      </c>
      <c r="AD125" s="35">
        <v>24</v>
      </c>
      <c r="AE125" s="35" t="s">
        <v>723</v>
      </c>
      <c r="AF125" s="35">
        <v>1</v>
      </c>
      <c r="AG125" s="35">
        <v>17</v>
      </c>
    </row>
    <row r="126" spans="2:33" ht="9.75" customHeight="1">
      <c r="B126" s="3"/>
      <c r="C126" s="3" t="s">
        <v>370</v>
      </c>
      <c r="E126" s="34">
        <v>1</v>
      </c>
      <c r="F126" s="35">
        <v>11</v>
      </c>
      <c r="G126" s="35">
        <v>239</v>
      </c>
      <c r="H126" s="35">
        <v>134</v>
      </c>
      <c r="I126" s="35">
        <v>105</v>
      </c>
      <c r="J126" s="35">
        <v>36</v>
      </c>
      <c r="K126" s="35">
        <v>19</v>
      </c>
      <c r="L126" s="35">
        <v>17</v>
      </c>
      <c r="M126" s="35">
        <v>42</v>
      </c>
      <c r="N126" s="35">
        <v>23</v>
      </c>
      <c r="O126" s="35">
        <v>19</v>
      </c>
      <c r="P126" s="35">
        <v>34</v>
      </c>
      <c r="Q126" s="35">
        <v>18</v>
      </c>
      <c r="R126" s="35">
        <v>16</v>
      </c>
      <c r="S126" s="35">
        <v>41</v>
      </c>
      <c r="T126" s="35">
        <v>20</v>
      </c>
      <c r="U126" s="35">
        <v>21</v>
      </c>
      <c r="V126" s="35">
        <v>44</v>
      </c>
      <c r="W126" s="35">
        <v>27</v>
      </c>
      <c r="X126" s="35">
        <v>17</v>
      </c>
      <c r="Y126" s="35">
        <v>42</v>
      </c>
      <c r="Z126" s="35">
        <v>27</v>
      </c>
      <c r="AA126" s="35">
        <v>15</v>
      </c>
      <c r="AB126" s="35" t="s">
        <v>723</v>
      </c>
      <c r="AC126" s="35">
        <v>9</v>
      </c>
      <c r="AD126" s="35">
        <v>8</v>
      </c>
      <c r="AE126" s="35">
        <v>1</v>
      </c>
      <c r="AF126" s="35">
        <v>1</v>
      </c>
      <c r="AG126" s="35">
        <v>2</v>
      </c>
    </row>
    <row r="127" spans="2:33" ht="9.75" customHeight="1">
      <c r="B127" s="3"/>
      <c r="C127" s="3" t="s">
        <v>371</v>
      </c>
      <c r="E127" s="34">
        <v>1</v>
      </c>
      <c r="F127" s="35">
        <v>13</v>
      </c>
      <c r="G127" s="35">
        <v>357</v>
      </c>
      <c r="H127" s="35">
        <v>182</v>
      </c>
      <c r="I127" s="35">
        <v>175</v>
      </c>
      <c r="J127" s="35">
        <v>60</v>
      </c>
      <c r="K127" s="35">
        <v>35</v>
      </c>
      <c r="L127" s="35">
        <v>25</v>
      </c>
      <c r="M127" s="35">
        <v>69</v>
      </c>
      <c r="N127" s="35">
        <v>35</v>
      </c>
      <c r="O127" s="35">
        <v>34</v>
      </c>
      <c r="P127" s="35">
        <v>52</v>
      </c>
      <c r="Q127" s="35">
        <v>33</v>
      </c>
      <c r="R127" s="35">
        <v>19</v>
      </c>
      <c r="S127" s="35">
        <v>49</v>
      </c>
      <c r="T127" s="35">
        <v>27</v>
      </c>
      <c r="U127" s="35">
        <v>22</v>
      </c>
      <c r="V127" s="35">
        <v>67</v>
      </c>
      <c r="W127" s="35">
        <v>27</v>
      </c>
      <c r="X127" s="35">
        <v>40</v>
      </c>
      <c r="Y127" s="35">
        <v>60</v>
      </c>
      <c r="Z127" s="35">
        <v>25</v>
      </c>
      <c r="AA127" s="35">
        <v>35</v>
      </c>
      <c r="AB127" s="35" t="s">
        <v>723</v>
      </c>
      <c r="AC127" s="35">
        <v>8</v>
      </c>
      <c r="AD127" s="35">
        <v>9</v>
      </c>
      <c r="AE127" s="35" t="s">
        <v>723</v>
      </c>
      <c r="AF127" s="35">
        <v>2</v>
      </c>
      <c r="AG127" s="35">
        <v>2</v>
      </c>
    </row>
    <row r="128" spans="2:33" ht="9.75" customHeight="1">
      <c r="B128" s="3"/>
      <c r="C128" s="3" t="s">
        <v>372</v>
      </c>
      <c r="E128" s="34">
        <v>1</v>
      </c>
      <c r="F128" s="35">
        <v>13</v>
      </c>
      <c r="G128" s="35">
        <v>340</v>
      </c>
      <c r="H128" s="35">
        <v>178</v>
      </c>
      <c r="I128" s="35">
        <v>162</v>
      </c>
      <c r="J128" s="35">
        <v>46</v>
      </c>
      <c r="K128" s="35">
        <v>21</v>
      </c>
      <c r="L128" s="35">
        <v>25</v>
      </c>
      <c r="M128" s="35">
        <v>63</v>
      </c>
      <c r="N128" s="35">
        <v>33</v>
      </c>
      <c r="O128" s="35">
        <v>30</v>
      </c>
      <c r="P128" s="35">
        <v>59</v>
      </c>
      <c r="Q128" s="35">
        <v>32</v>
      </c>
      <c r="R128" s="35">
        <v>27</v>
      </c>
      <c r="S128" s="35">
        <v>58</v>
      </c>
      <c r="T128" s="35">
        <v>30</v>
      </c>
      <c r="U128" s="35">
        <v>28</v>
      </c>
      <c r="V128" s="35">
        <v>55</v>
      </c>
      <c r="W128" s="35">
        <v>28</v>
      </c>
      <c r="X128" s="35">
        <v>27</v>
      </c>
      <c r="Y128" s="35">
        <v>59</v>
      </c>
      <c r="Z128" s="35">
        <v>34</v>
      </c>
      <c r="AA128" s="35">
        <v>25</v>
      </c>
      <c r="AB128" s="35" t="s">
        <v>723</v>
      </c>
      <c r="AC128" s="35">
        <v>10</v>
      </c>
      <c r="AD128" s="35">
        <v>7</v>
      </c>
      <c r="AE128" s="35">
        <v>1</v>
      </c>
      <c r="AF128" s="35" t="s">
        <v>723</v>
      </c>
      <c r="AG128" s="35">
        <v>3</v>
      </c>
    </row>
    <row r="129" spans="2:33" ht="9.75" customHeight="1">
      <c r="B129" s="3"/>
      <c r="C129" s="3" t="s">
        <v>373</v>
      </c>
      <c r="E129" s="34">
        <v>2</v>
      </c>
      <c r="F129" s="35">
        <v>20</v>
      </c>
      <c r="G129" s="35">
        <v>457</v>
      </c>
      <c r="H129" s="35">
        <v>236</v>
      </c>
      <c r="I129" s="35">
        <v>221</v>
      </c>
      <c r="J129" s="35">
        <v>72</v>
      </c>
      <c r="K129" s="35">
        <v>48</v>
      </c>
      <c r="L129" s="35">
        <v>24</v>
      </c>
      <c r="M129" s="35">
        <v>72</v>
      </c>
      <c r="N129" s="35">
        <v>32</v>
      </c>
      <c r="O129" s="35">
        <v>40</v>
      </c>
      <c r="P129" s="35">
        <v>74</v>
      </c>
      <c r="Q129" s="35">
        <v>32</v>
      </c>
      <c r="R129" s="35">
        <v>42</v>
      </c>
      <c r="S129" s="35">
        <v>72</v>
      </c>
      <c r="T129" s="35">
        <v>31</v>
      </c>
      <c r="U129" s="35">
        <v>41</v>
      </c>
      <c r="V129" s="35">
        <v>85</v>
      </c>
      <c r="W129" s="35">
        <v>48</v>
      </c>
      <c r="X129" s="35">
        <v>37</v>
      </c>
      <c r="Y129" s="35">
        <v>82</v>
      </c>
      <c r="Z129" s="35">
        <v>45</v>
      </c>
      <c r="AA129" s="35">
        <v>37</v>
      </c>
      <c r="AB129" s="35">
        <v>1</v>
      </c>
      <c r="AC129" s="35">
        <v>13</v>
      </c>
      <c r="AD129" s="35">
        <v>17</v>
      </c>
      <c r="AE129" s="35">
        <v>1</v>
      </c>
      <c r="AF129" s="35" t="s">
        <v>723</v>
      </c>
      <c r="AG129" s="35">
        <v>4</v>
      </c>
    </row>
    <row r="130" spans="2:33" ht="9.75" customHeight="1">
      <c r="B130" s="3"/>
      <c r="C130" s="3" t="s">
        <v>374</v>
      </c>
      <c r="E130" s="34">
        <v>1</v>
      </c>
      <c r="F130" s="35">
        <v>5</v>
      </c>
      <c r="G130" s="35">
        <v>57</v>
      </c>
      <c r="H130" s="35">
        <v>28</v>
      </c>
      <c r="I130" s="35">
        <v>29</v>
      </c>
      <c r="J130" s="35">
        <v>7</v>
      </c>
      <c r="K130" s="35">
        <v>3</v>
      </c>
      <c r="L130" s="35">
        <v>4</v>
      </c>
      <c r="M130" s="35">
        <v>3</v>
      </c>
      <c r="N130" s="35">
        <v>1</v>
      </c>
      <c r="O130" s="35">
        <v>2</v>
      </c>
      <c r="P130" s="35">
        <v>7</v>
      </c>
      <c r="Q130" s="35">
        <v>4</v>
      </c>
      <c r="R130" s="35">
        <v>3</v>
      </c>
      <c r="S130" s="35">
        <v>11</v>
      </c>
      <c r="T130" s="35">
        <v>5</v>
      </c>
      <c r="U130" s="35">
        <v>6</v>
      </c>
      <c r="V130" s="35">
        <v>15</v>
      </c>
      <c r="W130" s="35">
        <v>8</v>
      </c>
      <c r="X130" s="35">
        <v>7</v>
      </c>
      <c r="Y130" s="35">
        <v>14</v>
      </c>
      <c r="Z130" s="35">
        <v>7</v>
      </c>
      <c r="AA130" s="35">
        <v>7</v>
      </c>
      <c r="AB130" s="35" t="s">
        <v>723</v>
      </c>
      <c r="AC130" s="35">
        <v>5</v>
      </c>
      <c r="AD130" s="35">
        <v>4</v>
      </c>
      <c r="AE130" s="35">
        <v>1</v>
      </c>
      <c r="AF130" s="35">
        <v>1</v>
      </c>
      <c r="AG130" s="35">
        <v>1</v>
      </c>
    </row>
    <row r="131" spans="2:33" ht="9.75" customHeight="1">
      <c r="B131" s="3"/>
      <c r="C131" s="3" t="s">
        <v>375</v>
      </c>
      <c r="E131" s="34">
        <v>1</v>
      </c>
      <c r="F131" s="35">
        <v>7</v>
      </c>
      <c r="G131" s="35">
        <v>154</v>
      </c>
      <c r="H131" s="35">
        <v>80</v>
      </c>
      <c r="I131" s="35">
        <v>74</v>
      </c>
      <c r="J131" s="35">
        <v>23</v>
      </c>
      <c r="K131" s="35">
        <v>16</v>
      </c>
      <c r="L131" s="35">
        <v>7</v>
      </c>
      <c r="M131" s="35">
        <v>19</v>
      </c>
      <c r="N131" s="35">
        <v>5</v>
      </c>
      <c r="O131" s="35">
        <v>14</v>
      </c>
      <c r="P131" s="35">
        <v>23</v>
      </c>
      <c r="Q131" s="35">
        <v>11</v>
      </c>
      <c r="R131" s="35">
        <v>12</v>
      </c>
      <c r="S131" s="35">
        <v>26</v>
      </c>
      <c r="T131" s="35">
        <v>14</v>
      </c>
      <c r="U131" s="35">
        <v>12</v>
      </c>
      <c r="V131" s="35">
        <v>32</v>
      </c>
      <c r="W131" s="35">
        <v>18</v>
      </c>
      <c r="X131" s="35">
        <v>14</v>
      </c>
      <c r="Y131" s="35">
        <v>31</v>
      </c>
      <c r="Z131" s="35">
        <v>16</v>
      </c>
      <c r="AA131" s="35">
        <v>15</v>
      </c>
      <c r="AB131" s="35" t="s">
        <v>723</v>
      </c>
      <c r="AC131" s="35">
        <v>7</v>
      </c>
      <c r="AD131" s="35">
        <v>4</v>
      </c>
      <c r="AE131" s="35" t="s">
        <v>723</v>
      </c>
      <c r="AF131" s="35" t="s">
        <v>723</v>
      </c>
      <c r="AG131" s="35">
        <v>3</v>
      </c>
    </row>
    <row r="132" spans="2:33" ht="9.75" customHeight="1">
      <c r="B132" s="3"/>
      <c r="C132" s="3"/>
      <c r="E132" s="34"/>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row>
    <row r="133" spans="2:33" s="2" customFormat="1" ht="9.75" customHeight="1">
      <c r="B133" s="210" t="s">
        <v>661</v>
      </c>
      <c r="C133" s="210"/>
      <c r="E133" s="36">
        <f>SUM(E134:E138)</f>
        <v>15</v>
      </c>
      <c r="F133" s="90">
        <f>SUM(F134:F138)</f>
        <v>120</v>
      </c>
      <c r="G133" s="90">
        <f aca="true" t="shared" si="17" ref="G133:AG133">SUM(G134:G138)</f>
        <v>2432</v>
      </c>
      <c r="H133" s="90">
        <f t="shared" si="17"/>
        <v>1199</v>
      </c>
      <c r="I133" s="90">
        <f t="shared" si="17"/>
        <v>1233</v>
      </c>
      <c r="J133" s="90">
        <f t="shared" si="17"/>
        <v>412</v>
      </c>
      <c r="K133" s="90">
        <f t="shared" si="17"/>
        <v>195</v>
      </c>
      <c r="L133" s="90">
        <f t="shared" si="17"/>
        <v>217</v>
      </c>
      <c r="M133" s="90">
        <f t="shared" si="17"/>
        <v>393</v>
      </c>
      <c r="N133" s="90">
        <f t="shared" si="17"/>
        <v>200</v>
      </c>
      <c r="O133" s="90">
        <f t="shared" si="17"/>
        <v>193</v>
      </c>
      <c r="P133" s="90">
        <f t="shared" si="17"/>
        <v>361</v>
      </c>
      <c r="Q133" s="90">
        <f t="shared" si="17"/>
        <v>174</v>
      </c>
      <c r="R133" s="90">
        <f t="shared" si="17"/>
        <v>187</v>
      </c>
      <c r="S133" s="90">
        <f t="shared" si="17"/>
        <v>417</v>
      </c>
      <c r="T133" s="90">
        <f t="shared" si="17"/>
        <v>206</v>
      </c>
      <c r="U133" s="90">
        <f t="shared" si="17"/>
        <v>211</v>
      </c>
      <c r="V133" s="90">
        <f t="shared" si="17"/>
        <v>410</v>
      </c>
      <c r="W133" s="90">
        <f t="shared" si="17"/>
        <v>200</v>
      </c>
      <c r="X133" s="90">
        <f t="shared" si="17"/>
        <v>210</v>
      </c>
      <c r="Y133" s="90">
        <f t="shared" si="17"/>
        <v>439</v>
      </c>
      <c r="Z133" s="90">
        <f t="shared" si="17"/>
        <v>224</v>
      </c>
      <c r="AA133" s="90">
        <f t="shared" si="17"/>
        <v>215</v>
      </c>
      <c r="AB133" s="90">
        <f t="shared" si="17"/>
        <v>12</v>
      </c>
      <c r="AC133" s="90">
        <f t="shared" si="17"/>
        <v>91</v>
      </c>
      <c r="AD133" s="90">
        <f t="shared" si="17"/>
        <v>104</v>
      </c>
      <c r="AE133" s="90">
        <f t="shared" si="17"/>
        <v>6</v>
      </c>
      <c r="AF133" s="90">
        <f t="shared" si="17"/>
        <v>4</v>
      </c>
      <c r="AG133" s="90">
        <f t="shared" si="17"/>
        <v>36</v>
      </c>
    </row>
    <row r="134" spans="2:33" ht="9.75" customHeight="1">
      <c r="B134" s="3"/>
      <c r="C134" s="3" t="s">
        <v>376</v>
      </c>
      <c r="E134" s="34">
        <v>3</v>
      </c>
      <c r="F134" s="35">
        <v>33</v>
      </c>
      <c r="G134" s="35">
        <v>745</v>
      </c>
      <c r="H134" s="35">
        <v>360</v>
      </c>
      <c r="I134" s="35">
        <v>385</v>
      </c>
      <c r="J134" s="35">
        <v>128</v>
      </c>
      <c r="K134" s="35">
        <v>58</v>
      </c>
      <c r="L134" s="35">
        <v>70</v>
      </c>
      <c r="M134" s="35">
        <v>122</v>
      </c>
      <c r="N134" s="35">
        <v>58</v>
      </c>
      <c r="O134" s="35">
        <v>64</v>
      </c>
      <c r="P134" s="35">
        <v>114</v>
      </c>
      <c r="Q134" s="35">
        <v>52</v>
      </c>
      <c r="R134" s="35">
        <v>62</v>
      </c>
      <c r="S134" s="35">
        <v>130</v>
      </c>
      <c r="T134" s="35">
        <v>66</v>
      </c>
      <c r="U134" s="35">
        <v>64</v>
      </c>
      <c r="V134" s="35">
        <v>132</v>
      </c>
      <c r="W134" s="35">
        <v>63</v>
      </c>
      <c r="X134" s="35">
        <v>69</v>
      </c>
      <c r="Y134" s="35">
        <v>119</v>
      </c>
      <c r="Z134" s="35">
        <v>63</v>
      </c>
      <c r="AA134" s="35">
        <v>56</v>
      </c>
      <c r="AB134" s="35">
        <v>8</v>
      </c>
      <c r="AC134" s="35">
        <v>23</v>
      </c>
      <c r="AD134" s="35">
        <v>29</v>
      </c>
      <c r="AE134" s="35" t="s">
        <v>723</v>
      </c>
      <c r="AF134" s="35" t="s">
        <v>723</v>
      </c>
      <c r="AG134" s="35">
        <v>11</v>
      </c>
    </row>
    <row r="135" spans="2:33" ht="9.75" customHeight="1">
      <c r="B135" s="3"/>
      <c r="C135" s="3" t="s">
        <v>377</v>
      </c>
      <c r="E135" s="34">
        <v>2</v>
      </c>
      <c r="F135" s="35">
        <v>11</v>
      </c>
      <c r="G135" s="35">
        <v>219</v>
      </c>
      <c r="H135" s="35">
        <v>100</v>
      </c>
      <c r="I135" s="35">
        <v>119</v>
      </c>
      <c r="J135" s="35">
        <v>46</v>
      </c>
      <c r="K135" s="35">
        <v>19</v>
      </c>
      <c r="L135" s="35">
        <v>27</v>
      </c>
      <c r="M135" s="35">
        <v>37</v>
      </c>
      <c r="N135" s="35">
        <v>16</v>
      </c>
      <c r="O135" s="35">
        <v>21</v>
      </c>
      <c r="P135" s="35">
        <v>31</v>
      </c>
      <c r="Q135" s="35">
        <v>17</v>
      </c>
      <c r="R135" s="35">
        <v>14</v>
      </c>
      <c r="S135" s="35">
        <v>39</v>
      </c>
      <c r="T135" s="35">
        <v>13</v>
      </c>
      <c r="U135" s="35">
        <v>26</v>
      </c>
      <c r="V135" s="35">
        <v>35</v>
      </c>
      <c r="W135" s="35">
        <v>16</v>
      </c>
      <c r="X135" s="35">
        <v>19</v>
      </c>
      <c r="Y135" s="35">
        <v>31</v>
      </c>
      <c r="Z135" s="35">
        <v>19</v>
      </c>
      <c r="AA135" s="35">
        <v>12</v>
      </c>
      <c r="AB135" s="35">
        <v>1</v>
      </c>
      <c r="AC135" s="35">
        <v>8</v>
      </c>
      <c r="AD135" s="35">
        <v>11</v>
      </c>
      <c r="AE135" s="35">
        <v>1</v>
      </c>
      <c r="AF135" s="35" t="s">
        <v>723</v>
      </c>
      <c r="AG135" s="35">
        <v>6</v>
      </c>
    </row>
    <row r="136" spans="2:33" ht="9.75" customHeight="1">
      <c r="B136" s="3"/>
      <c r="C136" s="3" t="s">
        <v>378</v>
      </c>
      <c r="E136" s="34">
        <v>4</v>
      </c>
      <c r="F136" s="35">
        <v>39</v>
      </c>
      <c r="G136" s="35">
        <v>933</v>
      </c>
      <c r="H136" s="35">
        <v>477</v>
      </c>
      <c r="I136" s="35">
        <v>456</v>
      </c>
      <c r="J136" s="35">
        <v>143</v>
      </c>
      <c r="K136" s="35">
        <v>79</v>
      </c>
      <c r="L136" s="35">
        <v>64</v>
      </c>
      <c r="M136" s="35">
        <v>159</v>
      </c>
      <c r="N136" s="35">
        <v>86</v>
      </c>
      <c r="O136" s="35">
        <v>73</v>
      </c>
      <c r="P136" s="35">
        <v>143</v>
      </c>
      <c r="Q136" s="35">
        <v>73</v>
      </c>
      <c r="R136" s="35">
        <v>70</v>
      </c>
      <c r="S136" s="35">
        <v>152</v>
      </c>
      <c r="T136" s="35">
        <v>74</v>
      </c>
      <c r="U136" s="35">
        <v>78</v>
      </c>
      <c r="V136" s="35">
        <v>162</v>
      </c>
      <c r="W136" s="35">
        <v>85</v>
      </c>
      <c r="X136" s="35">
        <v>77</v>
      </c>
      <c r="Y136" s="35">
        <v>174</v>
      </c>
      <c r="Z136" s="35">
        <v>80</v>
      </c>
      <c r="AA136" s="35">
        <v>94</v>
      </c>
      <c r="AB136" s="35">
        <v>1</v>
      </c>
      <c r="AC136" s="35">
        <v>29</v>
      </c>
      <c r="AD136" s="35">
        <v>32</v>
      </c>
      <c r="AE136" s="35">
        <v>2</v>
      </c>
      <c r="AF136" s="35">
        <v>2</v>
      </c>
      <c r="AG136" s="35">
        <v>7</v>
      </c>
    </row>
    <row r="137" spans="2:33" ht="9.75" customHeight="1">
      <c r="B137" s="3"/>
      <c r="C137" s="3" t="s">
        <v>379</v>
      </c>
      <c r="E137" s="34">
        <v>4</v>
      </c>
      <c r="F137" s="35">
        <v>27</v>
      </c>
      <c r="G137" s="35">
        <v>439</v>
      </c>
      <c r="H137" s="35">
        <v>215</v>
      </c>
      <c r="I137" s="35">
        <v>224</v>
      </c>
      <c r="J137" s="35">
        <v>79</v>
      </c>
      <c r="K137" s="35">
        <v>31</v>
      </c>
      <c r="L137" s="35">
        <v>48</v>
      </c>
      <c r="M137" s="35">
        <v>62</v>
      </c>
      <c r="N137" s="35">
        <v>36</v>
      </c>
      <c r="O137" s="35">
        <v>26</v>
      </c>
      <c r="P137" s="35">
        <v>60</v>
      </c>
      <c r="Q137" s="35">
        <v>25</v>
      </c>
      <c r="R137" s="35">
        <v>35</v>
      </c>
      <c r="S137" s="35">
        <v>82</v>
      </c>
      <c r="T137" s="35">
        <v>45</v>
      </c>
      <c r="U137" s="35">
        <v>37</v>
      </c>
      <c r="V137" s="35">
        <v>65</v>
      </c>
      <c r="W137" s="35">
        <v>31</v>
      </c>
      <c r="X137" s="35">
        <v>34</v>
      </c>
      <c r="Y137" s="35">
        <v>91</v>
      </c>
      <c r="Z137" s="35">
        <v>47</v>
      </c>
      <c r="AA137" s="35">
        <v>44</v>
      </c>
      <c r="AB137" s="35">
        <v>2</v>
      </c>
      <c r="AC137" s="35">
        <v>21</v>
      </c>
      <c r="AD137" s="35">
        <v>25</v>
      </c>
      <c r="AE137" s="35">
        <v>2</v>
      </c>
      <c r="AF137" s="35">
        <v>1</v>
      </c>
      <c r="AG137" s="35">
        <v>9</v>
      </c>
    </row>
    <row r="138" spans="2:33" ht="9.75" customHeight="1">
      <c r="B138" s="3"/>
      <c r="C138" s="3" t="s">
        <v>380</v>
      </c>
      <c r="E138" s="34">
        <v>2</v>
      </c>
      <c r="F138" s="35">
        <v>10</v>
      </c>
      <c r="G138" s="35">
        <v>96</v>
      </c>
      <c r="H138" s="35">
        <v>47</v>
      </c>
      <c r="I138" s="35">
        <v>49</v>
      </c>
      <c r="J138" s="35">
        <v>16</v>
      </c>
      <c r="K138" s="35">
        <v>8</v>
      </c>
      <c r="L138" s="35">
        <v>8</v>
      </c>
      <c r="M138" s="35">
        <v>13</v>
      </c>
      <c r="N138" s="35">
        <v>4</v>
      </c>
      <c r="O138" s="35">
        <v>9</v>
      </c>
      <c r="P138" s="35">
        <v>13</v>
      </c>
      <c r="Q138" s="35">
        <v>7</v>
      </c>
      <c r="R138" s="35">
        <v>6</v>
      </c>
      <c r="S138" s="35">
        <v>14</v>
      </c>
      <c r="T138" s="35">
        <v>8</v>
      </c>
      <c r="U138" s="35">
        <v>6</v>
      </c>
      <c r="V138" s="35">
        <v>16</v>
      </c>
      <c r="W138" s="35">
        <v>5</v>
      </c>
      <c r="X138" s="35">
        <v>11</v>
      </c>
      <c r="Y138" s="35">
        <v>24</v>
      </c>
      <c r="Z138" s="35">
        <v>15</v>
      </c>
      <c r="AA138" s="35">
        <v>9</v>
      </c>
      <c r="AB138" s="35" t="s">
        <v>723</v>
      </c>
      <c r="AC138" s="35">
        <v>10</v>
      </c>
      <c r="AD138" s="35">
        <v>7</v>
      </c>
      <c r="AE138" s="35">
        <v>1</v>
      </c>
      <c r="AF138" s="35">
        <v>1</v>
      </c>
      <c r="AG138" s="35">
        <v>3</v>
      </c>
    </row>
    <row r="139" spans="2:33" ht="9.75" customHeight="1">
      <c r="B139" s="3"/>
      <c r="C139" s="3"/>
      <c r="E139" s="34"/>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row>
    <row r="140" spans="2:33" s="2" customFormat="1" ht="9.75" customHeight="1">
      <c r="B140" s="210" t="s">
        <v>491</v>
      </c>
      <c r="C140" s="210"/>
      <c r="E140" s="36">
        <f>SUM(E141:E148)</f>
        <v>14</v>
      </c>
      <c r="F140" s="90">
        <f>SUM(F141:F148)</f>
        <v>80</v>
      </c>
      <c r="G140" s="90">
        <f aca="true" t="shared" si="18" ref="G140:AG140">SUM(G141:G148)</f>
        <v>1237</v>
      </c>
      <c r="H140" s="90">
        <f t="shared" si="18"/>
        <v>627</v>
      </c>
      <c r="I140" s="90">
        <f t="shared" si="18"/>
        <v>610</v>
      </c>
      <c r="J140" s="90">
        <f t="shared" si="18"/>
        <v>218</v>
      </c>
      <c r="K140" s="90">
        <f t="shared" si="18"/>
        <v>104</v>
      </c>
      <c r="L140" s="90">
        <f t="shared" si="18"/>
        <v>114</v>
      </c>
      <c r="M140" s="90">
        <f t="shared" si="18"/>
        <v>187</v>
      </c>
      <c r="N140" s="90">
        <f t="shared" si="18"/>
        <v>92</v>
      </c>
      <c r="O140" s="90">
        <f t="shared" si="18"/>
        <v>95</v>
      </c>
      <c r="P140" s="90">
        <f t="shared" si="18"/>
        <v>204</v>
      </c>
      <c r="Q140" s="90">
        <f t="shared" si="18"/>
        <v>111</v>
      </c>
      <c r="R140" s="90">
        <f t="shared" si="18"/>
        <v>93</v>
      </c>
      <c r="S140" s="90">
        <f t="shared" si="18"/>
        <v>222</v>
      </c>
      <c r="T140" s="90">
        <f t="shared" si="18"/>
        <v>116</v>
      </c>
      <c r="U140" s="90">
        <f t="shared" si="18"/>
        <v>106</v>
      </c>
      <c r="V140" s="90">
        <f t="shared" si="18"/>
        <v>186</v>
      </c>
      <c r="W140" s="90">
        <f t="shared" si="18"/>
        <v>101</v>
      </c>
      <c r="X140" s="90">
        <f t="shared" si="18"/>
        <v>85</v>
      </c>
      <c r="Y140" s="90">
        <f t="shared" si="18"/>
        <v>220</v>
      </c>
      <c r="Z140" s="90">
        <f t="shared" si="18"/>
        <v>103</v>
      </c>
      <c r="AA140" s="90">
        <f t="shared" si="18"/>
        <v>117</v>
      </c>
      <c r="AB140" s="90">
        <f t="shared" si="18"/>
        <v>3</v>
      </c>
      <c r="AC140" s="90">
        <f t="shared" si="18"/>
        <v>69</v>
      </c>
      <c r="AD140" s="90">
        <f t="shared" si="18"/>
        <v>66</v>
      </c>
      <c r="AE140" s="90">
        <f t="shared" si="18"/>
        <v>2</v>
      </c>
      <c r="AF140" s="90">
        <f t="shared" si="18"/>
        <v>7</v>
      </c>
      <c r="AG140" s="90">
        <f t="shared" si="18"/>
        <v>33</v>
      </c>
    </row>
    <row r="141" spans="2:33" ht="9.75" customHeight="1">
      <c r="B141" s="3"/>
      <c r="C141" s="3" t="s">
        <v>381</v>
      </c>
      <c r="E141" s="34">
        <v>3</v>
      </c>
      <c r="F141" s="35">
        <v>18</v>
      </c>
      <c r="G141" s="35">
        <v>308</v>
      </c>
      <c r="H141" s="35">
        <v>152</v>
      </c>
      <c r="I141" s="35">
        <v>156</v>
      </c>
      <c r="J141" s="35">
        <v>50</v>
      </c>
      <c r="K141" s="35">
        <v>22</v>
      </c>
      <c r="L141" s="35">
        <v>28</v>
      </c>
      <c r="M141" s="35">
        <v>48</v>
      </c>
      <c r="N141" s="35">
        <v>25</v>
      </c>
      <c r="O141" s="35">
        <v>23</v>
      </c>
      <c r="P141" s="35">
        <v>50</v>
      </c>
      <c r="Q141" s="35">
        <v>28</v>
      </c>
      <c r="R141" s="35">
        <v>22</v>
      </c>
      <c r="S141" s="35">
        <v>56</v>
      </c>
      <c r="T141" s="35">
        <v>26</v>
      </c>
      <c r="U141" s="35">
        <v>30</v>
      </c>
      <c r="V141" s="35">
        <v>43</v>
      </c>
      <c r="W141" s="35">
        <v>16</v>
      </c>
      <c r="X141" s="35">
        <v>27</v>
      </c>
      <c r="Y141" s="35">
        <v>61</v>
      </c>
      <c r="Z141" s="35">
        <v>35</v>
      </c>
      <c r="AA141" s="35">
        <v>26</v>
      </c>
      <c r="AB141" s="35" t="s">
        <v>723</v>
      </c>
      <c r="AC141" s="35">
        <v>12</v>
      </c>
      <c r="AD141" s="35">
        <v>18</v>
      </c>
      <c r="AE141" s="35" t="s">
        <v>723</v>
      </c>
      <c r="AF141" s="35">
        <v>2</v>
      </c>
      <c r="AG141" s="35">
        <v>7</v>
      </c>
    </row>
    <row r="142" spans="2:33" ht="9.75" customHeight="1">
      <c r="B142" s="3"/>
      <c r="C142" s="3" t="s">
        <v>382</v>
      </c>
      <c r="E142" s="34">
        <v>2</v>
      </c>
      <c r="F142" s="35">
        <v>11</v>
      </c>
      <c r="G142" s="35">
        <v>179</v>
      </c>
      <c r="H142" s="35">
        <v>95</v>
      </c>
      <c r="I142" s="35">
        <v>84</v>
      </c>
      <c r="J142" s="35">
        <v>31</v>
      </c>
      <c r="K142" s="35">
        <v>15</v>
      </c>
      <c r="L142" s="35">
        <v>16</v>
      </c>
      <c r="M142" s="35">
        <v>31</v>
      </c>
      <c r="N142" s="35">
        <v>15</v>
      </c>
      <c r="O142" s="35">
        <v>16</v>
      </c>
      <c r="P142" s="35">
        <v>31</v>
      </c>
      <c r="Q142" s="35">
        <v>15</v>
      </c>
      <c r="R142" s="35">
        <v>16</v>
      </c>
      <c r="S142" s="35">
        <v>31</v>
      </c>
      <c r="T142" s="35">
        <v>22</v>
      </c>
      <c r="U142" s="35">
        <v>9</v>
      </c>
      <c r="V142" s="35">
        <v>24</v>
      </c>
      <c r="W142" s="35">
        <v>14</v>
      </c>
      <c r="X142" s="35">
        <v>10</v>
      </c>
      <c r="Y142" s="35">
        <v>31</v>
      </c>
      <c r="Z142" s="35">
        <v>14</v>
      </c>
      <c r="AA142" s="35">
        <v>17</v>
      </c>
      <c r="AB142" s="35">
        <v>1</v>
      </c>
      <c r="AC142" s="35">
        <v>11</v>
      </c>
      <c r="AD142" s="35">
        <v>7</v>
      </c>
      <c r="AE142" s="35" t="s">
        <v>723</v>
      </c>
      <c r="AF142" s="35" t="s">
        <v>723</v>
      </c>
      <c r="AG142" s="35">
        <v>3</v>
      </c>
    </row>
    <row r="143" spans="2:33" ht="9.75" customHeight="1">
      <c r="B143" s="3"/>
      <c r="C143" s="3" t="s">
        <v>383</v>
      </c>
      <c r="E143" s="34">
        <v>1</v>
      </c>
      <c r="F143" s="35">
        <v>7</v>
      </c>
      <c r="G143" s="35">
        <v>67</v>
      </c>
      <c r="H143" s="35">
        <v>34</v>
      </c>
      <c r="I143" s="35">
        <v>33</v>
      </c>
      <c r="J143" s="35">
        <v>16</v>
      </c>
      <c r="K143" s="35">
        <v>7</v>
      </c>
      <c r="L143" s="35">
        <v>9</v>
      </c>
      <c r="M143" s="35">
        <v>7</v>
      </c>
      <c r="N143" s="35">
        <v>2</v>
      </c>
      <c r="O143" s="35">
        <v>5</v>
      </c>
      <c r="P143" s="35">
        <v>13</v>
      </c>
      <c r="Q143" s="35">
        <v>10</v>
      </c>
      <c r="R143" s="35">
        <v>3</v>
      </c>
      <c r="S143" s="35">
        <v>10</v>
      </c>
      <c r="T143" s="35">
        <v>4</v>
      </c>
      <c r="U143" s="35">
        <v>6</v>
      </c>
      <c r="V143" s="35">
        <v>12</v>
      </c>
      <c r="W143" s="35">
        <v>8</v>
      </c>
      <c r="X143" s="35">
        <v>4</v>
      </c>
      <c r="Y143" s="35">
        <v>9</v>
      </c>
      <c r="Z143" s="35">
        <v>3</v>
      </c>
      <c r="AA143" s="35">
        <v>6</v>
      </c>
      <c r="AB143" s="35" t="s">
        <v>606</v>
      </c>
      <c r="AC143" s="35">
        <v>7</v>
      </c>
      <c r="AD143" s="35">
        <v>4</v>
      </c>
      <c r="AE143" s="35" t="s">
        <v>723</v>
      </c>
      <c r="AF143" s="35" t="s">
        <v>723</v>
      </c>
      <c r="AG143" s="35">
        <v>4</v>
      </c>
    </row>
    <row r="144" spans="2:33" ht="9.75" customHeight="1">
      <c r="B144" s="3"/>
      <c r="C144" s="3" t="s">
        <v>384</v>
      </c>
      <c r="E144" s="34">
        <v>2</v>
      </c>
      <c r="F144" s="35">
        <v>9</v>
      </c>
      <c r="G144" s="35">
        <v>100</v>
      </c>
      <c r="H144" s="35">
        <v>48</v>
      </c>
      <c r="I144" s="35">
        <v>52</v>
      </c>
      <c r="J144" s="35">
        <v>20</v>
      </c>
      <c r="K144" s="35">
        <v>11</v>
      </c>
      <c r="L144" s="35">
        <v>9</v>
      </c>
      <c r="M144" s="35">
        <v>15</v>
      </c>
      <c r="N144" s="35">
        <v>8</v>
      </c>
      <c r="O144" s="35">
        <v>7</v>
      </c>
      <c r="P144" s="35">
        <v>20</v>
      </c>
      <c r="Q144" s="35">
        <v>10</v>
      </c>
      <c r="R144" s="35">
        <v>10</v>
      </c>
      <c r="S144" s="35">
        <v>11</v>
      </c>
      <c r="T144" s="35">
        <v>4</v>
      </c>
      <c r="U144" s="35">
        <v>7</v>
      </c>
      <c r="V144" s="35">
        <v>18</v>
      </c>
      <c r="W144" s="35">
        <v>9</v>
      </c>
      <c r="X144" s="35">
        <v>9</v>
      </c>
      <c r="Y144" s="35">
        <v>16</v>
      </c>
      <c r="Z144" s="35">
        <v>6</v>
      </c>
      <c r="AA144" s="35">
        <v>10</v>
      </c>
      <c r="AB144" s="35">
        <v>2</v>
      </c>
      <c r="AC144" s="35">
        <v>11</v>
      </c>
      <c r="AD144" s="35">
        <v>6</v>
      </c>
      <c r="AE144" s="35" t="s">
        <v>723</v>
      </c>
      <c r="AF144" s="35">
        <v>2</v>
      </c>
      <c r="AG144" s="35">
        <v>6</v>
      </c>
    </row>
    <row r="145" spans="2:33" ht="9.75" customHeight="1">
      <c r="B145" s="3"/>
      <c r="C145" s="3" t="s">
        <v>385</v>
      </c>
      <c r="E145" s="34">
        <v>1</v>
      </c>
      <c r="F145" s="35">
        <v>7</v>
      </c>
      <c r="G145" s="35">
        <v>177</v>
      </c>
      <c r="H145" s="35">
        <v>84</v>
      </c>
      <c r="I145" s="35">
        <v>93</v>
      </c>
      <c r="J145" s="35">
        <v>36</v>
      </c>
      <c r="K145" s="35">
        <v>15</v>
      </c>
      <c r="L145" s="35">
        <v>21</v>
      </c>
      <c r="M145" s="35">
        <v>22</v>
      </c>
      <c r="N145" s="35">
        <v>10</v>
      </c>
      <c r="O145" s="35">
        <v>12</v>
      </c>
      <c r="P145" s="35">
        <v>28</v>
      </c>
      <c r="Q145" s="35">
        <v>14</v>
      </c>
      <c r="R145" s="35">
        <v>14</v>
      </c>
      <c r="S145" s="35">
        <v>32</v>
      </c>
      <c r="T145" s="35">
        <v>14</v>
      </c>
      <c r="U145" s="35">
        <v>18</v>
      </c>
      <c r="V145" s="35">
        <v>28</v>
      </c>
      <c r="W145" s="35">
        <v>16</v>
      </c>
      <c r="X145" s="35">
        <v>12</v>
      </c>
      <c r="Y145" s="35">
        <v>31</v>
      </c>
      <c r="Z145" s="35">
        <v>15</v>
      </c>
      <c r="AA145" s="35">
        <v>16</v>
      </c>
      <c r="AB145" s="35" t="s">
        <v>606</v>
      </c>
      <c r="AC145" s="35">
        <v>5</v>
      </c>
      <c r="AD145" s="35">
        <v>6</v>
      </c>
      <c r="AE145" s="35">
        <v>1</v>
      </c>
      <c r="AF145" s="35" t="s">
        <v>723</v>
      </c>
      <c r="AG145" s="35">
        <v>4</v>
      </c>
    </row>
    <row r="146" spans="2:33" ht="9.75" customHeight="1">
      <c r="B146" s="3"/>
      <c r="C146" s="3" t="s">
        <v>386</v>
      </c>
      <c r="E146" s="34">
        <v>1</v>
      </c>
      <c r="F146" s="35">
        <v>10</v>
      </c>
      <c r="G146" s="35">
        <v>238</v>
      </c>
      <c r="H146" s="35">
        <v>119</v>
      </c>
      <c r="I146" s="35">
        <v>119</v>
      </c>
      <c r="J146" s="35">
        <v>38</v>
      </c>
      <c r="K146" s="35">
        <v>20</v>
      </c>
      <c r="L146" s="35">
        <v>18</v>
      </c>
      <c r="M146" s="35">
        <v>33</v>
      </c>
      <c r="N146" s="35">
        <v>14</v>
      </c>
      <c r="O146" s="35">
        <v>19</v>
      </c>
      <c r="P146" s="35">
        <v>43</v>
      </c>
      <c r="Q146" s="35">
        <v>23</v>
      </c>
      <c r="R146" s="35">
        <v>20</v>
      </c>
      <c r="S146" s="35">
        <v>46</v>
      </c>
      <c r="T146" s="35">
        <v>27</v>
      </c>
      <c r="U146" s="35">
        <v>19</v>
      </c>
      <c r="V146" s="35">
        <v>40</v>
      </c>
      <c r="W146" s="35">
        <v>25</v>
      </c>
      <c r="X146" s="35">
        <v>15</v>
      </c>
      <c r="Y146" s="35">
        <v>38</v>
      </c>
      <c r="Z146" s="35">
        <v>10</v>
      </c>
      <c r="AA146" s="35">
        <v>28</v>
      </c>
      <c r="AB146" s="35" t="s">
        <v>606</v>
      </c>
      <c r="AC146" s="35">
        <v>6</v>
      </c>
      <c r="AD146" s="35">
        <v>9</v>
      </c>
      <c r="AE146" s="35" t="s">
        <v>723</v>
      </c>
      <c r="AF146" s="35" t="s">
        <v>723</v>
      </c>
      <c r="AG146" s="35">
        <v>3</v>
      </c>
    </row>
    <row r="147" spans="2:33" ht="9.75" customHeight="1">
      <c r="B147" s="3"/>
      <c r="C147" s="3" t="s">
        <v>387</v>
      </c>
      <c r="E147" s="34">
        <v>2</v>
      </c>
      <c r="F147" s="35">
        <v>10</v>
      </c>
      <c r="G147" s="35">
        <v>129</v>
      </c>
      <c r="H147" s="35">
        <v>75</v>
      </c>
      <c r="I147" s="35">
        <v>54</v>
      </c>
      <c r="J147" s="35">
        <v>21</v>
      </c>
      <c r="K147" s="35">
        <v>9</v>
      </c>
      <c r="L147" s="35">
        <v>12</v>
      </c>
      <c r="M147" s="35">
        <v>23</v>
      </c>
      <c r="N147" s="35">
        <v>13</v>
      </c>
      <c r="O147" s="35">
        <v>10</v>
      </c>
      <c r="P147" s="35">
        <v>14</v>
      </c>
      <c r="Q147" s="35">
        <v>8</v>
      </c>
      <c r="R147" s="35">
        <v>6</v>
      </c>
      <c r="S147" s="35">
        <v>27</v>
      </c>
      <c r="T147" s="35">
        <v>16</v>
      </c>
      <c r="U147" s="35">
        <v>11</v>
      </c>
      <c r="V147" s="35">
        <v>19</v>
      </c>
      <c r="W147" s="35">
        <v>13</v>
      </c>
      <c r="X147" s="35">
        <v>6</v>
      </c>
      <c r="Y147" s="35">
        <v>25</v>
      </c>
      <c r="Z147" s="35">
        <v>16</v>
      </c>
      <c r="AA147" s="35">
        <v>9</v>
      </c>
      <c r="AB147" s="35" t="s">
        <v>606</v>
      </c>
      <c r="AC147" s="35">
        <v>8</v>
      </c>
      <c r="AD147" s="35">
        <v>11</v>
      </c>
      <c r="AE147" s="35" t="s">
        <v>723</v>
      </c>
      <c r="AF147" s="35">
        <v>1</v>
      </c>
      <c r="AG147" s="35">
        <v>5</v>
      </c>
    </row>
    <row r="148" spans="2:33" ht="9.75" customHeight="1">
      <c r="B148" s="3"/>
      <c r="C148" s="3" t="s">
        <v>388</v>
      </c>
      <c r="E148" s="34">
        <v>2</v>
      </c>
      <c r="F148" s="35">
        <v>8</v>
      </c>
      <c r="G148" s="35">
        <v>39</v>
      </c>
      <c r="H148" s="35">
        <v>20</v>
      </c>
      <c r="I148" s="35">
        <v>19</v>
      </c>
      <c r="J148" s="35">
        <v>6</v>
      </c>
      <c r="K148" s="35">
        <v>5</v>
      </c>
      <c r="L148" s="35">
        <v>1</v>
      </c>
      <c r="M148" s="35">
        <v>8</v>
      </c>
      <c r="N148" s="35">
        <v>5</v>
      </c>
      <c r="O148" s="35">
        <v>3</v>
      </c>
      <c r="P148" s="35">
        <v>5</v>
      </c>
      <c r="Q148" s="35">
        <v>3</v>
      </c>
      <c r="R148" s="35">
        <v>2</v>
      </c>
      <c r="S148" s="35">
        <v>9</v>
      </c>
      <c r="T148" s="35">
        <v>3</v>
      </c>
      <c r="U148" s="35">
        <v>6</v>
      </c>
      <c r="V148" s="35">
        <v>2</v>
      </c>
      <c r="W148" s="35" t="s">
        <v>723</v>
      </c>
      <c r="X148" s="35">
        <v>2</v>
      </c>
      <c r="Y148" s="35">
        <v>9</v>
      </c>
      <c r="Z148" s="35">
        <v>4</v>
      </c>
      <c r="AA148" s="35">
        <v>5</v>
      </c>
      <c r="AB148" s="35" t="s">
        <v>606</v>
      </c>
      <c r="AC148" s="35">
        <v>9</v>
      </c>
      <c r="AD148" s="35">
        <v>5</v>
      </c>
      <c r="AE148" s="35">
        <v>1</v>
      </c>
      <c r="AF148" s="35">
        <v>2</v>
      </c>
      <c r="AG148" s="35">
        <v>1</v>
      </c>
    </row>
    <row r="149" spans="2:33" ht="9.75" customHeight="1">
      <c r="B149" s="3"/>
      <c r="C149" s="3"/>
      <c r="E149" s="34"/>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row>
    <row r="150" spans="2:33" s="2" customFormat="1" ht="9.75" customHeight="1">
      <c r="B150" s="210" t="s">
        <v>492</v>
      </c>
      <c r="C150" s="210"/>
      <c r="E150" s="36">
        <f>SUM(E151:E156)</f>
        <v>11</v>
      </c>
      <c r="F150" s="90">
        <f>SUM(F151:F156)</f>
        <v>105</v>
      </c>
      <c r="G150" s="90">
        <f aca="true" t="shared" si="19" ref="G150:AG150">SUM(G151:G156)</f>
        <v>2487</v>
      </c>
      <c r="H150" s="90">
        <f t="shared" si="19"/>
        <v>1309</v>
      </c>
      <c r="I150" s="90">
        <f t="shared" si="19"/>
        <v>1178</v>
      </c>
      <c r="J150" s="90">
        <f t="shared" si="19"/>
        <v>357</v>
      </c>
      <c r="K150" s="90">
        <f t="shared" si="19"/>
        <v>199</v>
      </c>
      <c r="L150" s="90">
        <f t="shared" si="19"/>
        <v>158</v>
      </c>
      <c r="M150" s="90">
        <f t="shared" si="19"/>
        <v>424</v>
      </c>
      <c r="N150" s="90">
        <f t="shared" si="19"/>
        <v>218</v>
      </c>
      <c r="O150" s="90">
        <f t="shared" si="19"/>
        <v>206</v>
      </c>
      <c r="P150" s="90">
        <f t="shared" si="19"/>
        <v>392</v>
      </c>
      <c r="Q150" s="90">
        <f t="shared" si="19"/>
        <v>204</v>
      </c>
      <c r="R150" s="90">
        <f t="shared" si="19"/>
        <v>188</v>
      </c>
      <c r="S150" s="90">
        <f t="shared" si="19"/>
        <v>407</v>
      </c>
      <c r="T150" s="90">
        <f t="shared" si="19"/>
        <v>215</v>
      </c>
      <c r="U150" s="90">
        <f t="shared" si="19"/>
        <v>192</v>
      </c>
      <c r="V150" s="90">
        <f t="shared" si="19"/>
        <v>462</v>
      </c>
      <c r="W150" s="90">
        <f t="shared" si="19"/>
        <v>252</v>
      </c>
      <c r="X150" s="90">
        <f t="shared" si="19"/>
        <v>210</v>
      </c>
      <c r="Y150" s="90">
        <f t="shared" si="19"/>
        <v>445</v>
      </c>
      <c r="Z150" s="90">
        <f t="shared" si="19"/>
        <v>221</v>
      </c>
      <c r="AA150" s="90">
        <f t="shared" si="19"/>
        <v>224</v>
      </c>
      <c r="AB150" s="90">
        <f t="shared" si="19"/>
        <v>9</v>
      </c>
      <c r="AC150" s="90">
        <f t="shared" si="19"/>
        <v>69</v>
      </c>
      <c r="AD150" s="90">
        <f t="shared" si="19"/>
        <v>91</v>
      </c>
      <c r="AE150" s="90">
        <f t="shared" si="19"/>
        <v>2</v>
      </c>
      <c r="AF150" s="90">
        <f t="shared" si="19"/>
        <v>12</v>
      </c>
      <c r="AG150" s="90">
        <f t="shared" si="19"/>
        <v>24</v>
      </c>
    </row>
    <row r="151" spans="2:33" ht="9.75" customHeight="1">
      <c r="B151" s="3"/>
      <c r="C151" s="3" t="s">
        <v>389</v>
      </c>
      <c r="E151" s="34">
        <v>2</v>
      </c>
      <c r="F151" s="35">
        <v>34</v>
      </c>
      <c r="G151" s="35">
        <v>1019</v>
      </c>
      <c r="H151" s="35">
        <v>556</v>
      </c>
      <c r="I151" s="35">
        <v>463</v>
      </c>
      <c r="J151" s="35">
        <v>146</v>
      </c>
      <c r="K151" s="35">
        <v>83</v>
      </c>
      <c r="L151" s="35">
        <v>63</v>
      </c>
      <c r="M151" s="35">
        <v>178</v>
      </c>
      <c r="N151" s="35">
        <v>96</v>
      </c>
      <c r="O151" s="35">
        <v>82</v>
      </c>
      <c r="P151" s="35">
        <v>166</v>
      </c>
      <c r="Q151" s="35">
        <v>83</v>
      </c>
      <c r="R151" s="35">
        <v>83</v>
      </c>
      <c r="S151" s="35">
        <v>168</v>
      </c>
      <c r="T151" s="35">
        <v>94</v>
      </c>
      <c r="U151" s="35">
        <v>74</v>
      </c>
      <c r="V151" s="35">
        <v>183</v>
      </c>
      <c r="W151" s="35">
        <v>108</v>
      </c>
      <c r="X151" s="35">
        <v>75</v>
      </c>
      <c r="Y151" s="35">
        <v>178</v>
      </c>
      <c r="Z151" s="35">
        <v>92</v>
      </c>
      <c r="AA151" s="35">
        <v>86</v>
      </c>
      <c r="AB151" s="35" t="s">
        <v>723</v>
      </c>
      <c r="AC151" s="35">
        <v>16</v>
      </c>
      <c r="AD151" s="35">
        <v>33</v>
      </c>
      <c r="AE151" s="35" t="s">
        <v>723</v>
      </c>
      <c r="AF151" s="35">
        <v>3</v>
      </c>
      <c r="AG151" s="35">
        <v>7</v>
      </c>
    </row>
    <row r="152" spans="2:33" ht="9.75" customHeight="1">
      <c r="B152" s="3"/>
      <c r="C152" s="3" t="s">
        <v>390</v>
      </c>
      <c r="E152" s="34">
        <v>1</v>
      </c>
      <c r="F152" s="35">
        <v>15</v>
      </c>
      <c r="G152" s="35">
        <v>484</v>
      </c>
      <c r="H152" s="35">
        <v>250</v>
      </c>
      <c r="I152" s="35">
        <v>234</v>
      </c>
      <c r="J152" s="35">
        <v>76</v>
      </c>
      <c r="K152" s="35">
        <v>41</v>
      </c>
      <c r="L152" s="35">
        <v>35</v>
      </c>
      <c r="M152" s="35">
        <v>91</v>
      </c>
      <c r="N152" s="35">
        <v>49</v>
      </c>
      <c r="O152" s="35">
        <v>42</v>
      </c>
      <c r="P152" s="35">
        <v>74</v>
      </c>
      <c r="Q152" s="35">
        <v>35</v>
      </c>
      <c r="R152" s="35">
        <v>39</v>
      </c>
      <c r="S152" s="35">
        <v>75</v>
      </c>
      <c r="T152" s="35">
        <v>41</v>
      </c>
      <c r="U152" s="35">
        <v>34</v>
      </c>
      <c r="V152" s="35">
        <v>92</v>
      </c>
      <c r="W152" s="35">
        <v>44</v>
      </c>
      <c r="X152" s="35">
        <v>48</v>
      </c>
      <c r="Y152" s="35">
        <v>76</v>
      </c>
      <c r="Z152" s="35">
        <v>40</v>
      </c>
      <c r="AA152" s="35">
        <v>36</v>
      </c>
      <c r="AB152" s="35" t="s">
        <v>723</v>
      </c>
      <c r="AC152" s="35">
        <v>8</v>
      </c>
      <c r="AD152" s="35">
        <v>14</v>
      </c>
      <c r="AE152" s="35">
        <v>1</v>
      </c>
      <c r="AF152" s="35">
        <v>1</v>
      </c>
      <c r="AG152" s="35">
        <v>1</v>
      </c>
    </row>
    <row r="153" spans="2:33" ht="9.75" customHeight="1">
      <c r="B153" s="3"/>
      <c r="C153" s="3" t="s">
        <v>391</v>
      </c>
      <c r="E153" s="34">
        <v>1</v>
      </c>
      <c r="F153" s="35">
        <v>6</v>
      </c>
      <c r="G153" s="35">
        <v>83</v>
      </c>
      <c r="H153" s="35">
        <v>36</v>
      </c>
      <c r="I153" s="35">
        <v>47</v>
      </c>
      <c r="J153" s="35">
        <v>9</v>
      </c>
      <c r="K153" s="35">
        <v>7</v>
      </c>
      <c r="L153" s="35">
        <v>2</v>
      </c>
      <c r="M153" s="35">
        <v>11</v>
      </c>
      <c r="N153" s="35">
        <v>4</v>
      </c>
      <c r="O153" s="35">
        <v>7</v>
      </c>
      <c r="P153" s="35">
        <v>14</v>
      </c>
      <c r="Q153" s="35">
        <v>5</v>
      </c>
      <c r="R153" s="35">
        <v>9</v>
      </c>
      <c r="S153" s="35">
        <v>16</v>
      </c>
      <c r="T153" s="35">
        <v>9</v>
      </c>
      <c r="U153" s="35">
        <v>7</v>
      </c>
      <c r="V153" s="35">
        <v>19</v>
      </c>
      <c r="W153" s="35">
        <v>6</v>
      </c>
      <c r="X153" s="35">
        <v>13</v>
      </c>
      <c r="Y153" s="35">
        <v>14</v>
      </c>
      <c r="Z153" s="35">
        <v>5</v>
      </c>
      <c r="AA153" s="35">
        <v>9</v>
      </c>
      <c r="AB153" s="35" t="s">
        <v>723</v>
      </c>
      <c r="AC153" s="35">
        <v>5</v>
      </c>
      <c r="AD153" s="35">
        <v>5</v>
      </c>
      <c r="AE153" s="35" t="s">
        <v>723</v>
      </c>
      <c r="AF153" s="35" t="s">
        <v>723</v>
      </c>
      <c r="AG153" s="35">
        <v>2</v>
      </c>
    </row>
    <row r="154" spans="2:33" ht="9.75" customHeight="1">
      <c r="B154" s="3"/>
      <c r="C154" s="3" t="s">
        <v>392</v>
      </c>
      <c r="E154" s="34">
        <v>1</v>
      </c>
      <c r="F154" s="35">
        <v>6</v>
      </c>
      <c r="G154" s="35">
        <v>60</v>
      </c>
      <c r="H154" s="35">
        <v>35</v>
      </c>
      <c r="I154" s="35">
        <v>25</v>
      </c>
      <c r="J154" s="35">
        <v>8</v>
      </c>
      <c r="K154" s="35">
        <v>4</v>
      </c>
      <c r="L154" s="35">
        <v>4</v>
      </c>
      <c r="M154" s="35">
        <v>13</v>
      </c>
      <c r="N154" s="35">
        <v>10</v>
      </c>
      <c r="O154" s="35">
        <v>3</v>
      </c>
      <c r="P154" s="35">
        <v>5</v>
      </c>
      <c r="Q154" s="35">
        <v>3</v>
      </c>
      <c r="R154" s="35">
        <v>2</v>
      </c>
      <c r="S154" s="35">
        <v>7</v>
      </c>
      <c r="T154" s="35">
        <v>2</v>
      </c>
      <c r="U154" s="35">
        <v>5</v>
      </c>
      <c r="V154" s="35">
        <v>15</v>
      </c>
      <c r="W154" s="35">
        <v>9</v>
      </c>
      <c r="X154" s="35">
        <v>6</v>
      </c>
      <c r="Y154" s="35">
        <v>12</v>
      </c>
      <c r="Z154" s="35">
        <v>7</v>
      </c>
      <c r="AA154" s="35">
        <v>5</v>
      </c>
      <c r="AB154" s="35" t="s">
        <v>723</v>
      </c>
      <c r="AC154" s="35">
        <v>6</v>
      </c>
      <c r="AD154" s="35">
        <v>5</v>
      </c>
      <c r="AE154" s="35" t="s">
        <v>723</v>
      </c>
      <c r="AF154" s="35">
        <v>1</v>
      </c>
      <c r="AG154" s="35">
        <v>1</v>
      </c>
    </row>
    <row r="155" spans="2:33" ht="9.75" customHeight="1">
      <c r="B155" s="3"/>
      <c r="C155" s="3" t="s">
        <v>393</v>
      </c>
      <c r="E155" s="34">
        <v>4</v>
      </c>
      <c r="F155" s="35">
        <v>31</v>
      </c>
      <c r="G155" s="35">
        <v>613</v>
      </c>
      <c r="H155" s="35">
        <v>313</v>
      </c>
      <c r="I155" s="35">
        <v>300</v>
      </c>
      <c r="J155" s="35">
        <v>90</v>
      </c>
      <c r="K155" s="35">
        <v>50</v>
      </c>
      <c r="L155" s="35">
        <v>40</v>
      </c>
      <c r="M155" s="35">
        <v>86</v>
      </c>
      <c r="N155" s="35">
        <v>38</v>
      </c>
      <c r="O155" s="35">
        <v>48</v>
      </c>
      <c r="P155" s="35">
        <v>93</v>
      </c>
      <c r="Q155" s="35">
        <v>51</v>
      </c>
      <c r="R155" s="35">
        <v>42</v>
      </c>
      <c r="S155" s="35">
        <v>103</v>
      </c>
      <c r="T155" s="35">
        <v>53</v>
      </c>
      <c r="U155" s="35">
        <v>50</v>
      </c>
      <c r="V155" s="35">
        <v>110</v>
      </c>
      <c r="W155" s="35">
        <v>57</v>
      </c>
      <c r="X155" s="35">
        <v>53</v>
      </c>
      <c r="Y155" s="35">
        <v>131</v>
      </c>
      <c r="Z155" s="35">
        <v>64</v>
      </c>
      <c r="AA155" s="35">
        <v>67</v>
      </c>
      <c r="AB155" s="35">
        <v>8</v>
      </c>
      <c r="AC155" s="35">
        <v>24</v>
      </c>
      <c r="AD155" s="35">
        <v>23</v>
      </c>
      <c r="AE155" s="35" t="s">
        <v>723</v>
      </c>
      <c r="AF155" s="35">
        <v>5</v>
      </c>
      <c r="AG155" s="35">
        <v>11</v>
      </c>
    </row>
    <row r="156" spans="2:33" ht="9.75" customHeight="1">
      <c r="B156" s="3"/>
      <c r="C156" s="3" t="s">
        <v>394</v>
      </c>
      <c r="E156" s="34">
        <v>2</v>
      </c>
      <c r="F156" s="35">
        <v>13</v>
      </c>
      <c r="G156" s="35">
        <v>228</v>
      </c>
      <c r="H156" s="35">
        <v>119</v>
      </c>
      <c r="I156" s="35">
        <v>109</v>
      </c>
      <c r="J156" s="35">
        <v>28</v>
      </c>
      <c r="K156" s="35">
        <v>14</v>
      </c>
      <c r="L156" s="35">
        <v>14</v>
      </c>
      <c r="M156" s="35">
        <v>45</v>
      </c>
      <c r="N156" s="35">
        <v>21</v>
      </c>
      <c r="O156" s="35">
        <v>24</v>
      </c>
      <c r="P156" s="35">
        <v>40</v>
      </c>
      <c r="Q156" s="35">
        <v>27</v>
      </c>
      <c r="R156" s="35">
        <v>13</v>
      </c>
      <c r="S156" s="35">
        <v>38</v>
      </c>
      <c r="T156" s="35">
        <v>16</v>
      </c>
      <c r="U156" s="35">
        <v>22</v>
      </c>
      <c r="V156" s="35">
        <v>43</v>
      </c>
      <c r="W156" s="35">
        <v>28</v>
      </c>
      <c r="X156" s="35">
        <v>15</v>
      </c>
      <c r="Y156" s="35">
        <v>34</v>
      </c>
      <c r="Z156" s="35">
        <v>13</v>
      </c>
      <c r="AA156" s="35">
        <v>21</v>
      </c>
      <c r="AB156" s="35">
        <v>1</v>
      </c>
      <c r="AC156" s="35">
        <v>10</v>
      </c>
      <c r="AD156" s="35">
        <v>11</v>
      </c>
      <c r="AE156" s="35">
        <v>1</v>
      </c>
      <c r="AF156" s="35">
        <v>2</v>
      </c>
      <c r="AG156" s="35">
        <v>2</v>
      </c>
    </row>
    <row r="157" ht="5.25" customHeight="1" thickBot="1">
      <c r="E157" s="95"/>
    </row>
    <row r="158" spans="1:33" ht="13.5">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row>
  </sheetData>
  <mergeCells count="52">
    <mergeCell ref="AC85:AD85"/>
    <mergeCell ref="AE85:AE86"/>
    <mergeCell ref="AC84:AE84"/>
    <mergeCell ref="AF84:AG85"/>
    <mergeCell ref="G6:I6"/>
    <mergeCell ref="J6:L6"/>
    <mergeCell ref="S85:U85"/>
    <mergeCell ref="V85:X85"/>
    <mergeCell ref="G85:I85"/>
    <mergeCell ref="J85:L85"/>
    <mergeCell ref="M85:O85"/>
    <mergeCell ref="P85:R85"/>
    <mergeCell ref="A84:D86"/>
    <mergeCell ref="E84:E86"/>
    <mergeCell ref="F84:F86"/>
    <mergeCell ref="G84:AB84"/>
    <mergeCell ref="Y85:AA85"/>
    <mergeCell ref="AB85:AB86"/>
    <mergeCell ref="AF5:AG6"/>
    <mergeCell ref="AC5:AE5"/>
    <mergeCell ref="AE6:AE7"/>
    <mergeCell ref="AC6:AD6"/>
    <mergeCell ref="B74:C74"/>
    <mergeCell ref="M6:O6"/>
    <mergeCell ref="P6:R6"/>
    <mergeCell ref="G5:AB5"/>
    <mergeCell ref="S6:U6"/>
    <mergeCell ref="V6:X6"/>
    <mergeCell ref="Y6:AA6"/>
    <mergeCell ref="AB6:AB7"/>
    <mergeCell ref="E5:E7"/>
    <mergeCell ref="F5:F7"/>
    <mergeCell ref="A5:D7"/>
    <mergeCell ref="B30:C30"/>
    <mergeCell ref="B36:C36"/>
    <mergeCell ref="B41:C41"/>
    <mergeCell ref="B88:C88"/>
    <mergeCell ref="B95:C95"/>
    <mergeCell ref="B104:C104"/>
    <mergeCell ref="B9:C9"/>
    <mergeCell ref="B11:C11"/>
    <mergeCell ref="B13:C13"/>
    <mergeCell ref="B45:C45"/>
    <mergeCell ref="B49:C49"/>
    <mergeCell ref="B55:C55"/>
    <mergeCell ref="B65:C65"/>
    <mergeCell ref="B140:C140"/>
    <mergeCell ref="B150:C150"/>
    <mergeCell ref="B113:C113"/>
    <mergeCell ref="B117:C117"/>
    <mergeCell ref="B120:C120"/>
    <mergeCell ref="B133:C133"/>
  </mergeCells>
  <printOptions/>
  <pageMargins left="0.7874015748031497" right="0.7874015748031497" top="0.6692913385826772" bottom="0.6692913385826772" header="0.5118110236220472" footer="0.5118110236220472"/>
  <pageSetup orientation="portrait" paperSize="9" r:id="rId1"/>
</worksheet>
</file>

<file path=xl/worksheets/sheet10.xml><?xml version="1.0" encoding="utf-8"?>
<worksheet xmlns="http://schemas.openxmlformats.org/spreadsheetml/2006/main" xmlns:r="http://schemas.openxmlformats.org/officeDocument/2006/relationships">
  <dimension ref="A1:AX52"/>
  <sheetViews>
    <sheetView workbookViewId="0" topLeftCell="AG44">
      <selection activeCell="AW49" sqref="AW49"/>
    </sheetView>
  </sheetViews>
  <sheetFormatPr defaultColWidth="9.00390625" defaultRowHeight="13.5"/>
  <cols>
    <col min="1" max="1" width="0.5" style="88" customWidth="1"/>
    <col min="2" max="2" width="1.25" style="88" customWidth="1"/>
    <col min="3" max="3" width="8.375" style="88" customWidth="1"/>
    <col min="4" max="4" width="0.5" style="88" customWidth="1"/>
    <col min="5" max="7" width="4.75390625" style="88" customWidth="1"/>
    <col min="8" max="8" width="1.875" style="88" customWidth="1"/>
    <col min="9" max="9" width="2.875" style="88" customWidth="1"/>
    <col min="10" max="11" width="4.125" style="88" customWidth="1"/>
    <col min="12" max="12" width="1.875" style="88" customWidth="1"/>
    <col min="13" max="13" width="2.50390625" style="88" customWidth="1"/>
    <col min="14" max="15" width="4.125" style="88" customWidth="1"/>
    <col min="16" max="16" width="1.875" style="88" customWidth="1"/>
    <col min="17" max="17" width="2.50390625" style="88" customWidth="1"/>
    <col min="18" max="18" width="4.125" style="88" customWidth="1"/>
    <col min="19" max="19" width="3.875" style="88" customWidth="1"/>
    <col min="20" max="20" width="1.875" style="88" customWidth="1"/>
    <col min="21" max="21" width="2.375" style="88" customWidth="1"/>
    <col min="22" max="23" width="3.75390625" style="88" customWidth="1"/>
    <col min="24" max="26" width="4.125" style="88" customWidth="1"/>
    <col min="27" max="27" width="4.00390625" style="88" customWidth="1"/>
    <col min="28" max="50" width="3.50390625" style="88" customWidth="1"/>
    <col min="51" max="16384" width="9.00390625" style="88" customWidth="1"/>
  </cols>
  <sheetData>
    <row r="1" spans="1:16" ht="17.25">
      <c r="A1" s="86"/>
      <c r="B1" s="86"/>
      <c r="C1" s="86"/>
      <c r="D1" s="86"/>
      <c r="E1" s="86"/>
      <c r="F1" s="86"/>
      <c r="G1" s="86"/>
      <c r="H1" s="86"/>
      <c r="I1" s="86"/>
      <c r="J1" s="86"/>
      <c r="K1" s="86"/>
      <c r="L1" s="86"/>
      <c r="M1" s="86"/>
      <c r="N1" s="86"/>
      <c r="O1" s="86"/>
      <c r="P1" s="6" t="s">
        <v>227</v>
      </c>
    </row>
    <row r="2" ht="18" customHeight="1">
      <c r="R2" s="20" t="s">
        <v>77</v>
      </c>
    </row>
    <row r="3" spans="1:45" ht="14.25" thickBot="1">
      <c r="A3" s="1" t="s">
        <v>78</v>
      </c>
      <c r="AS3" s="1" t="s">
        <v>747</v>
      </c>
    </row>
    <row r="4" spans="1:50" ht="16.5" customHeight="1" thickTop="1">
      <c r="A4" s="179" t="s">
        <v>544</v>
      </c>
      <c r="B4" s="179"/>
      <c r="C4" s="179"/>
      <c r="D4" s="179"/>
      <c r="E4" s="177" t="s">
        <v>79</v>
      </c>
      <c r="F4" s="179"/>
      <c r="G4" s="179"/>
      <c r="H4" s="177" t="s">
        <v>462</v>
      </c>
      <c r="I4" s="179" t="s">
        <v>228</v>
      </c>
      <c r="J4" s="179"/>
      <c r="K4" s="182"/>
      <c r="L4" s="177" t="s">
        <v>80</v>
      </c>
      <c r="M4" s="179" t="s">
        <v>414</v>
      </c>
      <c r="N4" s="179"/>
      <c r="O4" s="179"/>
      <c r="P4" s="177" t="s">
        <v>464</v>
      </c>
      <c r="Q4" s="179" t="s">
        <v>414</v>
      </c>
      <c r="R4" s="179"/>
      <c r="S4" s="179"/>
      <c r="T4" s="177" t="s">
        <v>81</v>
      </c>
      <c r="U4" s="247" t="s">
        <v>229</v>
      </c>
      <c r="V4" s="247"/>
      <c r="W4" s="247"/>
      <c r="X4" s="177" t="s">
        <v>82</v>
      </c>
      <c r="Y4" s="179"/>
      <c r="Z4" s="182"/>
      <c r="AA4" s="179" t="s">
        <v>83</v>
      </c>
      <c r="AB4" s="179"/>
      <c r="AC4" s="179"/>
      <c r="AD4" s="177" t="s">
        <v>84</v>
      </c>
      <c r="AE4" s="179"/>
      <c r="AF4" s="179"/>
      <c r="AG4" s="186" t="s">
        <v>85</v>
      </c>
      <c r="AH4" s="187"/>
      <c r="AI4" s="187"/>
      <c r="AJ4" s="186" t="s">
        <v>86</v>
      </c>
      <c r="AK4" s="187"/>
      <c r="AL4" s="187"/>
      <c r="AM4" s="186" t="s">
        <v>87</v>
      </c>
      <c r="AN4" s="187"/>
      <c r="AO4" s="187"/>
      <c r="AP4" s="186" t="s">
        <v>88</v>
      </c>
      <c r="AQ4" s="147"/>
      <c r="AR4" s="240"/>
      <c r="AS4" s="227" t="s">
        <v>89</v>
      </c>
      <c r="AT4" s="212"/>
      <c r="AU4" s="232"/>
      <c r="AV4" s="212" t="s">
        <v>501</v>
      </c>
      <c r="AW4" s="212"/>
      <c r="AX4" s="212"/>
    </row>
    <row r="5" spans="1:50" ht="16.5" customHeight="1">
      <c r="A5" s="180"/>
      <c r="B5" s="180"/>
      <c r="C5" s="180"/>
      <c r="D5" s="180"/>
      <c r="E5" s="191"/>
      <c r="F5" s="192"/>
      <c r="G5" s="192"/>
      <c r="H5" s="191"/>
      <c r="I5" s="165"/>
      <c r="J5" s="165"/>
      <c r="K5" s="166"/>
      <c r="L5" s="191"/>
      <c r="M5" s="181" t="s">
        <v>90</v>
      </c>
      <c r="N5" s="181"/>
      <c r="O5" s="181"/>
      <c r="P5" s="191"/>
      <c r="Q5" s="178" t="s">
        <v>230</v>
      </c>
      <c r="R5" s="178"/>
      <c r="S5" s="178"/>
      <c r="T5" s="191"/>
      <c r="U5" s="181" t="s">
        <v>91</v>
      </c>
      <c r="V5" s="181"/>
      <c r="W5" s="181"/>
      <c r="X5" s="191"/>
      <c r="Y5" s="192"/>
      <c r="Z5" s="183"/>
      <c r="AA5" s="192"/>
      <c r="AB5" s="192"/>
      <c r="AC5" s="192"/>
      <c r="AD5" s="191"/>
      <c r="AE5" s="192"/>
      <c r="AF5" s="192"/>
      <c r="AG5" s="188"/>
      <c r="AH5" s="189"/>
      <c r="AI5" s="189"/>
      <c r="AJ5" s="188"/>
      <c r="AK5" s="189"/>
      <c r="AL5" s="189"/>
      <c r="AM5" s="188"/>
      <c r="AN5" s="189"/>
      <c r="AO5" s="189"/>
      <c r="AP5" s="241"/>
      <c r="AQ5" s="242"/>
      <c r="AR5" s="243"/>
      <c r="AS5" s="228"/>
      <c r="AT5" s="214"/>
      <c r="AU5" s="146"/>
      <c r="AV5" s="214"/>
      <c r="AW5" s="214"/>
      <c r="AX5" s="214"/>
    </row>
    <row r="6" spans="1:50" ht="16.5" customHeight="1">
      <c r="A6" s="192"/>
      <c r="B6" s="192"/>
      <c r="C6" s="192"/>
      <c r="D6" s="192"/>
      <c r="E6" s="31" t="s">
        <v>495</v>
      </c>
      <c r="F6" s="31" t="s">
        <v>639</v>
      </c>
      <c r="G6" s="31" t="s">
        <v>640</v>
      </c>
      <c r="H6" s="191" t="s">
        <v>343</v>
      </c>
      <c r="I6" s="192"/>
      <c r="J6" s="31" t="s">
        <v>639</v>
      </c>
      <c r="K6" s="31" t="s">
        <v>640</v>
      </c>
      <c r="L6" s="191" t="s">
        <v>343</v>
      </c>
      <c r="M6" s="192"/>
      <c r="N6" s="31" t="s">
        <v>639</v>
      </c>
      <c r="O6" s="31" t="s">
        <v>640</v>
      </c>
      <c r="P6" s="191" t="s">
        <v>343</v>
      </c>
      <c r="Q6" s="192"/>
      <c r="R6" s="31" t="s">
        <v>639</v>
      </c>
      <c r="S6" s="31" t="s">
        <v>640</v>
      </c>
      <c r="T6" s="191" t="s">
        <v>343</v>
      </c>
      <c r="U6" s="192"/>
      <c r="V6" s="31" t="s">
        <v>639</v>
      </c>
      <c r="W6" s="31" t="s">
        <v>640</v>
      </c>
      <c r="X6" s="31" t="s">
        <v>343</v>
      </c>
      <c r="Y6" s="31" t="s">
        <v>639</v>
      </c>
      <c r="Z6" s="38" t="s">
        <v>640</v>
      </c>
      <c r="AA6" s="30" t="s">
        <v>343</v>
      </c>
      <c r="AB6" s="31" t="s">
        <v>639</v>
      </c>
      <c r="AC6" s="31" t="s">
        <v>640</v>
      </c>
      <c r="AD6" s="31" t="s">
        <v>343</v>
      </c>
      <c r="AE6" s="31" t="s">
        <v>639</v>
      </c>
      <c r="AF6" s="31" t="s">
        <v>640</v>
      </c>
      <c r="AG6" s="31" t="s">
        <v>343</v>
      </c>
      <c r="AH6" s="31" t="s">
        <v>639</v>
      </c>
      <c r="AI6" s="31" t="s">
        <v>640</v>
      </c>
      <c r="AJ6" s="31" t="s">
        <v>343</v>
      </c>
      <c r="AK6" s="31" t="s">
        <v>639</v>
      </c>
      <c r="AL6" s="31" t="s">
        <v>640</v>
      </c>
      <c r="AM6" s="31" t="s">
        <v>343</v>
      </c>
      <c r="AN6" s="31" t="s">
        <v>639</v>
      </c>
      <c r="AO6" s="39" t="s">
        <v>640</v>
      </c>
      <c r="AP6" s="31" t="s">
        <v>343</v>
      </c>
      <c r="AQ6" s="31" t="s">
        <v>639</v>
      </c>
      <c r="AR6" s="39" t="s">
        <v>640</v>
      </c>
      <c r="AS6" s="31" t="s">
        <v>343</v>
      </c>
      <c r="AT6" s="31" t="s">
        <v>639</v>
      </c>
      <c r="AU6" s="31" t="s">
        <v>640</v>
      </c>
      <c r="AV6" s="31" t="s">
        <v>343</v>
      </c>
      <c r="AW6" s="31" t="s">
        <v>639</v>
      </c>
      <c r="AX6" s="31" t="s">
        <v>640</v>
      </c>
    </row>
    <row r="7" spans="1:44" ht="5.25" customHeight="1">
      <c r="A7" s="44"/>
      <c r="B7" s="44"/>
      <c r="C7" s="44"/>
      <c r="D7" s="44"/>
      <c r="E7" s="42"/>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row>
    <row r="8" spans="2:50" s="2" customFormat="1" ht="15.75" customHeight="1">
      <c r="B8" s="202" t="s">
        <v>231</v>
      </c>
      <c r="C8" s="202"/>
      <c r="E8" s="111">
        <f>SUM(E12,E16,E20,E24,E28,E32,E36,E40,E44,E48)</f>
        <v>23107</v>
      </c>
      <c r="F8" s="112">
        <f aca="true" t="shared" si="0" ref="F8:AO10">SUM(F12,F16,F20,F24,F28,F32,F36,F40,F44,F48)</f>
        <v>11405</v>
      </c>
      <c r="G8" s="112">
        <f t="shared" si="0"/>
        <v>11702</v>
      </c>
      <c r="H8" s="244">
        <f t="shared" si="0"/>
        <v>10918</v>
      </c>
      <c r="I8" s="145"/>
      <c r="J8" s="112">
        <f t="shared" si="0"/>
        <v>5354</v>
      </c>
      <c r="K8" s="112">
        <f t="shared" si="0"/>
        <v>5564</v>
      </c>
      <c r="L8" s="244">
        <f t="shared" si="0"/>
        <v>3545</v>
      </c>
      <c r="M8" s="145"/>
      <c r="N8" s="112">
        <f t="shared" si="0"/>
        <v>1534</v>
      </c>
      <c r="O8" s="112">
        <f t="shared" si="0"/>
        <v>2011</v>
      </c>
      <c r="P8" s="244">
        <f t="shared" si="0"/>
        <v>1501</v>
      </c>
      <c r="Q8" s="145"/>
      <c r="R8" s="112">
        <f t="shared" si="0"/>
        <v>937</v>
      </c>
      <c r="S8" s="112">
        <f t="shared" si="0"/>
        <v>564</v>
      </c>
      <c r="T8" s="244">
        <f>SUM(T12,T16,T20,T24,T28,T32,T36,T40,T44,T48)</f>
        <v>132</v>
      </c>
      <c r="U8" s="145"/>
      <c r="V8" s="112">
        <f aca="true" t="shared" si="1" ref="V8:W10">SUM(V12,V16,V20,V24,V28,V32,V36,V40,V44,V48)</f>
        <v>112</v>
      </c>
      <c r="W8" s="112">
        <f t="shared" si="1"/>
        <v>20</v>
      </c>
      <c r="X8" s="112">
        <f t="shared" si="0"/>
        <v>5802</v>
      </c>
      <c r="Y8" s="112">
        <f t="shared" si="0"/>
        <v>2939</v>
      </c>
      <c r="Z8" s="112">
        <f t="shared" si="0"/>
        <v>2863</v>
      </c>
      <c r="AA8" s="141">
        <f t="shared" si="0"/>
        <v>1207</v>
      </c>
      <c r="AB8" s="112">
        <f t="shared" si="0"/>
        <v>528</v>
      </c>
      <c r="AC8" s="112">
        <f t="shared" si="0"/>
        <v>679</v>
      </c>
      <c r="AD8" s="112">
        <f t="shared" si="0"/>
        <v>2</v>
      </c>
      <c r="AE8" s="112">
        <f t="shared" si="0"/>
        <v>1</v>
      </c>
      <c r="AF8" s="112">
        <f t="shared" si="0"/>
        <v>1</v>
      </c>
      <c r="AG8" s="112">
        <f t="shared" si="0"/>
        <v>7</v>
      </c>
      <c r="AH8" s="112">
        <f t="shared" si="0"/>
        <v>6</v>
      </c>
      <c r="AI8" s="112">
        <f t="shared" si="0"/>
        <v>1</v>
      </c>
      <c r="AJ8" s="112">
        <f t="shared" si="0"/>
        <v>19</v>
      </c>
      <c r="AK8" s="112">
        <f t="shared" si="0"/>
        <v>2</v>
      </c>
      <c r="AL8" s="112">
        <f t="shared" si="0"/>
        <v>17</v>
      </c>
      <c r="AM8" s="112">
        <f t="shared" si="0"/>
        <v>30</v>
      </c>
      <c r="AN8" s="112">
        <f t="shared" si="0"/>
        <v>2</v>
      </c>
      <c r="AO8" s="112">
        <f t="shared" si="0"/>
        <v>28</v>
      </c>
      <c r="AP8" s="112" t="s">
        <v>603</v>
      </c>
      <c r="AQ8" s="112" t="s">
        <v>603</v>
      </c>
      <c r="AR8" s="112" t="s">
        <v>603</v>
      </c>
      <c r="AS8" s="113">
        <v>47.2</v>
      </c>
      <c r="AT8" s="113">
        <v>46.9</v>
      </c>
      <c r="AU8" s="113">
        <v>47.5</v>
      </c>
      <c r="AV8" s="113">
        <v>25.4</v>
      </c>
      <c r="AW8" s="113">
        <v>25.9</v>
      </c>
      <c r="AX8" s="113">
        <v>24.9</v>
      </c>
    </row>
    <row r="9" spans="2:50" s="83" customFormat="1" ht="15.75" customHeight="1">
      <c r="B9" s="16"/>
      <c r="C9" s="16" t="s">
        <v>232</v>
      </c>
      <c r="E9" s="69">
        <f>SUM(E13,E17,E21,E25,E29,E33,E37,E41,E45,E49)</f>
        <v>18510</v>
      </c>
      <c r="F9" s="84">
        <f>SUM(F13,F17,F21,F25,F29,F33,F37,F41,F45,F49)</f>
        <v>9250</v>
      </c>
      <c r="G9" s="84">
        <f>SUM(G13,G17,G21,G25,G29,G33,G37,G41,G45,G49)</f>
        <v>9260</v>
      </c>
      <c r="H9" s="245">
        <f t="shared" si="0"/>
        <v>8694</v>
      </c>
      <c r="I9" s="246"/>
      <c r="J9" s="84">
        <f t="shared" si="0"/>
        <v>4297</v>
      </c>
      <c r="K9" s="84">
        <f t="shared" si="0"/>
        <v>4397</v>
      </c>
      <c r="L9" s="245">
        <f t="shared" si="0"/>
        <v>2799</v>
      </c>
      <c r="M9" s="246"/>
      <c r="N9" s="84">
        <f t="shared" si="0"/>
        <v>1181</v>
      </c>
      <c r="O9" s="84">
        <f t="shared" si="0"/>
        <v>1618</v>
      </c>
      <c r="P9" s="245">
        <f t="shared" si="0"/>
        <v>1332</v>
      </c>
      <c r="Q9" s="246"/>
      <c r="R9" s="84">
        <f t="shared" si="0"/>
        <v>836</v>
      </c>
      <c r="S9" s="84">
        <f t="shared" si="0"/>
        <v>496</v>
      </c>
      <c r="T9" s="245">
        <f>SUM(T13,T17,T21,T25,T29,T33,T37,T41,T45,T49)</f>
        <v>125</v>
      </c>
      <c r="U9" s="246"/>
      <c r="V9" s="84">
        <f t="shared" si="1"/>
        <v>108</v>
      </c>
      <c r="W9" s="84">
        <f t="shared" si="1"/>
        <v>17</v>
      </c>
      <c r="X9" s="84">
        <f t="shared" si="0"/>
        <v>4764</v>
      </c>
      <c r="Y9" s="84">
        <f t="shared" si="0"/>
        <v>2452</v>
      </c>
      <c r="Z9" s="84">
        <f t="shared" si="0"/>
        <v>2312</v>
      </c>
      <c r="AA9" s="84">
        <f t="shared" si="0"/>
        <v>794</v>
      </c>
      <c r="AB9" s="84">
        <f t="shared" si="0"/>
        <v>375</v>
      </c>
      <c r="AC9" s="84">
        <f t="shared" si="0"/>
        <v>419</v>
      </c>
      <c r="AD9" s="84">
        <f t="shared" si="0"/>
        <v>2</v>
      </c>
      <c r="AE9" s="84">
        <f t="shared" si="0"/>
        <v>1</v>
      </c>
      <c r="AF9" s="84">
        <f t="shared" si="0"/>
        <v>1</v>
      </c>
      <c r="AG9" s="84">
        <f t="shared" si="0"/>
        <v>7</v>
      </c>
      <c r="AH9" s="84">
        <f t="shared" si="0"/>
        <v>6</v>
      </c>
      <c r="AI9" s="84">
        <f t="shared" si="0"/>
        <v>1</v>
      </c>
      <c r="AJ9" s="84">
        <f t="shared" si="0"/>
        <v>15</v>
      </c>
      <c r="AK9" s="84">
        <f t="shared" si="0"/>
        <v>2</v>
      </c>
      <c r="AL9" s="84">
        <f t="shared" si="0"/>
        <v>13</v>
      </c>
      <c r="AM9" s="84">
        <f t="shared" si="0"/>
        <v>8</v>
      </c>
      <c r="AN9" s="84">
        <f t="shared" si="0"/>
        <v>2</v>
      </c>
      <c r="AO9" s="84">
        <f t="shared" si="0"/>
        <v>6</v>
      </c>
      <c r="AP9" s="84" t="s">
        <v>626</v>
      </c>
      <c r="AQ9" s="84" t="s">
        <v>626</v>
      </c>
      <c r="AR9" s="84" t="s">
        <v>626</v>
      </c>
      <c r="AS9" s="85">
        <v>47</v>
      </c>
      <c r="AT9" s="85">
        <v>46.5</v>
      </c>
      <c r="AU9" s="85">
        <v>47.5</v>
      </c>
      <c r="AV9" s="85">
        <v>25.9</v>
      </c>
      <c r="AW9" s="85">
        <v>26.6</v>
      </c>
      <c r="AX9" s="85">
        <v>25.2</v>
      </c>
    </row>
    <row r="10" spans="2:50" s="83" customFormat="1" ht="15.75" customHeight="1">
      <c r="B10" s="16"/>
      <c r="C10" s="16" t="s">
        <v>401</v>
      </c>
      <c r="E10" s="69">
        <f>SUM(E14,E18,E22,E26,E30,E34,E38,E42,E46,E50)</f>
        <v>4597</v>
      </c>
      <c r="F10" s="84">
        <f>SUM(F14,F18,F22,F26,F30,F34,F38,F42,F46,F50)</f>
        <v>2155</v>
      </c>
      <c r="G10" s="84">
        <f>SUM(G14,G18,G22,G26,G30,G34,G38,G42,G46,G50)</f>
        <v>2442</v>
      </c>
      <c r="H10" s="245">
        <f t="shared" si="0"/>
        <v>2224</v>
      </c>
      <c r="I10" s="246"/>
      <c r="J10" s="84">
        <f t="shared" si="0"/>
        <v>1057</v>
      </c>
      <c r="K10" s="84">
        <f t="shared" si="0"/>
        <v>1167</v>
      </c>
      <c r="L10" s="245">
        <f t="shared" si="0"/>
        <v>746</v>
      </c>
      <c r="M10" s="246"/>
      <c r="N10" s="84">
        <f t="shared" si="0"/>
        <v>353</v>
      </c>
      <c r="O10" s="84">
        <f t="shared" si="0"/>
        <v>393</v>
      </c>
      <c r="P10" s="245">
        <f t="shared" si="0"/>
        <v>169</v>
      </c>
      <c r="Q10" s="246"/>
      <c r="R10" s="84">
        <f t="shared" si="0"/>
        <v>101</v>
      </c>
      <c r="S10" s="84">
        <f t="shared" si="0"/>
        <v>68</v>
      </c>
      <c r="T10" s="245">
        <f>SUM(T14,T18,T22,T26,T30,T34,T38,T42,T46,T50)</f>
        <v>7</v>
      </c>
      <c r="U10" s="246"/>
      <c r="V10" s="84">
        <f t="shared" si="1"/>
        <v>4</v>
      </c>
      <c r="W10" s="84">
        <f t="shared" si="1"/>
        <v>3</v>
      </c>
      <c r="X10" s="84">
        <f t="shared" si="0"/>
        <v>1038</v>
      </c>
      <c r="Y10" s="84">
        <f t="shared" si="0"/>
        <v>487</v>
      </c>
      <c r="Z10" s="84">
        <f t="shared" si="0"/>
        <v>551</v>
      </c>
      <c r="AA10" s="84">
        <f t="shared" si="0"/>
        <v>413</v>
      </c>
      <c r="AB10" s="84">
        <f t="shared" si="0"/>
        <v>153</v>
      </c>
      <c r="AC10" s="84">
        <f t="shared" si="0"/>
        <v>260</v>
      </c>
      <c r="AD10" s="84" t="s">
        <v>723</v>
      </c>
      <c r="AE10" s="84" t="s">
        <v>723</v>
      </c>
      <c r="AF10" s="84" t="s">
        <v>723</v>
      </c>
      <c r="AG10" s="84" t="s">
        <v>627</v>
      </c>
      <c r="AH10" s="84" t="s">
        <v>627</v>
      </c>
      <c r="AI10" s="84" t="s">
        <v>627</v>
      </c>
      <c r="AJ10" s="84">
        <f t="shared" si="0"/>
        <v>4</v>
      </c>
      <c r="AK10" s="84" t="s">
        <v>627</v>
      </c>
      <c r="AL10" s="84">
        <f t="shared" si="0"/>
        <v>4</v>
      </c>
      <c r="AM10" s="84">
        <f t="shared" si="0"/>
        <v>22</v>
      </c>
      <c r="AN10" s="84" t="s">
        <v>627</v>
      </c>
      <c r="AO10" s="84">
        <f t="shared" si="0"/>
        <v>22</v>
      </c>
      <c r="AP10" s="84" t="s">
        <v>627</v>
      </c>
      <c r="AQ10" s="84" t="s">
        <v>627</v>
      </c>
      <c r="AR10" s="84" t="s">
        <v>627</v>
      </c>
      <c r="AS10" s="85">
        <v>48.4</v>
      </c>
      <c r="AT10" s="85">
        <v>49</v>
      </c>
      <c r="AU10" s="85">
        <v>47.8</v>
      </c>
      <c r="AV10" s="85">
        <v>23.1</v>
      </c>
      <c r="AW10" s="85">
        <v>22.6</v>
      </c>
      <c r="AX10" s="85">
        <v>23.6</v>
      </c>
    </row>
    <row r="11" spans="2:50" ht="15.75" customHeight="1">
      <c r="B11" s="16"/>
      <c r="C11" s="16"/>
      <c r="E11" s="69"/>
      <c r="F11" s="70"/>
      <c r="G11" s="70"/>
      <c r="H11" s="157"/>
      <c r="I11" s="157"/>
      <c r="J11" s="70"/>
      <c r="K11" s="70"/>
      <c r="L11" s="157"/>
      <c r="M11" s="157"/>
      <c r="N11" s="70"/>
      <c r="O11" s="70"/>
      <c r="P11" s="157"/>
      <c r="Q11" s="157"/>
      <c r="R11" s="70"/>
      <c r="S11" s="70"/>
      <c r="T11" s="157"/>
      <c r="U11" s="157"/>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1"/>
      <c r="AT11" s="71"/>
      <c r="AU11" s="71"/>
      <c r="AV11" s="71"/>
      <c r="AW11" s="71"/>
      <c r="AX11" s="71"/>
    </row>
    <row r="12" spans="2:50" s="2" customFormat="1" ht="15.75" customHeight="1">
      <c r="B12" s="202" t="s">
        <v>92</v>
      </c>
      <c r="C12" s="156"/>
      <c r="E12" s="111">
        <f>SUM(E13:E14)</f>
        <v>8790</v>
      </c>
      <c r="F12" s="112">
        <f>SUM(F13:F14)</f>
        <v>4316</v>
      </c>
      <c r="G12" s="112">
        <f>SUM(G13:G14)</f>
        <v>4474</v>
      </c>
      <c r="H12" s="144">
        <f>SUM(H13:H14)</f>
        <v>4449</v>
      </c>
      <c r="I12" s="145"/>
      <c r="J12" s="114">
        <f>SUM(J13:J14)</f>
        <v>2151</v>
      </c>
      <c r="K12" s="114">
        <f>SUM(K13:K14)</f>
        <v>2298</v>
      </c>
      <c r="L12" s="144">
        <f>SUM(L13:L14)</f>
        <v>1094</v>
      </c>
      <c r="M12" s="145"/>
      <c r="N12" s="114">
        <f>SUM(N13:N14)</f>
        <v>490</v>
      </c>
      <c r="O12" s="114">
        <f>SUM(O13:O14)</f>
        <v>604</v>
      </c>
      <c r="P12" s="144">
        <f>SUM(P13:P14)</f>
        <v>667</v>
      </c>
      <c r="Q12" s="145"/>
      <c r="R12" s="114">
        <f>SUM(R13:R14)</f>
        <v>369</v>
      </c>
      <c r="S12" s="114">
        <f>SUM(S13:S14)</f>
        <v>298</v>
      </c>
      <c r="T12" s="144">
        <f>SUM(T13:T14)</f>
        <v>69</v>
      </c>
      <c r="U12" s="145"/>
      <c r="V12" s="114">
        <f aca="true" t="shared" si="2" ref="V12:AM12">SUM(V13:V14)</f>
        <v>59</v>
      </c>
      <c r="W12" s="114">
        <f t="shared" si="2"/>
        <v>10</v>
      </c>
      <c r="X12" s="114">
        <f t="shared" si="2"/>
        <v>1873</v>
      </c>
      <c r="Y12" s="114">
        <f t="shared" si="2"/>
        <v>987</v>
      </c>
      <c r="Z12" s="114">
        <f t="shared" si="2"/>
        <v>886</v>
      </c>
      <c r="AA12" s="114">
        <f t="shared" si="2"/>
        <v>637</v>
      </c>
      <c r="AB12" s="114">
        <f t="shared" si="2"/>
        <v>259</v>
      </c>
      <c r="AC12" s="114">
        <f t="shared" si="2"/>
        <v>378</v>
      </c>
      <c r="AD12" s="114">
        <f t="shared" si="2"/>
        <v>1</v>
      </c>
      <c r="AE12" s="114">
        <f t="shared" si="2"/>
        <v>1</v>
      </c>
      <c r="AF12" s="114" t="s">
        <v>723</v>
      </c>
      <c r="AG12" s="114">
        <f t="shared" si="2"/>
        <v>3</v>
      </c>
      <c r="AH12" s="114">
        <f t="shared" si="2"/>
        <v>3</v>
      </c>
      <c r="AI12" s="114" t="s">
        <v>735</v>
      </c>
      <c r="AJ12" s="114">
        <f t="shared" si="2"/>
        <v>5</v>
      </c>
      <c r="AK12" s="114" t="s">
        <v>605</v>
      </c>
      <c r="AL12" s="114">
        <f t="shared" si="2"/>
        <v>5</v>
      </c>
      <c r="AM12" s="114">
        <f t="shared" si="2"/>
        <v>23</v>
      </c>
      <c r="AN12" s="114" t="s">
        <v>723</v>
      </c>
      <c r="AO12" s="114">
        <f>SUM(AO13:AO14)</f>
        <v>23</v>
      </c>
      <c r="AP12" s="114" t="s">
        <v>605</v>
      </c>
      <c r="AQ12" s="114" t="s">
        <v>605</v>
      </c>
      <c r="AR12" s="114" t="s">
        <v>605</v>
      </c>
      <c r="AS12" s="115">
        <v>50.6</v>
      </c>
      <c r="AT12" s="115">
        <v>49.8</v>
      </c>
      <c r="AU12" s="115">
        <v>51.4</v>
      </c>
      <c r="AV12" s="115">
        <v>21.7</v>
      </c>
      <c r="AW12" s="115">
        <v>22.9</v>
      </c>
      <c r="AX12" s="115">
        <v>20.4</v>
      </c>
    </row>
    <row r="13" spans="2:50" s="83" customFormat="1" ht="15.75" customHeight="1">
      <c r="B13" s="16"/>
      <c r="C13" s="16" t="s">
        <v>93</v>
      </c>
      <c r="E13" s="69">
        <v>6323</v>
      </c>
      <c r="F13" s="70">
        <v>3261</v>
      </c>
      <c r="G13" s="70">
        <v>3062</v>
      </c>
      <c r="H13" s="157">
        <v>3348</v>
      </c>
      <c r="I13" s="157"/>
      <c r="J13" s="70">
        <v>1694</v>
      </c>
      <c r="K13" s="70">
        <v>1654</v>
      </c>
      <c r="L13" s="157">
        <v>720</v>
      </c>
      <c r="M13" s="157"/>
      <c r="N13" s="70">
        <v>333</v>
      </c>
      <c r="O13" s="70">
        <v>387</v>
      </c>
      <c r="P13" s="157">
        <v>575</v>
      </c>
      <c r="Q13" s="157"/>
      <c r="R13" s="70">
        <v>323</v>
      </c>
      <c r="S13" s="70">
        <v>252</v>
      </c>
      <c r="T13" s="157">
        <v>64</v>
      </c>
      <c r="U13" s="157"/>
      <c r="V13" s="70">
        <v>56</v>
      </c>
      <c r="W13" s="70">
        <v>8</v>
      </c>
      <c r="X13" s="70">
        <v>1244</v>
      </c>
      <c r="Y13" s="70">
        <v>681</v>
      </c>
      <c r="Z13" s="70">
        <v>563</v>
      </c>
      <c r="AA13" s="70">
        <v>371</v>
      </c>
      <c r="AB13" s="70">
        <v>173</v>
      </c>
      <c r="AC13" s="70">
        <v>198</v>
      </c>
      <c r="AD13" s="70">
        <v>1</v>
      </c>
      <c r="AE13" s="70">
        <v>1</v>
      </c>
      <c r="AF13" s="70" t="s">
        <v>723</v>
      </c>
      <c r="AG13" s="70">
        <v>3</v>
      </c>
      <c r="AH13" s="70">
        <v>3</v>
      </c>
      <c r="AI13" s="70" t="s">
        <v>735</v>
      </c>
      <c r="AJ13" s="70">
        <v>3</v>
      </c>
      <c r="AK13" s="70" t="s">
        <v>626</v>
      </c>
      <c r="AL13" s="70">
        <v>3</v>
      </c>
      <c r="AM13" s="70">
        <v>1</v>
      </c>
      <c r="AN13" s="70" t="s">
        <v>723</v>
      </c>
      <c r="AO13" s="70">
        <v>1</v>
      </c>
      <c r="AP13" s="70" t="s">
        <v>626</v>
      </c>
      <c r="AQ13" s="70" t="s">
        <v>626</v>
      </c>
      <c r="AR13" s="70" t="s">
        <v>626</v>
      </c>
      <c r="AS13" s="71">
        <v>52.9</v>
      </c>
      <c r="AT13" s="71">
        <v>51.9</v>
      </c>
      <c r="AU13" s="71">
        <v>54</v>
      </c>
      <c r="AV13" s="71">
        <v>19.8</v>
      </c>
      <c r="AW13" s="71">
        <v>21</v>
      </c>
      <c r="AX13" s="71">
        <v>18.5</v>
      </c>
    </row>
    <row r="14" spans="2:50" s="83" customFormat="1" ht="15.75" customHeight="1">
      <c r="B14" s="16"/>
      <c r="C14" s="16" t="s">
        <v>401</v>
      </c>
      <c r="E14" s="69">
        <v>2467</v>
      </c>
      <c r="F14" s="70">
        <v>1055</v>
      </c>
      <c r="G14" s="70">
        <v>1412</v>
      </c>
      <c r="H14" s="157">
        <v>1101</v>
      </c>
      <c r="I14" s="157"/>
      <c r="J14" s="70">
        <v>457</v>
      </c>
      <c r="K14" s="70">
        <v>644</v>
      </c>
      <c r="L14" s="157">
        <v>374</v>
      </c>
      <c r="M14" s="157"/>
      <c r="N14" s="70">
        <v>157</v>
      </c>
      <c r="O14" s="70">
        <v>217</v>
      </c>
      <c r="P14" s="157">
        <v>92</v>
      </c>
      <c r="Q14" s="157"/>
      <c r="R14" s="70">
        <v>46</v>
      </c>
      <c r="S14" s="70">
        <v>46</v>
      </c>
      <c r="T14" s="157">
        <v>5</v>
      </c>
      <c r="U14" s="157"/>
      <c r="V14" s="70">
        <v>3</v>
      </c>
      <c r="W14" s="70">
        <v>2</v>
      </c>
      <c r="X14" s="70">
        <v>629</v>
      </c>
      <c r="Y14" s="70">
        <v>306</v>
      </c>
      <c r="Z14" s="70">
        <v>323</v>
      </c>
      <c r="AA14" s="70">
        <v>266</v>
      </c>
      <c r="AB14" s="70">
        <v>86</v>
      </c>
      <c r="AC14" s="70">
        <v>180</v>
      </c>
      <c r="AD14" s="70" t="s">
        <v>723</v>
      </c>
      <c r="AE14" s="70" t="s">
        <v>723</v>
      </c>
      <c r="AF14" s="70" t="s">
        <v>723</v>
      </c>
      <c r="AG14" s="70" t="s">
        <v>627</v>
      </c>
      <c r="AH14" s="70" t="s">
        <v>627</v>
      </c>
      <c r="AI14" s="70" t="s">
        <v>627</v>
      </c>
      <c r="AJ14" s="70">
        <v>2</v>
      </c>
      <c r="AK14" s="70" t="s">
        <v>627</v>
      </c>
      <c r="AL14" s="70">
        <v>2</v>
      </c>
      <c r="AM14" s="70">
        <v>22</v>
      </c>
      <c r="AN14" s="70" t="s">
        <v>627</v>
      </c>
      <c r="AO14" s="70">
        <v>22</v>
      </c>
      <c r="AP14" s="70" t="s">
        <v>627</v>
      </c>
      <c r="AQ14" s="70" t="s">
        <v>627</v>
      </c>
      <c r="AR14" s="70" t="s">
        <v>627</v>
      </c>
      <c r="AS14" s="71">
        <v>44.6</v>
      </c>
      <c r="AT14" s="71">
        <v>43.3</v>
      </c>
      <c r="AU14" s="71">
        <v>45.6</v>
      </c>
      <c r="AV14" s="71">
        <v>26.5</v>
      </c>
      <c r="AW14" s="71">
        <v>29</v>
      </c>
      <c r="AX14" s="71">
        <v>24.6</v>
      </c>
    </row>
    <row r="15" spans="2:50" ht="15.75" customHeight="1">
      <c r="B15" s="16"/>
      <c r="C15" s="16"/>
      <c r="E15" s="69"/>
      <c r="F15" s="70"/>
      <c r="G15" s="70"/>
      <c r="H15" s="157"/>
      <c r="I15" s="157"/>
      <c r="J15" s="70"/>
      <c r="K15" s="70"/>
      <c r="L15" s="157"/>
      <c r="M15" s="157"/>
      <c r="N15" s="70"/>
      <c r="O15" s="70"/>
      <c r="P15" s="157"/>
      <c r="Q15" s="157"/>
      <c r="R15" s="70"/>
      <c r="S15" s="70"/>
      <c r="T15" s="157"/>
      <c r="U15" s="157"/>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1"/>
      <c r="AT15" s="71"/>
      <c r="AU15" s="71"/>
      <c r="AV15" s="71"/>
      <c r="AW15" s="71"/>
      <c r="AX15" s="71"/>
    </row>
    <row r="16" spans="2:50" s="2" customFormat="1" ht="15.75" customHeight="1">
      <c r="B16" s="202" t="s">
        <v>498</v>
      </c>
      <c r="C16" s="156"/>
      <c r="E16" s="111">
        <f>SUM(E17:E18)</f>
        <v>3408</v>
      </c>
      <c r="F16" s="112">
        <f>SUM(F17:F18)</f>
        <v>1649</v>
      </c>
      <c r="G16" s="112">
        <f>SUM(G17:G18)</f>
        <v>1759</v>
      </c>
      <c r="H16" s="144">
        <f>SUM(H17:H18)</f>
        <v>1704</v>
      </c>
      <c r="I16" s="145"/>
      <c r="J16" s="114">
        <f>SUM(J17:J18)</f>
        <v>838</v>
      </c>
      <c r="K16" s="114">
        <f>SUM(K17:K18)</f>
        <v>866</v>
      </c>
      <c r="L16" s="144">
        <f>SUM(L17:L18)</f>
        <v>491</v>
      </c>
      <c r="M16" s="145"/>
      <c r="N16" s="114">
        <f>SUM(N17:N18)</f>
        <v>204</v>
      </c>
      <c r="O16" s="114">
        <f>SUM(O17:O18)</f>
        <v>287</v>
      </c>
      <c r="P16" s="144">
        <f>SUM(P17:P18)</f>
        <v>159</v>
      </c>
      <c r="Q16" s="145"/>
      <c r="R16" s="114">
        <f>SUM(R17:R18)</f>
        <v>119</v>
      </c>
      <c r="S16" s="114">
        <f>SUM(S17:S18)</f>
        <v>40</v>
      </c>
      <c r="T16" s="144">
        <f>SUM(T17:T18)</f>
        <v>8</v>
      </c>
      <c r="U16" s="145"/>
      <c r="V16" s="114">
        <f aca="true" t="shared" si="3" ref="V16:AC16">SUM(V17:V18)</f>
        <v>7</v>
      </c>
      <c r="W16" s="114">
        <f t="shared" si="3"/>
        <v>1</v>
      </c>
      <c r="X16" s="114">
        <f t="shared" si="3"/>
        <v>888</v>
      </c>
      <c r="Y16" s="114">
        <f t="shared" si="3"/>
        <v>395</v>
      </c>
      <c r="Z16" s="114">
        <f t="shared" si="3"/>
        <v>493</v>
      </c>
      <c r="AA16" s="114">
        <f t="shared" si="3"/>
        <v>158</v>
      </c>
      <c r="AB16" s="114">
        <f t="shared" si="3"/>
        <v>86</v>
      </c>
      <c r="AC16" s="114">
        <f t="shared" si="3"/>
        <v>72</v>
      </c>
      <c r="AD16" s="114" t="s">
        <v>606</v>
      </c>
      <c r="AE16" s="114" t="s">
        <v>606</v>
      </c>
      <c r="AF16" s="114" t="s">
        <v>606</v>
      </c>
      <c r="AG16" s="114">
        <f>SUM(AG17:AG18)</f>
        <v>1</v>
      </c>
      <c r="AH16" s="114">
        <f>SUM(AH17:AH18)</f>
        <v>1</v>
      </c>
      <c r="AI16" s="114" t="s">
        <v>606</v>
      </c>
      <c r="AJ16" s="114" t="s">
        <v>606</v>
      </c>
      <c r="AK16" s="114" t="s">
        <v>606</v>
      </c>
      <c r="AL16" s="114" t="s">
        <v>606</v>
      </c>
      <c r="AM16" s="114">
        <f>SUM(AM17:AM18)</f>
        <v>5</v>
      </c>
      <c r="AN16" s="114">
        <f>SUM(AN17:AN18)</f>
        <v>2</v>
      </c>
      <c r="AO16" s="114">
        <f>SUM(AO17:AO18)</f>
        <v>3</v>
      </c>
      <c r="AP16" s="114" t="s">
        <v>606</v>
      </c>
      <c r="AQ16" s="114" t="s">
        <v>606</v>
      </c>
      <c r="AR16" s="114" t="s">
        <v>606</v>
      </c>
      <c r="AS16" s="115">
        <v>50</v>
      </c>
      <c r="AT16" s="115">
        <v>50.8</v>
      </c>
      <c r="AU16" s="115">
        <v>49.2</v>
      </c>
      <c r="AV16" s="115">
        <v>26.2</v>
      </c>
      <c r="AW16" s="115">
        <v>24.1</v>
      </c>
      <c r="AX16" s="115">
        <v>28.2</v>
      </c>
    </row>
    <row r="17" spans="2:50" s="83" customFormat="1" ht="15.75" customHeight="1">
      <c r="B17" s="16"/>
      <c r="C17" s="16" t="s">
        <v>94</v>
      </c>
      <c r="E17" s="69">
        <v>3040</v>
      </c>
      <c r="F17" s="70">
        <v>1447</v>
      </c>
      <c r="G17" s="70">
        <v>1593</v>
      </c>
      <c r="H17" s="157">
        <v>1518</v>
      </c>
      <c r="I17" s="157"/>
      <c r="J17" s="70">
        <v>731</v>
      </c>
      <c r="K17" s="70">
        <v>787</v>
      </c>
      <c r="L17" s="157">
        <v>430</v>
      </c>
      <c r="M17" s="157"/>
      <c r="N17" s="70">
        <v>161</v>
      </c>
      <c r="O17" s="70">
        <v>269</v>
      </c>
      <c r="P17" s="157">
        <v>159</v>
      </c>
      <c r="Q17" s="157"/>
      <c r="R17" s="70">
        <v>119</v>
      </c>
      <c r="S17" s="70">
        <v>40</v>
      </c>
      <c r="T17" s="157">
        <v>8</v>
      </c>
      <c r="U17" s="157"/>
      <c r="V17" s="70">
        <v>7</v>
      </c>
      <c r="W17" s="70">
        <v>1</v>
      </c>
      <c r="X17" s="70">
        <v>793</v>
      </c>
      <c r="Y17" s="70">
        <v>352</v>
      </c>
      <c r="Z17" s="70">
        <v>441</v>
      </c>
      <c r="AA17" s="70">
        <v>132</v>
      </c>
      <c r="AB17" s="70">
        <v>77</v>
      </c>
      <c r="AC17" s="70">
        <v>55</v>
      </c>
      <c r="AD17" s="70" t="s">
        <v>626</v>
      </c>
      <c r="AE17" s="70" t="s">
        <v>626</v>
      </c>
      <c r="AF17" s="70" t="s">
        <v>626</v>
      </c>
      <c r="AG17" s="70">
        <v>1</v>
      </c>
      <c r="AH17" s="70">
        <v>1</v>
      </c>
      <c r="AI17" s="70" t="s">
        <v>626</v>
      </c>
      <c r="AJ17" s="70" t="s">
        <v>626</v>
      </c>
      <c r="AK17" s="70" t="s">
        <v>626</v>
      </c>
      <c r="AL17" s="70" t="s">
        <v>626</v>
      </c>
      <c r="AM17" s="70">
        <v>5</v>
      </c>
      <c r="AN17" s="70">
        <v>2</v>
      </c>
      <c r="AO17" s="70">
        <v>3</v>
      </c>
      <c r="AP17" s="70" t="s">
        <v>626</v>
      </c>
      <c r="AQ17" s="70" t="s">
        <v>626</v>
      </c>
      <c r="AR17" s="70" t="s">
        <v>626</v>
      </c>
      <c r="AS17" s="71">
        <v>49.9</v>
      </c>
      <c r="AT17" s="71">
        <v>50.5</v>
      </c>
      <c r="AU17" s="71">
        <v>49.4</v>
      </c>
      <c r="AV17" s="71">
        <v>26.3</v>
      </c>
      <c r="AW17" s="71">
        <v>24.5</v>
      </c>
      <c r="AX17" s="71">
        <v>27.9</v>
      </c>
    </row>
    <row r="18" spans="2:50" s="83" customFormat="1" ht="15.75" customHeight="1">
      <c r="B18" s="16"/>
      <c r="C18" s="16" t="s">
        <v>401</v>
      </c>
      <c r="E18" s="69">
        <v>368</v>
      </c>
      <c r="F18" s="70">
        <v>202</v>
      </c>
      <c r="G18" s="70">
        <v>166</v>
      </c>
      <c r="H18" s="157">
        <v>186</v>
      </c>
      <c r="I18" s="157"/>
      <c r="J18" s="70">
        <v>107</v>
      </c>
      <c r="K18" s="70">
        <v>79</v>
      </c>
      <c r="L18" s="157">
        <v>61</v>
      </c>
      <c r="M18" s="157"/>
      <c r="N18" s="70">
        <v>43</v>
      </c>
      <c r="O18" s="70">
        <v>18</v>
      </c>
      <c r="P18" s="157" t="s">
        <v>723</v>
      </c>
      <c r="Q18" s="157"/>
      <c r="R18" s="70" t="s">
        <v>723</v>
      </c>
      <c r="S18" s="70" t="s">
        <v>723</v>
      </c>
      <c r="T18" s="157" t="s">
        <v>627</v>
      </c>
      <c r="U18" s="157"/>
      <c r="V18" s="70" t="s">
        <v>627</v>
      </c>
      <c r="W18" s="70" t="s">
        <v>627</v>
      </c>
      <c r="X18" s="70">
        <v>95</v>
      </c>
      <c r="Y18" s="70">
        <v>43</v>
      </c>
      <c r="Z18" s="70">
        <v>52</v>
      </c>
      <c r="AA18" s="70">
        <v>26</v>
      </c>
      <c r="AB18" s="70">
        <v>9</v>
      </c>
      <c r="AC18" s="70">
        <v>17</v>
      </c>
      <c r="AD18" s="70" t="s">
        <v>627</v>
      </c>
      <c r="AE18" s="70" t="s">
        <v>627</v>
      </c>
      <c r="AF18" s="70" t="s">
        <v>627</v>
      </c>
      <c r="AG18" s="70" t="s">
        <v>627</v>
      </c>
      <c r="AH18" s="70" t="s">
        <v>627</v>
      </c>
      <c r="AI18" s="70" t="s">
        <v>627</v>
      </c>
      <c r="AJ18" s="70" t="s">
        <v>627</v>
      </c>
      <c r="AK18" s="70" t="s">
        <v>627</v>
      </c>
      <c r="AL18" s="70" t="s">
        <v>627</v>
      </c>
      <c r="AM18" s="70" t="s">
        <v>627</v>
      </c>
      <c r="AN18" s="70" t="s">
        <v>627</v>
      </c>
      <c r="AO18" s="70" t="s">
        <v>627</v>
      </c>
      <c r="AP18" s="70" t="s">
        <v>627</v>
      </c>
      <c r="AQ18" s="70" t="s">
        <v>627</v>
      </c>
      <c r="AR18" s="70" t="s">
        <v>627</v>
      </c>
      <c r="AS18" s="71">
        <v>50.5</v>
      </c>
      <c r="AT18" s="71">
        <v>53</v>
      </c>
      <c r="AU18" s="71">
        <v>47.6</v>
      </c>
      <c r="AV18" s="71">
        <v>25.8</v>
      </c>
      <c r="AW18" s="71">
        <v>21.3</v>
      </c>
      <c r="AX18" s="71">
        <v>31.3</v>
      </c>
    </row>
    <row r="19" spans="2:50" ht="15.75" customHeight="1">
      <c r="B19" s="16"/>
      <c r="C19" s="16"/>
      <c r="E19" s="69"/>
      <c r="F19" s="70"/>
      <c r="G19" s="70"/>
      <c r="H19" s="157"/>
      <c r="I19" s="157"/>
      <c r="J19" s="70"/>
      <c r="K19" s="70"/>
      <c r="L19" s="157"/>
      <c r="M19" s="157"/>
      <c r="N19" s="70"/>
      <c r="O19" s="70"/>
      <c r="P19" s="157"/>
      <c r="Q19" s="157"/>
      <c r="R19" s="70"/>
      <c r="S19" s="70"/>
      <c r="T19" s="157"/>
      <c r="U19" s="157"/>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1"/>
      <c r="AT19" s="71"/>
      <c r="AU19" s="71"/>
      <c r="AV19" s="71"/>
      <c r="AW19" s="71"/>
      <c r="AX19" s="71"/>
    </row>
    <row r="20" spans="2:50" s="2" customFormat="1" ht="15.75" customHeight="1">
      <c r="B20" s="202" t="s">
        <v>505</v>
      </c>
      <c r="C20" s="156"/>
      <c r="E20" s="111">
        <f>SUM(E21:E22)</f>
        <v>478</v>
      </c>
      <c r="F20" s="112">
        <f>SUM(F21:F22)</f>
        <v>194</v>
      </c>
      <c r="G20" s="112">
        <f>SUM(G21:G22)</f>
        <v>284</v>
      </c>
      <c r="H20" s="144">
        <f>SUM(H21:H22)</f>
        <v>221</v>
      </c>
      <c r="I20" s="145"/>
      <c r="J20" s="114">
        <f>SUM(J21:J22)</f>
        <v>119</v>
      </c>
      <c r="K20" s="114">
        <f>SUM(K21:K22)</f>
        <v>102</v>
      </c>
      <c r="L20" s="144">
        <f>SUM(L21:L22)</f>
        <v>86</v>
      </c>
      <c r="M20" s="145"/>
      <c r="N20" s="114">
        <f>SUM(N21:N22)</f>
        <v>22</v>
      </c>
      <c r="O20" s="114">
        <f>SUM(O21:O22)</f>
        <v>64</v>
      </c>
      <c r="P20" s="144">
        <f>SUM(P21:P22)</f>
        <v>20</v>
      </c>
      <c r="Q20" s="145"/>
      <c r="R20" s="114">
        <f>SUM(R21:R22)</f>
        <v>8</v>
      </c>
      <c r="S20" s="114">
        <f>SUM(S21:S22)</f>
        <v>12</v>
      </c>
      <c r="T20" s="144">
        <f>SUM(T21:T22)</f>
        <v>12</v>
      </c>
      <c r="U20" s="145"/>
      <c r="V20" s="114">
        <f>SUM(V21:V22)</f>
        <v>11</v>
      </c>
      <c r="W20" s="114">
        <f>SUM(W21:W22)</f>
        <v>1</v>
      </c>
      <c r="X20" s="114">
        <f aca="true" t="shared" si="4" ref="X20:AG20">SUM(X21:X22)</f>
        <v>123</v>
      </c>
      <c r="Y20" s="114">
        <f t="shared" si="4"/>
        <v>33</v>
      </c>
      <c r="Z20" s="114">
        <f t="shared" si="4"/>
        <v>90</v>
      </c>
      <c r="AA20" s="114">
        <f t="shared" si="4"/>
        <v>16</v>
      </c>
      <c r="AB20" s="114">
        <f t="shared" si="4"/>
        <v>1</v>
      </c>
      <c r="AC20" s="114">
        <f t="shared" si="4"/>
        <v>15</v>
      </c>
      <c r="AD20" s="114" t="s">
        <v>781</v>
      </c>
      <c r="AE20" s="114" t="s">
        <v>607</v>
      </c>
      <c r="AF20" s="114" t="s">
        <v>781</v>
      </c>
      <c r="AG20" s="114">
        <f t="shared" si="4"/>
        <v>1</v>
      </c>
      <c r="AH20" s="114" t="s">
        <v>607</v>
      </c>
      <c r="AI20" s="114">
        <f>SUM(AI21:AI22)</f>
        <v>1</v>
      </c>
      <c r="AJ20" s="114" t="s">
        <v>607</v>
      </c>
      <c r="AK20" s="114" t="s">
        <v>607</v>
      </c>
      <c r="AL20" s="114" t="s">
        <v>607</v>
      </c>
      <c r="AM20" s="114" t="s">
        <v>607</v>
      </c>
      <c r="AN20" s="114" t="s">
        <v>607</v>
      </c>
      <c r="AO20" s="114" t="s">
        <v>607</v>
      </c>
      <c r="AP20" s="114" t="s">
        <v>607</v>
      </c>
      <c r="AQ20" s="114" t="s">
        <v>607</v>
      </c>
      <c r="AR20" s="114" t="s">
        <v>607</v>
      </c>
      <c r="AS20" s="115">
        <v>46.2</v>
      </c>
      <c r="AT20" s="115">
        <v>61.3</v>
      </c>
      <c r="AU20" s="115">
        <v>35.9</v>
      </c>
      <c r="AV20" s="115">
        <v>25.9</v>
      </c>
      <c r="AW20" s="115">
        <v>17</v>
      </c>
      <c r="AX20" s="115">
        <v>32</v>
      </c>
    </row>
    <row r="21" spans="2:50" s="83" customFormat="1" ht="15.75" customHeight="1">
      <c r="B21" s="16"/>
      <c r="C21" s="16" t="s">
        <v>93</v>
      </c>
      <c r="E21" s="69">
        <v>478</v>
      </c>
      <c r="F21" s="70">
        <v>194</v>
      </c>
      <c r="G21" s="70">
        <v>284</v>
      </c>
      <c r="H21" s="157">
        <v>221</v>
      </c>
      <c r="I21" s="157"/>
      <c r="J21" s="70">
        <v>119</v>
      </c>
      <c r="K21" s="70">
        <v>102</v>
      </c>
      <c r="L21" s="157">
        <v>86</v>
      </c>
      <c r="M21" s="157"/>
      <c r="N21" s="70">
        <v>22</v>
      </c>
      <c r="O21" s="70">
        <v>64</v>
      </c>
      <c r="P21" s="157">
        <v>20</v>
      </c>
      <c r="Q21" s="157"/>
      <c r="R21" s="70">
        <v>8</v>
      </c>
      <c r="S21" s="70">
        <v>12</v>
      </c>
      <c r="T21" s="157">
        <v>12</v>
      </c>
      <c r="U21" s="157"/>
      <c r="V21" s="70">
        <v>11</v>
      </c>
      <c r="W21" s="70">
        <v>1</v>
      </c>
      <c r="X21" s="70">
        <v>123</v>
      </c>
      <c r="Y21" s="70">
        <v>33</v>
      </c>
      <c r="Z21" s="70">
        <v>90</v>
      </c>
      <c r="AA21" s="70">
        <v>16</v>
      </c>
      <c r="AB21" s="70">
        <v>1</v>
      </c>
      <c r="AC21" s="70">
        <v>15</v>
      </c>
      <c r="AD21" s="70" t="s">
        <v>781</v>
      </c>
      <c r="AE21" s="70" t="s">
        <v>626</v>
      </c>
      <c r="AF21" s="70" t="s">
        <v>781</v>
      </c>
      <c r="AG21" s="70">
        <v>1</v>
      </c>
      <c r="AH21" s="70" t="s">
        <v>626</v>
      </c>
      <c r="AI21" s="70">
        <v>1</v>
      </c>
      <c r="AJ21" s="70" t="s">
        <v>626</v>
      </c>
      <c r="AK21" s="70" t="s">
        <v>626</v>
      </c>
      <c r="AL21" s="70" t="s">
        <v>626</v>
      </c>
      <c r="AM21" s="70" t="s">
        <v>626</v>
      </c>
      <c r="AN21" s="70" t="s">
        <v>626</v>
      </c>
      <c r="AO21" s="70" t="s">
        <v>626</v>
      </c>
      <c r="AP21" s="70" t="s">
        <v>626</v>
      </c>
      <c r="AQ21" s="70" t="s">
        <v>626</v>
      </c>
      <c r="AR21" s="70" t="s">
        <v>626</v>
      </c>
      <c r="AS21" s="71">
        <v>46.2</v>
      </c>
      <c r="AT21" s="71">
        <v>61.3</v>
      </c>
      <c r="AU21" s="71">
        <v>35.9</v>
      </c>
      <c r="AV21" s="71">
        <v>25.9</v>
      </c>
      <c r="AW21" s="71">
        <v>17</v>
      </c>
      <c r="AX21" s="71">
        <v>32</v>
      </c>
    </row>
    <row r="22" spans="2:50" s="83" customFormat="1" ht="15.75" customHeight="1">
      <c r="B22" s="16"/>
      <c r="C22" s="16" t="s">
        <v>401</v>
      </c>
      <c r="E22" s="69" t="s">
        <v>627</v>
      </c>
      <c r="F22" s="70" t="s">
        <v>627</v>
      </c>
      <c r="G22" s="70" t="s">
        <v>627</v>
      </c>
      <c r="H22" s="157" t="s">
        <v>627</v>
      </c>
      <c r="I22" s="157"/>
      <c r="J22" s="70" t="s">
        <v>627</v>
      </c>
      <c r="K22" s="70" t="s">
        <v>627</v>
      </c>
      <c r="L22" s="157" t="s">
        <v>627</v>
      </c>
      <c r="M22" s="157"/>
      <c r="N22" s="70" t="s">
        <v>627</v>
      </c>
      <c r="O22" s="70" t="s">
        <v>627</v>
      </c>
      <c r="P22" s="157" t="s">
        <v>627</v>
      </c>
      <c r="Q22" s="157"/>
      <c r="R22" s="70" t="s">
        <v>627</v>
      </c>
      <c r="S22" s="70" t="s">
        <v>627</v>
      </c>
      <c r="T22" s="157" t="s">
        <v>627</v>
      </c>
      <c r="U22" s="157"/>
      <c r="V22" s="70" t="s">
        <v>627</v>
      </c>
      <c r="W22" s="70" t="s">
        <v>627</v>
      </c>
      <c r="X22" s="70" t="s">
        <v>627</v>
      </c>
      <c r="Y22" s="70" t="s">
        <v>627</v>
      </c>
      <c r="Z22" s="70" t="s">
        <v>627</v>
      </c>
      <c r="AA22" s="70" t="s">
        <v>627</v>
      </c>
      <c r="AB22" s="70" t="s">
        <v>627</v>
      </c>
      <c r="AC22" s="70" t="s">
        <v>627</v>
      </c>
      <c r="AD22" s="70" t="s">
        <v>627</v>
      </c>
      <c r="AE22" s="70" t="s">
        <v>627</v>
      </c>
      <c r="AF22" s="70" t="s">
        <v>627</v>
      </c>
      <c r="AG22" s="70" t="s">
        <v>627</v>
      </c>
      <c r="AH22" s="70" t="s">
        <v>627</v>
      </c>
      <c r="AI22" s="70" t="s">
        <v>627</v>
      </c>
      <c r="AJ22" s="70" t="s">
        <v>627</v>
      </c>
      <c r="AK22" s="70" t="s">
        <v>627</v>
      </c>
      <c r="AL22" s="70" t="s">
        <v>627</v>
      </c>
      <c r="AM22" s="70" t="s">
        <v>627</v>
      </c>
      <c r="AN22" s="70" t="s">
        <v>627</v>
      </c>
      <c r="AO22" s="70" t="s">
        <v>627</v>
      </c>
      <c r="AP22" s="70" t="s">
        <v>627</v>
      </c>
      <c r="AQ22" s="70" t="s">
        <v>627</v>
      </c>
      <c r="AR22" s="70" t="s">
        <v>627</v>
      </c>
      <c r="AS22" s="71" t="s">
        <v>627</v>
      </c>
      <c r="AT22" s="71" t="s">
        <v>723</v>
      </c>
      <c r="AU22" s="71" t="s">
        <v>627</v>
      </c>
      <c r="AV22" s="71" t="s">
        <v>627</v>
      </c>
      <c r="AW22" s="71" t="s">
        <v>723</v>
      </c>
      <c r="AX22" s="71" t="s">
        <v>723</v>
      </c>
    </row>
    <row r="23" spans="2:50" ht="15.75" customHeight="1">
      <c r="B23" s="16"/>
      <c r="C23" s="16"/>
      <c r="E23" s="69"/>
      <c r="F23" s="70"/>
      <c r="G23" s="70"/>
      <c r="H23" s="157"/>
      <c r="I23" s="157"/>
      <c r="J23" s="70"/>
      <c r="K23" s="70"/>
      <c r="L23" s="157"/>
      <c r="M23" s="157"/>
      <c r="N23" s="70"/>
      <c r="O23" s="70"/>
      <c r="P23" s="157"/>
      <c r="Q23" s="157"/>
      <c r="R23" s="70"/>
      <c r="S23" s="70"/>
      <c r="T23" s="157"/>
      <c r="U23" s="157"/>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1"/>
      <c r="AT23" s="71"/>
      <c r="AU23" s="71"/>
      <c r="AV23" s="71"/>
      <c r="AW23" s="71"/>
      <c r="AX23" s="71"/>
    </row>
    <row r="24" spans="2:50" s="2" customFormat="1" ht="15.75" customHeight="1">
      <c r="B24" s="202" t="s">
        <v>233</v>
      </c>
      <c r="C24" s="156"/>
      <c r="E24" s="111">
        <f>SUM(E25:E26)</f>
        <v>1204</v>
      </c>
      <c r="F24" s="112">
        <f>SUM(F25:F26)</f>
        <v>608</v>
      </c>
      <c r="G24" s="112">
        <f>SUM(G25:G26)</f>
        <v>596</v>
      </c>
      <c r="H24" s="144">
        <f>SUM(H25:H26)</f>
        <v>595</v>
      </c>
      <c r="I24" s="145"/>
      <c r="J24" s="114">
        <f>SUM(J25:J26)</f>
        <v>278</v>
      </c>
      <c r="K24" s="114">
        <f>SUM(K25:K26)</f>
        <v>317</v>
      </c>
      <c r="L24" s="144">
        <f>SUM(L25:L26)</f>
        <v>188</v>
      </c>
      <c r="M24" s="145"/>
      <c r="N24" s="114">
        <f>SUM(N25:N26)</f>
        <v>83</v>
      </c>
      <c r="O24" s="114">
        <f>SUM(O25:O26)</f>
        <v>105</v>
      </c>
      <c r="P24" s="144">
        <f>SUM(P25:P26)</f>
        <v>65</v>
      </c>
      <c r="Q24" s="145"/>
      <c r="R24" s="114">
        <f>SUM(R25:R26)</f>
        <v>52</v>
      </c>
      <c r="S24" s="114">
        <f>SUM(S25:S26)</f>
        <v>13</v>
      </c>
      <c r="T24" s="144">
        <f>SUM(T25:T26)</f>
        <v>11</v>
      </c>
      <c r="U24" s="145"/>
      <c r="V24" s="114">
        <f aca="true" t="shared" si="5" ref="V24:AC24">SUM(V25:V26)</f>
        <v>11</v>
      </c>
      <c r="W24" s="114" t="s">
        <v>723</v>
      </c>
      <c r="X24" s="114">
        <f t="shared" si="5"/>
        <v>307</v>
      </c>
      <c r="Y24" s="114">
        <f t="shared" si="5"/>
        <v>164</v>
      </c>
      <c r="Z24" s="114">
        <f t="shared" si="5"/>
        <v>143</v>
      </c>
      <c r="AA24" s="114">
        <f t="shared" si="5"/>
        <v>37</v>
      </c>
      <c r="AB24" s="114">
        <f t="shared" si="5"/>
        <v>20</v>
      </c>
      <c r="AC24" s="114">
        <f t="shared" si="5"/>
        <v>17</v>
      </c>
      <c r="AD24" s="114">
        <v>1</v>
      </c>
      <c r="AE24" s="114" t="s">
        <v>608</v>
      </c>
      <c r="AF24" s="114">
        <v>1</v>
      </c>
      <c r="AG24" s="114" t="s">
        <v>608</v>
      </c>
      <c r="AH24" s="114" t="s">
        <v>608</v>
      </c>
      <c r="AI24" s="114" t="s">
        <v>608</v>
      </c>
      <c r="AJ24" s="114">
        <f>SUM(AJ25:AJ26)</f>
        <v>5</v>
      </c>
      <c r="AK24" s="114" t="s">
        <v>608</v>
      </c>
      <c r="AL24" s="114">
        <f>SUM(AL25:AL26)</f>
        <v>5</v>
      </c>
      <c r="AM24" s="114" t="s">
        <v>723</v>
      </c>
      <c r="AN24" s="114" t="s">
        <v>608</v>
      </c>
      <c r="AO24" s="114" t="s">
        <v>723</v>
      </c>
      <c r="AP24" s="114" t="s">
        <v>608</v>
      </c>
      <c r="AQ24" s="114" t="s">
        <v>608</v>
      </c>
      <c r="AR24" s="114" t="s">
        <v>608</v>
      </c>
      <c r="AS24" s="115">
        <v>49.4</v>
      </c>
      <c r="AT24" s="115">
        <v>45.7</v>
      </c>
      <c r="AU24" s="115">
        <v>53.2</v>
      </c>
      <c r="AV24" s="115">
        <v>25.9</v>
      </c>
      <c r="AW24" s="115">
        <v>27</v>
      </c>
      <c r="AX24" s="115">
        <v>24.8</v>
      </c>
    </row>
    <row r="25" spans="2:50" s="83" customFormat="1" ht="15.75" customHeight="1">
      <c r="B25" s="16"/>
      <c r="C25" s="16" t="s">
        <v>438</v>
      </c>
      <c r="E25" s="69">
        <v>1204</v>
      </c>
      <c r="F25" s="70">
        <v>608</v>
      </c>
      <c r="G25" s="70">
        <v>596</v>
      </c>
      <c r="H25" s="157">
        <v>595</v>
      </c>
      <c r="I25" s="157"/>
      <c r="J25" s="70">
        <v>278</v>
      </c>
      <c r="K25" s="70">
        <v>317</v>
      </c>
      <c r="L25" s="157">
        <v>188</v>
      </c>
      <c r="M25" s="157"/>
      <c r="N25" s="70">
        <v>83</v>
      </c>
      <c r="O25" s="70">
        <v>105</v>
      </c>
      <c r="P25" s="157">
        <v>65</v>
      </c>
      <c r="Q25" s="157"/>
      <c r="R25" s="70">
        <v>52</v>
      </c>
      <c r="S25" s="70">
        <v>13</v>
      </c>
      <c r="T25" s="157">
        <v>11</v>
      </c>
      <c r="U25" s="157"/>
      <c r="V25" s="70">
        <v>11</v>
      </c>
      <c r="W25" s="70" t="s">
        <v>723</v>
      </c>
      <c r="X25" s="70">
        <v>307</v>
      </c>
      <c r="Y25" s="70">
        <v>164</v>
      </c>
      <c r="Z25" s="70">
        <v>143</v>
      </c>
      <c r="AA25" s="70">
        <v>37</v>
      </c>
      <c r="AB25" s="70">
        <v>20</v>
      </c>
      <c r="AC25" s="70">
        <v>17</v>
      </c>
      <c r="AD25" s="70">
        <v>1</v>
      </c>
      <c r="AE25" s="70" t="s">
        <v>626</v>
      </c>
      <c r="AF25" s="70">
        <v>1</v>
      </c>
      <c r="AG25" s="70" t="s">
        <v>626</v>
      </c>
      <c r="AH25" s="70" t="s">
        <v>626</v>
      </c>
      <c r="AI25" s="70" t="s">
        <v>626</v>
      </c>
      <c r="AJ25" s="70">
        <v>5</v>
      </c>
      <c r="AK25" s="70" t="s">
        <v>626</v>
      </c>
      <c r="AL25" s="70">
        <v>5</v>
      </c>
      <c r="AM25" s="70" t="s">
        <v>723</v>
      </c>
      <c r="AN25" s="70" t="s">
        <v>626</v>
      </c>
      <c r="AO25" s="70" t="s">
        <v>723</v>
      </c>
      <c r="AP25" s="70" t="s">
        <v>626</v>
      </c>
      <c r="AQ25" s="70" t="s">
        <v>626</v>
      </c>
      <c r="AR25" s="70" t="s">
        <v>626</v>
      </c>
      <c r="AS25" s="71">
        <v>49.4</v>
      </c>
      <c r="AT25" s="71">
        <v>45.7</v>
      </c>
      <c r="AU25" s="71">
        <v>53.2</v>
      </c>
      <c r="AV25" s="71">
        <v>25.9</v>
      </c>
      <c r="AW25" s="71">
        <v>27</v>
      </c>
      <c r="AX25" s="71">
        <v>24.8</v>
      </c>
    </row>
    <row r="26" spans="2:50" s="83" customFormat="1" ht="15.75" customHeight="1">
      <c r="B26" s="16"/>
      <c r="C26" s="16" t="s">
        <v>401</v>
      </c>
      <c r="E26" s="69" t="s">
        <v>627</v>
      </c>
      <c r="F26" s="70" t="s">
        <v>627</v>
      </c>
      <c r="G26" s="70" t="s">
        <v>627</v>
      </c>
      <c r="H26" s="157" t="s">
        <v>627</v>
      </c>
      <c r="I26" s="157"/>
      <c r="J26" s="70" t="s">
        <v>627</v>
      </c>
      <c r="K26" s="70" t="s">
        <v>627</v>
      </c>
      <c r="L26" s="157" t="s">
        <v>627</v>
      </c>
      <c r="M26" s="157"/>
      <c r="N26" s="70" t="s">
        <v>627</v>
      </c>
      <c r="O26" s="70" t="s">
        <v>627</v>
      </c>
      <c r="P26" s="157" t="s">
        <v>627</v>
      </c>
      <c r="Q26" s="157"/>
      <c r="R26" s="70" t="s">
        <v>627</v>
      </c>
      <c r="S26" s="70" t="s">
        <v>627</v>
      </c>
      <c r="T26" s="157" t="s">
        <v>627</v>
      </c>
      <c r="U26" s="157"/>
      <c r="V26" s="70" t="s">
        <v>627</v>
      </c>
      <c r="W26" s="70" t="s">
        <v>627</v>
      </c>
      <c r="X26" s="70" t="s">
        <v>627</v>
      </c>
      <c r="Y26" s="70" t="s">
        <v>627</v>
      </c>
      <c r="Z26" s="70" t="s">
        <v>627</v>
      </c>
      <c r="AA26" s="70" t="s">
        <v>627</v>
      </c>
      <c r="AB26" s="70" t="s">
        <v>627</v>
      </c>
      <c r="AC26" s="70" t="s">
        <v>627</v>
      </c>
      <c r="AD26" s="70" t="s">
        <v>627</v>
      </c>
      <c r="AE26" s="70" t="s">
        <v>627</v>
      </c>
      <c r="AF26" s="70" t="s">
        <v>627</v>
      </c>
      <c r="AG26" s="70" t="s">
        <v>627</v>
      </c>
      <c r="AH26" s="70" t="s">
        <v>627</v>
      </c>
      <c r="AI26" s="70" t="s">
        <v>627</v>
      </c>
      <c r="AJ26" s="70" t="s">
        <v>627</v>
      </c>
      <c r="AK26" s="70" t="s">
        <v>627</v>
      </c>
      <c r="AL26" s="70" t="s">
        <v>627</v>
      </c>
      <c r="AM26" s="70" t="s">
        <v>627</v>
      </c>
      <c r="AN26" s="70" t="s">
        <v>627</v>
      </c>
      <c r="AO26" s="70" t="s">
        <v>627</v>
      </c>
      <c r="AP26" s="70" t="s">
        <v>627</v>
      </c>
      <c r="AQ26" s="70" t="s">
        <v>627</v>
      </c>
      <c r="AR26" s="70" t="s">
        <v>627</v>
      </c>
      <c r="AS26" s="71" t="s">
        <v>627</v>
      </c>
      <c r="AT26" s="71" t="s">
        <v>723</v>
      </c>
      <c r="AU26" s="71" t="s">
        <v>735</v>
      </c>
      <c r="AV26" s="71" t="s">
        <v>723</v>
      </c>
      <c r="AW26" s="71" t="s">
        <v>723</v>
      </c>
      <c r="AX26" s="71" t="s">
        <v>723</v>
      </c>
    </row>
    <row r="27" spans="2:50" ht="15.75" customHeight="1">
      <c r="B27" s="16"/>
      <c r="C27" s="16"/>
      <c r="E27" s="69"/>
      <c r="F27" s="70"/>
      <c r="G27" s="70"/>
      <c r="H27" s="157"/>
      <c r="I27" s="157"/>
      <c r="J27" s="70"/>
      <c r="K27" s="70"/>
      <c r="L27" s="157"/>
      <c r="M27" s="157"/>
      <c r="N27" s="70"/>
      <c r="O27" s="70"/>
      <c r="P27" s="157"/>
      <c r="Q27" s="157"/>
      <c r="R27" s="70"/>
      <c r="S27" s="70"/>
      <c r="T27" s="157"/>
      <c r="U27" s="157"/>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1"/>
      <c r="AT27" s="71"/>
      <c r="AU27" s="71"/>
      <c r="AV27" s="71"/>
      <c r="AW27" s="71"/>
      <c r="AX27" s="71"/>
    </row>
    <row r="28" spans="2:50" s="2" customFormat="1" ht="15.75" customHeight="1">
      <c r="B28" s="202" t="s">
        <v>512</v>
      </c>
      <c r="C28" s="156"/>
      <c r="E28" s="111">
        <f>SUM(E29:E30)</f>
        <v>472</v>
      </c>
      <c r="F28" s="112">
        <f>SUM(F29:F30)</f>
        <v>235</v>
      </c>
      <c r="G28" s="112">
        <f>SUM(G29:G30)</f>
        <v>237</v>
      </c>
      <c r="H28" s="144">
        <f>SUM(H29:H30)</f>
        <v>157</v>
      </c>
      <c r="I28" s="145"/>
      <c r="J28" s="114">
        <f>SUM(J29:J30)</f>
        <v>73</v>
      </c>
      <c r="K28" s="114">
        <f>SUM(K29:K30)</f>
        <v>84</v>
      </c>
      <c r="L28" s="144">
        <f>SUM(L29:L30)</f>
        <v>150</v>
      </c>
      <c r="M28" s="145"/>
      <c r="N28" s="114">
        <f>SUM(N29:N30)</f>
        <v>72</v>
      </c>
      <c r="O28" s="114">
        <f>SUM(O29:O30)</f>
        <v>78</v>
      </c>
      <c r="P28" s="144">
        <f>SUM(P29:P30)</f>
        <v>14</v>
      </c>
      <c r="Q28" s="145"/>
      <c r="R28" s="114">
        <f>SUM(R29:R30)</f>
        <v>11</v>
      </c>
      <c r="S28" s="114">
        <f>SUM(S29:S30)</f>
        <v>3</v>
      </c>
      <c r="T28" s="144">
        <f>SUM(T29:T30)</f>
        <v>3</v>
      </c>
      <c r="U28" s="145"/>
      <c r="V28" s="114">
        <f aca="true" t="shared" si="6" ref="V28:AC28">SUM(V29:V30)</f>
        <v>3</v>
      </c>
      <c r="W28" s="114" t="s">
        <v>723</v>
      </c>
      <c r="X28" s="114">
        <f t="shared" si="6"/>
        <v>144</v>
      </c>
      <c r="Y28" s="114">
        <f t="shared" si="6"/>
        <v>73</v>
      </c>
      <c r="Z28" s="114">
        <f t="shared" si="6"/>
        <v>71</v>
      </c>
      <c r="AA28" s="114">
        <f t="shared" si="6"/>
        <v>4</v>
      </c>
      <c r="AB28" s="114">
        <f t="shared" si="6"/>
        <v>3</v>
      </c>
      <c r="AC28" s="114">
        <f t="shared" si="6"/>
        <v>1</v>
      </c>
      <c r="AD28" s="114" t="s">
        <v>609</v>
      </c>
      <c r="AE28" s="114" t="s">
        <v>609</v>
      </c>
      <c r="AF28" s="114" t="s">
        <v>609</v>
      </c>
      <c r="AG28" s="114" t="s">
        <v>609</v>
      </c>
      <c r="AH28" s="114" t="s">
        <v>609</v>
      </c>
      <c r="AI28" s="114" t="s">
        <v>609</v>
      </c>
      <c r="AJ28" s="114" t="s">
        <v>723</v>
      </c>
      <c r="AK28" s="114" t="s">
        <v>609</v>
      </c>
      <c r="AL28" s="114" t="s">
        <v>723</v>
      </c>
      <c r="AM28" s="114" t="s">
        <v>609</v>
      </c>
      <c r="AN28" s="114" t="s">
        <v>609</v>
      </c>
      <c r="AO28" s="114" t="s">
        <v>609</v>
      </c>
      <c r="AP28" s="114" t="s">
        <v>609</v>
      </c>
      <c r="AQ28" s="114" t="s">
        <v>609</v>
      </c>
      <c r="AR28" s="114" t="s">
        <v>609</v>
      </c>
      <c r="AS28" s="115">
        <v>33.3</v>
      </c>
      <c r="AT28" s="115">
        <v>31.1</v>
      </c>
      <c r="AU28" s="115">
        <v>35.4</v>
      </c>
      <c r="AV28" s="115">
        <v>30.5</v>
      </c>
      <c r="AW28" s="115">
        <v>31.1</v>
      </c>
      <c r="AX28" s="115">
        <v>30</v>
      </c>
    </row>
    <row r="29" spans="2:50" s="83" customFormat="1" ht="15.75" customHeight="1">
      <c r="B29" s="16"/>
      <c r="C29" s="16" t="s">
        <v>94</v>
      </c>
      <c r="E29" s="69">
        <v>472</v>
      </c>
      <c r="F29" s="70">
        <v>235</v>
      </c>
      <c r="G29" s="70">
        <v>237</v>
      </c>
      <c r="H29" s="157">
        <v>157</v>
      </c>
      <c r="I29" s="157"/>
      <c r="J29" s="70">
        <v>73</v>
      </c>
      <c r="K29" s="70">
        <v>84</v>
      </c>
      <c r="L29" s="157">
        <v>150</v>
      </c>
      <c r="M29" s="157"/>
      <c r="N29" s="70">
        <v>72</v>
      </c>
      <c r="O29" s="70">
        <v>78</v>
      </c>
      <c r="P29" s="157">
        <v>14</v>
      </c>
      <c r="Q29" s="157"/>
      <c r="R29" s="70">
        <v>11</v>
      </c>
      <c r="S29" s="70">
        <v>3</v>
      </c>
      <c r="T29" s="157">
        <v>3</v>
      </c>
      <c r="U29" s="157"/>
      <c r="V29" s="70">
        <v>3</v>
      </c>
      <c r="W29" s="70" t="s">
        <v>723</v>
      </c>
      <c r="X29" s="70">
        <v>144</v>
      </c>
      <c r="Y29" s="70">
        <v>73</v>
      </c>
      <c r="Z29" s="70">
        <v>71</v>
      </c>
      <c r="AA29" s="70">
        <v>4</v>
      </c>
      <c r="AB29" s="70">
        <v>3</v>
      </c>
      <c r="AC29" s="70">
        <v>1</v>
      </c>
      <c r="AD29" s="70" t="s">
        <v>626</v>
      </c>
      <c r="AE29" s="70" t="s">
        <v>626</v>
      </c>
      <c r="AF29" s="70" t="s">
        <v>626</v>
      </c>
      <c r="AG29" s="70" t="s">
        <v>626</v>
      </c>
      <c r="AH29" s="70" t="s">
        <v>626</v>
      </c>
      <c r="AI29" s="70" t="s">
        <v>626</v>
      </c>
      <c r="AJ29" s="70" t="s">
        <v>723</v>
      </c>
      <c r="AK29" s="70" t="s">
        <v>626</v>
      </c>
      <c r="AL29" s="70" t="s">
        <v>723</v>
      </c>
      <c r="AM29" s="70" t="s">
        <v>626</v>
      </c>
      <c r="AN29" s="70" t="s">
        <v>626</v>
      </c>
      <c r="AO29" s="70" t="s">
        <v>626</v>
      </c>
      <c r="AP29" s="70" t="s">
        <v>626</v>
      </c>
      <c r="AQ29" s="70" t="s">
        <v>626</v>
      </c>
      <c r="AR29" s="70" t="s">
        <v>626</v>
      </c>
      <c r="AS29" s="71">
        <v>33.3</v>
      </c>
      <c r="AT29" s="71">
        <v>31.1</v>
      </c>
      <c r="AU29" s="71">
        <v>35.4</v>
      </c>
      <c r="AV29" s="71">
        <v>30.5</v>
      </c>
      <c r="AW29" s="71">
        <v>31.1</v>
      </c>
      <c r="AX29" s="71">
        <v>30</v>
      </c>
    </row>
    <row r="30" spans="2:50" s="83" customFormat="1" ht="15.75" customHeight="1">
      <c r="B30" s="16"/>
      <c r="C30" s="16" t="s">
        <v>401</v>
      </c>
      <c r="E30" s="69" t="s">
        <v>627</v>
      </c>
      <c r="F30" s="70" t="s">
        <v>627</v>
      </c>
      <c r="G30" s="70" t="s">
        <v>627</v>
      </c>
      <c r="H30" s="157" t="s">
        <v>627</v>
      </c>
      <c r="I30" s="157"/>
      <c r="J30" s="70" t="s">
        <v>627</v>
      </c>
      <c r="K30" s="70" t="s">
        <v>627</v>
      </c>
      <c r="L30" s="157" t="s">
        <v>627</v>
      </c>
      <c r="M30" s="157"/>
      <c r="N30" s="70" t="s">
        <v>627</v>
      </c>
      <c r="O30" s="70" t="s">
        <v>627</v>
      </c>
      <c r="P30" s="157" t="s">
        <v>627</v>
      </c>
      <c r="Q30" s="157"/>
      <c r="R30" s="70" t="s">
        <v>627</v>
      </c>
      <c r="S30" s="70" t="s">
        <v>627</v>
      </c>
      <c r="T30" s="157" t="s">
        <v>627</v>
      </c>
      <c r="U30" s="157"/>
      <c r="V30" s="70" t="s">
        <v>627</v>
      </c>
      <c r="W30" s="70" t="s">
        <v>627</v>
      </c>
      <c r="X30" s="70" t="s">
        <v>627</v>
      </c>
      <c r="Y30" s="70" t="s">
        <v>627</v>
      </c>
      <c r="Z30" s="70" t="s">
        <v>627</v>
      </c>
      <c r="AA30" s="70" t="s">
        <v>627</v>
      </c>
      <c r="AB30" s="70" t="s">
        <v>627</v>
      </c>
      <c r="AC30" s="70" t="s">
        <v>627</v>
      </c>
      <c r="AD30" s="70" t="s">
        <v>627</v>
      </c>
      <c r="AE30" s="70" t="s">
        <v>627</v>
      </c>
      <c r="AF30" s="70" t="s">
        <v>627</v>
      </c>
      <c r="AG30" s="70" t="s">
        <v>627</v>
      </c>
      <c r="AH30" s="70" t="s">
        <v>627</v>
      </c>
      <c r="AI30" s="70" t="s">
        <v>627</v>
      </c>
      <c r="AJ30" s="70" t="s">
        <v>627</v>
      </c>
      <c r="AK30" s="70" t="s">
        <v>627</v>
      </c>
      <c r="AL30" s="70" t="s">
        <v>627</v>
      </c>
      <c r="AM30" s="70" t="s">
        <v>627</v>
      </c>
      <c r="AN30" s="70" t="s">
        <v>627</v>
      </c>
      <c r="AO30" s="70" t="s">
        <v>627</v>
      </c>
      <c r="AP30" s="70" t="s">
        <v>627</v>
      </c>
      <c r="AQ30" s="70" t="s">
        <v>627</v>
      </c>
      <c r="AR30" s="70" t="s">
        <v>627</v>
      </c>
      <c r="AS30" s="71" t="s">
        <v>627</v>
      </c>
      <c r="AT30" s="71" t="s">
        <v>723</v>
      </c>
      <c r="AU30" s="71" t="s">
        <v>627</v>
      </c>
      <c r="AV30" s="71" t="s">
        <v>723</v>
      </c>
      <c r="AW30" s="71" t="s">
        <v>723</v>
      </c>
      <c r="AX30" s="71" t="s">
        <v>627</v>
      </c>
    </row>
    <row r="31" spans="2:50" ht="15.75" customHeight="1">
      <c r="B31" s="16"/>
      <c r="C31" s="16"/>
      <c r="E31" s="69"/>
      <c r="F31" s="70"/>
      <c r="G31" s="70"/>
      <c r="H31" s="157"/>
      <c r="I31" s="157"/>
      <c r="J31" s="70"/>
      <c r="K31" s="70"/>
      <c r="L31" s="157"/>
      <c r="M31" s="157"/>
      <c r="N31" s="70"/>
      <c r="O31" s="70"/>
      <c r="P31" s="157"/>
      <c r="Q31" s="157"/>
      <c r="R31" s="70"/>
      <c r="S31" s="70"/>
      <c r="T31" s="157"/>
      <c r="U31" s="157"/>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1"/>
      <c r="AT31" s="71"/>
      <c r="AU31" s="71"/>
      <c r="AV31" s="71"/>
      <c r="AW31" s="71"/>
      <c r="AX31" s="71"/>
    </row>
    <row r="32" spans="2:50" s="2" customFormat="1" ht="15.75" customHeight="1">
      <c r="B32" s="202" t="s">
        <v>506</v>
      </c>
      <c r="C32" s="156"/>
      <c r="E32" s="111">
        <f>SUM(E33:E34)</f>
        <v>2552</v>
      </c>
      <c r="F32" s="112">
        <f>SUM(F33:F34)</f>
        <v>1350</v>
      </c>
      <c r="G32" s="112">
        <f>SUM(G33:G34)</f>
        <v>1202</v>
      </c>
      <c r="H32" s="144">
        <f>SUM(H33:H34)</f>
        <v>1205</v>
      </c>
      <c r="I32" s="145"/>
      <c r="J32" s="114">
        <f>SUM(J33:J34)</f>
        <v>659</v>
      </c>
      <c r="K32" s="114">
        <f>SUM(K33:K34)</f>
        <v>546</v>
      </c>
      <c r="L32" s="144">
        <f>SUM(L33:L34)</f>
        <v>389</v>
      </c>
      <c r="M32" s="145"/>
      <c r="N32" s="114">
        <f>SUM(N33:N34)</f>
        <v>148</v>
      </c>
      <c r="O32" s="114">
        <f>SUM(O33:O34)</f>
        <v>241</v>
      </c>
      <c r="P32" s="144">
        <f>SUM(P33:P34)</f>
        <v>151</v>
      </c>
      <c r="Q32" s="145"/>
      <c r="R32" s="114">
        <f>SUM(R33:R34)</f>
        <v>122</v>
      </c>
      <c r="S32" s="114">
        <f>SUM(S33:S34)</f>
        <v>29</v>
      </c>
      <c r="T32" s="144">
        <f>SUM(T33:T34)</f>
        <v>16</v>
      </c>
      <c r="U32" s="145"/>
      <c r="V32" s="114">
        <f aca="true" t="shared" si="7" ref="V32:AC32">SUM(V33:V34)</f>
        <v>13</v>
      </c>
      <c r="W32" s="114">
        <f t="shared" si="7"/>
        <v>3</v>
      </c>
      <c r="X32" s="114">
        <f t="shared" si="7"/>
        <v>698</v>
      </c>
      <c r="Y32" s="114">
        <f t="shared" si="7"/>
        <v>366</v>
      </c>
      <c r="Z32" s="114">
        <f t="shared" si="7"/>
        <v>332</v>
      </c>
      <c r="AA32" s="114">
        <f t="shared" si="7"/>
        <v>93</v>
      </c>
      <c r="AB32" s="114">
        <f t="shared" si="7"/>
        <v>42</v>
      </c>
      <c r="AC32" s="114">
        <f t="shared" si="7"/>
        <v>51</v>
      </c>
      <c r="AD32" s="114" t="s">
        <v>610</v>
      </c>
      <c r="AE32" s="114" t="s">
        <v>610</v>
      </c>
      <c r="AF32" s="114" t="s">
        <v>610</v>
      </c>
      <c r="AG32" s="114" t="s">
        <v>610</v>
      </c>
      <c r="AH32" s="114" t="s">
        <v>610</v>
      </c>
      <c r="AI32" s="114" t="s">
        <v>610</v>
      </c>
      <c r="AJ32" s="114" t="s">
        <v>610</v>
      </c>
      <c r="AK32" s="114" t="s">
        <v>610</v>
      </c>
      <c r="AL32" s="114" t="s">
        <v>610</v>
      </c>
      <c r="AM32" s="114" t="s">
        <v>610</v>
      </c>
      <c r="AN32" s="114" t="s">
        <v>610</v>
      </c>
      <c r="AO32" s="114" t="s">
        <v>610</v>
      </c>
      <c r="AP32" s="114" t="s">
        <v>610</v>
      </c>
      <c r="AQ32" s="114" t="s">
        <v>610</v>
      </c>
      <c r="AR32" s="114" t="s">
        <v>610</v>
      </c>
      <c r="AS32" s="115">
        <v>47.2</v>
      </c>
      <c r="AT32" s="115">
        <v>48.8</v>
      </c>
      <c r="AU32" s="115">
        <v>45.4</v>
      </c>
      <c r="AV32" s="115">
        <v>27.4</v>
      </c>
      <c r="AW32" s="115">
        <v>27.1</v>
      </c>
      <c r="AX32" s="115">
        <v>27.6</v>
      </c>
    </row>
    <row r="33" spans="2:50" s="83" customFormat="1" ht="15.75" customHeight="1">
      <c r="B33" s="16"/>
      <c r="C33" s="16" t="s">
        <v>93</v>
      </c>
      <c r="E33" s="69">
        <v>2079</v>
      </c>
      <c r="F33" s="70">
        <v>1058</v>
      </c>
      <c r="G33" s="70">
        <v>1021</v>
      </c>
      <c r="H33" s="157">
        <v>945</v>
      </c>
      <c r="I33" s="157"/>
      <c r="J33" s="70">
        <v>490</v>
      </c>
      <c r="K33" s="70">
        <v>455</v>
      </c>
      <c r="L33" s="157">
        <v>308</v>
      </c>
      <c r="M33" s="157"/>
      <c r="N33" s="70">
        <v>107</v>
      </c>
      <c r="O33" s="70">
        <v>201</v>
      </c>
      <c r="P33" s="157">
        <v>128</v>
      </c>
      <c r="Q33" s="157"/>
      <c r="R33" s="70">
        <v>103</v>
      </c>
      <c r="S33" s="70">
        <v>25</v>
      </c>
      <c r="T33" s="157">
        <v>15</v>
      </c>
      <c r="U33" s="157"/>
      <c r="V33" s="70">
        <v>12</v>
      </c>
      <c r="W33" s="70">
        <v>3</v>
      </c>
      <c r="X33" s="70">
        <v>614</v>
      </c>
      <c r="Y33" s="70">
        <v>320</v>
      </c>
      <c r="Z33" s="70">
        <v>294</v>
      </c>
      <c r="AA33" s="70">
        <v>69</v>
      </c>
      <c r="AB33" s="70">
        <v>26</v>
      </c>
      <c r="AC33" s="70">
        <v>43</v>
      </c>
      <c r="AD33" s="70" t="s">
        <v>626</v>
      </c>
      <c r="AE33" s="70" t="s">
        <v>626</v>
      </c>
      <c r="AF33" s="70" t="s">
        <v>626</v>
      </c>
      <c r="AG33" s="70" t="s">
        <v>626</v>
      </c>
      <c r="AH33" s="70" t="s">
        <v>626</v>
      </c>
      <c r="AI33" s="70" t="s">
        <v>626</v>
      </c>
      <c r="AJ33" s="70" t="s">
        <v>626</v>
      </c>
      <c r="AK33" s="70" t="s">
        <v>626</v>
      </c>
      <c r="AL33" s="70" t="s">
        <v>626</v>
      </c>
      <c r="AM33" s="70" t="s">
        <v>626</v>
      </c>
      <c r="AN33" s="70" t="s">
        <v>626</v>
      </c>
      <c r="AO33" s="70" t="s">
        <v>626</v>
      </c>
      <c r="AP33" s="70" t="s">
        <v>626</v>
      </c>
      <c r="AQ33" s="70" t="s">
        <v>626</v>
      </c>
      <c r="AR33" s="70" t="s">
        <v>626</v>
      </c>
      <c r="AS33" s="71">
        <v>45.5</v>
      </c>
      <c r="AT33" s="71">
        <v>46.3</v>
      </c>
      <c r="AU33" s="71">
        <v>44.6</v>
      </c>
      <c r="AV33" s="71">
        <v>29.5</v>
      </c>
      <c r="AW33" s="71">
        <v>30.2</v>
      </c>
      <c r="AX33" s="71">
        <v>28.8</v>
      </c>
    </row>
    <row r="34" spans="2:50" s="83" customFormat="1" ht="15.75" customHeight="1">
      <c r="B34" s="16"/>
      <c r="C34" s="16" t="s">
        <v>401</v>
      </c>
      <c r="E34" s="69">
        <v>473</v>
      </c>
      <c r="F34" s="70">
        <v>292</v>
      </c>
      <c r="G34" s="70">
        <v>181</v>
      </c>
      <c r="H34" s="157">
        <v>260</v>
      </c>
      <c r="I34" s="157"/>
      <c r="J34" s="70">
        <v>169</v>
      </c>
      <c r="K34" s="70">
        <v>91</v>
      </c>
      <c r="L34" s="157">
        <v>81</v>
      </c>
      <c r="M34" s="157"/>
      <c r="N34" s="70">
        <v>41</v>
      </c>
      <c r="O34" s="70">
        <v>40</v>
      </c>
      <c r="P34" s="157">
        <v>23</v>
      </c>
      <c r="Q34" s="157"/>
      <c r="R34" s="70">
        <v>19</v>
      </c>
      <c r="S34" s="70">
        <v>4</v>
      </c>
      <c r="T34" s="157">
        <v>1</v>
      </c>
      <c r="U34" s="157"/>
      <c r="V34" s="70">
        <v>1</v>
      </c>
      <c r="W34" s="70" t="s">
        <v>627</v>
      </c>
      <c r="X34" s="70">
        <v>84</v>
      </c>
      <c r="Y34" s="70">
        <v>46</v>
      </c>
      <c r="Z34" s="70">
        <v>38</v>
      </c>
      <c r="AA34" s="70">
        <v>24</v>
      </c>
      <c r="AB34" s="70">
        <v>16</v>
      </c>
      <c r="AC34" s="70">
        <v>8</v>
      </c>
      <c r="AD34" s="70" t="s">
        <v>627</v>
      </c>
      <c r="AE34" s="70" t="s">
        <v>627</v>
      </c>
      <c r="AF34" s="70" t="s">
        <v>627</v>
      </c>
      <c r="AG34" s="70" t="s">
        <v>627</v>
      </c>
      <c r="AH34" s="70" t="s">
        <v>627</v>
      </c>
      <c r="AI34" s="70" t="s">
        <v>627</v>
      </c>
      <c r="AJ34" s="70" t="s">
        <v>627</v>
      </c>
      <c r="AK34" s="70" t="s">
        <v>627</v>
      </c>
      <c r="AL34" s="70" t="s">
        <v>627</v>
      </c>
      <c r="AM34" s="70" t="s">
        <v>627</v>
      </c>
      <c r="AN34" s="70" t="s">
        <v>627</v>
      </c>
      <c r="AO34" s="70" t="s">
        <v>627</v>
      </c>
      <c r="AP34" s="70" t="s">
        <v>627</v>
      </c>
      <c r="AQ34" s="70" t="s">
        <v>627</v>
      </c>
      <c r="AR34" s="70" t="s">
        <v>627</v>
      </c>
      <c r="AS34" s="71">
        <v>55</v>
      </c>
      <c r="AT34" s="71">
        <v>57.9</v>
      </c>
      <c r="AU34" s="71">
        <v>50.3</v>
      </c>
      <c r="AV34" s="71">
        <v>17.8</v>
      </c>
      <c r="AW34" s="71">
        <v>15.8</v>
      </c>
      <c r="AX34" s="71">
        <v>21</v>
      </c>
    </row>
    <row r="35" spans="2:50" ht="15.75" customHeight="1">
      <c r="B35" s="16"/>
      <c r="C35" s="16"/>
      <c r="E35" s="69"/>
      <c r="F35" s="70"/>
      <c r="G35" s="70"/>
      <c r="H35" s="157"/>
      <c r="I35" s="157"/>
      <c r="J35" s="70"/>
      <c r="K35" s="70"/>
      <c r="L35" s="157"/>
      <c r="M35" s="157"/>
      <c r="N35" s="70"/>
      <c r="O35" s="70"/>
      <c r="P35" s="157"/>
      <c r="Q35" s="157"/>
      <c r="R35" s="70"/>
      <c r="S35" s="70"/>
      <c r="T35" s="157"/>
      <c r="U35" s="157"/>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1"/>
      <c r="AT35" s="71"/>
      <c r="AU35" s="71"/>
      <c r="AV35" s="71"/>
      <c r="AW35" s="71"/>
      <c r="AX35" s="71"/>
    </row>
    <row r="36" spans="2:50" s="2" customFormat="1" ht="15.75" customHeight="1">
      <c r="B36" s="210" t="s">
        <v>95</v>
      </c>
      <c r="C36" s="210"/>
      <c r="E36" s="111">
        <f>SUM(E37:E38)</f>
        <v>2982</v>
      </c>
      <c r="F36" s="112">
        <f>SUM(F37:F38)</f>
        <v>1493</v>
      </c>
      <c r="G36" s="112">
        <f>SUM(G37:G38)</f>
        <v>1489</v>
      </c>
      <c r="H36" s="144">
        <f>SUM(H37:H38)</f>
        <v>1428</v>
      </c>
      <c r="I36" s="145"/>
      <c r="J36" s="114">
        <f>SUM(J37:J38)</f>
        <v>725</v>
      </c>
      <c r="K36" s="114">
        <f>SUM(K37:K38)</f>
        <v>703</v>
      </c>
      <c r="L36" s="144">
        <f>SUM(L37:L38)</f>
        <v>505</v>
      </c>
      <c r="M36" s="145"/>
      <c r="N36" s="114">
        <f>SUM(N37:N38)</f>
        <v>250</v>
      </c>
      <c r="O36" s="114">
        <f>SUM(O37:O38)</f>
        <v>255</v>
      </c>
      <c r="P36" s="144">
        <f>SUM(P37:P38)</f>
        <v>200</v>
      </c>
      <c r="Q36" s="145"/>
      <c r="R36" s="114">
        <f>SUM(R37:R38)</f>
        <v>128</v>
      </c>
      <c r="S36" s="114">
        <f>SUM(S37:S38)</f>
        <v>72</v>
      </c>
      <c r="T36" s="144">
        <f>SUM(T37:T38)</f>
        <v>5</v>
      </c>
      <c r="U36" s="145"/>
      <c r="V36" s="114">
        <f aca="true" t="shared" si="8" ref="V36:AC36">SUM(V37:V38)</f>
        <v>3</v>
      </c>
      <c r="W36" s="114">
        <f t="shared" si="8"/>
        <v>2</v>
      </c>
      <c r="X36" s="114">
        <f t="shared" si="8"/>
        <v>682</v>
      </c>
      <c r="Y36" s="114">
        <f t="shared" si="8"/>
        <v>321</v>
      </c>
      <c r="Z36" s="114">
        <f t="shared" si="8"/>
        <v>361</v>
      </c>
      <c r="AA36" s="114">
        <f t="shared" si="8"/>
        <v>162</v>
      </c>
      <c r="AB36" s="114">
        <f t="shared" si="8"/>
        <v>66</v>
      </c>
      <c r="AC36" s="114">
        <f t="shared" si="8"/>
        <v>96</v>
      </c>
      <c r="AD36" s="114" t="s">
        <v>723</v>
      </c>
      <c r="AE36" s="114" t="s">
        <v>611</v>
      </c>
      <c r="AF36" s="114" t="s">
        <v>723</v>
      </c>
      <c r="AG36" s="114" t="s">
        <v>723</v>
      </c>
      <c r="AH36" s="114" t="s">
        <v>611</v>
      </c>
      <c r="AI36" s="114" t="s">
        <v>723</v>
      </c>
      <c r="AJ36" s="114">
        <f>SUM(AJ37:AJ38)</f>
        <v>5</v>
      </c>
      <c r="AK36" s="114">
        <f>SUM(AK37:AK38)</f>
        <v>1</v>
      </c>
      <c r="AL36" s="114">
        <f>SUM(AL37:AL38)</f>
        <v>4</v>
      </c>
      <c r="AM36" s="114" t="s">
        <v>723</v>
      </c>
      <c r="AN36" s="114" t="s">
        <v>611</v>
      </c>
      <c r="AO36" s="114" t="s">
        <v>723</v>
      </c>
      <c r="AP36" s="114" t="s">
        <v>611</v>
      </c>
      <c r="AQ36" s="114" t="s">
        <v>611</v>
      </c>
      <c r="AR36" s="114" t="s">
        <v>611</v>
      </c>
      <c r="AS36" s="115">
        <v>47.9</v>
      </c>
      <c r="AT36" s="115">
        <v>48.6</v>
      </c>
      <c r="AU36" s="115">
        <v>47.2</v>
      </c>
      <c r="AV36" s="115">
        <v>23</v>
      </c>
      <c r="AW36" s="115">
        <v>21.6</v>
      </c>
      <c r="AX36" s="115">
        <v>24.5</v>
      </c>
    </row>
    <row r="37" spans="2:50" s="83" customFormat="1" ht="15.75" customHeight="1">
      <c r="B37" s="16"/>
      <c r="C37" s="16" t="s">
        <v>509</v>
      </c>
      <c r="E37" s="69">
        <v>1865</v>
      </c>
      <c r="F37" s="70">
        <v>957</v>
      </c>
      <c r="G37" s="70">
        <v>908</v>
      </c>
      <c r="H37" s="157">
        <v>849</v>
      </c>
      <c r="I37" s="157"/>
      <c r="J37" s="70">
        <v>441</v>
      </c>
      <c r="K37" s="70">
        <v>408</v>
      </c>
      <c r="L37" s="157">
        <v>310</v>
      </c>
      <c r="M37" s="157"/>
      <c r="N37" s="70">
        <v>152</v>
      </c>
      <c r="O37" s="70">
        <v>158</v>
      </c>
      <c r="P37" s="157">
        <v>146</v>
      </c>
      <c r="Q37" s="157"/>
      <c r="R37" s="70">
        <v>92</v>
      </c>
      <c r="S37" s="70">
        <v>54</v>
      </c>
      <c r="T37" s="157">
        <v>4</v>
      </c>
      <c r="U37" s="157"/>
      <c r="V37" s="70">
        <v>3</v>
      </c>
      <c r="W37" s="70">
        <v>1</v>
      </c>
      <c r="X37" s="70">
        <v>489</v>
      </c>
      <c r="Y37" s="70">
        <v>245</v>
      </c>
      <c r="Z37" s="70">
        <v>244</v>
      </c>
      <c r="AA37" s="70">
        <v>67</v>
      </c>
      <c r="AB37" s="70">
        <v>24</v>
      </c>
      <c r="AC37" s="70">
        <v>43</v>
      </c>
      <c r="AD37" s="70" t="s">
        <v>723</v>
      </c>
      <c r="AE37" s="70" t="s">
        <v>626</v>
      </c>
      <c r="AF37" s="70" t="s">
        <v>723</v>
      </c>
      <c r="AG37" s="70" t="s">
        <v>723</v>
      </c>
      <c r="AH37" s="70" t="s">
        <v>626</v>
      </c>
      <c r="AI37" s="70" t="s">
        <v>723</v>
      </c>
      <c r="AJ37" s="70">
        <v>3</v>
      </c>
      <c r="AK37" s="70">
        <v>1</v>
      </c>
      <c r="AL37" s="70">
        <v>2</v>
      </c>
      <c r="AM37" s="70" t="s">
        <v>723</v>
      </c>
      <c r="AN37" s="70" t="s">
        <v>626</v>
      </c>
      <c r="AO37" s="70" t="s">
        <v>723</v>
      </c>
      <c r="AP37" s="70" t="s">
        <v>626</v>
      </c>
      <c r="AQ37" s="70" t="s">
        <v>626</v>
      </c>
      <c r="AR37" s="70" t="s">
        <v>626</v>
      </c>
      <c r="AS37" s="71">
        <v>45.5</v>
      </c>
      <c r="AT37" s="71">
        <v>46.1</v>
      </c>
      <c r="AU37" s="71">
        <v>44.9</v>
      </c>
      <c r="AV37" s="71">
        <v>26.4</v>
      </c>
      <c r="AW37" s="71">
        <v>25.7</v>
      </c>
      <c r="AX37" s="71">
        <v>27.1</v>
      </c>
    </row>
    <row r="38" spans="2:50" s="83" customFormat="1" ht="15.75" customHeight="1">
      <c r="B38" s="16"/>
      <c r="C38" s="16" t="s">
        <v>401</v>
      </c>
      <c r="E38" s="69">
        <v>1117</v>
      </c>
      <c r="F38" s="70">
        <v>536</v>
      </c>
      <c r="G38" s="70">
        <v>581</v>
      </c>
      <c r="H38" s="157">
        <v>579</v>
      </c>
      <c r="I38" s="157"/>
      <c r="J38" s="70">
        <v>284</v>
      </c>
      <c r="K38" s="70">
        <v>295</v>
      </c>
      <c r="L38" s="157">
        <v>195</v>
      </c>
      <c r="M38" s="157"/>
      <c r="N38" s="70">
        <v>98</v>
      </c>
      <c r="O38" s="70">
        <v>97</v>
      </c>
      <c r="P38" s="157">
        <v>54</v>
      </c>
      <c r="Q38" s="157"/>
      <c r="R38" s="70">
        <v>36</v>
      </c>
      <c r="S38" s="70">
        <v>18</v>
      </c>
      <c r="T38" s="157">
        <v>1</v>
      </c>
      <c r="U38" s="157"/>
      <c r="V38" s="70" t="s">
        <v>723</v>
      </c>
      <c r="W38" s="70">
        <v>1</v>
      </c>
      <c r="X38" s="70">
        <v>193</v>
      </c>
      <c r="Y38" s="70">
        <v>76</v>
      </c>
      <c r="Z38" s="70">
        <v>117</v>
      </c>
      <c r="AA38" s="70">
        <v>95</v>
      </c>
      <c r="AB38" s="70">
        <v>42</v>
      </c>
      <c r="AC38" s="70">
        <v>53</v>
      </c>
      <c r="AD38" s="70" t="s">
        <v>627</v>
      </c>
      <c r="AE38" s="70" t="s">
        <v>627</v>
      </c>
      <c r="AF38" s="70" t="s">
        <v>627</v>
      </c>
      <c r="AG38" s="70" t="s">
        <v>627</v>
      </c>
      <c r="AH38" s="70" t="s">
        <v>627</v>
      </c>
      <c r="AI38" s="70" t="s">
        <v>627</v>
      </c>
      <c r="AJ38" s="70">
        <v>2</v>
      </c>
      <c r="AK38" s="70" t="s">
        <v>627</v>
      </c>
      <c r="AL38" s="70">
        <v>2</v>
      </c>
      <c r="AM38" s="70" t="s">
        <v>627</v>
      </c>
      <c r="AN38" s="70" t="s">
        <v>627</v>
      </c>
      <c r="AO38" s="70" t="s">
        <v>627</v>
      </c>
      <c r="AP38" s="70" t="s">
        <v>627</v>
      </c>
      <c r="AQ38" s="70" t="s">
        <v>627</v>
      </c>
      <c r="AR38" s="70" t="s">
        <v>627</v>
      </c>
      <c r="AS38" s="71">
        <v>51.8</v>
      </c>
      <c r="AT38" s="71">
        <v>53</v>
      </c>
      <c r="AU38" s="71">
        <v>50.8</v>
      </c>
      <c r="AV38" s="71">
        <v>17.5</v>
      </c>
      <c r="AW38" s="71">
        <v>14.2</v>
      </c>
      <c r="AX38" s="71">
        <v>20.5</v>
      </c>
    </row>
    <row r="39" spans="2:50" ht="15.75" customHeight="1">
      <c r="B39" s="16"/>
      <c r="C39" s="16"/>
      <c r="E39" s="69"/>
      <c r="F39" s="70"/>
      <c r="G39" s="70"/>
      <c r="H39" s="157"/>
      <c r="I39" s="157"/>
      <c r="J39" s="70"/>
      <c r="K39" s="70"/>
      <c r="L39" s="157"/>
      <c r="M39" s="157"/>
      <c r="N39" s="70"/>
      <c r="O39" s="70"/>
      <c r="P39" s="157"/>
      <c r="Q39" s="157"/>
      <c r="R39" s="70"/>
      <c r="S39" s="70"/>
      <c r="T39" s="157"/>
      <c r="U39" s="157"/>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1"/>
      <c r="AT39" s="71"/>
      <c r="AU39" s="71"/>
      <c r="AV39" s="71"/>
      <c r="AW39" s="71"/>
      <c r="AX39" s="71"/>
    </row>
    <row r="40" spans="2:50" s="2" customFormat="1" ht="15.75" customHeight="1">
      <c r="B40" s="193" t="s">
        <v>234</v>
      </c>
      <c r="C40" s="193"/>
      <c r="E40" s="111">
        <f>SUM(E41:E42)</f>
        <v>1510</v>
      </c>
      <c r="F40" s="112">
        <f>SUM(F41:F42)</f>
        <v>733</v>
      </c>
      <c r="G40" s="112">
        <f>SUM(G41:G42)</f>
        <v>777</v>
      </c>
      <c r="H40" s="144">
        <f>SUM(H41:H42)</f>
        <v>527</v>
      </c>
      <c r="I40" s="145"/>
      <c r="J40" s="114">
        <f>SUM(J41:J42)</f>
        <v>220</v>
      </c>
      <c r="K40" s="114">
        <f>SUM(K41:K42)</f>
        <v>307</v>
      </c>
      <c r="L40" s="144">
        <f>SUM(L41:L42)</f>
        <v>228</v>
      </c>
      <c r="M40" s="145"/>
      <c r="N40" s="114">
        <f>SUM(N41:N42)</f>
        <v>97</v>
      </c>
      <c r="O40" s="114">
        <f>SUM(O41:O42)</f>
        <v>131</v>
      </c>
      <c r="P40" s="144">
        <f>SUM(P41:P42)</f>
        <v>138</v>
      </c>
      <c r="Q40" s="145"/>
      <c r="R40" s="114">
        <f>SUM(R41:R42)</f>
        <v>77</v>
      </c>
      <c r="S40" s="114">
        <f>SUM(S41:S42)</f>
        <v>61</v>
      </c>
      <c r="T40" s="144">
        <f>SUM(T41:T42)</f>
        <v>1</v>
      </c>
      <c r="U40" s="145"/>
      <c r="V40" s="114" t="s">
        <v>723</v>
      </c>
      <c r="W40" s="114">
        <f>SUM(W41:W42)</f>
        <v>1</v>
      </c>
      <c r="X40" s="114">
        <f aca="true" t="shared" si="9" ref="X40:AC40">SUM(X41:X42)</f>
        <v>567</v>
      </c>
      <c r="Y40" s="114">
        <f t="shared" si="9"/>
        <v>321</v>
      </c>
      <c r="Z40" s="114">
        <f t="shared" si="9"/>
        <v>246</v>
      </c>
      <c r="AA40" s="114">
        <f t="shared" si="9"/>
        <v>49</v>
      </c>
      <c r="AB40" s="114">
        <f t="shared" si="9"/>
        <v>18</v>
      </c>
      <c r="AC40" s="114">
        <f t="shared" si="9"/>
        <v>31</v>
      </c>
      <c r="AD40" s="114" t="s">
        <v>612</v>
      </c>
      <c r="AE40" s="114" t="s">
        <v>612</v>
      </c>
      <c r="AF40" s="114" t="s">
        <v>612</v>
      </c>
      <c r="AG40" s="114">
        <f>SUM(AG41:AG42)</f>
        <v>1</v>
      </c>
      <c r="AH40" s="114">
        <f>SUM(AH41:AH42)</f>
        <v>1</v>
      </c>
      <c r="AI40" s="114" t="s">
        <v>612</v>
      </c>
      <c r="AJ40" s="114">
        <f>SUM(AJ41:AJ42)</f>
        <v>3</v>
      </c>
      <c r="AK40" s="114" t="s">
        <v>612</v>
      </c>
      <c r="AL40" s="114">
        <f>SUM(AL41:AL42)</f>
        <v>3</v>
      </c>
      <c r="AM40" s="114">
        <f>SUM(AM41:AM42)</f>
        <v>2</v>
      </c>
      <c r="AN40" s="114" t="s">
        <v>723</v>
      </c>
      <c r="AO40" s="114">
        <f>SUM(AO41:AO42)</f>
        <v>2</v>
      </c>
      <c r="AP40" s="114" t="s">
        <v>612</v>
      </c>
      <c r="AQ40" s="114" t="s">
        <v>612</v>
      </c>
      <c r="AR40" s="114" t="s">
        <v>612</v>
      </c>
      <c r="AS40" s="115">
        <v>34.9</v>
      </c>
      <c r="AT40" s="115">
        <v>30</v>
      </c>
      <c r="AU40" s="115">
        <v>39.5</v>
      </c>
      <c r="AV40" s="115">
        <v>37.9</v>
      </c>
      <c r="AW40" s="115">
        <v>43.9</v>
      </c>
      <c r="AX40" s="115">
        <v>32.3</v>
      </c>
    </row>
    <row r="41" spans="2:50" s="83" customFormat="1" ht="15.75" customHeight="1">
      <c r="B41" s="16"/>
      <c r="C41" s="16" t="s">
        <v>235</v>
      </c>
      <c r="E41" s="69">
        <v>1510</v>
      </c>
      <c r="F41" s="70">
        <v>733</v>
      </c>
      <c r="G41" s="70">
        <v>777</v>
      </c>
      <c r="H41" s="157">
        <v>527</v>
      </c>
      <c r="I41" s="157"/>
      <c r="J41" s="70">
        <v>220</v>
      </c>
      <c r="K41" s="70">
        <v>307</v>
      </c>
      <c r="L41" s="157">
        <v>228</v>
      </c>
      <c r="M41" s="157"/>
      <c r="N41" s="70">
        <v>97</v>
      </c>
      <c r="O41" s="70">
        <v>131</v>
      </c>
      <c r="P41" s="157">
        <v>138</v>
      </c>
      <c r="Q41" s="157"/>
      <c r="R41" s="70">
        <v>77</v>
      </c>
      <c r="S41" s="70">
        <v>61</v>
      </c>
      <c r="T41" s="157">
        <v>1</v>
      </c>
      <c r="U41" s="157"/>
      <c r="V41" s="70" t="s">
        <v>723</v>
      </c>
      <c r="W41" s="70">
        <v>1</v>
      </c>
      <c r="X41" s="70">
        <v>567</v>
      </c>
      <c r="Y41" s="70">
        <v>321</v>
      </c>
      <c r="Z41" s="70">
        <v>246</v>
      </c>
      <c r="AA41" s="70">
        <v>49</v>
      </c>
      <c r="AB41" s="70">
        <v>18</v>
      </c>
      <c r="AC41" s="70">
        <v>31</v>
      </c>
      <c r="AD41" s="70" t="s">
        <v>626</v>
      </c>
      <c r="AE41" s="70" t="s">
        <v>626</v>
      </c>
      <c r="AF41" s="70" t="s">
        <v>626</v>
      </c>
      <c r="AG41" s="70">
        <v>1</v>
      </c>
      <c r="AH41" s="70">
        <v>1</v>
      </c>
      <c r="AI41" s="70" t="s">
        <v>626</v>
      </c>
      <c r="AJ41" s="70">
        <v>3</v>
      </c>
      <c r="AK41" s="70" t="s">
        <v>626</v>
      </c>
      <c r="AL41" s="70">
        <v>3</v>
      </c>
      <c r="AM41" s="70">
        <v>2</v>
      </c>
      <c r="AN41" s="70" t="s">
        <v>723</v>
      </c>
      <c r="AO41" s="70">
        <v>2</v>
      </c>
      <c r="AP41" s="70" t="s">
        <v>626</v>
      </c>
      <c r="AQ41" s="70" t="s">
        <v>626</v>
      </c>
      <c r="AR41" s="70" t="s">
        <v>626</v>
      </c>
      <c r="AS41" s="71">
        <v>34.9</v>
      </c>
      <c r="AT41" s="71">
        <v>30</v>
      </c>
      <c r="AU41" s="71">
        <v>39.5</v>
      </c>
      <c r="AV41" s="71">
        <v>37.9</v>
      </c>
      <c r="AW41" s="71">
        <v>43.9</v>
      </c>
      <c r="AX41" s="71">
        <v>32.3</v>
      </c>
    </row>
    <row r="42" spans="2:50" s="83" customFormat="1" ht="15.75" customHeight="1">
      <c r="B42" s="16"/>
      <c r="C42" s="16" t="s">
        <v>401</v>
      </c>
      <c r="E42" s="69" t="s">
        <v>627</v>
      </c>
      <c r="F42" s="70" t="s">
        <v>627</v>
      </c>
      <c r="G42" s="70" t="s">
        <v>627</v>
      </c>
      <c r="H42" s="157" t="s">
        <v>627</v>
      </c>
      <c r="I42" s="157"/>
      <c r="J42" s="70" t="s">
        <v>627</v>
      </c>
      <c r="K42" s="70" t="s">
        <v>627</v>
      </c>
      <c r="L42" s="157" t="s">
        <v>627</v>
      </c>
      <c r="M42" s="157"/>
      <c r="N42" s="70" t="s">
        <v>627</v>
      </c>
      <c r="O42" s="70" t="s">
        <v>627</v>
      </c>
      <c r="P42" s="157" t="s">
        <v>627</v>
      </c>
      <c r="Q42" s="157"/>
      <c r="R42" s="70" t="s">
        <v>627</v>
      </c>
      <c r="S42" s="70" t="s">
        <v>627</v>
      </c>
      <c r="T42" s="157" t="s">
        <v>627</v>
      </c>
      <c r="U42" s="157"/>
      <c r="V42" s="70" t="s">
        <v>627</v>
      </c>
      <c r="W42" s="70" t="s">
        <v>627</v>
      </c>
      <c r="X42" s="70" t="s">
        <v>627</v>
      </c>
      <c r="Y42" s="70" t="s">
        <v>627</v>
      </c>
      <c r="Z42" s="70" t="s">
        <v>627</v>
      </c>
      <c r="AA42" s="70" t="s">
        <v>627</v>
      </c>
      <c r="AB42" s="70" t="s">
        <v>627</v>
      </c>
      <c r="AC42" s="70" t="s">
        <v>723</v>
      </c>
      <c r="AD42" s="70" t="s">
        <v>627</v>
      </c>
      <c r="AE42" s="70" t="s">
        <v>627</v>
      </c>
      <c r="AF42" s="70" t="s">
        <v>627</v>
      </c>
      <c r="AG42" s="70" t="s">
        <v>627</v>
      </c>
      <c r="AH42" s="70" t="s">
        <v>627</v>
      </c>
      <c r="AI42" s="70" t="s">
        <v>627</v>
      </c>
      <c r="AJ42" s="70" t="s">
        <v>627</v>
      </c>
      <c r="AK42" s="70" t="s">
        <v>627</v>
      </c>
      <c r="AL42" s="70" t="s">
        <v>627</v>
      </c>
      <c r="AM42" s="70" t="s">
        <v>627</v>
      </c>
      <c r="AN42" s="70" t="s">
        <v>627</v>
      </c>
      <c r="AO42" s="70" t="s">
        <v>627</v>
      </c>
      <c r="AP42" s="70" t="s">
        <v>627</v>
      </c>
      <c r="AQ42" s="70" t="s">
        <v>627</v>
      </c>
      <c r="AR42" s="70" t="s">
        <v>627</v>
      </c>
      <c r="AS42" s="71" t="s">
        <v>627</v>
      </c>
      <c r="AT42" s="71" t="s">
        <v>735</v>
      </c>
      <c r="AU42" s="71" t="s">
        <v>627</v>
      </c>
      <c r="AV42" s="71" t="s">
        <v>627</v>
      </c>
      <c r="AW42" s="71" t="s">
        <v>627</v>
      </c>
      <c r="AX42" s="71" t="s">
        <v>627</v>
      </c>
    </row>
    <row r="43" spans="2:50" ht="15.75" customHeight="1">
      <c r="B43" s="16"/>
      <c r="C43" s="16"/>
      <c r="E43" s="69"/>
      <c r="F43" s="70"/>
      <c r="G43" s="70"/>
      <c r="H43" s="157"/>
      <c r="I43" s="157"/>
      <c r="J43" s="70"/>
      <c r="K43" s="70"/>
      <c r="L43" s="157"/>
      <c r="M43" s="157"/>
      <c r="N43" s="70"/>
      <c r="O43" s="70"/>
      <c r="P43" s="157"/>
      <c r="Q43" s="157"/>
      <c r="R43" s="70"/>
      <c r="S43" s="70"/>
      <c r="T43" s="157"/>
      <c r="U43" s="157"/>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1"/>
      <c r="AT43" s="71"/>
      <c r="AU43" s="71"/>
      <c r="AV43" s="71"/>
      <c r="AW43" s="71"/>
      <c r="AX43" s="71"/>
    </row>
    <row r="44" spans="2:50" s="2" customFormat="1" ht="15.75" customHeight="1">
      <c r="B44" s="202" t="s">
        <v>236</v>
      </c>
      <c r="C44" s="156"/>
      <c r="E44" s="111">
        <f>SUM(E45:E46)</f>
        <v>339</v>
      </c>
      <c r="F44" s="112">
        <f>SUM(F45:F46)</f>
        <v>138</v>
      </c>
      <c r="G44" s="112">
        <f>SUM(G45:G46)</f>
        <v>201</v>
      </c>
      <c r="H44" s="144">
        <f>SUM(H45:H46)</f>
        <v>98</v>
      </c>
      <c r="I44" s="145"/>
      <c r="J44" s="114">
        <f>SUM(J45:J46)</f>
        <v>40</v>
      </c>
      <c r="K44" s="114">
        <f>SUM(K45:K46)</f>
        <v>58</v>
      </c>
      <c r="L44" s="144">
        <f>SUM(L45:L46)</f>
        <v>112</v>
      </c>
      <c r="M44" s="145"/>
      <c r="N44" s="114">
        <f>SUM(N45:N46)</f>
        <v>39</v>
      </c>
      <c r="O44" s="114">
        <f>SUM(O45:O46)</f>
        <v>73</v>
      </c>
      <c r="P44" s="144">
        <f>SUM(P45:P46)</f>
        <v>5</v>
      </c>
      <c r="Q44" s="145"/>
      <c r="R44" s="114">
        <f>SUM(R45:R46)</f>
        <v>2</v>
      </c>
      <c r="S44" s="114">
        <f>SUM(S45:S46)</f>
        <v>3</v>
      </c>
      <c r="T44" s="144">
        <f>SUM(T45:U46)</f>
        <v>2</v>
      </c>
      <c r="U44" s="145"/>
      <c r="V44" s="114">
        <f>SUM(V45:V46)</f>
        <v>2</v>
      </c>
      <c r="W44" s="114" t="s">
        <v>613</v>
      </c>
      <c r="X44" s="114">
        <f aca="true" t="shared" si="10" ref="X44:AC44">SUM(X45:X46)</f>
        <v>115</v>
      </c>
      <c r="Y44" s="114">
        <f t="shared" si="10"/>
        <v>50</v>
      </c>
      <c r="Z44" s="114">
        <f t="shared" si="10"/>
        <v>65</v>
      </c>
      <c r="AA44" s="114">
        <f t="shared" si="10"/>
        <v>7</v>
      </c>
      <c r="AB44" s="114">
        <f t="shared" si="10"/>
        <v>5</v>
      </c>
      <c r="AC44" s="114">
        <f t="shared" si="10"/>
        <v>2</v>
      </c>
      <c r="AD44" s="114" t="s">
        <v>613</v>
      </c>
      <c r="AE44" s="114" t="s">
        <v>613</v>
      </c>
      <c r="AF44" s="114" t="s">
        <v>613</v>
      </c>
      <c r="AG44" s="114" t="s">
        <v>613</v>
      </c>
      <c r="AH44" s="114" t="s">
        <v>613</v>
      </c>
      <c r="AI44" s="114" t="s">
        <v>613</v>
      </c>
      <c r="AJ44" s="114" t="s">
        <v>613</v>
      </c>
      <c r="AK44" s="114" t="s">
        <v>613</v>
      </c>
      <c r="AL44" s="114" t="s">
        <v>613</v>
      </c>
      <c r="AM44" s="114" t="s">
        <v>723</v>
      </c>
      <c r="AN44" s="114" t="s">
        <v>613</v>
      </c>
      <c r="AO44" s="114" t="s">
        <v>723</v>
      </c>
      <c r="AP44" s="114" t="s">
        <v>613</v>
      </c>
      <c r="AQ44" s="114" t="s">
        <v>613</v>
      </c>
      <c r="AR44" s="114" t="s">
        <v>613</v>
      </c>
      <c r="AS44" s="115">
        <v>28.9</v>
      </c>
      <c r="AT44" s="115">
        <v>29</v>
      </c>
      <c r="AU44" s="115">
        <v>28.9</v>
      </c>
      <c r="AV44" s="115">
        <v>33.9</v>
      </c>
      <c r="AW44" s="115">
        <v>36.2</v>
      </c>
      <c r="AX44" s="115">
        <v>32.3</v>
      </c>
    </row>
    <row r="45" spans="2:50" s="83" customFormat="1" ht="15.75" customHeight="1">
      <c r="B45" s="16"/>
      <c r="C45" s="16" t="s">
        <v>510</v>
      </c>
      <c r="E45" s="69">
        <v>339</v>
      </c>
      <c r="F45" s="70">
        <v>138</v>
      </c>
      <c r="G45" s="70">
        <v>201</v>
      </c>
      <c r="H45" s="157">
        <v>98</v>
      </c>
      <c r="I45" s="157"/>
      <c r="J45" s="70">
        <v>40</v>
      </c>
      <c r="K45" s="70">
        <v>58</v>
      </c>
      <c r="L45" s="157">
        <v>112</v>
      </c>
      <c r="M45" s="157"/>
      <c r="N45" s="70">
        <v>39</v>
      </c>
      <c r="O45" s="70">
        <v>73</v>
      </c>
      <c r="P45" s="157">
        <v>5</v>
      </c>
      <c r="Q45" s="157"/>
      <c r="R45" s="70">
        <v>2</v>
      </c>
      <c r="S45" s="70">
        <v>3</v>
      </c>
      <c r="T45" s="157">
        <v>2</v>
      </c>
      <c r="U45" s="157"/>
      <c r="V45" s="70">
        <v>2</v>
      </c>
      <c r="W45" s="70" t="s">
        <v>626</v>
      </c>
      <c r="X45" s="70">
        <v>115</v>
      </c>
      <c r="Y45" s="70">
        <v>50</v>
      </c>
      <c r="Z45" s="70">
        <v>65</v>
      </c>
      <c r="AA45" s="70">
        <v>7</v>
      </c>
      <c r="AB45" s="70">
        <v>5</v>
      </c>
      <c r="AC45" s="70">
        <v>2</v>
      </c>
      <c r="AD45" s="70" t="s">
        <v>626</v>
      </c>
      <c r="AE45" s="70" t="s">
        <v>626</v>
      </c>
      <c r="AF45" s="70" t="s">
        <v>626</v>
      </c>
      <c r="AG45" s="70" t="s">
        <v>626</v>
      </c>
      <c r="AH45" s="70" t="s">
        <v>626</v>
      </c>
      <c r="AI45" s="70" t="s">
        <v>626</v>
      </c>
      <c r="AJ45" s="70" t="s">
        <v>626</v>
      </c>
      <c r="AK45" s="70" t="s">
        <v>626</v>
      </c>
      <c r="AL45" s="70" t="s">
        <v>626</v>
      </c>
      <c r="AM45" s="70" t="s">
        <v>723</v>
      </c>
      <c r="AN45" s="70" t="s">
        <v>626</v>
      </c>
      <c r="AO45" s="70" t="s">
        <v>723</v>
      </c>
      <c r="AP45" s="70" t="s">
        <v>626</v>
      </c>
      <c r="AQ45" s="70" t="s">
        <v>626</v>
      </c>
      <c r="AR45" s="70" t="s">
        <v>626</v>
      </c>
      <c r="AS45" s="71">
        <v>28.9</v>
      </c>
      <c r="AT45" s="71">
        <v>29</v>
      </c>
      <c r="AU45" s="71">
        <v>28.9</v>
      </c>
      <c r="AV45" s="71">
        <v>33.9</v>
      </c>
      <c r="AW45" s="71">
        <v>36.2</v>
      </c>
      <c r="AX45" s="71">
        <v>32.3</v>
      </c>
    </row>
    <row r="46" spans="2:50" s="83" customFormat="1" ht="15.75" customHeight="1">
      <c r="B46" s="16"/>
      <c r="C46" s="16" t="s">
        <v>401</v>
      </c>
      <c r="E46" s="69" t="s">
        <v>627</v>
      </c>
      <c r="F46" s="70" t="s">
        <v>627</v>
      </c>
      <c r="G46" s="70" t="s">
        <v>627</v>
      </c>
      <c r="H46" s="157" t="s">
        <v>627</v>
      </c>
      <c r="I46" s="157"/>
      <c r="J46" s="70" t="s">
        <v>627</v>
      </c>
      <c r="K46" s="70" t="s">
        <v>627</v>
      </c>
      <c r="L46" s="157" t="s">
        <v>627</v>
      </c>
      <c r="M46" s="157"/>
      <c r="N46" s="70" t="s">
        <v>627</v>
      </c>
      <c r="O46" s="70" t="s">
        <v>627</v>
      </c>
      <c r="P46" s="157" t="s">
        <v>627</v>
      </c>
      <c r="Q46" s="157"/>
      <c r="R46" s="70" t="s">
        <v>627</v>
      </c>
      <c r="S46" s="70" t="s">
        <v>627</v>
      </c>
      <c r="T46" s="157" t="s">
        <v>627</v>
      </c>
      <c r="U46" s="157"/>
      <c r="V46" s="70" t="s">
        <v>627</v>
      </c>
      <c r="W46" s="70" t="s">
        <v>627</v>
      </c>
      <c r="X46" s="70" t="s">
        <v>627</v>
      </c>
      <c r="Y46" s="70" t="s">
        <v>627</v>
      </c>
      <c r="Z46" s="70" t="s">
        <v>627</v>
      </c>
      <c r="AA46" s="70" t="s">
        <v>627</v>
      </c>
      <c r="AB46" s="70" t="s">
        <v>627</v>
      </c>
      <c r="AC46" s="70" t="s">
        <v>627</v>
      </c>
      <c r="AD46" s="70" t="s">
        <v>627</v>
      </c>
      <c r="AE46" s="70" t="s">
        <v>627</v>
      </c>
      <c r="AF46" s="70" t="s">
        <v>627</v>
      </c>
      <c r="AG46" s="70" t="s">
        <v>627</v>
      </c>
      <c r="AH46" s="70" t="s">
        <v>627</v>
      </c>
      <c r="AI46" s="70" t="s">
        <v>627</v>
      </c>
      <c r="AJ46" s="70" t="s">
        <v>627</v>
      </c>
      <c r="AK46" s="70" t="s">
        <v>627</v>
      </c>
      <c r="AL46" s="70" t="s">
        <v>627</v>
      </c>
      <c r="AM46" s="70" t="s">
        <v>627</v>
      </c>
      <c r="AN46" s="70" t="s">
        <v>627</v>
      </c>
      <c r="AO46" s="70" t="s">
        <v>627</v>
      </c>
      <c r="AP46" s="70" t="s">
        <v>627</v>
      </c>
      <c r="AQ46" s="70" t="s">
        <v>627</v>
      </c>
      <c r="AR46" s="70" t="s">
        <v>627</v>
      </c>
      <c r="AS46" s="71" t="s">
        <v>627</v>
      </c>
      <c r="AT46" s="71" t="s">
        <v>627</v>
      </c>
      <c r="AU46" s="71" t="s">
        <v>627</v>
      </c>
      <c r="AV46" s="71" t="s">
        <v>627</v>
      </c>
      <c r="AW46" s="71" t="s">
        <v>627</v>
      </c>
      <c r="AX46" s="71" t="s">
        <v>627</v>
      </c>
    </row>
    <row r="47" spans="2:50" ht="15.75" customHeight="1">
      <c r="B47" s="16"/>
      <c r="C47" s="16"/>
      <c r="E47" s="69"/>
      <c r="F47" s="70"/>
      <c r="G47" s="70"/>
      <c r="H47" s="157"/>
      <c r="I47" s="157"/>
      <c r="J47" s="70"/>
      <c r="K47" s="70"/>
      <c r="L47" s="157"/>
      <c r="M47" s="157"/>
      <c r="N47" s="70"/>
      <c r="O47" s="70"/>
      <c r="P47" s="157"/>
      <c r="Q47" s="157"/>
      <c r="R47" s="70"/>
      <c r="S47" s="70"/>
      <c r="T47" s="157"/>
      <c r="U47" s="157"/>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1"/>
      <c r="AT47" s="71"/>
      <c r="AU47" s="71"/>
      <c r="AV47" s="71"/>
      <c r="AW47" s="71"/>
      <c r="AX47" s="71"/>
    </row>
    <row r="48" spans="2:50" s="2" customFormat="1" ht="15.75" customHeight="1">
      <c r="B48" s="202" t="s">
        <v>507</v>
      </c>
      <c r="C48" s="156"/>
      <c r="E48" s="111">
        <f>SUM(E49:E50)</f>
        <v>1372</v>
      </c>
      <c r="F48" s="112">
        <f>SUM(F49:F50)</f>
        <v>689</v>
      </c>
      <c r="G48" s="112">
        <f>SUM(G49:G50)</f>
        <v>683</v>
      </c>
      <c r="H48" s="144">
        <f>SUM(H49:H50)</f>
        <v>534</v>
      </c>
      <c r="I48" s="145"/>
      <c r="J48" s="114">
        <f>SUM(J49:J50)</f>
        <v>251</v>
      </c>
      <c r="K48" s="114">
        <f>SUM(K49:K50)</f>
        <v>283</v>
      </c>
      <c r="L48" s="144">
        <f>SUM(L49:L50)</f>
        <v>302</v>
      </c>
      <c r="M48" s="145"/>
      <c r="N48" s="114">
        <f>SUM(N49:N50)</f>
        <v>129</v>
      </c>
      <c r="O48" s="114">
        <f>SUM(O49:O50)</f>
        <v>173</v>
      </c>
      <c r="P48" s="144">
        <f>SUM(P49:P50)</f>
        <v>82</v>
      </c>
      <c r="Q48" s="145"/>
      <c r="R48" s="114">
        <f>SUM(R49:R50)</f>
        <v>49</v>
      </c>
      <c r="S48" s="114">
        <f>SUM(S49:S50)</f>
        <v>33</v>
      </c>
      <c r="T48" s="144">
        <f>SUM(T49:T50)</f>
        <v>5</v>
      </c>
      <c r="U48" s="145"/>
      <c r="V48" s="114">
        <f aca="true" t="shared" si="11" ref="V48:AC48">SUM(V49:V50)</f>
        <v>3</v>
      </c>
      <c r="W48" s="114">
        <f t="shared" si="11"/>
        <v>2</v>
      </c>
      <c r="X48" s="114">
        <f t="shared" si="11"/>
        <v>405</v>
      </c>
      <c r="Y48" s="114">
        <f t="shared" si="11"/>
        <v>229</v>
      </c>
      <c r="Z48" s="114">
        <f t="shared" si="11"/>
        <v>176</v>
      </c>
      <c r="AA48" s="114">
        <f t="shared" si="11"/>
        <v>44</v>
      </c>
      <c r="AB48" s="114">
        <f t="shared" si="11"/>
        <v>28</v>
      </c>
      <c r="AC48" s="114">
        <f t="shared" si="11"/>
        <v>16</v>
      </c>
      <c r="AD48" s="114" t="s">
        <v>614</v>
      </c>
      <c r="AE48" s="114" t="s">
        <v>614</v>
      </c>
      <c r="AF48" s="114" t="s">
        <v>614</v>
      </c>
      <c r="AG48" s="114">
        <f>SUM(AG49:AG50)</f>
        <v>1</v>
      </c>
      <c r="AH48" s="114">
        <f>SUM(AH49:AH50)</f>
        <v>1</v>
      </c>
      <c r="AI48" s="114" t="s">
        <v>723</v>
      </c>
      <c r="AJ48" s="114">
        <f>SUM(AJ49:AJ50)</f>
        <v>1</v>
      </c>
      <c r="AK48" s="114">
        <f>SUM(AK49:AK50)</f>
        <v>1</v>
      </c>
      <c r="AL48" s="114" t="s">
        <v>723</v>
      </c>
      <c r="AM48" s="114" t="s">
        <v>614</v>
      </c>
      <c r="AN48" s="114" t="s">
        <v>614</v>
      </c>
      <c r="AO48" s="114" t="s">
        <v>614</v>
      </c>
      <c r="AP48" s="114" t="s">
        <v>614</v>
      </c>
      <c r="AQ48" s="114" t="s">
        <v>614</v>
      </c>
      <c r="AR48" s="114" t="s">
        <v>614</v>
      </c>
      <c r="AS48" s="115">
        <v>38.9</v>
      </c>
      <c r="AT48" s="115">
        <v>36.4</v>
      </c>
      <c r="AU48" s="115">
        <v>41.4</v>
      </c>
      <c r="AV48" s="115">
        <v>29.7</v>
      </c>
      <c r="AW48" s="115">
        <v>33.5</v>
      </c>
      <c r="AX48" s="115">
        <v>25.8</v>
      </c>
    </row>
    <row r="49" spans="2:50" s="83" customFormat="1" ht="15.75" customHeight="1">
      <c r="B49" s="16"/>
      <c r="C49" s="16" t="s">
        <v>93</v>
      </c>
      <c r="E49" s="69">
        <v>1200</v>
      </c>
      <c r="F49" s="70">
        <v>619</v>
      </c>
      <c r="G49" s="70">
        <v>581</v>
      </c>
      <c r="H49" s="157">
        <v>436</v>
      </c>
      <c r="I49" s="157"/>
      <c r="J49" s="70">
        <v>211</v>
      </c>
      <c r="K49" s="70">
        <v>225</v>
      </c>
      <c r="L49" s="157">
        <v>267</v>
      </c>
      <c r="M49" s="157"/>
      <c r="N49" s="70">
        <v>115</v>
      </c>
      <c r="O49" s="70">
        <v>152</v>
      </c>
      <c r="P49" s="157">
        <v>82</v>
      </c>
      <c r="Q49" s="157"/>
      <c r="R49" s="70">
        <v>49</v>
      </c>
      <c r="S49" s="70">
        <v>33</v>
      </c>
      <c r="T49" s="157">
        <v>5</v>
      </c>
      <c r="U49" s="157"/>
      <c r="V49" s="70">
        <v>3</v>
      </c>
      <c r="W49" s="70">
        <v>2</v>
      </c>
      <c r="X49" s="70">
        <v>368</v>
      </c>
      <c r="Y49" s="70">
        <v>213</v>
      </c>
      <c r="Z49" s="70">
        <v>155</v>
      </c>
      <c r="AA49" s="70">
        <v>42</v>
      </c>
      <c r="AB49" s="70">
        <v>28</v>
      </c>
      <c r="AC49" s="70">
        <v>14</v>
      </c>
      <c r="AD49" s="70" t="s">
        <v>626</v>
      </c>
      <c r="AE49" s="70" t="s">
        <v>626</v>
      </c>
      <c r="AF49" s="70" t="s">
        <v>626</v>
      </c>
      <c r="AG49" s="70">
        <v>1</v>
      </c>
      <c r="AH49" s="70">
        <v>1</v>
      </c>
      <c r="AI49" s="70" t="s">
        <v>723</v>
      </c>
      <c r="AJ49" s="70">
        <v>1</v>
      </c>
      <c r="AK49" s="70">
        <v>1</v>
      </c>
      <c r="AL49" s="70" t="s">
        <v>723</v>
      </c>
      <c r="AM49" s="70" t="s">
        <v>626</v>
      </c>
      <c r="AN49" s="70" t="s">
        <v>626</v>
      </c>
      <c r="AO49" s="70" t="s">
        <v>626</v>
      </c>
      <c r="AP49" s="70" t="s">
        <v>626</v>
      </c>
      <c r="AQ49" s="70" t="s">
        <v>626</v>
      </c>
      <c r="AR49" s="70" t="s">
        <v>626</v>
      </c>
      <c r="AS49" s="71">
        <v>36.3</v>
      </c>
      <c r="AT49" s="71">
        <v>34.1</v>
      </c>
      <c r="AU49" s="71">
        <v>38.7</v>
      </c>
      <c r="AV49" s="71">
        <v>30.8</v>
      </c>
      <c r="AW49" s="71">
        <v>34.7</v>
      </c>
      <c r="AX49" s="71">
        <v>26.7</v>
      </c>
    </row>
    <row r="50" spans="2:50" s="83" customFormat="1" ht="15.75" customHeight="1">
      <c r="B50" s="16"/>
      <c r="C50" s="16" t="s">
        <v>401</v>
      </c>
      <c r="E50" s="69">
        <v>172</v>
      </c>
      <c r="F50" s="70">
        <v>70</v>
      </c>
      <c r="G50" s="70">
        <v>102</v>
      </c>
      <c r="H50" s="157">
        <v>98</v>
      </c>
      <c r="I50" s="157"/>
      <c r="J50" s="70">
        <v>40</v>
      </c>
      <c r="K50" s="70">
        <v>58</v>
      </c>
      <c r="L50" s="157">
        <v>35</v>
      </c>
      <c r="M50" s="157"/>
      <c r="N50" s="70">
        <v>14</v>
      </c>
      <c r="O50" s="70">
        <v>21</v>
      </c>
      <c r="P50" s="157" t="s">
        <v>723</v>
      </c>
      <c r="Q50" s="157"/>
      <c r="R50" s="70" t="s">
        <v>723</v>
      </c>
      <c r="S50" s="70" t="s">
        <v>723</v>
      </c>
      <c r="T50" s="157" t="s">
        <v>723</v>
      </c>
      <c r="U50" s="157"/>
      <c r="V50" s="70" t="s">
        <v>723</v>
      </c>
      <c r="W50" s="70" t="s">
        <v>627</v>
      </c>
      <c r="X50" s="70">
        <v>37</v>
      </c>
      <c r="Y50" s="70">
        <v>16</v>
      </c>
      <c r="Z50" s="70">
        <v>21</v>
      </c>
      <c r="AA50" s="70">
        <v>2</v>
      </c>
      <c r="AB50" s="70" t="s">
        <v>627</v>
      </c>
      <c r="AC50" s="70">
        <v>2</v>
      </c>
      <c r="AD50" s="70" t="s">
        <v>627</v>
      </c>
      <c r="AE50" s="70" t="s">
        <v>627</v>
      </c>
      <c r="AF50" s="70" t="s">
        <v>627</v>
      </c>
      <c r="AG50" s="70" t="s">
        <v>627</v>
      </c>
      <c r="AH50" s="70" t="s">
        <v>627</v>
      </c>
      <c r="AI50" s="70" t="s">
        <v>627</v>
      </c>
      <c r="AJ50" s="70" t="s">
        <v>627</v>
      </c>
      <c r="AK50" s="70" t="s">
        <v>627</v>
      </c>
      <c r="AL50" s="70" t="s">
        <v>627</v>
      </c>
      <c r="AM50" s="70" t="s">
        <v>627</v>
      </c>
      <c r="AN50" s="70" t="s">
        <v>627</v>
      </c>
      <c r="AO50" s="70" t="s">
        <v>627</v>
      </c>
      <c r="AP50" s="70" t="s">
        <v>627</v>
      </c>
      <c r="AQ50" s="70" t="s">
        <v>627</v>
      </c>
      <c r="AR50" s="70" t="s">
        <v>627</v>
      </c>
      <c r="AS50" s="71">
        <v>57</v>
      </c>
      <c r="AT50" s="71">
        <v>57.1</v>
      </c>
      <c r="AU50" s="71">
        <v>56.9</v>
      </c>
      <c r="AV50" s="71">
        <v>21.5</v>
      </c>
      <c r="AW50" s="71">
        <v>22.9</v>
      </c>
      <c r="AX50" s="71">
        <v>20.6</v>
      </c>
    </row>
    <row r="51" ht="5.25" customHeight="1" thickBot="1">
      <c r="E51" s="91"/>
    </row>
    <row r="52" spans="1:50" ht="14.25" customHeight="1">
      <c r="A52" s="4" t="s">
        <v>171</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row>
  </sheetData>
  <mergeCells count="209">
    <mergeCell ref="T48:U48"/>
    <mergeCell ref="T49:U49"/>
    <mergeCell ref="T50:U50"/>
    <mergeCell ref="T44:U44"/>
    <mergeCell ref="T45:U45"/>
    <mergeCell ref="T46:U46"/>
    <mergeCell ref="T47:U47"/>
    <mergeCell ref="T40:U40"/>
    <mergeCell ref="T41:U41"/>
    <mergeCell ref="T42:U42"/>
    <mergeCell ref="T43:U43"/>
    <mergeCell ref="T36:U36"/>
    <mergeCell ref="T37:U37"/>
    <mergeCell ref="T38:U38"/>
    <mergeCell ref="T39:U39"/>
    <mergeCell ref="T32:U32"/>
    <mergeCell ref="T33:U33"/>
    <mergeCell ref="T34:U34"/>
    <mergeCell ref="T35:U35"/>
    <mergeCell ref="T28:U28"/>
    <mergeCell ref="T29:U29"/>
    <mergeCell ref="T30:U30"/>
    <mergeCell ref="T31:U31"/>
    <mergeCell ref="T24:U24"/>
    <mergeCell ref="T25:U25"/>
    <mergeCell ref="T26:U26"/>
    <mergeCell ref="T27:U27"/>
    <mergeCell ref="T20:U20"/>
    <mergeCell ref="T21:U21"/>
    <mergeCell ref="T22:U22"/>
    <mergeCell ref="T23:U23"/>
    <mergeCell ref="T16:U16"/>
    <mergeCell ref="T17:U17"/>
    <mergeCell ref="T18:U18"/>
    <mergeCell ref="T19:U19"/>
    <mergeCell ref="T12:U12"/>
    <mergeCell ref="T13:U13"/>
    <mergeCell ref="T14:U14"/>
    <mergeCell ref="T15:U15"/>
    <mergeCell ref="T8:U8"/>
    <mergeCell ref="T9:U9"/>
    <mergeCell ref="T10:U10"/>
    <mergeCell ref="T11:U11"/>
    <mergeCell ref="T4:T5"/>
    <mergeCell ref="U4:W4"/>
    <mergeCell ref="U5:W5"/>
    <mergeCell ref="T6:U6"/>
    <mergeCell ref="P50:Q50"/>
    <mergeCell ref="P46:Q46"/>
    <mergeCell ref="P47:Q47"/>
    <mergeCell ref="P48:Q48"/>
    <mergeCell ref="P49:Q49"/>
    <mergeCell ref="P42:Q42"/>
    <mergeCell ref="P43:Q43"/>
    <mergeCell ref="P44:Q44"/>
    <mergeCell ref="P45:Q45"/>
    <mergeCell ref="P38:Q38"/>
    <mergeCell ref="P39:Q39"/>
    <mergeCell ref="P40:Q40"/>
    <mergeCell ref="P41:Q41"/>
    <mergeCell ref="P34:Q34"/>
    <mergeCell ref="P35:Q35"/>
    <mergeCell ref="P36:Q36"/>
    <mergeCell ref="P37:Q37"/>
    <mergeCell ref="P30:Q30"/>
    <mergeCell ref="P31:Q31"/>
    <mergeCell ref="P32:Q32"/>
    <mergeCell ref="P33:Q33"/>
    <mergeCell ref="P26:Q26"/>
    <mergeCell ref="P27:Q27"/>
    <mergeCell ref="P28:Q28"/>
    <mergeCell ref="P29:Q29"/>
    <mergeCell ref="P22:Q22"/>
    <mergeCell ref="P23:Q23"/>
    <mergeCell ref="P24:Q24"/>
    <mergeCell ref="P25:Q25"/>
    <mergeCell ref="P18:Q18"/>
    <mergeCell ref="P19:Q19"/>
    <mergeCell ref="P20:Q20"/>
    <mergeCell ref="P21:Q21"/>
    <mergeCell ref="L48:M48"/>
    <mergeCell ref="L49:M49"/>
    <mergeCell ref="L50:M50"/>
    <mergeCell ref="P11:Q11"/>
    <mergeCell ref="P12:Q12"/>
    <mergeCell ref="P13:Q13"/>
    <mergeCell ref="P14:Q14"/>
    <mergeCell ref="P15:Q15"/>
    <mergeCell ref="P16:Q16"/>
    <mergeCell ref="P17:Q17"/>
    <mergeCell ref="L44:M44"/>
    <mergeCell ref="L45:M45"/>
    <mergeCell ref="L46:M46"/>
    <mergeCell ref="L47:M47"/>
    <mergeCell ref="L40:M40"/>
    <mergeCell ref="L41:M41"/>
    <mergeCell ref="L42:M42"/>
    <mergeCell ref="L43:M43"/>
    <mergeCell ref="L36:M36"/>
    <mergeCell ref="L37:M37"/>
    <mergeCell ref="L38:M38"/>
    <mergeCell ref="L39:M39"/>
    <mergeCell ref="L32:M32"/>
    <mergeCell ref="L33:M33"/>
    <mergeCell ref="L34:M34"/>
    <mergeCell ref="L35:M35"/>
    <mergeCell ref="L28:M28"/>
    <mergeCell ref="L29:M29"/>
    <mergeCell ref="L30:M30"/>
    <mergeCell ref="L31:M31"/>
    <mergeCell ref="L24:M24"/>
    <mergeCell ref="L25:M25"/>
    <mergeCell ref="L26:M26"/>
    <mergeCell ref="L27:M27"/>
    <mergeCell ref="L20:M20"/>
    <mergeCell ref="L21:M21"/>
    <mergeCell ref="L22:M22"/>
    <mergeCell ref="L23:M23"/>
    <mergeCell ref="H50:I50"/>
    <mergeCell ref="L11:M11"/>
    <mergeCell ref="L12:M12"/>
    <mergeCell ref="L13:M13"/>
    <mergeCell ref="L14:M14"/>
    <mergeCell ref="L15:M15"/>
    <mergeCell ref="L16:M16"/>
    <mergeCell ref="L17:M17"/>
    <mergeCell ref="L18:M18"/>
    <mergeCell ref="L19:M19"/>
    <mergeCell ref="H46:I46"/>
    <mergeCell ref="H47:I47"/>
    <mergeCell ref="H48:I48"/>
    <mergeCell ref="H49:I49"/>
    <mergeCell ref="H42:I42"/>
    <mergeCell ref="H43:I43"/>
    <mergeCell ref="H44:I44"/>
    <mergeCell ref="H45:I45"/>
    <mergeCell ref="H38:I38"/>
    <mergeCell ref="H39:I39"/>
    <mergeCell ref="H40:I40"/>
    <mergeCell ref="H41:I41"/>
    <mergeCell ref="H34:I34"/>
    <mergeCell ref="H35:I35"/>
    <mergeCell ref="H36:I36"/>
    <mergeCell ref="H37:I37"/>
    <mergeCell ref="H30:I30"/>
    <mergeCell ref="H31:I31"/>
    <mergeCell ref="H32:I32"/>
    <mergeCell ref="H33:I33"/>
    <mergeCell ref="H26:I26"/>
    <mergeCell ref="H27:I27"/>
    <mergeCell ref="H28:I28"/>
    <mergeCell ref="H29:I29"/>
    <mergeCell ref="H22:I22"/>
    <mergeCell ref="H23:I23"/>
    <mergeCell ref="H24:I24"/>
    <mergeCell ref="H25:I25"/>
    <mergeCell ref="H18:I18"/>
    <mergeCell ref="H19:I19"/>
    <mergeCell ref="H20:I20"/>
    <mergeCell ref="H21:I21"/>
    <mergeCell ref="H14:I14"/>
    <mergeCell ref="H15:I15"/>
    <mergeCell ref="H16:I16"/>
    <mergeCell ref="H17:I17"/>
    <mergeCell ref="AV4:AX5"/>
    <mergeCell ref="H8:I8"/>
    <mergeCell ref="H9:I9"/>
    <mergeCell ref="H10:I10"/>
    <mergeCell ref="L8:M8"/>
    <mergeCell ref="L9:M9"/>
    <mergeCell ref="L10:M10"/>
    <mergeCell ref="P8:Q8"/>
    <mergeCell ref="P9:Q9"/>
    <mergeCell ref="P10:Q10"/>
    <mergeCell ref="B40:C40"/>
    <mergeCell ref="B44:C44"/>
    <mergeCell ref="B48:C48"/>
    <mergeCell ref="A4:D6"/>
    <mergeCell ref="B12:C12"/>
    <mergeCell ref="B16:C16"/>
    <mergeCell ref="B20:C20"/>
    <mergeCell ref="B24:C24"/>
    <mergeCell ref="B8:C8"/>
    <mergeCell ref="B28:C28"/>
    <mergeCell ref="AG4:AI5"/>
    <mergeCell ref="AJ4:AL5"/>
    <mergeCell ref="AM4:AO5"/>
    <mergeCell ref="AS4:AU5"/>
    <mergeCell ref="AP4:AR5"/>
    <mergeCell ref="AD4:AF5"/>
    <mergeCell ref="E4:G5"/>
    <mergeCell ref="H4:H5"/>
    <mergeCell ref="L4:L5"/>
    <mergeCell ref="M4:O4"/>
    <mergeCell ref="P4:P5"/>
    <mergeCell ref="M5:O5"/>
    <mergeCell ref="Q5:S5"/>
    <mergeCell ref="I4:K5"/>
    <mergeCell ref="Q4:S4"/>
    <mergeCell ref="B36:C36"/>
    <mergeCell ref="B32:C32"/>
    <mergeCell ref="X4:Z5"/>
    <mergeCell ref="AA4:AC5"/>
    <mergeCell ref="H6:I6"/>
    <mergeCell ref="L6:M6"/>
    <mergeCell ref="P6:Q6"/>
    <mergeCell ref="H11:I11"/>
    <mergeCell ref="H12:I12"/>
    <mergeCell ref="H13:I13"/>
  </mergeCells>
  <printOptions/>
  <pageMargins left="0.7874015748031497" right="0.7874015748031497" top="0.6692913385826772" bottom="0.6692913385826772"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dimension ref="A1:AE46"/>
  <sheetViews>
    <sheetView workbookViewId="0" topLeftCell="V23">
      <selection activeCell="AE29" sqref="AE29"/>
    </sheetView>
  </sheetViews>
  <sheetFormatPr defaultColWidth="9.00390625" defaultRowHeight="13.5"/>
  <cols>
    <col min="1" max="1" width="0.875" style="88" customWidth="1"/>
    <col min="2" max="3" width="2.125" style="88" customWidth="1"/>
    <col min="4" max="4" width="7.875" style="88" customWidth="1"/>
    <col min="5" max="5" width="0.875" style="88" customWidth="1"/>
    <col min="6" max="17" width="6.00390625" style="88" customWidth="1"/>
    <col min="18" max="31" width="6.125" style="88" customWidth="1"/>
    <col min="32" max="16384" width="9.00390625" style="88" customWidth="1"/>
  </cols>
  <sheetData>
    <row r="1" spans="1:14" ht="17.25">
      <c r="A1" s="86"/>
      <c r="B1" s="86"/>
      <c r="C1" s="86"/>
      <c r="D1" s="86"/>
      <c r="E1" s="86"/>
      <c r="F1" s="86"/>
      <c r="G1" s="86"/>
      <c r="H1" s="86"/>
      <c r="I1" s="86"/>
      <c r="J1" s="86"/>
      <c r="K1" s="86"/>
      <c r="L1" s="86"/>
      <c r="M1" s="86"/>
      <c r="N1" s="6" t="s">
        <v>65</v>
      </c>
    </row>
    <row r="2" ht="16.5" customHeight="1">
      <c r="M2" s="20" t="s">
        <v>66</v>
      </c>
    </row>
    <row r="3" spans="1:29" ht="18" customHeight="1" thickBot="1">
      <c r="A3" s="1" t="s">
        <v>67</v>
      </c>
      <c r="AC3" s="1" t="s">
        <v>742</v>
      </c>
    </row>
    <row r="4" spans="1:31" ht="20.25" customHeight="1" thickTop="1">
      <c r="A4" s="254" t="s">
        <v>544</v>
      </c>
      <c r="B4" s="254"/>
      <c r="C4" s="254"/>
      <c r="D4" s="254"/>
      <c r="E4" s="254"/>
      <c r="F4" s="253" t="s">
        <v>662</v>
      </c>
      <c r="G4" s="254"/>
      <c r="H4" s="254"/>
      <c r="I4" s="262" t="s">
        <v>68</v>
      </c>
      <c r="J4" s="257"/>
      <c r="K4" s="257"/>
      <c r="L4" s="257"/>
      <c r="M4" s="257"/>
      <c r="N4" s="257"/>
      <c r="O4" s="257"/>
      <c r="P4" s="257"/>
      <c r="Q4" s="258"/>
      <c r="R4" s="257" t="s">
        <v>69</v>
      </c>
      <c r="S4" s="257"/>
      <c r="T4" s="257"/>
      <c r="U4" s="257"/>
      <c r="V4" s="257"/>
      <c r="W4" s="257"/>
      <c r="X4" s="257"/>
      <c r="Y4" s="257"/>
      <c r="Z4" s="258"/>
      <c r="AA4" s="259" t="s">
        <v>70</v>
      </c>
      <c r="AB4" s="253" t="s">
        <v>71</v>
      </c>
      <c r="AC4" s="254"/>
      <c r="AD4" s="254"/>
      <c r="AE4" s="255" t="s">
        <v>224</v>
      </c>
    </row>
    <row r="5" spans="1:31" ht="20.25" customHeight="1">
      <c r="A5" s="261"/>
      <c r="B5" s="261"/>
      <c r="C5" s="261"/>
      <c r="D5" s="261"/>
      <c r="E5" s="261"/>
      <c r="F5" s="248"/>
      <c r="G5" s="249"/>
      <c r="H5" s="249"/>
      <c r="I5" s="248" t="s">
        <v>502</v>
      </c>
      <c r="J5" s="249"/>
      <c r="K5" s="249"/>
      <c r="L5" s="248" t="s">
        <v>503</v>
      </c>
      <c r="M5" s="249"/>
      <c r="N5" s="249"/>
      <c r="O5" s="250" t="s">
        <v>401</v>
      </c>
      <c r="P5" s="251"/>
      <c r="Q5" s="252"/>
      <c r="R5" s="251" t="s">
        <v>502</v>
      </c>
      <c r="S5" s="251"/>
      <c r="T5" s="252"/>
      <c r="U5" s="248" t="s">
        <v>503</v>
      </c>
      <c r="V5" s="249"/>
      <c r="W5" s="249"/>
      <c r="X5" s="248" t="s">
        <v>401</v>
      </c>
      <c r="Y5" s="249"/>
      <c r="Z5" s="249"/>
      <c r="AA5" s="260"/>
      <c r="AB5" s="248"/>
      <c r="AC5" s="249"/>
      <c r="AD5" s="249"/>
      <c r="AE5" s="256"/>
    </row>
    <row r="6" spans="1:31" ht="20.25" customHeight="1">
      <c r="A6" s="249"/>
      <c r="B6" s="249"/>
      <c r="C6" s="249"/>
      <c r="D6" s="249"/>
      <c r="E6" s="249"/>
      <c r="F6" s="47" t="s">
        <v>412</v>
      </c>
      <c r="G6" s="47" t="s">
        <v>639</v>
      </c>
      <c r="H6" s="47" t="s">
        <v>640</v>
      </c>
      <c r="I6" s="47" t="s">
        <v>343</v>
      </c>
      <c r="J6" s="47" t="s">
        <v>639</v>
      </c>
      <c r="K6" s="47" t="s">
        <v>640</v>
      </c>
      <c r="L6" s="47" t="s">
        <v>343</v>
      </c>
      <c r="M6" s="47" t="s">
        <v>639</v>
      </c>
      <c r="N6" s="47" t="s">
        <v>640</v>
      </c>
      <c r="O6" s="47" t="s">
        <v>343</v>
      </c>
      <c r="P6" s="47" t="s">
        <v>639</v>
      </c>
      <c r="Q6" s="80" t="s">
        <v>640</v>
      </c>
      <c r="R6" s="74" t="s">
        <v>343</v>
      </c>
      <c r="S6" s="47" t="s">
        <v>639</v>
      </c>
      <c r="T6" s="80" t="s">
        <v>640</v>
      </c>
      <c r="U6" s="47" t="s">
        <v>343</v>
      </c>
      <c r="V6" s="47" t="s">
        <v>639</v>
      </c>
      <c r="W6" s="47" t="s">
        <v>640</v>
      </c>
      <c r="X6" s="47" t="s">
        <v>343</v>
      </c>
      <c r="Y6" s="47" t="s">
        <v>639</v>
      </c>
      <c r="Z6" s="47" t="s">
        <v>640</v>
      </c>
      <c r="AA6" s="47" t="s">
        <v>343</v>
      </c>
      <c r="AB6" s="47" t="s">
        <v>343</v>
      </c>
      <c r="AC6" s="47" t="s">
        <v>639</v>
      </c>
      <c r="AD6" s="47" t="s">
        <v>640</v>
      </c>
      <c r="AE6" s="47" t="s">
        <v>343</v>
      </c>
    </row>
    <row r="7" ht="6" customHeight="1">
      <c r="F7" s="96"/>
    </row>
    <row r="8" spans="2:31" s="2" customFormat="1" ht="18" customHeight="1">
      <c r="B8" s="202" t="s">
        <v>72</v>
      </c>
      <c r="C8" s="202"/>
      <c r="D8" s="202"/>
      <c r="F8" s="15">
        <f>SUM(F16:F25)</f>
        <v>2568</v>
      </c>
      <c r="G8" s="18">
        <f aca="true" t="shared" si="0" ref="G8:AD8">SUM(G16:G25)</f>
        <v>987</v>
      </c>
      <c r="H8" s="18">
        <f t="shared" si="0"/>
        <v>1581</v>
      </c>
      <c r="I8" s="18">
        <f t="shared" si="0"/>
        <v>422</v>
      </c>
      <c r="J8" s="18">
        <f t="shared" si="0"/>
        <v>230</v>
      </c>
      <c r="K8" s="18">
        <f t="shared" si="0"/>
        <v>192</v>
      </c>
      <c r="L8" s="18">
        <f t="shared" si="0"/>
        <v>49</v>
      </c>
      <c r="M8" s="18">
        <f t="shared" si="0"/>
        <v>7</v>
      </c>
      <c r="N8" s="18">
        <f t="shared" si="0"/>
        <v>42</v>
      </c>
      <c r="O8" s="18">
        <f t="shared" si="0"/>
        <v>855</v>
      </c>
      <c r="P8" s="18">
        <f t="shared" si="0"/>
        <v>565</v>
      </c>
      <c r="Q8" s="18">
        <f t="shared" si="0"/>
        <v>290</v>
      </c>
      <c r="R8" s="18">
        <f t="shared" si="0"/>
        <v>44</v>
      </c>
      <c r="S8" s="18">
        <f t="shared" si="0"/>
        <v>1</v>
      </c>
      <c r="T8" s="18">
        <f t="shared" si="0"/>
        <v>43</v>
      </c>
      <c r="U8" s="18">
        <f t="shared" si="0"/>
        <v>146</v>
      </c>
      <c r="V8" s="18" t="s">
        <v>604</v>
      </c>
      <c r="W8" s="18">
        <f t="shared" si="0"/>
        <v>146</v>
      </c>
      <c r="X8" s="18">
        <f t="shared" si="0"/>
        <v>1030</v>
      </c>
      <c r="Y8" s="18">
        <f t="shared" si="0"/>
        <v>171</v>
      </c>
      <c r="Z8" s="18">
        <f t="shared" si="0"/>
        <v>859</v>
      </c>
      <c r="AA8" s="18" t="s">
        <v>604</v>
      </c>
      <c r="AB8" s="18">
        <f t="shared" si="0"/>
        <v>22</v>
      </c>
      <c r="AC8" s="18">
        <f t="shared" si="0"/>
        <v>13</v>
      </c>
      <c r="AD8" s="18">
        <f t="shared" si="0"/>
        <v>9</v>
      </c>
      <c r="AE8" s="18" t="s">
        <v>604</v>
      </c>
    </row>
    <row r="9" spans="2:31" ht="18" customHeight="1">
      <c r="B9" s="16"/>
      <c r="C9" s="207" t="s">
        <v>508</v>
      </c>
      <c r="D9" s="207"/>
      <c r="F9" s="12">
        <f>SUM(F10:F11)</f>
        <v>2550</v>
      </c>
      <c r="G9" s="13">
        <f aca="true" t="shared" si="1" ref="G9:AD9">SUM(G10:G11)</f>
        <v>980</v>
      </c>
      <c r="H9" s="13">
        <f t="shared" si="1"/>
        <v>1570</v>
      </c>
      <c r="I9" s="13">
        <f t="shared" si="1"/>
        <v>422</v>
      </c>
      <c r="J9" s="13">
        <f t="shared" si="1"/>
        <v>230</v>
      </c>
      <c r="K9" s="13">
        <f t="shared" si="1"/>
        <v>192</v>
      </c>
      <c r="L9" s="13">
        <f t="shared" si="1"/>
        <v>49</v>
      </c>
      <c r="M9" s="13">
        <f t="shared" si="1"/>
        <v>7</v>
      </c>
      <c r="N9" s="13">
        <f t="shared" si="1"/>
        <v>42</v>
      </c>
      <c r="O9" s="13">
        <f t="shared" si="1"/>
        <v>848</v>
      </c>
      <c r="P9" s="13">
        <f t="shared" si="1"/>
        <v>560</v>
      </c>
      <c r="Q9" s="13">
        <f t="shared" si="1"/>
        <v>288</v>
      </c>
      <c r="R9" s="13">
        <f t="shared" si="1"/>
        <v>44</v>
      </c>
      <c r="S9" s="13">
        <f t="shared" si="1"/>
        <v>1</v>
      </c>
      <c r="T9" s="13">
        <f t="shared" si="1"/>
        <v>43</v>
      </c>
      <c r="U9" s="13">
        <f t="shared" si="1"/>
        <v>146</v>
      </c>
      <c r="V9" s="13" t="s">
        <v>73</v>
      </c>
      <c r="W9" s="13">
        <f t="shared" si="1"/>
        <v>146</v>
      </c>
      <c r="X9" s="13">
        <f t="shared" si="1"/>
        <v>1019</v>
      </c>
      <c r="Y9" s="13">
        <f t="shared" si="1"/>
        <v>169</v>
      </c>
      <c r="Z9" s="13">
        <f t="shared" si="1"/>
        <v>850</v>
      </c>
      <c r="AA9" s="18" t="s">
        <v>73</v>
      </c>
      <c r="AB9" s="13">
        <f t="shared" si="1"/>
        <v>22</v>
      </c>
      <c r="AC9" s="13">
        <f t="shared" si="1"/>
        <v>13</v>
      </c>
      <c r="AD9" s="13">
        <f t="shared" si="1"/>
        <v>9</v>
      </c>
      <c r="AE9" s="18" t="s">
        <v>73</v>
      </c>
    </row>
    <row r="10" spans="2:31" ht="18" customHeight="1">
      <c r="B10" s="16"/>
      <c r="C10" s="16"/>
      <c r="D10" s="16" t="s">
        <v>509</v>
      </c>
      <c r="F10" s="12">
        <v>1902</v>
      </c>
      <c r="G10" s="13">
        <v>709</v>
      </c>
      <c r="H10" s="13">
        <v>1193</v>
      </c>
      <c r="I10" s="13">
        <v>398</v>
      </c>
      <c r="J10" s="13">
        <v>212</v>
      </c>
      <c r="K10" s="13">
        <v>186</v>
      </c>
      <c r="L10" s="13">
        <v>46</v>
      </c>
      <c r="M10" s="13">
        <v>7</v>
      </c>
      <c r="N10" s="13">
        <v>39</v>
      </c>
      <c r="O10" s="13">
        <v>572</v>
      </c>
      <c r="P10" s="13">
        <v>357</v>
      </c>
      <c r="Q10" s="13">
        <v>215</v>
      </c>
      <c r="R10" s="13">
        <v>38</v>
      </c>
      <c r="S10" s="13">
        <v>1</v>
      </c>
      <c r="T10" s="13">
        <v>37</v>
      </c>
      <c r="U10" s="13">
        <v>132</v>
      </c>
      <c r="V10" s="13" t="s">
        <v>626</v>
      </c>
      <c r="W10" s="13">
        <v>132</v>
      </c>
      <c r="X10" s="13">
        <v>701</v>
      </c>
      <c r="Y10" s="13">
        <v>122</v>
      </c>
      <c r="Z10" s="13">
        <v>579</v>
      </c>
      <c r="AA10" s="18" t="s">
        <v>626</v>
      </c>
      <c r="AB10" s="13">
        <v>15</v>
      </c>
      <c r="AC10" s="13">
        <v>10</v>
      </c>
      <c r="AD10" s="13">
        <v>5</v>
      </c>
      <c r="AE10" s="18" t="s">
        <v>626</v>
      </c>
    </row>
    <row r="11" spans="2:31" ht="18" customHeight="1">
      <c r="B11" s="16"/>
      <c r="C11" s="16"/>
      <c r="D11" s="16" t="s">
        <v>401</v>
      </c>
      <c r="F11" s="12">
        <v>648</v>
      </c>
      <c r="G11" s="13">
        <v>271</v>
      </c>
      <c r="H11" s="13">
        <v>377</v>
      </c>
      <c r="I11" s="13">
        <v>24</v>
      </c>
      <c r="J11" s="13">
        <v>18</v>
      </c>
      <c r="K11" s="13">
        <v>6</v>
      </c>
      <c r="L11" s="13">
        <v>3</v>
      </c>
      <c r="M11" s="13" t="s">
        <v>627</v>
      </c>
      <c r="N11" s="13">
        <v>3</v>
      </c>
      <c r="O11" s="13">
        <v>276</v>
      </c>
      <c r="P11" s="13">
        <v>203</v>
      </c>
      <c r="Q11" s="13">
        <v>73</v>
      </c>
      <c r="R11" s="13">
        <v>6</v>
      </c>
      <c r="S11" s="13" t="s">
        <v>627</v>
      </c>
      <c r="T11" s="13">
        <v>6</v>
      </c>
      <c r="U11" s="13">
        <v>14</v>
      </c>
      <c r="V11" s="13" t="s">
        <v>627</v>
      </c>
      <c r="W11" s="13">
        <v>14</v>
      </c>
      <c r="X11" s="13">
        <v>318</v>
      </c>
      <c r="Y11" s="13">
        <v>47</v>
      </c>
      <c r="Z11" s="13">
        <v>271</v>
      </c>
      <c r="AA11" s="18" t="s">
        <v>627</v>
      </c>
      <c r="AB11" s="13">
        <v>7</v>
      </c>
      <c r="AC11" s="13">
        <v>3</v>
      </c>
      <c r="AD11" s="13">
        <v>4</v>
      </c>
      <c r="AE11" s="18" t="s">
        <v>627</v>
      </c>
    </row>
    <row r="12" spans="2:31" ht="18" customHeight="1">
      <c r="B12" s="16"/>
      <c r="C12" s="207" t="s">
        <v>402</v>
      </c>
      <c r="D12" s="207"/>
      <c r="F12" s="12">
        <f>SUM(F13:F14)</f>
        <v>18</v>
      </c>
      <c r="G12" s="13">
        <f>SUM(G13:G14)</f>
        <v>7</v>
      </c>
      <c r="H12" s="13">
        <f>SUM(H13:H14)</f>
        <v>11</v>
      </c>
      <c r="I12" s="13" t="s">
        <v>723</v>
      </c>
      <c r="J12" s="13" t="s">
        <v>723</v>
      </c>
      <c r="K12" s="13" t="s">
        <v>74</v>
      </c>
      <c r="L12" s="13" t="s">
        <v>74</v>
      </c>
      <c r="M12" s="13" t="s">
        <v>74</v>
      </c>
      <c r="N12" s="13" t="s">
        <v>74</v>
      </c>
      <c r="O12" s="13">
        <f>SUM(O13:O14)</f>
        <v>7</v>
      </c>
      <c r="P12" s="13">
        <f>SUM(P13:P14)</f>
        <v>5</v>
      </c>
      <c r="Q12" s="13">
        <f>SUM(Q13:Q14)</f>
        <v>2</v>
      </c>
      <c r="R12" s="13" t="s">
        <v>74</v>
      </c>
      <c r="S12" s="13" t="s">
        <v>74</v>
      </c>
      <c r="T12" s="13" t="s">
        <v>74</v>
      </c>
      <c r="U12" s="13" t="s">
        <v>74</v>
      </c>
      <c r="V12" s="13" t="s">
        <v>74</v>
      </c>
      <c r="W12" s="13" t="s">
        <v>74</v>
      </c>
      <c r="X12" s="13">
        <f>SUM(X13:X14)</f>
        <v>11</v>
      </c>
      <c r="Y12" s="13">
        <f>SUM(Y13:Y14)</f>
        <v>2</v>
      </c>
      <c r="Z12" s="13">
        <f>SUM(Z13:Z14)</f>
        <v>9</v>
      </c>
      <c r="AA12" s="18" t="s">
        <v>74</v>
      </c>
      <c r="AB12" s="13" t="s">
        <v>723</v>
      </c>
      <c r="AC12" s="13" t="s">
        <v>723</v>
      </c>
      <c r="AD12" s="13" t="s">
        <v>74</v>
      </c>
      <c r="AE12" s="18" t="s">
        <v>74</v>
      </c>
    </row>
    <row r="13" spans="2:31" ht="18" customHeight="1">
      <c r="B13" s="16"/>
      <c r="C13" s="16"/>
      <c r="D13" s="16" t="s">
        <v>510</v>
      </c>
      <c r="F13" s="12">
        <v>16</v>
      </c>
      <c r="G13" s="13">
        <v>7</v>
      </c>
      <c r="H13" s="13">
        <v>9</v>
      </c>
      <c r="I13" s="13" t="s">
        <v>723</v>
      </c>
      <c r="J13" s="13" t="s">
        <v>723</v>
      </c>
      <c r="K13" s="13" t="s">
        <v>626</v>
      </c>
      <c r="L13" s="13" t="s">
        <v>626</v>
      </c>
      <c r="M13" s="13" t="s">
        <v>626</v>
      </c>
      <c r="N13" s="13" t="s">
        <v>626</v>
      </c>
      <c r="O13" s="13">
        <v>7</v>
      </c>
      <c r="P13" s="13">
        <v>5</v>
      </c>
      <c r="Q13" s="13">
        <v>2</v>
      </c>
      <c r="R13" s="13" t="s">
        <v>626</v>
      </c>
      <c r="S13" s="13" t="s">
        <v>626</v>
      </c>
      <c r="T13" s="13" t="s">
        <v>626</v>
      </c>
      <c r="U13" s="13" t="s">
        <v>626</v>
      </c>
      <c r="V13" s="13" t="s">
        <v>626</v>
      </c>
      <c r="W13" s="13" t="s">
        <v>626</v>
      </c>
      <c r="X13" s="13">
        <v>9</v>
      </c>
      <c r="Y13" s="13">
        <v>2</v>
      </c>
      <c r="Z13" s="13">
        <v>7</v>
      </c>
      <c r="AA13" s="18" t="s">
        <v>626</v>
      </c>
      <c r="AB13" s="13" t="s">
        <v>723</v>
      </c>
      <c r="AC13" s="13" t="s">
        <v>723</v>
      </c>
      <c r="AD13" s="13" t="s">
        <v>626</v>
      </c>
      <c r="AE13" s="18" t="s">
        <v>626</v>
      </c>
    </row>
    <row r="14" spans="2:31" ht="18" customHeight="1">
      <c r="B14" s="16"/>
      <c r="C14" s="16"/>
      <c r="D14" s="16" t="s">
        <v>401</v>
      </c>
      <c r="F14" s="12">
        <v>2</v>
      </c>
      <c r="G14" s="13" t="s">
        <v>627</v>
      </c>
      <c r="H14" s="13">
        <v>2</v>
      </c>
      <c r="I14" s="13" t="s">
        <v>627</v>
      </c>
      <c r="J14" s="13" t="s">
        <v>627</v>
      </c>
      <c r="K14" s="13" t="s">
        <v>627</v>
      </c>
      <c r="L14" s="13" t="s">
        <v>627</v>
      </c>
      <c r="M14" s="13" t="s">
        <v>627</v>
      </c>
      <c r="N14" s="13" t="s">
        <v>627</v>
      </c>
      <c r="O14" s="13" t="s">
        <v>627</v>
      </c>
      <c r="P14" s="13" t="s">
        <v>627</v>
      </c>
      <c r="Q14" s="13" t="s">
        <v>627</v>
      </c>
      <c r="R14" s="13" t="s">
        <v>627</v>
      </c>
      <c r="S14" s="13" t="s">
        <v>627</v>
      </c>
      <c r="T14" s="13" t="s">
        <v>627</v>
      </c>
      <c r="U14" s="13" t="s">
        <v>627</v>
      </c>
      <c r="V14" s="13" t="s">
        <v>627</v>
      </c>
      <c r="W14" s="13" t="s">
        <v>627</v>
      </c>
      <c r="X14" s="13">
        <v>2</v>
      </c>
      <c r="Y14" s="13" t="s">
        <v>627</v>
      </c>
      <c r="Z14" s="13">
        <v>2</v>
      </c>
      <c r="AA14" s="18" t="s">
        <v>627</v>
      </c>
      <c r="AB14" s="13" t="s">
        <v>627</v>
      </c>
      <c r="AC14" s="13" t="s">
        <v>627</v>
      </c>
      <c r="AD14" s="13" t="s">
        <v>627</v>
      </c>
      <c r="AE14" s="18" t="s">
        <v>627</v>
      </c>
    </row>
    <row r="15" spans="2:31" ht="18" customHeight="1">
      <c r="B15" s="16"/>
      <c r="C15" s="16"/>
      <c r="D15" s="16"/>
      <c r="F15" s="12"/>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row>
    <row r="16" spans="2:31" ht="18" customHeight="1">
      <c r="B16" s="207" t="s">
        <v>504</v>
      </c>
      <c r="C16" s="207"/>
      <c r="D16" s="207"/>
      <c r="F16" s="12">
        <v>1182</v>
      </c>
      <c r="G16" s="13">
        <v>457</v>
      </c>
      <c r="H16" s="13">
        <v>725</v>
      </c>
      <c r="I16" s="13">
        <v>210</v>
      </c>
      <c r="J16" s="13">
        <v>110</v>
      </c>
      <c r="K16" s="13">
        <v>100</v>
      </c>
      <c r="L16" s="13">
        <v>28</v>
      </c>
      <c r="M16" s="13">
        <v>3</v>
      </c>
      <c r="N16" s="13">
        <v>25</v>
      </c>
      <c r="O16" s="13">
        <v>399</v>
      </c>
      <c r="P16" s="13">
        <v>272</v>
      </c>
      <c r="Q16" s="13">
        <v>127</v>
      </c>
      <c r="R16" s="13">
        <v>23</v>
      </c>
      <c r="S16" s="13" t="s">
        <v>723</v>
      </c>
      <c r="T16" s="13">
        <v>23</v>
      </c>
      <c r="U16" s="13">
        <v>72</v>
      </c>
      <c r="V16" s="13" t="s">
        <v>605</v>
      </c>
      <c r="W16" s="13">
        <v>72</v>
      </c>
      <c r="X16" s="13">
        <v>447</v>
      </c>
      <c r="Y16" s="13">
        <v>69</v>
      </c>
      <c r="Z16" s="13">
        <v>378</v>
      </c>
      <c r="AA16" s="13" t="s">
        <v>605</v>
      </c>
      <c r="AB16" s="13">
        <v>3</v>
      </c>
      <c r="AC16" s="13">
        <v>3</v>
      </c>
      <c r="AD16" s="13" t="s">
        <v>605</v>
      </c>
      <c r="AE16" s="13" t="s">
        <v>605</v>
      </c>
    </row>
    <row r="17" spans="2:31" ht="18" customHeight="1">
      <c r="B17" s="207" t="s">
        <v>511</v>
      </c>
      <c r="C17" s="207"/>
      <c r="D17" s="207"/>
      <c r="F17" s="12">
        <v>431</v>
      </c>
      <c r="G17" s="13">
        <v>162</v>
      </c>
      <c r="H17" s="13">
        <v>269</v>
      </c>
      <c r="I17" s="13">
        <v>73</v>
      </c>
      <c r="J17" s="13">
        <v>42</v>
      </c>
      <c r="K17" s="13">
        <v>31</v>
      </c>
      <c r="L17" s="13">
        <v>8</v>
      </c>
      <c r="M17" s="13">
        <v>2</v>
      </c>
      <c r="N17" s="13">
        <v>6</v>
      </c>
      <c r="O17" s="13">
        <v>158</v>
      </c>
      <c r="P17" s="13">
        <v>109</v>
      </c>
      <c r="Q17" s="13">
        <v>49</v>
      </c>
      <c r="R17" s="13">
        <v>4</v>
      </c>
      <c r="S17" s="13">
        <v>1</v>
      </c>
      <c r="T17" s="13">
        <v>3</v>
      </c>
      <c r="U17" s="13">
        <v>28</v>
      </c>
      <c r="V17" s="13" t="s">
        <v>606</v>
      </c>
      <c r="W17" s="13">
        <v>28</v>
      </c>
      <c r="X17" s="13">
        <v>160</v>
      </c>
      <c r="Y17" s="13">
        <v>8</v>
      </c>
      <c r="Z17" s="13">
        <v>152</v>
      </c>
      <c r="AA17" s="13" t="s">
        <v>606</v>
      </c>
      <c r="AB17" s="13" t="s">
        <v>723</v>
      </c>
      <c r="AC17" s="13" t="s">
        <v>723</v>
      </c>
      <c r="AD17" s="13" t="s">
        <v>723</v>
      </c>
      <c r="AE17" s="13" t="s">
        <v>606</v>
      </c>
    </row>
    <row r="18" spans="2:31" ht="18" customHeight="1">
      <c r="B18" s="207" t="s">
        <v>505</v>
      </c>
      <c r="C18" s="207"/>
      <c r="D18" s="207"/>
      <c r="F18" s="12">
        <v>95</v>
      </c>
      <c r="G18" s="13">
        <v>39</v>
      </c>
      <c r="H18" s="13">
        <v>56</v>
      </c>
      <c r="I18" s="13">
        <v>6</v>
      </c>
      <c r="J18" s="13">
        <v>6</v>
      </c>
      <c r="K18" s="13" t="s">
        <v>723</v>
      </c>
      <c r="L18" s="13" t="s">
        <v>607</v>
      </c>
      <c r="M18" s="13" t="s">
        <v>723</v>
      </c>
      <c r="N18" s="13" t="s">
        <v>723</v>
      </c>
      <c r="O18" s="13">
        <v>45</v>
      </c>
      <c r="P18" s="13">
        <v>31</v>
      </c>
      <c r="Q18" s="13">
        <v>14</v>
      </c>
      <c r="R18" s="13">
        <v>1</v>
      </c>
      <c r="S18" s="13" t="s">
        <v>607</v>
      </c>
      <c r="T18" s="13">
        <v>1</v>
      </c>
      <c r="U18" s="13">
        <v>4</v>
      </c>
      <c r="V18" s="13" t="s">
        <v>607</v>
      </c>
      <c r="W18" s="13">
        <v>4</v>
      </c>
      <c r="X18" s="13">
        <v>39</v>
      </c>
      <c r="Y18" s="13">
        <v>2</v>
      </c>
      <c r="Z18" s="13">
        <v>37</v>
      </c>
      <c r="AA18" s="13" t="s">
        <v>607</v>
      </c>
      <c r="AB18" s="13" t="s">
        <v>607</v>
      </c>
      <c r="AC18" s="13" t="s">
        <v>607</v>
      </c>
      <c r="AD18" s="13" t="s">
        <v>607</v>
      </c>
      <c r="AE18" s="13" t="s">
        <v>607</v>
      </c>
    </row>
    <row r="19" spans="2:31" ht="18" customHeight="1">
      <c r="B19" s="207" t="s">
        <v>225</v>
      </c>
      <c r="C19" s="207"/>
      <c r="D19" s="207"/>
      <c r="F19" s="12">
        <v>154</v>
      </c>
      <c r="G19" s="13">
        <v>47</v>
      </c>
      <c r="H19" s="13">
        <v>107</v>
      </c>
      <c r="I19" s="13">
        <v>19</v>
      </c>
      <c r="J19" s="13">
        <v>11</v>
      </c>
      <c r="K19" s="13">
        <v>8</v>
      </c>
      <c r="L19" s="13">
        <v>3</v>
      </c>
      <c r="M19" s="13">
        <v>1</v>
      </c>
      <c r="N19" s="13">
        <v>2</v>
      </c>
      <c r="O19" s="13">
        <v>51</v>
      </c>
      <c r="P19" s="13">
        <v>23</v>
      </c>
      <c r="Q19" s="13">
        <v>28</v>
      </c>
      <c r="R19" s="13">
        <v>1</v>
      </c>
      <c r="S19" s="13" t="s">
        <v>608</v>
      </c>
      <c r="T19" s="13">
        <v>1</v>
      </c>
      <c r="U19" s="13">
        <v>20</v>
      </c>
      <c r="V19" s="13" t="s">
        <v>608</v>
      </c>
      <c r="W19" s="13">
        <v>20</v>
      </c>
      <c r="X19" s="13">
        <v>60</v>
      </c>
      <c r="Y19" s="13">
        <v>12</v>
      </c>
      <c r="Z19" s="13">
        <v>48</v>
      </c>
      <c r="AA19" s="13" t="s">
        <v>608</v>
      </c>
      <c r="AB19" s="13" t="s">
        <v>608</v>
      </c>
      <c r="AC19" s="13" t="s">
        <v>608</v>
      </c>
      <c r="AD19" s="13" t="s">
        <v>608</v>
      </c>
      <c r="AE19" s="13" t="s">
        <v>608</v>
      </c>
    </row>
    <row r="20" spans="2:31" ht="18" customHeight="1">
      <c r="B20" s="207" t="s">
        <v>512</v>
      </c>
      <c r="C20" s="207"/>
      <c r="D20" s="207"/>
      <c r="F20" s="12">
        <v>38</v>
      </c>
      <c r="G20" s="13">
        <v>10</v>
      </c>
      <c r="H20" s="13">
        <v>28</v>
      </c>
      <c r="I20" s="13">
        <v>10</v>
      </c>
      <c r="J20" s="13">
        <v>7</v>
      </c>
      <c r="K20" s="13">
        <v>3</v>
      </c>
      <c r="L20" s="13" t="s">
        <v>609</v>
      </c>
      <c r="M20" s="13" t="s">
        <v>609</v>
      </c>
      <c r="N20" s="13" t="s">
        <v>723</v>
      </c>
      <c r="O20" s="13">
        <v>4</v>
      </c>
      <c r="P20" s="13" t="s">
        <v>723</v>
      </c>
      <c r="Q20" s="13">
        <v>4</v>
      </c>
      <c r="R20" s="13">
        <v>1</v>
      </c>
      <c r="S20" s="13" t="s">
        <v>609</v>
      </c>
      <c r="T20" s="13">
        <v>1</v>
      </c>
      <c r="U20" s="13">
        <v>2</v>
      </c>
      <c r="V20" s="13" t="s">
        <v>609</v>
      </c>
      <c r="W20" s="13">
        <v>2</v>
      </c>
      <c r="X20" s="13">
        <v>21</v>
      </c>
      <c r="Y20" s="13">
        <v>3</v>
      </c>
      <c r="Z20" s="13">
        <v>18</v>
      </c>
      <c r="AA20" s="13" t="s">
        <v>609</v>
      </c>
      <c r="AB20" s="13" t="s">
        <v>609</v>
      </c>
      <c r="AC20" s="13" t="s">
        <v>609</v>
      </c>
      <c r="AD20" s="13" t="s">
        <v>609</v>
      </c>
      <c r="AE20" s="13" t="s">
        <v>609</v>
      </c>
    </row>
    <row r="21" spans="2:31" ht="18" customHeight="1">
      <c r="B21" s="207" t="s">
        <v>506</v>
      </c>
      <c r="C21" s="207"/>
      <c r="D21" s="207"/>
      <c r="F21" s="12">
        <v>226</v>
      </c>
      <c r="G21" s="13">
        <v>93</v>
      </c>
      <c r="H21" s="13">
        <v>133</v>
      </c>
      <c r="I21" s="13">
        <v>48</v>
      </c>
      <c r="J21" s="13">
        <v>27</v>
      </c>
      <c r="K21" s="13">
        <v>21</v>
      </c>
      <c r="L21" s="13">
        <v>4</v>
      </c>
      <c r="M21" s="13" t="s">
        <v>610</v>
      </c>
      <c r="N21" s="13">
        <v>4</v>
      </c>
      <c r="O21" s="13">
        <v>62</v>
      </c>
      <c r="P21" s="13">
        <v>42</v>
      </c>
      <c r="Q21" s="13">
        <v>20</v>
      </c>
      <c r="R21" s="13">
        <v>3</v>
      </c>
      <c r="S21" s="13" t="s">
        <v>610</v>
      </c>
      <c r="T21" s="13">
        <v>3</v>
      </c>
      <c r="U21" s="13">
        <v>9</v>
      </c>
      <c r="V21" s="13" t="s">
        <v>610</v>
      </c>
      <c r="W21" s="13">
        <v>9</v>
      </c>
      <c r="X21" s="13">
        <v>98</v>
      </c>
      <c r="Y21" s="13">
        <v>22</v>
      </c>
      <c r="Z21" s="13">
        <v>76</v>
      </c>
      <c r="AA21" s="13" t="s">
        <v>610</v>
      </c>
      <c r="AB21" s="13">
        <v>2</v>
      </c>
      <c r="AC21" s="13">
        <v>2</v>
      </c>
      <c r="AD21" s="13" t="s">
        <v>610</v>
      </c>
      <c r="AE21" s="13" t="s">
        <v>610</v>
      </c>
    </row>
    <row r="22" spans="2:31" ht="18" customHeight="1">
      <c r="B22" s="207" t="s">
        <v>499</v>
      </c>
      <c r="C22" s="207"/>
      <c r="D22" s="207"/>
      <c r="F22" s="12">
        <v>222</v>
      </c>
      <c r="G22" s="13">
        <v>109</v>
      </c>
      <c r="H22" s="13">
        <v>113</v>
      </c>
      <c r="I22" s="13">
        <v>16</v>
      </c>
      <c r="J22" s="13">
        <v>8</v>
      </c>
      <c r="K22" s="13">
        <v>8</v>
      </c>
      <c r="L22" s="13">
        <v>2</v>
      </c>
      <c r="M22" s="13">
        <v>1</v>
      </c>
      <c r="N22" s="13">
        <v>1</v>
      </c>
      <c r="O22" s="13">
        <v>86</v>
      </c>
      <c r="P22" s="13">
        <v>64</v>
      </c>
      <c r="Q22" s="13">
        <v>22</v>
      </c>
      <c r="R22" s="13">
        <v>5</v>
      </c>
      <c r="S22" s="13" t="s">
        <v>611</v>
      </c>
      <c r="T22" s="13">
        <v>5</v>
      </c>
      <c r="U22" s="13">
        <v>5</v>
      </c>
      <c r="V22" s="13" t="s">
        <v>611</v>
      </c>
      <c r="W22" s="13">
        <v>5</v>
      </c>
      <c r="X22" s="13">
        <v>96</v>
      </c>
      <c r="Y22" s="13">
        <v>30</v>
      </c>
      <c r="Z22" s="13">
        <v>66</v>
      </c>
      <c r="AA22" s="13" t="s">
        <v>611</v>
      </c>
      <c r="AB22" s="13">
        <v>12</v>
      </c>
      <c r="AC22" s="13">
        <v>6</v>
      </c>
      <c r="AD22" s="13">
        <v>6</v>
      </c>
      <c r="AE22" s="13" t="s">
        <v>611</v>
      </c>
    </row>
    <row r="23" spans="2:31" ht="18" customHeight="1">
      <c r="B23" s="207" t="s">
        <v>226</v>
      </c>
      <c r="C23" s="207"/>
      <c r="D23" s="207"/>
      <c r="F23" s="12">
        <v>92</v>
      </c>
      <c r="G23" s="13">
        <v>30</v>
      </c>
      <c r="H23" s="13">
        <v>62</v>
      </c>
      <c r="I23" s="13">
        <v>15</v>
      </c>
      <c r="J23" s="13">
        <v>8</v>
      </c>
      <c r="K23" s="13">
        <v>7</v>
      </c>
      <c r="L23" s="13">
        <v>1</v>
      </c>
      <c r="M23" s="13" t="s">
        <v>612</v>
      </c>
      <c r="N23" s="13">
        <v>1</v>
      </c>
      <c r="O23" s="13">
        <v>21</v>
      </c>
      <c r="P23" s="13">
        <v>14</v>
      </c>
      <c r="Q23" s="13">
        <v>7</v>
      </c>
      <c r="R23" s="13">
        <v>3</v>
      </c>
      <c r="S23" s="13" t="s">
        <v>612</v>
      </c>
      <c r="T23" s="13">
        <v>3</v>
      </c>
      <c r="U23" s="13">
        <v>3</v>
      </c>
      <c r="V23" s="13" t="s">
        <v>612</v>
      </c>
      <c r="W23" s="13">
        <v>3</v>
      </c>
      <c r="X23" s="13">
        <v>44</v>
      </c>
      <c r="Y23" s="13">
        <v>6</v>
      </c>
      <c r="Z23" s="13">
        <v>38</v>
      </c>
      <c r="AA23" s="13" t="s">
        <v>612</v>
      </c>
      <c r="AB23" s="13">
        <v>5</v>
      </c>
      <c r="AC23" s="13">
        <v>2</v>
      </c>
      <c r="AD23" s="13">
        <v>3</v>
      </c>
      <c r="AE23" s="13" t="s">
        <v>612</v>
      </c>
    </row>
    <row r="24" spans="2:31" ht="18" customHeight="1">
      <c r="B24" s="207" t="s">
        <v>513</v>
      </c>
      <c r="C24" s="207"/>
      <c r="D24" s="207"/>
      <c r="F24" s="12">
        <v>22</v>
      </c>
      <c r="G24" s="13">
        <v>6</v>
      </c>
      <c r="H24" s="13">
        <v>16</v>
      </c>
      <c r="I24" s="13">
        <v>1</v>
      </c>
      <c r="J24" s="13" t="s">
        <v>723</v>
      </c>
      <c r="K24" s="13">
        <v>1</v>
      </c>
      <c r="L24" s="13">
        <v>1</v>
      </c>
      <c r="M24" s="13" t="s">
        <v>613</v>
      </c>
      <c r="N24" s="13">
        <v>1</v>
      </c>
      <c r="O24" s="13">
        <v>5</v>
      </c>
      <c r="P24" s="13">
        <v>1</v>
      </c>
      <c r="Q24" s="13">
        <v>4</v>
      </c>
      <c r="R24" s="13" t="s">
        <v>723</v>
      </c>
      <c r="S24" s="13" t="s">
        <v>613</v>
      </c>
      <c r="T24" s="13" t="s">
        <v>723</v>
      </c>
      <c r="U24" s="13">
        <v>1</v>
      </c>
      <c r="V24" s="13" t="s">
        <v>613</v>
      </c>
      <c r="W24" s="13">
        <v>1</v>
      </c>
      <c r="X24" s="13">
        <v>14</v>
      </c>
      <c r="Y24" s="13">
        <v>5</v>
      </c>
      <c r="Z24" s="13">
        <v>9</v>
      </c>
      <c r="AA24" s="13" t="s">
        <v>613</v>
      </c>
      <c r="AB24" s="13" t="s">
        <v>613</v>
      </c>
      <c r="AC24" s="13" t="s">
        <v>613</v>
      </c>
      <c r="AD24" s="13" t="s">
        <v>613</v>
      </c>
      <c r="AE24" s="13" t="s">
        <v>613</v>
      </c>
    </row>
    <row r="25" spans="2:31" ht="18" customHeight="1">
      <c r="B25" s="207" t="s">
        <v>507</v>
      </c>
      <c r="C25" s="207"/>
      <c r="D25" s="207"/>
      <c r="F25" s="12">
        <v>106</v>
      </c>
      <c r="G25" s="13">
        <v>34</v>
      </c>
      <c r="H25" s="13">
        <v>72</v>
      </c>
      <c r="I25" s="13">
        <v>24</v>
      </c>
      <c r="J25" s="13">
        <v>11</v>
      </c>
      <c r="K25" s="13">
        <v>13</v>
      </c>
      <c r="L25" s="13">
        <v>2</v>
      </c>
      <c r="M25" s="13" t="s">
        <v>723</v>
      </c>
      <c r="N25" s="13">
        <v>2</v>
      </c>
      <c r="O25" s="13">
        <v>24</v>
      </c>
      <c r="P25" s="13">
        <v>9</v>
      </c>
      <c r="Q25" s="13">
        <v>15</v>
      </c>
      <c r="R25" s="13">
        <v>3</v>
      </c>
      <c r="S25" s="13" t="s">
        <v>614</v>
      </c>
      <c r="T25" s="13">
        <v>3</v>
      </c>
      <c r="U25" s="13">
        <v>2</v>
      </c>
      <c r="V25" s="13" t="s">
        <v>614</v>
      </c>
      <c r="W25" s="13">
        <v>2</v>
      </c>
      <c r="X25" s="13">
        <v>51</v>
      </c>
      <c r="Y25" s="13">
        <v>14</v>
      </c>
      <c r="Z25" s="13">
        <v>37</v>
      </c>
      <c r="AA25" s="13" t="s">
        <v>614</v>
      </c>
      <c r="AB25" s="13" t="s">
        <v>614</v>
      </c>
      <c r="AC25" s="13" t="s">
        <v>614</v>
      </c>
      <c r="AD25" s="13" t="s">
        <v>614</v>
      </c>
      <c r="AE25" s="13" t="s">
        <v>614</v>
      </c>
    </row>
    <row r="26" spans="2:31" ht="18" customHeight="1">
      <c r="B26" s="16"/>
      <c r="C26" s="16"/>
      <c r="D26" s="16"/>
      <c r="F26" s="12"/>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row>
    <row r="27" spans="2:31" s="2" customFormat="1" ht="18" customHeight="1">
      <c r="B27" s="202" t="s">
        <v>75</v>
      </c>
      <c r="C27" s="202"/>
      <c r="D27" s="202"/>
      <c r="F27" s="15">
        <f>SUM(F35:F44)</f>
        <v>8350</v>
      </c>
      <c r="G27" s="18">
        <f aca="true" t="shared" si="2" ref="G27:Z27">SUM(G35:G44)</f>
        <v>4367</v>
      </c>
      <c r="H27" s="18">
        <f t="shared" si="2"/>
        <v>3983</v>
      </c>
      <c r="I27" s="18">
        <f t="shared" si="2"/>
        <v>1352</v>
      </c>
      <c r="J27" s="18">
        <f t="shared" si="2"/>
        <v>858</v>
      </c>
      <c r="K27" s="18">
        <f t="shared" si="2"/>
        <v>494</v>
      </c>
      <c r="L27" s="18">
        <f t="shared" si="2"/>
        <v>355</v>
      </c>
      <c r="M27" s="18">
        <f t="shared" si="2"/>
        <v>132</v>
      </c>
      <c r="N27" s="18">
        <f t="shared" si="2"/>
        <v>223</v>
      </c>
      <c r="O27" s="18">
        <f t="shared" si="2"/>
        <v>5454</v>
      </c>
      <c r="P27" s="18">
        <f t="shared" si="2"/>
        <v>3304</v>
      </c>
      <c r="Q27" s="18">
        <f t="shared" si="2"/>
        <v>2150</v>
      </c>
      <c r="R27" s="18">
        <f t="shared" si="2"/>
        <v>24</v>
      </c>
      <c r="S27" s="18" t="s">
        <v>723</v>
      </c>
      <c r="T27" s="18">
        <f t="shared" si="2"/>
        <v>24</v>
      </c>
      <c r="U27" s="18">
        <f t="shared" si="2"/>
        <v>44</v>
      </c>
      <c r="V27" s="18">
        <f t="shared" si="2"/>
        <v>6</v>
      </c>
      <c r="W27" s="18">
        <f t="shared" si="2"/>
        <v>38</v>
      </c>
      <c r="X27" s="18">
        <f t="shared" si="2"/>
        <v>1115</v>
      </c>
      <c r="Y27" s="18">
        <f t="shared" si="2"/>
        <v>64</v>
      </c>
      <c r="Z27" s="18">
        <f t="shared" si="2"/>
        <v>1051</v>
      </c>
      <c r="AA27" s="18">
        <f>SUM(AA35:AA44)</f>
        <v>4</v>
      </c>
      <c r="AB27" s="18">
        <f>SUM(AB35:AB44)</f>
        <v>1</v>
      </c>
      <c r="AC27" s="18" t="s">
        <v>723</v>
      </c>
      <c r="AD27" s="18">
        <f>SUM(AD35:AD44)</f>
        <v>1</v>
      </c>
      <c r="AE27" s="18">
        <f>SUM(AE35:AE44)</f>
        <v>1</v>
      </c>
    </row>
    <row r="28" spans="2:31" ht="18" customHeight="1">
      <c r="B28" s="16"/>
      <c r="C28" s="207" t="s">
        <v>403</v>
      </c>
      <c r="D28" s="207"/>
      <c r="F28" s="12">
        <f>SUM(F29:F30)</f>
        <v>8341</v>
      </c>
      <c r="G28" s="13">
        <f aca="true" t="shared" si="3" ref="G28:Z28">SUM(G29:G30)</f>
        <v>4361</v>
      </c>
      <c r="H28" s="13">
        <f t="shared" si="3"/>
        <v>3980</v>
      </c>
      <c r="I28" s="13">
        <f t="shared" si="3"/>
        <v>1352</v>
      </c>
      <c r="J28" s="13">
        <f t="shared" si="3"/>
        <v>858</v>
      </c>
      <c r="K28" s="13">
        <f t="shared" si="3"/>
        <v>494</v>
      </c>
      <c r="L28" s="13">
        <f t="shared" si="3"/>
        <v>355</v>
      </c>
      <c r="M28" s="13">
        <f t="shared" si="3"/>
        <v>132</v>
      </c>
      <c r="N28" s="13">
        <f t="shared" si="3"/>
        <v>223</v>
      </c>
      <c r="O28" s="13">
        <f t="shared" si="3"/>
        <v>5448</v>
      </c>
      <c r="P28" s="13">
        <f t="shared" si="3"/>
        <v>3299</v>
      </c>
      <c r="Q28" s="13">
        <f t="shared" si="3"/>
        <v>2149</v>
      </c>
      <c r="R28" s="13">
        <f t="shared" si="3"/>
        <v>24</v>
      </c>
      <c r="S28" s="13" t="s">
        <v>723</v>
      </c>
      <c r="T28" s="13">
        <f t="shared" si="3"/>
        <v>24</v>
      </c>
      <c r="U28" s="13">
        <f t="shared" si="3"/>
        <v>44</v>
      </c>
      <c r="V28" s="13">
        <f t="shared" si="3"/>
        <v>6</v>
      </c>
      <c r="W28" s="13">
        <f t="shared" si="3"/>
        <v>38</v>
      </c>
      <c r="X28" s="13">
        <f t="shared" si="3"/>
        <v>1112</v>
      </c>
      <c r="Y28" s="13">
        <f t="shared" si="3"/>
        <v>63</v>
      </c>
      <c r="Z28" s="13">
        <f t="shared" si="3"/>
        <v>1049</v>
      </c>
      <c r="AA28" s="13">
        <f>SUM(AA29:AA30)</f>
        <v>4</v>
      </c>
      <c r="AB28" s="13">
        <f>SUM(AB29:AB30)</f>
        <v>1</v>
      </c>
      <c r="AC28" s="13" t="s">
        <v>723</v>
      </c>
      <c r="AD28" s="13">
        <f>SUM(AD29:AD30)</f>
        <v>1</v>
      </c>
      <c r="AE28" s="13">
        <f>SUM(AE29:AE30)</f>
        <v>1</v>
      </c>
    </row>
    <row r="29" spans="2:31" ht="18" customHeight="1">
      <c r="B29" s="16"/>
      <c r="C29" s="16"/>
      <c r="D29" s="16" t="s">
        <v>509</v>
      </c>
      <c r="F29" s="12">
        <v>6770</v>
      </c>
      <c r="G29" s="13">
        <v>3578</v>
      </c>
      <c r="H29" s="13">
        <v>3192</v>
      </c>
      <c r="I29" s="13">
        <v>1271</v>
      </c>
      <c r="J29" s="13">
        <v>806</v>
      </c>
      <c r="K29" s="13">
        <v>465</v>
      </c>
      <c r="L29" s="13">
        <v>329</v>
      </c>
      <c r="M29" s="13">
        <v>116</v>
      </c>
      <c r="N29" s="13">
        <v>213</v>
      </c>
      <c r="O29" s="13">
        <v>4277</v>
      </c>
      <c r="P29" s="13">
        <v>2612</v>
      </c>
      <c r="Q29" s="13">
        <v>1665</v>
      </c>
      <c r="R29" s="13">
        <v>23</v>
      </c>
      <c r="S29" s="13" t="s">
        <v>723</v>
      </c>
      <c r="T29" s="13">
        <v>23</v>
      </c>
      <c r="U29" s="13">
        <v>40</v>
      </c>
      <c r="V29" s="13">
        <v>6</v>
      </c>
      <c r="W29" s="13">
        <v>34</v>
      </c>
      <c r="X29" s="13">
        <v>827</v>
      </c>
      <c r="Y29" s="13">
        <v>38</v>
      </c>
      <c r="Z29" s="13">
        <v>789</v>
      </c>
      <c r="AA29" s="13">
        <v>1</v>
      </c>
      <c r="AB29" s="13">
        <v>1</v>
      </c>
      <c r="AC29" s="13" t="s">
        <v>723</v>
      </c>
      <c r="AD29" s="13">
        <v>1</v>
      </c>
      <c r="AE29" s="13">
        <v>1</v>
      </c>
    </row>
    <row r="30" spans="2:31" ht="18" customHeight="1">
      <c r="B30" s="16"/>
      <c r="C30" s="16"/>
      <c r="D30" s="16" t="s">
        <v>401</v>
      </c>
      <c r="F30" s="12">
        <v>1571</v>
      </c>
      <c r="G30" s="13">
        <v>783</v>
      </c>
      <c r="H30" s="13">
        <v>788</v>
      </c>
      <c r="I30" s="13">
        <v>81</v>
      </c>
      <c r="J30" s="13">
        <v>52</v>
      </c>
      <c r="K30" s="13">
        <v>29</v>
      </c>
      <c r="L30" s="13">
        <v>26</v>
      </c>
      <c r="M30" s="13">
        <v>16</v>
      </c>
      <c r="N30" s="13">
        <v>10</v>
      </c>
      <c r="O30" s="13">
        <v>1171</v>
      </c>
      <c r="P30" s="13">
        <v>687</v>
      </c>
      <c r="Q30" s="13">
        <v>484</v>
      </c>
      <c r="R30" s="13">
        <v>1</v>
      </c>
      <c r="S30" s="13" t="s">
        <v>627</v>
      </c>
      <c r="T30" s="13">
        <v>1</v>
      </c>
      <c r="U30" s="13">
        <v>4</v>
      </c>
      <c r="V30" s="13" t="s">
        <v>723</v>
      </c>
      <c r="W30" s="13">
        <v>4</v>
      </c>
      <c r="X30" s="13">
        <v>285</v>
      </c>
      <c r="Y30" s="13">
        <v>25</v>
      </c>
      <c r="Z30" s="13">
        <v>260</v>
      </c>
      <c r="AA30" s="13">
        <v>3</v>
      </c>
      <c r="AB30" s="13" t="s">
        <v>627</v>
      </c>
      <c r="AC30" s="13" t="s">
        <v>627</v>
      </c>
      <c r="AD30" s="13" t="s">
        <v>627</v>
      </c>
      <c r="AE30" s="18" t="s">
        <v>627</v>
      </c>
    </row>
    <row r="31" spans="2:31" ht="18" customHeight="1">
      <c r="B31" s="16"/>
      <c r="C31" s="207" t="s">
        <v>402</v>
      </c>
      <c r="D31" s="207"/>
      <c r="F31" s="12">
        <f>SUM(F32:F33)</f>
        <v>9</v>
      </c>
      <c r="G31" s="13">
        <f>SUM(G32:G33)</f>
        <v>6</v>
      </c>
      <c r="H31" s="13">
        <f>SUM(H32:H33)</f>
        <v>3</v>
      </c>
      <c r="I31" s="13" t="s">
        <v>723</v>
      </c>
      <c r="J31" s="13" t="s">
        <v>723</v>
      </c>
      <c r="K31" s="13" t="s">
        <v>74</v>
      </c>
      <c r="L31" s="13" t="s">
        <v>74</v>
      </c>
      <c r="M31" s="13" t="s">
        <v>74</v>
      </c>
      <c r="N31" s="13" t="s">
        <v>74</v>
      </c>
      <c r="O31" s="13">
        <f>SUM(O32:O33)</f>
        <v>6</v>
      </c>
      <c r="P31" s="13">
        <f>SUM(P32:P33)</f>
        <v>5</v>
      </c>
      <c r="Q31" s="13">
        <f>SUM(Q32:Q33)</f>
        <v>1</v>
      </c>
      <c r="R31" s="13" t="s">
        <v>74</v>
      </c>
      <c r="S31" s="13" t="s">
        <v>74</v>
      </c>
      <c r="T31" s="13" t="s">
        <v>74</v>
      </c>
      <c r="U31" s="13" t="s">
        <v>74</v>
      </c>
      <c r="V31" s="13" t="s">
        <v>74</v>
      </c>
      <c r="W31" s="13" t="s">
        <v>74</v>
      </c>
      <c r="X31" s="13">
        <f>SUM(X32:X33)</f>
        <v>3</v>
      </c>
      <c r="Y31" s="13">
        <f>SUM(Y32:Y33)</f>
        <v>1</v>
      </c>
      <c r="Z31" s="13">
        <f>SUM(Z32:Z33)</f>
        <v>2</v>
      </c>
      <c r="AA31" s="18" t="s">
        <v>74</v>
      </c>
      <c r="AB31" s="13" t="s">
        <v>74</v>
      </c>
      <c r="AC31" s="13" t="s">
        <v>74</v>
      </c>
      <c r="AD31" s="13" t="s">
        <v>74</v>
      </c>
      <c r="AE31" s="18" t="s">
        <v>74</v>
      </c>
    </row>
    <row r="32" spans="2:31" ht="18" customHeight="1">
      <c r="B32" s="16"/>
      <c r="C32" s="16"/>
      <c r="D32" s="16" t="s">
        <v>510</v>
      </c>
      <c r="F32" s="12">
        <v>6</v>
      </c>
      <c r="G32" s="13">
        <v>3</v>
      </c>
      <c r="H32" s="13">
        <v>3</v>
      </c>
      <c r="I32" s="13" t="s">
        <v>723</v>
      </c>
      <c r="J32" s="13" t="s">
        <v>735</v>
      </c>
      <c r="K32" s="13" t="s">
        <v>626</v>
      </c>
      <c r="L32" s="13" t="s">
        <v>626</v>
      </c>
      <c r="M32" s="13" t="s">
        <v>626</v>
      </c>
      <c r="N32" s="13" t="s">
        <v>626</v>
      </c>
      <c r="O32" s="13">
        <v>4</v>
      </c>
      <c r="P32" s="13">
        <v>3</v>
      </c>
      <c r="Q32" s="13">
        <v>1</v>
      </c>
      <c r="R32" s="13" t="s">
        <v>626</v>
      </c>
      <c r="S32" s="13" t="s">
        <v>626</v>
      </c>
      <c r="T32" s="13" t="s">
        <v>626</v>
      </c>
      <c r="U32" s="13" t="s">
        <v>626</v>
      </c>
      <c r="V32" s="13" t="s">
        <v>626</v>
      </c>
      <c r="W32" s="13" t="s">
        <v>626</v>
      </c>
      <c r="X32" s="13">
        <v>2</v>
      </c>
      <c r="Y32" s="13" t="s">
        <v>626</v>
      </c>
      <c r="Z32" s="13">
        <v>2</v>
      </c>
      <c r="AA32" s="18" t="s">
        <v>626</v>
      </c>
      <c r="AB32" s="13" t="s">
        <v>626</v>
      </c>
      <c r="AC32" s="13" t="s">
        <v>626</v>
      </c>
      <c r="AD32" s="13" t="s">
        <v>626</v>
      </c>
      <c r="AE32" s="18" t="s">
        <v>626</v>
      </c>
    </row>
    <row r="33" spans="2:31" ht="18" customHeight="1">
      <c r="B33" s="16"/>
      <c r="C33" s="16"/>
      <c r="D33" s="16" t="s">
        <v>401</v>
      </c>
      <c r="F33" s="12">
        <v>3</v>
      </c>
      <c r="G33" s="13">
        <v>3</v>
      </c>
      <c r="H33" s="13" t="s">
        <v>723</v>
      </c>
      <c r="I33" s="13" t="s">
        <v>627</v>
      </c>
      <c r="J33" s="13" t="s">
        <v>627</v>
      </c>
      <c r="K33" s="13" t="s">
        <v>627</v>
      </c>
      <c r="L33" s="13" t="s">
        <v>627</v>
      </c>
      <c r="M33" s="13" t="s">
        <v>627</v>
      </c>
      <c r="N33" s="13" t="s">
        <v>627</v>
      </c>
      <c r="O33" s="13">
        <v>2</v>
      </c>
      <c r="P33" s="13">
        <v>2</v>
      </c>
      <c r="Q33" s="13" t="s">
        <v>723</v>
      </c>
      <c r="R33" s="13" t="s">
        <v>627</v>
      </c>
      <c r="S33" s="13" t="s">
        <v>627</v>
      </c>
      <c r="T33" s="13" t="s">
        <v>627</v>
      </c>
      <c r="U33" s="13" t="s">
        <v>627</v>
      </c>
      <c r="V33" s="13" t="s">
        <v>627</v>
      </c>
      <c r="W33" s="13" t="s">
        <v>627</v>
      </c>
      <c r="X33" s="13">
        <v>1</v>
      </c>
      <c r="Y33" s="13">
        <v>1</v>
      </c>
      <c r="Z33" s="13" t="s">
        <v>723</v>
      </c>
      <c r="AA33" s="18" t="s">
        <v>627</v>
      </c>
      <c r="AB33" s="13" t="s">
        <v>627</v>
      </c>
      <c r="AC33" s="13" t="s">
        <v>627</v>
      </c>
      <c r="AD33" s="13" t="s">
        <v>627</v>
      </c>
      <c r="AE33" s="18" t="s">
        <v>627</v>
      </c>
    </row>
    <row r="34" spans="2:31" ht="18" customHeight="1">
      <c r="B34" s="16"/>
      <c r="C34" s="16"/>
      <c r="D34" s="16"/>
      <c r="F34" s="12"/>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row>
    <row r="35" spans="2:31" ht="18" customHeight="1">
      <c r="B35" s="207" t="s">
        <v>500</v>
      </c>
      <c r="C35" s="207"/>
      <c r="D35" s="207"/>
      <c r="F35" s="12">
        <v>3267</v>
      </c>
      <c r="G35" s="13">
        <v>1694</v>
      </c>
      <c r="H35" s="13">
        <v>1573</v>
      </c>
      <c r="I35" s="13">
        <v>512</v>
      </c>
      <c r="J35" s="13">
        <v>316</v>
      </c>
      <c r="K35" s="13">
        <v>196</v>
      </c>
      <c r="L35" s="13">
        <v>134</v>
      </c>
      <c r="M35" s="13">
        <v>49</v>
      </c>
      <c r="N35" s="13">
        <v>85</v>
      </c>
      <c r="O35" s="13">
        <v>2207</v>
      </c>
      <c r="P35" s="13">
        <v>1298</v>
      </c>
      <c r="Q35" s="13">
        <v>909</v>
      </c>
      <c r="R35" s="13">
        <v>5</v>
      </c>
      <c r="S35" s="13" t="s">
        <v>605</v>
      </c>
      <c r="T35" s="13">
        <v>5</v>
      </c>
      <c r="U35" s="13">
        <v>10</v>
      </c>
      <c r="V35" s="13">
        <v>3</v>
      </c>
      <c r="W35" s="13">
        <v>7</v>
      </c>
      <c r="X35" s="13">
        <v>399</v>
      </c>
      <c r="Y35" s="13">
        <v>28</v>
      </c>
      <c r="Z35" s="13">
        <v>371</v>
      </c>
      <c r="AA35" s="13" t="s">
        <v>723</v>
      </c>
      <c r="AB35" s="13" t="s">
        <v>724</v>
      </c>
      <c r="AC35" s="13" t="s">
        <v>605</v>
      </c>
      <c r="AD35" s="13" t="s">
        <v>605</v>
      </c>
      <c r="AE35" s="13" t="s">
        <v>723</v>
      </c>
    </row>
    <row r="36" spans="2:31" ht="18" customHeight="1">
      <c r="B36" s="207" t="s">
        <v>511</v>
      </c>
      <c r="C36" s="207"/>
      <c r="D36" s="207"/>
      <c r="F36" s="12">
        <v>1273</v>
      </c>
      <c r="G36" s="13">
        <v>676</v>
      </c>
      <c r="H36" s="13">
        <v>597</v>
      </c>
      <c r="I36" s="13">
        <v>229</v>
      </c>
      <c r="J36" s="13">
        <v>147</v>
      </c>
      <c r="K36" s="13">
        <v>82</v>
      </c>
      <c r="L36" s="13">
        <v>79</v>
      </c>
      <c r="M36" s="13">
        <v>25</v>
      </c>
      <c r="N36" s="13">
        <v>54</v>
      </c>
      <c r="O36" s="13">
        <v>791</v>
      </c>
      <c r="P36" s="13">
        <v>494</v>
      </c>
      <c r="Q36" s="13">
        <v>297</v>
      </c>
      <c r="R36" s="13">
        <v>4</v>
      </c>
      <c r="S36" s="13" t="s">
        <v>606</v>
      </c>
      <c r="T36" s="13">
        <v>4</v>
      </c>
      <c r="U36" s="13">
        <v>7</v>
      </c>
      <c r="V36" s="13" t="s">
        <v>606</v>
      </c>
      <c r="W36" s="13">
        <v>7</v>
      </c>
      <c r="X36" s="13">
        <v>163</v>
      </c>
      <c r="Y36" s="13">
        <v>10</v>
      </c>
      <c r="Z36" s="13">
        <v>153</v>
      </c>
      <c r="AA36" s="13" t="s">
        <v>606</v>
      </c>
      <c r="AB36" s="13" t="s">
        <v>606</v>
      </c>
      <c r="AC36" s="13" t="s">
        <v>606</v>
      </c>
      <c r="AD36" s="13" t="s">
        <v>606</v>
      </c>
      <c r="AE36" s="13" t="s">
        <v>606</v>
      </c>
    </row>
    <row r="37" spans="2:31" ht="18" customHeight="1">
      <c r="B37" s="207" t="s">
        <v>514</v>
      </c>
      <c r="C37" s="207"/>
      <c r="D37" s="207"/>
      <c r="F37" s="12">
        <v>126</v>
      </c>
      <c r="G37" s="13">
        <v>80</v>
      </c>
      <c r="H37" s="13">
        <v>46</v>
      </c>
      <c r="I37" s="13">
        <v>4</v>
      </c>
      <c r="J37" s="13">
        <v>3</v>
      </c>
      <c r="K37" s="13">
        <v>1</v>
      </c>
      <c r="L37" s="13" t="s">
        <v>723</v>
      </c>
      <c r="M37" s="13" t="s">
        <v>723</v>
      </c>
      <c r="N37" s="13" t="s">
        <v>735</v>
      </c>
      <c r="O37" s="13">
        <v>103</v>
      </c>
      <c r="P37" s="13">
        <v>77</v>
      </c>
      <c r="Q37" s="13">
        <v>26</v>
      </c>
      <c r="R37" s="13" t="s">
        <v>723</v>
      </c>
      <c r="S37" s="13" t="s">
        <v>607</v>
      </c>
      <c r="T37" s="13" t="s">
        <v>723</v>
      </c>
      <c r="U37" s="13">
        <v>1</v>
      </c>
      <c r="V37" s="13" t="s">
        <v>607</v>
      </c>
      <c r="W37" s="13">
        <v>1</v>
      </c>
      <c r="X37" s="13">
        <v>18</v>
      </c>
      <c r="Y37" s="13" t="s">
        <v>723</v>
      </c>
      <c r="Z37" s="13">
        <v>18</v>
      </c>
      <c r="AA37" s="13" t="s">
        <v>607</v>
      </c>
      <c r="AB37" s="13" t="s">
        <v>607</v>
      </c>
      <c r="AC37" s="13" t="s">
        <v>607</v>
      </c>
      <c r="AD37" s="13" t="s">
        <v>607</v>
      </c>
      <c r="AE37" s="13" t="s">
        <v>607</v>
      </c>
    </row>
    <row r="38" spans="2:31" ht="18" customHeight="1">
      <c r="B38" s="207" t="s">
        <v>225</v>
      </c>
      <c r="C38" s="207"/>
      <c r="D38" s="207"/>
      <c r="F38" s="12">
        <v>441</v>
      </c>
      <c r="G38" s="13">
        <v>231</v>
      </c>
      <c r="H38" s="13">
        <v>210</v>
      </c>
      <c r="I38" s="13">
        <v>67</v>
      </c>
      <c r="J38" s="13">
        <v>35</v>
      </c>
      <c r="K38" s="13">
        <v>32</v>
      </c>
      <c r="L38" s="13">
        <v>14</v>
      </c>
      <c r="M38" s="13">
        <v>6</v>
      </c>
      <c r="N38" s="13">
        <v>8</v>
      </c>
      <c r="O38" s="13">
        <v>294</v>
      </c>
      <c r="P38" s="13">
        <v>187</v>
      </c>
      <c r="Q38" s="13">
        <v>107</v>
      </c>
      <c r="R38" s="13">
        <v>4</v>
      </c>
      <c r="S38" s="13" t="s">
        <v>608</v>
      </c>
      <c r="T38" s="13">
        <v>4</v>
      </c>
      <c r="U38" s="13">
        <v>4</v>
      </c>
      <c r="V38" s="13">
        <v>1</v>
      </c>
      <c r="W38" s="13">
        <v>3</v>
      </c>
      <c r="X38" s="13">
        <v>58</v>
      </c>
      <c r="Y38" s="13">
        <v>2</v>
      </c>
      <c r="Z38" s="13">
        <v>56</v>
      </c>
      <c r="AA38" s="13" t="s">
        <v>608</v>
      </c>
      <c r="AB38" s="13" t="s">
        <v>608</v>
      </c>
      <c r="AC38" s="13" t="s">
        <v>608</v>
      </c>
      <c r="AD38" s="13" t="s">
        <v>608</v>
      </c>
      <c r="AE38" s="13" t="s">
        <v>608</v>
      </c>
    </row>
    <row r="39" spans="2:31" ht="18" customHeight="1">
      <c r="B39" s="207" t="s">
        <v>512</v>
      </c>
      <c r="C39" s="207"/>
      <c r="D39" s="207"/>
      <c r="F39" s="12">
        <v>119</v>
      </c>
      <c r="G39" s="13">
        <v>63</v>
      </c>
      <c r="H39" s="13">
        <v>56</v>
      </c>
      <c r="I39" s="13">
        <v>17</v>
      </c>
      <c r="J39" s="13">
        <v>15</v>
      </c>
      <c r="K39" s="13">
        <v>2</v>
      </c>
      <c r="L39" s="13">
        <v>11</v>
      </c>
      <c r="M39" s="13">
        <v>7</v>
      </c>
      <c r="N39" s="13">
        <v>4</v>
      </c>
      <c r="O39" s="13">
        <v>56</v>
      </c>
      <c r="P39" s="13">
        <v>37</v>
      </c>
      <c r="Q39" s="13">
        <v>19</v>
      </c>
      <c r="R39" s="13">
        <v>1</v>
      </c>
      <c r="S39" s="13" t="s">
        <v>723</v>
      </c>
      <c r="T39" s="13">
        <v>1</v>
      </c>
      <c r="U39" s="13">
        <v>3</v>
      </c>
      <c r="V39" s="13" t="s">
        <v>609</v>
      </c>
      <c r="W39" s="13">
        <v>3</v>
      </c>
      <c r="X39" s="13">
        <v>31</v>
      </c>
      <c r="Y39" s="13">
        <v>4</v>
      </c>
      <c r="Z39" s="13">
        <v>27</v>
      </c>
      <c r="AA39" s="13" t="s">
        <v>609</v>
      </c>
      <c r="AB39" s="13" t="s">
        <v>609</v>
      </c>
      <c r="AC39" s="13" t="s">
        <v>609</v>
      </c>
      <c r="AD39" s="13" t="s">
        <v>609</v>
      </c>
      <c r="AE39" s="13" t="s">
        <v>609</v>
      </c>
    </row>
    <row r="40" spans="2:31" ht="18" customHeight="1">
      <c r="B40" s="207" t="s">
        <v>506</v>
      </c>
      <c r="C40" s="207"/>
      <c r="D40" s="207"/>
      <c r="F40" s="12">
        <v>979</v>
      </c>
      <c r="G40" s="13">
        <v>566</v>
      </c>
      <c r="H40" s="13">
        <v>413</v>
      </c>
      <c r="I40" s="13">
        <v>178</v>
      </c>
      <c r="J40" s="13">
        <v>122</v>
      </c>
      <c r="K40" s="13">
        <v>56</v>
      </c>
      <c r="L40" s="13">
        <v>45</v>
      </c>
      <c r="M40" s="13">
        <v>17</v>
      </c>
      <c r="N40" s="13">
        <v>28</v>
      </c>
      <c r="O40" s="13">
        <v>639</v>
      </c>
      <c r="P40" s="13">
        <v>418</v>
      </c>
      <c r="Q40" s="13">
        <v>221</v>
      </c>
      <c r="R40" s="13">
        <v>3</v>
      </c>
      <c r="S40" s="13" t="s">
        <v>610</v>
      </c>
      <c r="T40" s="13">
        <v>3</v>
      </c>
      <c r="U40" s="13">
        <v>3</v>
      </c>
      <c r="V40" s="13" t="s">
        <v>610</v>
      </c>
      <c r="W40" s="13">
        <v>3</v>
      </c>
      <c r="X40" s="13">
        <v>106</v>
      </c>
      <c r="Y40" s="13">
        <v>6</v>
      </c>
      <c r="Z40" s="13">
        <v>100</v>
      </c>
      <c r="AA40" s="13">
        <v>3</v>
      </c>
      <c r="AB40" s="13">
        <v>1</v>
      </c>
      <c r="AC40" s="13" t="s">
        <v>723</v>
      </c>
      <c r="AD40" s="13">
        <v>1</v>
      </c>
      <c r="AE40" s="13">
        <v>1</v>
      </c>
    </row>
    <row r="41" spans="2:31" ht="18" customHeight="1">
      <c r="B41" s="207" t="s">
        <v>499</v>
      </c>
      <c r="C41" s="207"/>
      <c r="D41" s="207"/>
      <c r="F41" s="12">
        <v>1206</v>
      </c>
      <c r="G41" s="13">
        <v>616</v>
      </c>
      <c r="H41" s="13">
        <v>590</v>
      </c>
      <c r="I41" s="13">
        <v>178</v>
      </c>
      <c r="J41" s="13">
        <v>114</v>
      </c>
      <c r="K41" s="13">
        <v>64</v>
      </c>
      <c r="L41" s="13">
        <v>35</v>
      </c>
      <c r="M41" s="13">
        <v>14</v>
      </c>
      <c r="N41" s="13">
        <v>21</v>
      </c>
      <c r="O41" s="13">
        <v>778</v>
      </c>
      <c r="P41" s="13">
        <v>482</v>
      </c>
      <c r="Q41" s="13">
        <v>296</v>
      </c>
      <c r="R41" s="13" t="s">
        <v>723</v>
      </c>
      <c r="S41" s="13" t="s">
        <v>723</v>
      </c>
      <c r="T41" s="13" t="s">
        <v>723</v>
      </c>
      <c r="U41" s="13">
        <v>5</v>
      </c>
      <c r="V41" s="13" t="s">
        <v>723</v>
      </c>
      <c r="W41" s="13">
        <v>5</v>
      </c>
      <c r="X41" s="13">
        <v>210</v>
      </c>
      <c r="Y41" s="13">
        <v>6</v>
      </c>
      <c r="Z41" s="13">
        <v>204</v>
      </c>
      <c r="AA41" s="13" t="s">
        <v>611</v>
      </c>
      <c r="AB41" s="13" t="s">
        <v>611</v>
      </c>
      <c r="AC41" s="13" t="s">
        <v>611</v>
      </c>
      <c r="AD41" s="13" t="s">
        <v>611</v>
      </c>
      <c r="AE41" s="13" t="s">
        <v>611</v>
      </c>
    </row>
    <row r="42" spans="2:31" ht="18" customHeight="1">
      <c r="B42" s="207" t="s">
        <v>226</v>
      </c>
      <c r="C42" s="207"/>
      <c r="D42" s="207"/>
      <c r="F42" s="12">
        <v>435</v>
      </c>
      <c r="G42" s="13">
        <v>190</v>
      </c>
      <c r="H42" s="13">
        <v>245</v>
      </c>
      <c r="I42" s="13">
        <v>69</v>
      </c>
      <c r="J42" s="13">
        <v>42</v>
      </c>
      <c r="K42" s="13">
        <v>27</v>
      </c>
      <c r="L42" s="13">
        <v>20</v>
      </c>
      <c r="M42" s="13">
        <v>7</v>
      </c>
      <c r="N42" s="13">
        <v>13</v>
      </c>
      <c r="O42" s="13">
        <v>267</v>
      </c>
      <c r="P42" s="13">
        <v>140</v>
      </c>
      <c r="Q42" s="13">
        <v>127</v>
      </c>
      <c r="R42" s="13">
        <v>3</v>
      </c>
      <c r="S42" s="13" t="s">
        <v>723</v>
      </c>
      <c r="T42" s="13">
        <v>3</v>
      </c>
      <c r="U42" s="13">
        <v>6</v>
      </c>
      <c r="V42" s="13" t="s">
        <v>612</v>
      </c>
      <c r="W42" s="13">
        <v>6</v>
      </c>
      <c r="X42" s="13">
        <v>70</v>
      </c>
      <c r="Y42" s="13">
        <v>1</v>
      </c>
      <c r="Z42" s="13">
        <v>69</v>
      </c>
      <c r="AA42" s="13" t="s">
        <v>612</v>
      </c>
      <c r="AB42" s="13" t="s">
        <v>612</v>
      </c>
      <c r="AC42" s="13" t="s">
        <v>612</v>
      </c>
      <c r="AD42" s="13" t="s">
        <v>612</v>
      </c>
      <c r="AE42" s="13" t="s">
        <v>612</v>
      </c>
    </row>
    <row r="43" spans="2:31" ht="18" customHeight="1">
      <c r="B43" s="207" t="s">
        <v>513</v>
      </c>
      <c r="C43" s="207"/>
      <c r="D43" s="207"/>
      <c r="F43" s="12">
        <v>76</v>
      </c>
      <c r="G43" s="13">
        <v>34</v>
      </c>
      <c r="H43" s="13">
        <v>42</v>
      </c>
      <c r="I43" s="13">
        <v>5</v>
      </c>
      <c r="J43" s="13">
        <v>4</v>
      </c>
      <c r="K43" s="13">
        <v>1</v>
      </c>
      <c r="L43" s="13">
        <v>1</v>
      </c>
      <c r="M43" s="13" t="s">
        <v>723</v>
      </c>
      <c r="N43" s="13">
        <v>1</v>
      </c>
      <c r="O43" s="13">
        <v>55</v>
      </c>
      <c r="P43" s="13">
        <v>30</v>
      </c>
      <c r="Q43" s="13">
        <v>25</v>
      </c>
      <c r="R43" s="13">
        <v>2</v>
      </c>
      <c r="S43" s="13" t="s">
        <v>723</v>
      </c>
      <c r="T43" s="13">
        <v>2</v>
      </c>
      <c r="U43" s="13">
        <v>1</v>
      </c>
      <c r="V43" s="13" t="s">
        <v>613</v>
      </c>
      <c r="W43" s="13">
        <v>1</v>
      </c>
      <c r="X43" s="13">
        <v>11</v>
      </c>
      <c r="Y43" s="13" t="s">
        <v>723</v>
      </c>
      <c r="Z43" s="13">
        <v>11</v>
      </c>
      <c r="AA43" s="13">
        <v>1</v>
      </c>
      <c r="AB43" s="13" t="s">
        <v>613</v>
      </c>
      <c r="AC43" s="13" t="s">
        <v>613</v>
      </c>
      <c r="AD43" s="13" t="s">
        <v>613</v>
      </c>
      <c r="AE43" s="13" t="s">
        <v>613</v>
      </c>
    </row>
    <row r="44" spans="2:31" ht="18" customHeight="1">
      <c r="B44" s="207" t="s">
        <v>507</v>
      </c>
      <c r="C44" s="207"/>
      <c r="D44" s="207"/>
      <c r="F44" s="12">
        <v>428</v>
      </c>
      <c r="G44" s="13">
        <v>217</v>
      </c>
      <c r="H44" s="13">
        <v>211</v>
      </c>
      <c r="I44" s="13">
        <v>93</v>
      </c>
      <c r="J44" s="13">
        <v>60</v>
      </c>
      <c r="K44" s="13">
        <v>33</v>
      </c>
      <c r="L44" s="13">
        <v>16</v>
      </c>
      <c r="M44" s="13">
        <v>7</v>
      </c>
      <c r="N44" s="13">
        <v>9</v>
      </c>
      <c r="O44" s="13">
        <v>264</v>
      </c>
      <c r="P44" s="13">
        <v>141</v>
      </c>
      <c r="Q44" s="13">
        <v>123</v>
      </c>
      <c r="R44" s="13">
        <v>2</v>
      </c>
      <c r="S44" s="13" t="s">
        <v>723</v>
      </c>
      <c r="T44" s="13">
        <v>2</v>
      </c>
      <c r="U44" s="13">
        <v>4</v>
      </c>
      <c r="V44" s="13">
        <v>2</v>
      </c>
      <c r="W44" s="13">
        <v>2</v>
      </c>
      <c r="X44" s="13">
        <v>49</v>
      </c>
      <c r="Y44" s="13">
        <v>7</v>
      </c>
      <c r="Z44" s="13">
        <v>42</v>
      </c>
      <c r="AA44" s="13" t="s">
        <v>614</v>
      </c>
      <c r="AB44" s="13" t="s">
        <v>614</v>
      </c>
      <c r="AC44" s="13" t="s">
        <v>614</v>
      </c>
      <c r="AD44" s="13" t="s">
        <v>614</v>
      </c>
      <c r="AE44" s="13" t="s">
        <v>614</v>
      </c>
    </row>
    <row r="45" ht="6" customHeight="1" thickBot="1">
      <c r="F45" s="91"/>
    </row>
    <row r="46" spans="1:31" ht="13.5">
      <c r="A46" s="4" t="s">
        <v>76</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row>
  </sheetData>
  <mergeCells count="39">
    <mergeCell ref="B8:D8"/>
    <mergeCell ref="B27:D27"/>
    <mergeCell ref="C28:D28"/>
    <mergeCell ref="C31:D31"/>
    <mergeCell ref="B24:D24"/>
    <mergeCell ref="B25:D25"/>
    <mergeCell ref="C12:D12"/>
    <mergeCell ref="C9:D9"/>
    <mergeCell ref="B20:D20"/>
    <mergeCell ref="B21:D21"/>
    <mergeCell ref="B23:D23"/>
    <mergeCell ref="B16:D16"/>
    <mergeCell ref="B17:D17"/>
    <mergeCell ref="B18:D18"/>
    <mergeCell ref="B19:D19"/>
    <mergeCell ref="B42:D42"/>
    <mergeCell ref="B43:D43"/>
    <mergeCell ref="AA4:AA5"/>
    <mergeCell ref="R5:T5"/>
    <mergeCell ref="U5:W5"/>
    <mergeCell ref="X5:Z5"/>
    <mergeCell ref="A4:E6"/>
    <mergeCell ref="F4:H5"/>
    <mergeCell ref="I4:Q4"/>
    <mergeCell ref="B22:D22"/>
    <mergeCell ref="AE4:AE5"/>
    <mergeCell ref="B44:D44"/>
    <mergeCell ref="B35:D35"/>
    <mergeCell ref="B36:D36"/>
    <mergeCell ref="B37:D37"/>
    <mergeCell ref="B38:D38"/>
    <mergeCell ref="B39:D39"/>
    <mergeCell ref="B40:D40"/>
    <mergeCell ref="R4:Z4"/>
    <mergeCell ref="B41:D41"/>
    <mergeCell ref="I5:K5"/>
    <mergeCell ref="L5:N5"/>
    <mergeCell ref="O5:Q5"/>
    <mergeCell ref="AB4:AD5"/>
  </mergeCells>
  <printOptions/>
  <pageMargins left="0.7874015748031497" right="0.7874015748031497" top="0.6692913385826772" bottom="0.6692913385826772" header="0.5118110236220472" footer="0.5118110236220472"/>
  <pageSetup orientation="portrait" paperSize="9" r:id="rId1"/>
</worksheet>
</file>

<file path=xl/worksheets/sheet1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00390625" defaultRowHeight="13.5"/>
  <cols>
    <col min="1" max="1" width="0.875" style="88" customWidth="1"/>
    <col min="2" max="3" width="2.00390625" style="88" customWidth="1"/>
    <col min="4" max="4" width="12.625" style="88" customWidth="1"/>
    <col min="5" max="5" width="0.875" style="88" customWidth="1"/>
    <col min="6" max="14" width="17.125" style="88" customWidth="1"/>
    <col min="15" max="15" width="2.375" style="88" customWidth="1"/>
    <col min="16" max="17" width="12.375" style="88" customWidth="1"/>
    <col min="18" max="16384" width="9.00390625" style="88" customWidth="1"/>
  </cols>
  <sheetData>
    <row r="1" spans="1:10" ht="17.25">
      <c r="A1" s="86"/>
      <c r="B1" s="86"/>
      <c r="C1" s="86"/>
      <c r="D1" s="86"/>
      <c r="E1" s="86"/>
      <c r="F1" s="86"/>
      <c r="G1" s="86"/>
      <c r="I1" s="126" t="s">
        <v>755</v>
      </c>
      <c r="J1" s="6" t="s">
        <v>753</v>
      </c>
    </row>
    <row r="2" spans="9:10" ht="14.25">
      <c r="I2" s="125" t="s">
        <v>756</v>
      </c>
      <c r="J2" s="20" t="s">
        <v>754</v>
      </c>
    </row>
    <row r="3" spans="1:17" ht="14.25" thickBot="1">
      <c r="A3" s="1" t="s">
        <v>62</v>
      </c>
      <c r="N3" s="24" t="s">
        <v>742</v>
      </c>
      <c r="O3" s="99"/>
      <c r="P3" s="124"/>
      <c r="Q3" s="99"/>
    </row>
    <row r="4" spans="1:17" ht="18" customHeight="1" thickTop="1">
      <c r="A4" s="179" t="s">
        <v>544</v>
      </c>
      <c r="B4" s="149"/>
      <c r="C4" s="149"/>
      <c r="D4" s="149"/>
      <c r="E4" s="150"/>
      <c r="F4" s="263" t="s">
        <v>748</v>
      </c>
      <c r="G4" s="264"/>
      <c r="H4" s="265"/>
      <c r="I4" s="263" t="s">
        <v>440</v>
      </c>
      <c r="J4" s="264"/>
      <c r="K4" s="265"/>
      <c r="L4" s="263" t="s">
        <v>441</v>
      </c>
      <c r="M4" s="264"/>
      <c r="N4" s="264"/>
      <c r="O4" s="44"/>
      <c r="P4" s="44"/>
      <c r="Q4" s="44"/>
    </row>
    <row r="5" spans="1:17" ht="18" customHeight="1">
      <c r="A5" s="269"/>
      <c r="B5" s="269"/>
      <c r="C5" s="269"/>
      <c r="D5" s="269"/>
      <c r="E5" s="152"/>
      <c r="F5" s="215" t="s">
        <v>750</v>
      </c>
      <c r="G5" s="266"/>
      <c r="H5" s="268"/>
      <c r="I5" s="11" t="s">
        <v>752</v>
      </c>
      <c r="J5" s="11" t="s">
        <v>751</v>
      </c>
      <c r="K5" s="123"/>
      <c r="L5" s="215" t="s">
        <v>750</v>
      </c>
      <c r="M5" s="266"/>
      <c r="N5" s="266"/>
      <c r="O5" s="44"/>
      <c r="P5" s="44"/>
      <c r="Q5" s="44"/>
    </row>
    <row r="6" spans="1:17" ht="29.25" customHeight="1">
      <c r="A6" s="165"/>
      <c r="B6" s="165"/>
      <c r="C6" s="165"/>
      <c r="D6" s="165"/>
      <c r="E6" s="166"/>
      <c r="F6" s="31" t="s">
        <v>516</v>
      </c>
      <c r="G6" s="47" t="s">
        <v>749</v>
      </c>
      <c r="H6" s="31" t="s">
        <v>515</v>
      </c>
      <c r="I6" s="43" t="s">
        <v>495</v>
      </c>
      <c r="J6" s="122" t="s">
        <v>749</v>
      </c>
      <c r="K6" s="31" t="s">
        <v>515</v>
      </c>
      <c r="L6" s="31" t="s">
        <v>495</v>
      </c>
      <c r="M6" s="47" t="s">
        <v>749</v>
      </c>
      <c r="N6" s="31" t="s">
        <v>515</v>
      </c>
      <c r="O6" s="121"/>
      <c r="P6" s="121"/>
      <c r="Q6" s="121"/>
    </row>
    <row r="7" spans="6:17" ht="5.25" customHeight="1">
      <c r="F7" s="96"/>
      <c r="O7" s="99"/>
      <c r="P7" s="99"/>
      <c r="Q7" s="99"/>
    </row>
    <row r="8" spans="2:17" s="2" customFormat="1" ht="12.75" customHeight="1">
      <c r="B8" s="107"/>
      <c r="C8" s="107"/>
      <c r="D8" s="17" t="s">
        <v>495</v>
      </c>
      <c r="F8" s="15">
        <f>SUM(G8:H8)</f>
        <v>1501</v>
      </c>
      <c r="G8" s="64">
        <f>SUM(G9:G16)</f>
        <v>554</v>
      </c>
      <c r="H8" s="64">
        <f>SUM(H9:H16)</f>
        <v>947</v>
      </c>
      <c r="I8" s="64">
        <f>SUM(J8:K8)</f>
        <v>937</v>
      </c>
      <c r="J8" s="64">
        <f>SUM(J9:J16)</f>
        <v>255</v>
      </c>
      <c r="K8" s="64">
        <f>SUM(K9:K16)</f>
        <v>682</v>
      </c>
      <c r="L8" s="64">
        <f aca="true" t="shared" si="0" ref="L8:L13">SUM(M8:N8)</f>
        <v>564</v>
      </c>
      <c r="M8" s="64">
        <f>SUM(M9:M16)</f>
        <v>299</v>
      </c>
      <c r="N8" s="64">
        <f>SUM(N9:N16)</f>
        <v>265</v>
      </c>
      <c r="O8" s="64"/>
      <c r="P8" s="64"/>
      <c r="Q8" s="64"/>
    </row>
    <row r="9" spans="2:17" ht="12.75" customHeight="1">
      <c r="B9" s="267" t="s">
        <v>495</v>
      </c>
      <c r="C9" s="1"/>
      <c r="D9" s="16" t="s">
        <v>167</v>
      </c>
      <c r="F9" s="12">
        <f aca="true" t="shared" si="1" ref="F9:F31">SUM(G9:H9)</f>
        <v>1260</v>
      </c>
      <c r="G9" s="13">
        <v>411</v>
      </c>
      <c r="H9" s="13">
        <v>849</v>
      </c>
      <c r="I9" s="59">
        <f>SUM(J9:K9)</f>
        <v>813</v>
      </c>
      <c r="J9" s="13">
        <v>189</v>
      </c>
      <c r="K9" s="13">
        <v>624</v>
      </c>
      <c r="L9" s="59">
        <f t="shared" si="0"/>
        <v>447</v>
      </c>
      <c r="M9" s="13">
        <v>222</v>
      </c>
      <c r="N9" s="13">
        <v>225</v>
      </c>
      <c r="O9" s="59"/>
      <c r="P9" s="59"/>
      <c r="Q9" s="59"/>
    </row>
    <row r="10" spans="2:17" ht="12.75" customHeight="1">
      <c r="B10" s="267"/>
      <c r="C10" s="1"/>
      <c r="D10" s="16" t="s">
        <v>168</v>
      </c>
      <c r="F10" s="12">
        <f t="shared" si="1"/>
        <v>4</v>
      </c>
      <c r="G10" s="13" t="s">
        <v>63</v>
      </c>
      <c r="H10" s="13">
        <v>4</v>
      </c>
      <c r="I10" s="59" t="s">
        <v>723</v>
      </c>
      <c r="J10" s="13" t="s">
        <v>63</v>
      </c>
      <c r="K10" s="13" t="s">
        <v>723</v>
      </c>
      <c r="L10" s="59">
        <f t="shared" si="0"/>
        <v>4</v>
      </c>
      <c r="M10" s="13" t="s">
        <v>63</v>
      </c>
      <c r="N10" s="13">
        <v>4</v>
      </c>
      <c r="O10" s="13"/>
      <c r="P10" s="13"/>
      <c r="Q10" s="13"/>
    </row>
    <row r="11" spans="2:17" ht="12.75" customHeight="1">
      <c r="B11" s="267"/>
      <c r="C11" s="1"/>
      <c r="D11" s="16" t="s">
        <v>169</v>
      </c>
      <c r="F11" s="12">
        <f t="shared" si="1"/>
        <v>41</v>
      </c>
      <c r="G11" s="13">
        <v>37</v>
      </c>
      <c r="H11" s="13">
        <v>4</v>
      </c>
      <c r="I11" s="59">
        <f>SUM(J11:K11)</f>
        <v>41</v>
      </c>
      <c r="J11" s="13">
        <v>37</v>
      </c>
      <c r="K11" s="13">
        <v>4</v>
      </c>
      <c r="L11" s="59" t="s">
        <v>723</v>
      </c>
      <c r="M11" s="13" t="s">
        <v>723</v>
      </c>
      <c r="N11" s="13" t="s">
        <v>723</v>
      </c>
      <c r="O11" s="13"/>
      <c r="P11" s="13"/>
      <c r="Q11" s="13"/>
    </row>
    <row r="12" spans="2:17" ht="12.75" customHeight="1">
      <c r="B12" s="267"/>
      <c r="C12" s="1"/>
      <c r="D12" s="16" t="s">
        <v>220</v>
      </c>
      <c r="F12" s="12">
        <f t="shared" si="1"/>
        <v>11</v>
      </c>
      <c r="G12" s="13">
        <v>4</v>
      </c>
      <c r="H12" s="13">
        <v>7</v>
      </c>
      <c r="I12" s="59">
        <f>SUM(J12:K12)</f>
        <v>5</v>
      </c>
      <c r="J12" s="13" t="s">
        <v>723</v>
      </c>
      <c r="K12" s="13">
        <v>5</v>
      </c>
      <c r="L12" s="59">
        <f t="shared" si="0"/>
        <v>6</v>
      </c>
      <c r="M12" s="13">
        <v>4</v>
      </c>
      <c r="N12" s="13">
        <v>2</v>
      </c>
      <c r="O12" s="13"/>
      <c r="P12" s="13"/>
      <c r="Q12" s="13"/>
    </row>
    <row r="13" spans="2:17" ht="12.75" customHeight="1">
      <c r="B13" s="267"/>
      <c r="C13" s="1"/>
      <c r="D13" s="16" t="s">
        <v>517</v>
      </c>
      <c r="F13" s="12">
        <f t="shared" si="1"/>
        <v>20</v>
      </c>
      <c r="G13" s="13">
        <v>14</v>
      </c>
      <c r="H13" s="13">
        <v>6</v>
      </c>
      <c r="I13" s="59" t="s">
        <v>723</v>
      </c>
      <c r="J13" s="13" t="s">
        <v>610</v>
      </c>
      <c r="K13" s="13" t="s">
        <v>610</v>
      </c>
      <c r="L13" s="59">
        <f t="shared" si="0"/>
        <v>20</v>
      </c>
      <c r="M13" s="13">
        <v>14</v>
      </c>
      <c r="N13" s="13">
        <v>6</v>
      </c>
      <c r="O13" s="13"/>
      <c r="P13" s="13"/>
      <c r="Q13" s="13"/>
    </row>
    <row r="14" spans="2:17" ht="12.75" customHeight="1">
      <c r="B14" s="267"/>
      <c r="C14" s="1"/>
      <c r="D14" s="16" t="s">
        <v>518</v>
      </c>
      <c r="F14" s="12" t="s">
        <v>722</v>
      </c>
      <c r="G14" s="13" t="s">
        <v>610</v>
      </c>
      <c r="H14" s="13" t="s">
        <v>610</v>
      </c>
      <c r="I14" s="59" t="s">
        <v>723</v>
      </c>
      <c r="J14" s="13" t="s">
        <v>610</v>
      </c>
      <c r="K14" s="13" t="s">
        <v>610</v>
      </c>
      <c r="L14" s="59" t="s">
        <v>722</v>
      </c>
      <c r="M14" s="13" t="s">
        <v>723</v>
      </c>
      <c r="N14" s="13" t="s">
        <v>610</v>
      </c>
      <c r="O14" s="13"/>
      <c r="P14" s="13"/>
      <c r="Q14" s="13"/>
    </row>
    <row r="15" spans="2:17" ht="12.75" customHeight="1">
      <c r="B15" s="267"/>
      <c r="C15" s="1"/>
      <c r="D15" s="16" t="s">
        <v>519</v>
      </c>
      <c r="F15" s="12">
        <f t="shared" si="1"/>
        <v>74</v>
      </c>
      <c r="G15" s="13">
        <v>1</v>
      </c>
      <c r="H15" s="13">
        <v>73</v>
      </c>
      <c r="I15" s="59">
        <f aca="true" t="shared" si="2" ref="I15:I31">SUM(J15:K15)</f>
        <v>46</v>
      </c>
      <c r="J15" s="13">
        <v>1</v>
      </c>
      <c r="K15" s="13">
        <v>45</v>
      </c>
      <c r="L15" s="59">
        <f aca="true" t="shared" si="3" ref="L15:L23">SUM(M15:N15)</f>
        <v>28</v>
      </c>
      <c r="M15" s="13" t="s">
        <v>723</v>
      </c>
      <c r="N15" s="13">
        <v>28</v>
      </c>
      <c r="O15" s="13"/>
      <c r="P15" s="13"/>
      <c r="Q15" s="13"/>
    </row>
    <row r="16" spans="2:17" ht="12.75" customHeight="1">
      <c r="B16" s="267"/>
      <c r="C16" s="1"/>
      <c r="D16" s="16" t="s">
        <v>762</v>
      </c>
      <c r="F16" s="12">
        <f t="shared" si="1"/>
        <v>91</v>
      </c>
      <c r="G16" s="13">
        <v>87</v>
      </c>
      <c r="H16" s="13">
        <v>4</v>
      </c>
      <c r="I16" s="59">
        <f t="shared" si="2"/>
        <v>32</v>
      </c>
      <c r="J16" s="13">
        <v>28</v>
      </c>
      <c r="K16" s="13">
        <v>4</v>
      </c>
      <c r="L16" s="59">
        <f t="shared" si="3"/>
        <v>59</v>
      </c>
      <c r="M16" s="13">
        <v>59</v>
      </c>
      <c r="N16" s="13" t="s">
        <v>723</v>
      </c>
      <c r="O16" s="13"/>
      <c r="P16" s="13"/>
      <c r="Q16" s="13"/>
    </row>
    <row r="17" spans="2:17" ht="12.75" customHeight="1">
      <c r="B17" s="40"/>
      <c r="C17" s="1"/>
      <c r="D17" s="16"/>
      <c r="F17" s="15">
        <f t="shared" si="1"/>
        <v>0</v>
      </c>
      <c r="G17" s="13"/>
      <c r="H17" s="13"/>
      <c r="I17" s="59">
        <f t="shared" si="2"/>
        <v>0</v>
      </c>
      <c r="J17" s="13"/>
      <c r="K17" s="13"/>
      <c r="L17" s="64"/>
      <c r="M17" s="13"/>
      <c r="N17" s="13"/>
      <c r="O17" s="13"/>
      <c r="P17" s="13"/>
      <c r="Q17" s="13"/>
    </row>
    <row r="18" spans="2:17" s="2" customFormat="1" ht="12.75" customHeight="1">
      <c r="B18" s="110"/>
      <c r="C18" s="107"/>
      <c r="D18" s="17" t="s">
        <v>221</v>
      </c>
      <c r="F18" s="15">
        <f t="shared" si="1"/>
        <v>1497</v>
      </c>
      <c r="G18" s="64">
        <f>SUM(G19:G26)</f>
        <v>553</v>
      </c>
      <c r="H18" s="64">
        <f>SUM(H19:H26)</f>
        <v>944</v>
      </c>
      <c r="I18" s="64">
        <f t="shared" si="2"/>
        <v>933</v>
      </c>
      <c r="J18" s="64">
        <f>SUM(J19:J26)</f>
        <v>254</v>
      </c>
      <c r="K18" s="64">
        <f>SUM(K19:K26)</f>
        <v>679</v>
      </c>
      <c r="L18" s="64">
        <f t="shared" si="3"/>
        <v>564</v>
      </c>
      <c r="M18" s="64">
        <f>SUM(M19:M26)</f>
        <v>299</v>
      </c>
      <c r="N18" s="64">
        <f>SUM(N19:N26)</f>
        <v>265</v>
      </c>
      <c r="O18" s="64"/>
      <c r="P18" s="64"/>
      <c r="Q18" s="64"/>
    </row>
    <row r="19" spans="2:17" ht="12.75" customHeight="1">
      <c r="B19" s="267" t="s">
        <v>222</v>
      </c>
      <c r="C19" s="1"/>
      <c r="D19" s="16" t="s">
        <v>520</v>
      </c>
      <c r="F19" s="12">
        <f t="shared" si="1"/>
        <v>1257</v>
      </c>
      <c r="G19" s="59">
        <v>411</v>
      </c>
      <c r="H19" s="59">
        <v>846</v>
      </c>
      <c r="I19" s="59">
        <f t="shared" si="2"/>
        <v>810</v>
      </c>
      <c r="J19" s="59">
        <v>189</v>
      </c>
      <c r="K19" s="59">
        <v>621</v>
      </c>
      <c r="L19" s="59">
        <f t="shared" si="3"/>
        <v>447</v>
      </c>
      <c r="M19" s="59">
        <v>222</v>
      </c>
      <c r="N19" s="59">
        <v>225</v>
      </c>
      <c r="O19" s="59"/>
      <c r="P19" s="59"/>
      <c r="Q19" s="59"/>
    </row>
    <row r="20" spans="2:17" ht="12.75" customHeight="1">
      <c r="B20" s="267"/>
      <c r="C20" s="1"/>
      <c r="D20" s="16" t="s">
        <v>168</v>
      </c>
      <c r="F20" s="12">
        <f t="shared" si="1"/>
        <v>4</v>
      </c>
      <c r="G20" s="59" t="s">
        <v>63</v>
      </c>
      <c r="H20" s="59">
        <v>4</v>
      </c>
      <c r="I20" s="59" t="s">
        <v>723</v>
      </c>
      <c r="J20" s="59" t="s">
        <v>63</v>
      </c>
      <c r="K20" s="59" t="s">
        <v>723</v>
      </c>
      <c r="L20" s="59">
        <f t="shared" si="3"/>
        <v>4</v>
      </c>
      <c r="M20" s="59" t="s">
        <v>63</v>
      </c>
      <c r="N20" s="59">
        <v>4</v>
      </c>
      <c r="O20" s="59"/>
      <c r="P20" s="59"/>
      <c r="Q20" s="59"/>
    </row>
    <row r="21" spans="2:17" ht="12.75" customHeight="1">
      <c r="B21" s="267"/>
      <c r="C21" s="1"/>
      <c r="D21" s="16" t="s">
        <v>169</v>
      </c>
      <c r="F21" s="12">
        <f t="shared" si="1"/>
        <v>40</v>
      </c>
      <c r="G21" s="59">
        <v>36</v>
      </c>
      <c r="H21" s="59">
        <v>4</v>
      </c>
      <c r="I21" s="59">
        <f t="shared" si="2"/>
        <v>40</v>
      </c>
      <c r="J21" s="59">
        <v>36</v>
      </c>
      <c r="K21" s="59">
        <v>4</v>
      </c>
      <c r="L21" s="59" t="s">
        <v>723</v>
      </c>
      <c r="M21" s="59" t="s">
        <v>723</v>
      </c>
      <c r="N21" s="59" t="s">
        <v>723</v>
      </c>
      <c r="O21" s="59"/>
      <c r="P21" s="59"/>
      <c r="Q21" s="59"/>
    </row>
    <row r="22" spans="2:17" ht="12.75" customHeight="1">
      <c r="B22" s="267"/>
      <c r="C22" s="1"/>
      <c r="D22" s="16" t="s">
        <v>220</v>
      </c>
      <c r="F22" s="12">
        <f t="shared" si="1"/>
        <v>11</v>
      </c>
      <c r="G22" s="59">
        <v>4</v>
      </c>
      <c r="H22" s="59">
        <v>7</v>
      </c>
      <c r="I22" s="59">
        <f t="shared" si="2"/>
        <v>5</v>
      </c>
      <c r="J22" s="59" t="s">
        <v>723</v>
      </c>
      <c r="K22" s="59">
        <v>5</v>
      </c>
      <c r="L22" s="59">
        <f t="shared" si="3"/>
        <v>6</v>
      </c>
      <c r="M22" s="59">
        <v>4</v>
      </c>
      <c r="N22" s="59">
        <v>2</v>
      </c>
      <c r="O22" s="59"/>
      <c r="P22" s="59"/>
      <c r="Q22" s="59"/>
    </row>
    <row r="23" spans="2:17" ht="12.75" customHeight="1">
      <c r="B23" s="267"/>
      <c r="C23" s="1"/>
      <c r="D23" s="16" t="s">
        <v>517</v>
      </c>
      <c r="F23" s="12">
        <f t="shared" si="1"/>
        <v>20</v>
      </c>
      <c r="G23" s="59">
        <v>14</v>
      </c>
      <c r="H23" s="59">
        <v>6</v>
      </c>
      <c r="I23" s="59" t="s">
        <v>723</v>
      </c>
      <c r="J23" s="59" t="s">
        <v>610</v>
      </c>
      <c r="K23" s="59" t="s">
        <v>610</v>
      </c>
      <c r="L23" s="59">
        <f t="shared" si="3"/>
        <v>20</v>
      </c>
      <c r="M23" s="59">
        <v>14</v>
      </c>
      <c r="N23" s="59">
        <v>6</v>
      </c>
      <c r="O23" s="59"/>
      <c r="P23" s="59"/>
      <c r="Q23" s="59"/>
    </row>
    <row r="24" spans="2:17" ht="12.75" customHeight="1">
      <c r="B24" s="267"/>
      <c r="C24" s="1"/>
      <c r="D24" s="16" t="s">
        <v>518</v>
      </c>
      <c r="F24" s="12" t="s">
        <v>723</v>
      </c>
      <c r="G24" s="59" t="s">
        <v>610</v>
      </c>
      <c r="H24" s="59" t="s">
        <v>610</v>
      </c>
      <c r="I24" s="59" t="s">
        <v>723</v>
      </c>
      <c r="J24" s="59" t="s">
        <v>610</v>
      </c>
      <c r="K24" s="59" t="s">
        <v>610</v>
      </c>
      <c r="L24" s="59" t="s">
        <v>723</v>
      </c>
      <c r="M24" s="59" t="s">
        <v>610</v>
      </c>
      <c r="N24" s="59" t="s">
        <v>610</v>
      </c>
      <c r="O24" s="59"/>
      <c r="P24" s="59"/>
      <c r="Q24" s="59"/>
    </row>
    <row r="25" spans="2:17" ht="12.75" customHeight="1">
      <c r="B25" s="267"/>
      <c r="C25" s="1"/>
      <c r="D25" s="16" t="s">
        <v>519</v>
      </c>
      <c r="F25" s="12">
        <f t="shared" si="1"/>
        <v>74</v>
      </c>
      <c r="G25" s="59">
        <v>1</v>
      </c>
      <c r="H25" s="59">
        <v>73</v>
      </c>
      <c r="I25" s="59">
        <f>SUM(J25:K25)</f>
        <v>46</v>
      </c>
      <c r="J25" s="59">
        <v>1</v>
      </c>
      <c r="K25" s="59">
        <v>45</v>
      </c>
      <c r="L25" s="59">
        <f>SUM(M25:N25)</f>
        <v>28</v>
      </c>
      <c r="M25" s="59" t="s">
        <v>723</v>
      </c>
      <c r="N25" s="59">
        <v>28</v>
      </c>
      <c r="O25" s="59"/>
      <c r="P25" s="59"/>
      <c r="Q25" s="59"/>
    </row>
    <row r="26" spans="2:17" ht="12.75" customHeight="1">
      <c r="B26" s="267"/>
      <c r="C26" s="1"/>
      <c r="D26" s="16" t="s">
        <v>762</v>
      </c>
      <c r="F26" s="12">
        <f t="shared" si="1"/>
        <v>91</v>
      </c>
      <c r="G26" s="59">
        <v>87</v>
      </c>
      <c r="H26" s="59">
        <v>4</v>
      </c>
      <c r="I26" s="59">
        <f>SUM(J26:K26)</f>
        <v>32</v>
      </c>
      <c r="J26" s="59">
        <v>28</v>
      </c>
      <c r="K26" s="59">
        <v>4</v>
      </c>
      <c r="L26" s="59">
        <f>SUM(M26:N26)</f>
        <v>59</v>
      </c>
      <c r="M26" s="59">
        <v>59</v>
      </c>
      <c r="N26" s="59" t="s">
        <v>723</v>
      </c>
      <c r="O26" s="59"/>
      <c r="P26" s="59"/>
      <c r="Q26" s="59"/>
    </row>
    <row r="27" spans="2:17" ht="12.75" customHeight="1">
      <c r="B27" s="40"/>
      <c r="C27" s="1"/>
      <c r="D27" s="16"/>
      <c r="F27" s="15">
        <f t="shared" si="1"/>
        <v>0</v>
      </c>
      <c r="G27" s="59"/>
      <c r="H27" s="59"/>
      <c r="I27" s="59"/>
      <c r="J27" s="59"/>
      <c r="K27" s="59"/>
      <c r="L27" s="59"/>
      <c r="M27" s="59"/>
      <c r="N27" s="59"/>
      <c r="O27" s="59"/>
      <c r="P27" s="59"/>
      <c r="Q27" s="59"/>
    </row>
    <row r="28" spans="2:17" s="2" customFormat="1" ht="12.75" customHeight="1">
      <c r="B28" s="110"/>
      <c r="C28" s="107"/>
      <c r="D28" s="17" t="s">
        <v>221</v>
      </c>
      <c r="F28" s="15">
        <f t="shared" si="1"/>
        <v>4</v>
      </c>
      <c r="G28" s="64">
        <f>SUM(G29:G36)</f>
        <v>1</v>
      </c>
      <c r="H28" s="64">
        <f>SUM(H29:H36)</f>
        <v>3</v>
      </c>
      <c r="I28" s="64">
        <f t="shared" si="2"/>
        <v>4</v>
      </c>
      <c r="J28" s="64">
        <f>SUM(J29:J36)</f>
        <v>1</v>
      </c>
      <c r="K28" s="64">
        <f>SUM(K29:K36)</f>
        <v>3</v>
      </c>
      <c r="L28" s="64" t="s">
        <v>604</v>
      </c>
      <c r="M28" s="64" t="s">
        <v>604</v>
      </c>
      <c r="N28" s="64" t="s">
        <v>604</v>
      </c>
      <c r="O28" s="64"/>
      <c r="P28" s="64"/>
      <c r="Q28" s="64"/>
    </row>
    <row r="29" spans="2:17" ht="12.75" customHeight="1">
      <c r="B29" s="267" t="s">
        <v>402</v>
      </c>
      <c r="C29" s="1"/>
      <c r="D29" s="16" t="s">
        <v>521</v>
      </c>
      <c r="F29" s="12">
        <f t="shared" si="1"/>
        <v>3</v>
      </c>
      <c r="G29" s="13" t="s">
        <v>650</v>
      </c>
      <c r="H29" s="13">
        <v>3</v>
      </c>
      <c r="I29" s="59">
        <f t="shared" si="2"/>
        <v>3</v>
      </c>
      <c r="J29" s="13" t="s">
        <v>650</v>
      </c>
      <c r="K29" s="13">
        <v>3</v>
      </c>
      <c r="L29" s="13" t="s">
        <v>650</v>
      </c>
      <c r="M29" s="13" t="s">
        <v>650</v>
      </c>
      <c r="N29" s="13" t="s">
        <v>650</v>
      </c>
      <c r="O29" s="13"/>
      <c r="P29" s="13"/>
      <c r="Q29" s="13"/>
    </row>
    <row r="30" spans="2:17" ht="12.75" customHeight="1">
      <c r="B30" s="267"/>
      <c r="C30" s="1"/>
      <c r="D30" s="16" t="s">
        <v>168</v>
      </c>
      <c r="F30" s="12" t="s">
        <v>723</v>
      </c>
      <c r="G30" s="13" t="s">
        <v>63</v>
      </c>
      <c r="H30" s="13" t="s">
        <v>63</v>
      </c>
      <c r="I30" s="59" t="s">
        <v>723</v>
      </c>
      <c r="J30" s="13" t="s">
        <v>63</v>
      </c>
      <c r="K30" s="13" t="s">
        <v>63</v>
      </c>
      <c r="L30" s="13" t="s">
        <v>63</v>
      </c>
      <c r="M30" s="13" t="s">
        <v>63</v>
      </c>
      <c r="N30" s="13" t="s">
        <v>63</v>
      </c>
      <c r="O30" s="13"/>
      <c r="P30" s="13"/>
      <c r="Q30" s="13"/>
    </row>
    <row r="31" spans="2:17" ht="12.75" customHeight="1">
      <c r="B31" s="267"/>
      <c r="C31" s="1"/>
      <c r="D31" s="16" t="s">
        <v>169</v>
      </c>
      <c r="F31" s="12">
        <f t="shared" si="1"/>
        <v>1</v>
      </c>
      <c r="G31" s="13">
        <v>1</v>
      </c>
      <c r="H31" s="13" t="s">
        <v>626</v>
      </c>
      <c r="I31" s="59">
        <f t="shared" si="2"/>
        <v>1</v>
      </c>
      <c r="J31" s="13">
        <v>1</v>
      </c>
      <c r="K31" s="13" t="s">
        <v>626</v>
      </c>
      <c r="L31" s="13" t="s">
        <v>626</v>
      </c>
      <c r="M31" s="13" t="s">
        <v>626</v>
      </c>
      <c r="N31" s="13" t="s">
        <v>626</v>
      </c>
      <c r="O31" s="13"/>
      <c r="P31" s="13"/>
      <c r="Q31" s="13"/>
    </row>
    <row r="32" spans="2:17" ht="12.75" customHeight="1">
      <c r="B32" s="267"/>
      <c r="C32" s="1"/>
      <c r="D32" s="16" t="s">
        <v>220</v>
      </c>
      <c r="F32" s="12" t="s">
        <v>735</v>
      </c>
      <c r="G32" s="13" t="s">
        <v>627</v>
      </c>
      <c r="H32" s="13" t="s">
        <v>627</v>
      </c>
      <c r="I32" s="59" t="s">
        <v>723</v>
      </c>
      <c r="J32" s="13" t="s">
        <v>627</v>
      </c>
      <c r="K32" s="13" t="s">
        <v>627</v>
      </c>
      <c r="L32" s="13" t="s">
        <v>627</v>
      </c>
      <c r="M32" s="13" t="s">
        <v>627</v>
      </c>
      <c r="N32" s="13" t="s">
        <v>627</v>
      </c>
      <c r="O32" s="13"/>
      <c r="P32" s="13"/>
      <c r="Q32" s="13"/>
    </row>
    <row r="33" spans="2:17" ht="12.75" customHeight="1">
      <c r="B33" s="267"/>
      <c r="C33" s="1"/>
      <c r="D33" s="16" t="s">
        <v>517</v>
      </c>
      <c r="F33" s="12" t="s">
        <v>735</v>
      </c>
      <c r="G33" s="13" t="s">
        <v>610</v>
      </c>
      <c r="H33" s="13" t="s">
        <v>610</v>
      </c>
      <c r="I33" s="59" t="s">
        <v>723</v>
      </c>
      <c r="J33" s="13" t="s">
        <v>610</v>
      </c>
      <c r="K33" s="13" t="s">
        <v>610</v>
      </c>
      <c r="L33" s="13" t="s">
        <v>610</v>
      </c>
      <c r="M33" s="13" t="s">
        <v>610</v>
      </c>
      <c r="N33" s="13" t="s">
        <v>610</v>
      </c>
      <c r="O33" s="13"/>
      <c r="P33" s="13"/>
      <c r="Q33" s="13"/>
    </row>
    <row r="34" spans="2:17" ht="12.75" customHeight="1">
      <c r="B34" s="267"/>
      <c r="C34" s="1"/>
      <c r="D34" s="16" t="s">
        <v>518</v>
      </c>
      <c r="F34" s="12" t="s">
        <v>723</v>
      </c>
      <c r="G34" s="13" t="s">
        <v>610</v>
      </c>
      <c r="H34" s="13" t="s">
        <v>610</v>
      </c>
      <c r="I34" s="59" t="s">
        <v>723</v>
      </c>
      <c r="J34" s="13" t="s">
        <v>610</v>
      </c>
      <c r="K34" s="13" t="s">
        <v>610</v>
      </c>
      <c r="L34" s="13" t="s">
        <v>610</v>
      </c>
      <c r="M34" s="13" t="s">
        <v>610</v>
      </c>
      <c r="N34" s="13" t="s">
        <v>610</v>
      </c>
      <c r="O34" s="59"/>
      <c r="P34" s="59"/>
      <c r="Q34" s="59"/>
    </row>
    <row r="35" spans="2:17" ht="12.75" customHeight="1">
      <c r="B35" s="267"/>
      <c r="C35" s="1"/>
      <c r="D35" s="16" t="s">
        <v>519</v>
      </c>
      <c r="F35" s="12" t="s">
        <v>735</v>
      </c>
      <c r="G35" s="13" t="s">
        <v>603</v>
      </c>
      <c r="H35" s="13" t="s">
        <v>603</v>
      </c>
      <c r="I35" s="59" t="s">
        <v>723</v>
      </c>
      <c r="J35" s="13" t="s">
        <v>603</v>
      </c>
      <c r="K35" s="13" t="s">
        <v>603</v>
      </c>
      <c r="L35" s="13" t="s">
        <v>603</v>
      </c>
      <c r="M35" s="13" t="s">
        <v>603</v>
      </c>
      <c r="N35" s="13" t="s">
        <v>603</v>
      </c>
      <c r="O35" s="59"/>
      <c r="P35" s="59"/>
      <c r="Q35" s="59"/>
    </row>
    <row r="36" spans="2:17" ht="12.75" customHeight="1">
      <c r="B36" s="267"/>
      <c r="C36" s="1"/>
      <c r="D36" s="16" t="s">
        <v>762</v>
      </c>
      <c r="F36" s="12" t="s">
        <v>735</v>
      </c>
      <c r="G36" s="13" t="s">
        <v>603</v>
      </c>
      <c r="H36" s="13" t="s">
        <v>603</v>
      </c>
      <c r="I36" s="59" t="s">
        <v>723</v>
      </c>
      <c r="J36" s="13" t="s">
        <v>603</v>
      </c>
      <c r="K36" s="13" t="s">
        <v>603</v>
      </c>
      <c r="L36" s="13" t="s">
        <v>603</v>
      </c>
      <c r="M36" s="13" t="s">
        <v>603</v>
      </c>
      <c r="N36" s="13" t="s">
        <v>603</v>
      </c>
      <c r="O36" s="59"/>
      <c r="P36" s="59"/>
      <c r="Q36" s="59"/>
    </row>
    <row r="37" spans="6:17" ht="6" customHeight="1" thickBot="1">
      <c r="F37" s="91"/>
      <c r="O37" s="99"/>
      <c r="P37" s="99"/>
      <c r="Q37" s="99"/>
    </row>
    <row r="38" spans="1:17" ht="13.5">
      <c r="A38" s="4" t="s">
        <v>64</v>
      </c>
      <c r="B38" s="92"/>
      <c r="C38" s="92"/>
      <c r="D38" s="92"/>
      <c r="E38" s="92"/>
      <c r="F38" s="92"/>
      <c r="G38" s="92"/>
      <c r="H38" s="92"/>
      <c r="I38" s="92"/>
      <c r="J38" s="92"/>
      <c r="K38" s="92"/>
      <c r="L38" s="92"/>
      <c r="M38" s="92"/>
      <c r="N38" s="92"/>
      <c r="O38" s="99"/>
      <c r="P38" s="99"/>
      <c r="Q38" s="99"/>
    </row>
    <row r="39" ht="8.25" customHeight="1"/>
    <row r="40" ht="17.25">
      <c r="G40" s="81" t="s">
        <v>223</v>
      </c>
    </row>
    <row r="41" ht="8.25" customHeight="1"/>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sheetData>
  <mergeCells count="9">
    <mergeCell ref="I4:K4"/>
    <mergeCell ref="L4:N4"/>
    <mergeCell ref="L5:N5"/>
    <mergeCell ref="B29:B36"/>
    <mergeCell ref="B19:B26"/>
    <mergeCell ref="B9:B16"/>
    <mergeCell ref="F5:H5"/>
    <mergeCell ref="A4:E6"/>
    <mergeCell ref="F4:H4"/>
  </mergeCells>
  <printOptions/>
  <pageMargins left="0.7874015748031497" right="0.7874015748031497" top="0.6692913385826772" bottom="0.6692913385826772" header="0.5118110236220472" footer="0.5118110236220472"/>
  <pageSetup orientation="portrait" paperSize="9" scale="96" r:id="rId3"/>
  <colBreaks count="2" manualBreakCount="2">
    <brk id="9" max="59" man="1"/>
    <brk id="15" max="65535" man="1"/>
  </colBreaks>
  <drawing r:id="rId2"/>
  <legacyDrawing r:id="rId1"/>
</worksheet>
</file>

<file path=xl/worksheets/sheet13.xml><?xml version="1.0" encoding="utf-8"?>
<worksheet xmlns="http://schemas.openxmlformats.org/spreadsheetml/2006/main" xmlns:r="http://schemas.openxmlformats.org/officeDocument/2006/relationships">
  <dimension ref="A1:AE66"/>
  <sheetViews>
    <sheetView workbookViewId="0" topLeftCell="A1">
      <selection activeCell="C1" sqref="C1"/>
    </sheetView>
  </sheetViews>
  <sheetFormatPr defaultColWidth="9.00390625" defaultRowHeight="13.5"/>
  <cols>
    <col min="1" max="1" width="0.875" style="88" customWidth="1"/>
    <col min="2" max="2" width="1.625" style="88" customWidth="1"/>
    <col min="3" max="3" width="4.75390625" style="88" customWidth="1"/>
    <col min="4" max="4" width="6.50390625" style="88" customWidth="1"/>
    <col min="5" max="5" width="0.875" style="88" customWidth="1"/>
    <col min="6" max="17" width="6.00390625" style="88" customWidth="1"/>
    <col min="18" max="31" width="6.125" style="88" customWidth="1"/>
    <col min="32" max="16384" width="9.00390625" style="88" customWidth="1"/>
  </cols>
  <sheetData>
    <row r="1" spans="1:13" ht="17.25">
      <c r="A1" s="86"/>
      <c r="B1" s="86"/>
      <c r="C1" s="86"/>
      <c r="D1" s="86"/>
      <c r="E1" s="86"/>
      <c r="F1" s="86"/>
      <c r="G1" s="86"/>
      <c r="H1" s="86"/>
      <c r="I1" s="86"/>
      <c r="J1" s="86"/>
      <c r="K1" s="86"/>
      <c r="L1" s="86"/>
      <c r="M1" s="6" t="s">
        <v>625</v>
      </c>
    </row>
    <row r="2" ht="19.5" customHeight="1">
      <c r="A2" s="1" t="s">
        <v>523</v>
      </c>
    </row>
    <row r="3" ht="14.25" thickBot="1">
      <c r="A3" s="1" t="s">
        <v>217</v>
      </c>
    </row>
    <row r="4" spans="1:31" ht="16.5" customHeight="1" thickTop="1">
      <c r="A4" s="212" t="s">
        <v>544</v>
      </c>
      <c r="B4" s="212"/>
      <c r="C4" s="212"/>
      <c r="D4" s="212"/>
      <c r="E4" s="212"/>
      <c r="F4" s="227" t="s">
        <v>218</v>
      </c>
      <c r="G4" s="212"/>
      <c r="H4" s="227" t="s">
        <v>32</v>
      </c>
      <c r="I4" s="212"/>
      <c r="J4" s="212"/>
      <c r="K4" s="212"/>
      <c r="L4" s="212"/>
      <c r="M4" s="212"/>
      <c r="N4" s="212"/>
      <c r="O4" s="212"/>
      <c r="P4" s="212"/>
      <c r="Q4" s="212"/>
      <c r="R4" s="212"/>
      <c r="S4" s="212"/>
      <c r="T4" s="218" t="s">
        <v>33</v>
      </c>
      <c r="U4" s="219"/>
      <c r="V4" s="219"/>
      <c r="W4" s="219"/>
      <c r="X4" s="219"/>
      <c r="Y4" s="219"/>
      <c r="Z4" s="218" t="s">
        <v>43</v>
      </c>
      <c r="AA4" s="219"/>
      <c r="AB4" s="219"/>
      <c r="AC4" s="219"/>
      <c r="AD4" s="219"/>
      <c r="AE4" s="219"/>
    </row>
    <row r="5" spans="1:31" ht="16.5" customHeight="1">
      <c r="A5" s="213"/>
      <c r="B5" s="213"/>
      <c r="C5" s="213"/>
      <c r="D5" s="213"/>
      <c r="E5" s="213"/>
      <c r="F5" s="215" t="s">
        <v>524</v>
      </c>
      <c r="G5" s="216"/>
      <c r="H5" s="215">
        <v>6</v>
      </c>
      <c r="I5" s="216"/>
      <c r="J5" s="215">
        <v>7</v>
      </c>
      <c r="K5" s="216"/>
      <c r="L5" s="215">
        <v>8</v>
      </c>
      <c r="M5" s="216"/>
      <c r="N5" s="215">
        <v>9</v>
      </c>
      <c r="O5" s="216"/>
      <c r="P5" s="215">
        <v>10</v>
      </c>
      <c r="Q5" s="217"/>
      <c r="R5" s="216">
        <v>11</v>
      </c>
      <c r="S5" s="217"/>
      <c r="T5" s="215">
        <v>12</v>
      </c>
      <c r="U5" s="216"/>
      <c r="V5" s="215">
        <v>13</v>
      </c>
      <c r="W5" s="216"/>
      <c r="X5" s="215">
        <v>14</v>
      </c>
      <c r="Y5" s="216"/>
      <c r="Z5" s="215">
        <v>15</v>
      </c>
      <c r="AA5" s="216"/>
      <c r="AB5" s="215">
        <v>16</v>
      </c>
      <c r="AC5" s="216"/>
      <c r="AD5" s="215">
        <v>17</v>
      </c>
      <c r="AE5" s="216"/>
    </row>
    <row r="6" spans="1:31" ht="16.5" customHeight="1">
      <c r="A6" s="214"/>
      <c r="B6" s="214"/>
      <c r="C6" s="214"/>
      <c r="D6" s="214"/>
      <c r="E6" s="214"/>
      <c r="F6" s="9" t="s">
        <v>525</v>
      </c>
      <c r="G6" s="9" t="s">
        <v>526</v>
      </c>
      <c r="H6" s="9" t="s">
        <v>525</v>
      </c>
      <c r="I6" s="9" t="s">
        <v>526</v>
      </c>
      <c r="J6" s="9" t="s">
        <v>525</v>
      </c>
      <c r="K6" s="9" t="s">
        <v>526</v>
      </c>
      <c r="L6" s="9" t="s">
        <v>525</v>
      </c>
      <c r="M6" s="9" t="s">
        <v>526</v>
      </c>
      <c r="N6" s="9" t="s">
        <v>525</v>
      </c>
      <c r="O6" s="9" t="s">
        <v>526</v>
      </c>
      <c r="P6" s="10" t="s">
        <v>525</v>
      </c>
      <c r="Q6" s="10" t="s">
        <v>526</v>
      </c>
      <c r="R6" s="7" t="s">
        <v>525</v>
      </c>
      <c r="S6" s="10" t="s">
        <v>526</v>
      </c>
      <c r="T6" s="9" t="s">
        <v>525</v>
      </c>
      <c r="U6" s="9" t="s">
        <v>526</v>
      </c>
      <c r="V6" s="9" t="s">
        <v>525</v>
      </c>
      <c r="W6" s="9" t="s">
        <v>526</v>
      </c>
      <c r="X6" s="9" t="s">
        <v>525</v>
      </c>
      <c r="Y6" s="9" t="s">
        <v>526</v>
      </c>
      <c r="Z6" s="9" t="s">
        <v>525</v>
      </c>
      <c r="AA6" s="9" t="s">
        <v>526</v>
      </c>
      <c r="AB6" s="9" t="s">
        <v>525</v>
      </c>
      <c r="AC6" s="9" t="s">
        <v>526</v>
      </c>
      <c r="AD6" s="9" t="s">
        <v>525</v>
      </c>
      <c r="AE6" s="9" t="s">
        <v>526</v>
      </c>
    </row>
    <row r="7" ht="6" customHeight="1">
      <c r="F7" s="96"/>
    </row>
    <row r="8" spans="2:31" ht="12" customHeight="1">
      <c r="B8" s="272" t="s">
        <v>219</v>
      </c>
      <c r="C8" s="272"/>
      <c r="D8" s="1"/>
      <c r="F8" s="53"/>
      <c r="G8" s="54"/>
      <c r="H8" s="54"/>
      <c r="I8" s="54"/>
      <c r="J8" s="54"/>
      <c r="K8" s="54"/>
      <c r="L8" s="54"/>
      <c r="M8" s="54"/>
      <c r="N8" s="54"/>
      <c r="O8" s="54"/>
      <c r="P8" s="54"/>
      <c r="Q8" s="54"/>
      <c r="R8" s="54"/>
      <c r="S8" s="54"/>
      <c r="T8" s="54"/>
      <c r="U8" s="54"/>
      <c r="V8" s="54"/>
      <c r="W8" s="54"/>
      <c r="X8" s="54"/>
      <c r="Y8" s="54"/>
      <c r="Z8" s="54"/>
      <c r="AA8" s="54"/>
      <c r="AB8" s="54"/>
      <c r="AC8" s="54"/>
      <c r="AD8" s="54"/>
      <c r="AE8" s="54"/>
    </row>
    <row r="9" spans="2:31" ht="12" customHeight="1">
      <c r="B9" s="1"/>
      <c r="C9" s="272" t="s">
        <v>44</v>
      </c>
      <c r="D9" s="272"/>
      <c r="F9" s="53">
        <v>106.5</v>
      </c>
      <c r="G9" s="54">
        <v>105.7</v>
      </c>
      <c r="H9" s="54">
        <v>111.5</v>
      </c>
      <c r="I9" s="54">
        <v>110.5</v>
      </c>
      <c r="J9" s="54">
        <v>116.9</v>
      </c>
      <c r="K9" s="54">
        <v>115.7</v>
      </c>
      <c r="L9" s="54">
        <v>121.8</v>
      </c>
      <c r="M9" s="54">
        <v>121.2</v>
      </c>
      <c r="N9" s="54">
        <v>126.6</v>
      </c>
      <c r="O9" s="54">
        <v>126.3</v>
      </c>
      <c r="P9" s="54">
        <v>131.5</v>
      </c>
      <c r="Q9" s="54">
        <v>131.6</v>
      </c>
      <c r="R9" s="54">
        <v>136.1</v>
      </c>
      <c r="S9" s="54">
        <v>138</v>
      </c>
      <c r="T9" s="54">
        <v>141.6</v>
      </c>
      <c r="U9" s="54">
        <v>143.7</v>
      </c>
      <c r="V9" s="54">
        <v>148</v>
      </c>
      <c r="W9" s="54">
        <v>148</v>
      </c>
      <c r="X9" s="54">
        <v>155.1</v>
      </c>
      <c r="Y9" s="54">
        <v>151</v>
      </c>
      <c r="Z9" s="54">
        <v>159.6</v>
      </c>
      <c r="AA9" s="54">
        <v>152.7</v>
      </c>
      <c r="AB9" s="54">
        <v>163.7</v>
      </c>
      <c r="AC9" s="54">
        <v>153.2</v>
      </c>
      <c r="AD9" s="54">
        <v>164.8</v>
      </c>
      <c r="AE9" s="54">
        <v>153.7</v>
      </c>
    </row>
    <row r="10" spans="2:31" ht="12" customHeight="1">
      <c r="B10" s="1"/>
      <c r="C10" s="271" t="s">
        <v>45</v>
      </c>
      <c r="D10" s="271"/>
      <c r="F10" s="53">
        <v>108</v>
      </c>
      <c r="G10" s="54">
        <v>107.1</v>
      </c>
      <c r="H10" s="54">
        <v>113.3</v>
      </c>
      <c r="I10" s="54">
        <v>112.2</v>
      </c>
      <c r="J10" s="54">
        <v>118.7</v>
      </c>
      <c r="K10" s="54">
        <v>117.5</v>
      </c>
      <c r="L10" s="54">
        <v>123.7</v>
      </c>
      <c r="M10" s="54">
        <v>123</v>
      </c>
      <c r="N10" s="54">
        <v>128.6</v>
      </c>
      <c r="O10" s="54">
        <v>128.2</v>
      </c>
      <c r="P10" s="54">
        <v>133.4</v>
      </c>
      <c r="Q10" s="54">
        <v>134</v>
      </c>
      <c r="R10" s="54">
        <v>138.4</v>
      </c>
      <c r="S10" s="54">
        <v>140.1</v>
      </c>
      <c r="T10" s="54">
        <v>144.3</v>
      </c>
      <c r="U10" s="54">
        <v>146.2</v>
      </c>
      <c r="V10" s="54">
        <v>151.2</v>
      </c>
      <c r="W10" s="54">
        <v>150.2</v>
      </c>
      <c r="X10" s="54">
        <v>158</v>
      </c>
      <c r="Y10" s="54">
        <v>152.6</v>
      </c>
      <c r="Z10" s="54">
        <v>163.8</v>
      </c>
      <c r="AA10" s="54">
        <v>154.2</v>
      </c>
      <c r="AB10" s="54">
        <v>165.4</v>
      </c>
      <c r="AC10" s="54">
        <v>154.6</v>
      </c>
      <c r="AD10" s="54">
        <v>166.8</v>
      </c>
      <c r="AE10" s="54">
        <v>154.9</v>
      </c>
    </row>
    <row r="11" spans="2:31" ht="12" customHeight="1">
      <c r="B11" s="1"/>
      <c r="C11" s="271" t="s">
        <v>46</v>
      </c>
      <c r="D11" s="271"/>
      <c r="F11" s="53">
        <v>109.6</v>
      </c>
      <c r="G11" s="54">
        <v>108.4</v>
      </c>
      <c r="H11" s="54">
        <v>114.2</v>
      </c>
      <c r="I11" s="54">
        <v>113.5</v>
      </c>
      <c r="J11" s="54">
        <v>119.8</v>
      </c>
      <c r="K11" s="54">
        <v>119.4</v>
      </c>
      <c r="L11" s="54">
        <v>125.6</v>
      </c>
      <c r="M11" s="54">
        <v>124.2</v>
      </c>
      <c r="N11" s="54">
        <v>130</v>
      </c>
      <c r="O11" s="54">
        <v>129.4</v>
      </c>
      <c r="P11" s="54">
        <v>135.3</v>
      </c>
      <c r="Q11" s="54">
        <v>136.3</v>
      </c>
      <c r="R11" s="54">
        <v>140.2</v>
      </c>
      <c r="S11" s="54">
        <v>142.8</v>
      </c>
      <c r="T11" s="54">
        <v>146.2</v>
      </c>
      <c r="U11" s="54">
        <v>148.3</v>
      </c>
      <c r="V11" s="54">
        <v>154.3</v>
      </c>
      <c r="W11" s="54">
        <v>151.7</v>
      </c>
      <c r="X11" s="54">
        <v>160.3</v>
      </c>
      <c r="Y11" s="54">
        <v>154.3</v>
      </c>
      <c r="Z11" s="54">
        <v>164</v>
      </c>
      <c r="AA11" s="54">
        <v>155.1</v>
      </c>
      <c r="AB11" s="54">
        <v>167</v>
      </c>
      <c r="AC11" s="54">
        <v>156.1</v>
      </c>
      <c r="AD11" s="54">
        <v>168.4</v>
      </c>
      <c r="AE11" s="54">
        <v>155.7</v>
      </c>
    </row>
    <row r="12" spans="2:31" ht="12" customHeight="1">
      <c r="B12" s="1"/>
      <c r="C12" s="271" t="s">
        <v>47</v>
      </c>
      <c r="D12" s="271"/>
      <c r="F12" s="53">
        <v>109.2</v>
      </c>
      <c r="G12" s="54">
        <v>108.3</v>
      </c>
      <c r="H12" s="54">
        <v>114.7</v>
      </c>
      <c r="I12" s="54">
        <v>114</v>
      </c>
      <c r="J12" s="54">
        <v>120.2</v>
      </c>
      <c r="K12" s="54">
        <v>119.8</v>
      </c>
      <c r="L12" s="54">
        <v>125.5</v>
      </c>
      <c r="M12" s="54">
        <v>124.9</v>
      </c>
      <c r="N12" s="54">
        <v>131.2</v>
      </c>
      <c r="O12" s="54">
        <v>131.2</v>
      </c>
      <c r="P12" s="54">
        <v>136</v>
      </c>
      <c r="Q12" s="54">
        <v>137.4</v>
      </c>
      <c r="R12" s="54">
        <v>141.6</v>
      </c>
      <c r="S12" s="54">
        <v>143.7</v>
      </c>
      <c r="T12" s="54">
        <v>147.8</v>
      </c>
      <c r="U12" s="54">
        <v>149.3</v>
      </c>
      <c r="V12" s="54">
        <v>155.1</v>
      </c>
      <c r="W12" s="54">
        <v>152.8</v>
      </c>
      <c r="X12" s="54">
        <v>161.8</v>
      </c>
      <c r="Y12" s="54">
        <v>155</v>
      </c>
      <c r="Z12" s="54">
        <v>166.2</v>
      </c>
      <c r="AA12" s="54">
        <v>156.1</v>
      </c>
      <c r="AB12" s="54">
        <v>168.4</v>
      </c>
      <c r="AC12" s="54">
        <v>156.3</v>
      </c>
      <c r="AD12" s="54">
        <v>169</v>
      </c>
      <c r="AE12" s="54">
        <v>156.4</v>
      </c>
    </row>
    <row r="13" spans="2:31" ht="12" customHeight="1">
      <c r="B13" s="1"/>
      <c r="C13" s="271" t="s">
        <v>48</v>
      </c>
      <c r="D13" s="271"/>
      <c r="F13" s="53">
        <v>109.9</v>
      </c>
      <c r="G13" s="54">
        <v>109.2</v>
      </c>
      <c r="H13" s="54">
        <v>115.6</v>
      </c>
      <c r="I13" s="54">
        <v>114.7</v>
      </c>
      <c r="J13" s="54">
        <v>121.3</v>
      </c>
      <c r="K13" s="54">
        <v>120.3</v>
      </c>
      <c r="L13" s="54">
        <v>126.2</v>
      </c>
      <c r="M13" s="54">
        <v>125.7</v>
      </c>
      <c r="N13" s="54">
        <v>131.9</v>
      </c>
      <c r="O13" s="54">
        <v>131.6</v>
      </c>
      <c r="P13" s="54">
        <v>136.9</v>
      </c>
      <c r="Q13" s="54">
        <v>137.6</v>
      </c>
      <c r="R13" s="54">
        <v>142.2</v>
      </c>
      <c r="S13" s="54">
        <v>144.2</v>
      </c>
      <c r="T13" s="54">
        <v>149.6</v>
      </c>
      <c r="U13" s="54">
        <v>150.3</v>
      </c>
      <c r="V13" s="54">
        <v>156.1</v>
      </c>
      <c r="W13" s="54">
        <v>153.4</v>
      </c>
      <c r="X13" s="54">
        <v>163.3</v>
      </c>
      <c r="Y13" s="54">
        <v>155.8</v>
      </c>
      <c r="Z13" s="54">
        <v>166.5</v>
      </c>
      <c r="AA13" s="54">
        <v>156.8</v>
      </c>
      <c r="AB13" s="54">
        <v>169</v>
      </c>
      <c r="AC13" s="54">
        <v>156.8</v>
      </c>
      <c r="AD13" s="54">
        <v>169.7</v>
      </c>
      <c r="AE13" s="54">
        <v>156.9</v>
      </c>
    </row>
    <row r="14" spans="2:31" ht="12" customHeight="1">
      <c r="B14" s="1"/>
      <c r="C14" s="271" t="s">
        <v>49</v>
      </c>
      <c r="D14" s="271"/>
      <c r="F14" s="53">
        <v>110</v>
      </c>
      <c r="G14" s="54">
        <v>109.3</v>
      </c>
      <c r="H14" s="54">
        <v>115.8</v>
      </c>
      <c r="I14" s="54">
        <v>115.3</v>
      </c>
      <c r="J14" s="54">
        <v>121.7</v>
      </c>
      <c r="K14" s="54">
        <v>121</v>
      </c>
      <c r="L14" s="54">
        <v>127.6</v>
      </c>
      <c r="M14" s="54">
        <v>126.4</v>
      </c>
      <c r="N14" s="54">
        <v>132</v>
      </c>
      <c r="O14" s="54">
        <v>132.1</v>
      </c>
      <c r="P14" s="54">
        <v>137.3</v>
      </c>
      <c r="Q14" s="54">
        <v>138.6</v>
      </c>
      <c r="R14" s="54">
        <v>142.7</v>
      </c>
      <c r="S14" s="54">
        <v>145.6</v>
      </c>
      <c r="T14" s="54">
        <v>149.8</v>
      </c>
      <c r="U14" s="54">
        <v>150.9</v>
      </c>
      <c r="V14" s="54">
        <v>156.8</v>
      </c>
      <c r="W14" s="54">
        <v>154.1</v>
      </c>
      <c r="X14" s="54">
        <v>164</v>
      </c>
      <c r="Y14" s="54">
        <v>156.4</v>
      </c>
      <c r="Z14" s="54">
        <v>167</v>
      </c>
      <c r="AA14" s="54">
        <v>156.7</v>
      </c>
      <c r="AB14" s="54">
        <v>169.2</v>
      </c>
      <c r="AC14" s="54">
        <v>157.3</v>
      </c>
      <c r="AD14" s="54">
        <v>169.2</v>
      </c>
      <c r="AE14" s="54">
        <v>157.5</v>
      </c>
    </row>
    <row r="15" spans="2:31" ht="12" customHeight="1">
      <c r="B15" s="1"/>
      <c r="C15" s="271" t="s">
        <v>50</v>
      </c>
      <c r="D15" s="271"/>
      <c r="F15" s="53">
        <v>110.4</v>
      </c>
      <c r="G15" s="54">
        <v>109.7</v>
      </c>
      <c r="H15" s="54">
        <v>116.4</v>
      </c>
      <c r="I15" s="54">
        <v>115.6</v>
      </c>
      <c r="J15" s="54">
        <v>122</v>
      </c>
      <c r="K15" s="54">
        <v>121.3</v>
      </c>
      <c r="L15" s="54">
        <v>127.7</v>
      </c>
      <c r="M15" s="54">
        <v>127.1</v>
      </c>
      <c r="N15" s="54">
        <v>132.8</v>
      </c>
      <c r="O15" s="54">
        <v>132.8</v>
      </c>
      <c r="P15" s="54">
        <v>138.1</v>
      </c>
      <c r="Q15" s="54">
        <v>138.9</v>
      </c>
      <c r="R15" s="54">
        <v>143.9</v>
      </c>
      <c r="S15" s="54">
        <v>145.6</v>
      </c>
      <c r="T15" s="54">
        <v>151.1</v>
      </c>
      <c r="U15" s="54">
        <v>151.2</v>
      </c>
      <c r="V15" s="54">
        <v>158.3</v>
      </c>
      <c r="W15" s="54">
        <v>154.6</v>
      </c>
      <c r="X15" s="54">
        <v>164.3</v>
      </c>
      <c r="Y15" s="54">
        <v>156.5</v>
      </c>
      <c r="Z15" s="54">
        <v>167.9</v>
      </c>
      <c r="AA15" s="54">
        <v>157.3</v>
      </c>
      <c r="AB15" s="54">
        <v>169.3</v>
      </c>
      <c r="AC15" s="54">
        <v>158.1</v>
      </c>
      <c r="AD15" s="54">
        <v>170.2</v>
      </c>
      <c r="AE15" s="54">
        <v>158</v>
      </c>
    </row>
    <row r="16" spans="2:31" ht="12" customHeight="1">
      <c r="B16" s="1"/>
      <c r="C16" s="52" t="s">
        <v>52</v>
      </c>
      <c r="D16" s="52"/>
      <c r="F16" s="53">
        <v>110.5</v>
      </c>
      <c r="G16" s="54">
        <v>109.7</v>
      </c>
      <c r="H16" s="54">
        <v>116.5</v>
      </c>
      <c r="I16" s="54">
        <v>116</v>
      </c>
      <c r="J16" s="54">
        <v>122.1</v>
      </c>
      <c r="K16" s="54">
        <v>121.2</v>
      </c>
      <c r="L16" s="54">
        <v>127.8</v>
      </c>
      <c r="M16" s="54">
        <v>127.1</v>
      </c>
      <c r="N16" s="54">
        <v>133.1</v>
      </c>
      <c r="O16" s="54">
        <v>132.9</v>
      </c>
      <c r="P16" s="54">
        <v>138.4</v>
      </c>
      <c r="Q16" s="54">
        <v>139.4</v>
      </c>
      <c r="R16" s="54">
        <v>144.4</v>
      </c>
      <c r="S16" s="54">
        <v>146.5</v>
      </c>
      <c r="T16" s="54">
        <v>151.4</v>
      </c>
      <c r="U16" s="54">
        <v>151.7</v>
      </c>
      <c r="V16" s="54">
        <v>159.1</v>
      </c>
      <c r="W16" s="54">
        <v>154.8</v>
      </c>
      <c r="X16" s="54">
        <v>165</v>
      </c>
      <c r="Y16" s="54">
        <v>156.5</v>
      </c>
      <c r="Z16" s="54">
        <v>167.9</v>
      </c>
      <c r="AA16" s="54">
        <v>157.6</v>
      </c>
      <c r="AB16" s="54">
        <v>169.6</v>
      </c>
      <c r="AC16" s="54">
        <v>158.1</v>
      </c>
      <c r="AD16" s="54">
        <v>170.6</v>
      </c>
      <c r="AE16" s="54">
        <v>158</v>
      </c>
    </row>
    <row r="17" spans="2:31" ht="12" customHeight="1">
      <c r="B17" s="1"/>
      <c r="C17" s="52" t="s">
        <v>53</v>
      </c>
      <c r="D17" s="52"/>
      <c r="F17" s="53">
        <v>110.3</v>
      </c>
      <c r="G17" s="54">
        <v>109.8</v>
      </c>
      <c r="H17" s="54">
        <v>116.5</v>
      </c>
      <c r="I17" s="54">
        <v>115.7</v>
      </c>
      <c r="J17" s="54">
        <v>122.4</v>
      </c>
      <c r="K17" s="54">
        <v>121.5</v>
      </c>
      <c r="L17" s="54">
        <v>127.5</v>
      </c>
      <c r="M17" s="54">
        <v>127.3</v>
      </c>
      <c r="N17" s="54">
        <v>133.4</v>
      </c>
      <c r="O17" s="54">
        <v>133.1</v>
      </c>
      <c r="P17" s="54">
        <v>138.9</v>
      </c>
      <c r="Q17" s="54">
        <v>139.9</v>
      </c>
      <c r="R17" s="54">
        <v>144.7</v>
      </c>
      <c r="S17" s="54">
        <v>146.7</v>
      </c>
      <c r="T17" s="54">
        <v>151.6</v>
      </c>
      <c r="U17" s="54">
        <v>152.2</v>
      </c>
      <c r="V17" s="54">
        <v>159.3</v>
      </c>
      <c r="W17" s="54">
        <v>155</v>
      </c>
      <c r="X17" s="54">
        <v>164.4</v>
      </c>
      <c r="Y17" s="54">
        <v>156.3</v>
      </c>
      <c r="Z17" s="54">
        <v>168.1</v>
      </c>
      <c r="AA17" s="54">
        <v>157.5</v>
      </c>
      <c r="AB17" s="54">
        <v>169.7</v>
      </c>
      <c r="AC17" s="54">
        <v>158</v>
      </c>
      <c r="AD17" s="54">
        <v>170.7</v>
      </c>
      <c r="AE17" s="54">
        <v>157.7</v>
      </c>
    </row>
    <row r="18" spans="2:31" ht="12" customHeight="1">
      <c r="B18" s="1"/>
      <c r="C18" s="52" t="s">
        <v>54</v>
      </c>
      <c r="D18" s="52"/>
      <c r="F18" s="53">
        <v>110.2</v>
      </c>
      <c r="G18" s="54">
        <v>109.8</v>
      </c>
      <c r="H18" s="54">
        <v>116.3</v>
      </c>
      <c r="I18" s="54">
        <v>115.5</v>
      </c>
      <c r="J18" s="54">
        <v>122.8</v>
      </c>
      <c r="K18" s="54">
        <v>121.7</v>
      </c>
      <c r="L18" s="54">
        <v>127.9</v>
      </c>
      <c r="M18" s="54">
        <v>127.6</v>
      </c>
      <c r="N18" s="54">
        <v>133.1</v>
      </c>
      <c r="O18" s="54">
        <v>133.7</v>
      </c>
      <c r="P18" s="54">
        <v>138.3</v>
      </c>
      <c r="Q18" s="54">
        <v>140.2</v>
      </c>
      <c r="R18" s="54">
        <v>145.1</v>
      </c>
      <c r="S18" s="54">
        <v>146.8</v>
      </c>
      <c r="T18" s="54">
        <v>152</v>
      </c>
      <c r="U18" s="54">
        <v>152.1</v>
      </c>
      <c r="V18" s="54">
        <v>158.6</v>
      </c>
      <c r="W18" s="54">
        <v>154.8</v>
      </c>
      <c r="X18" s="54">
        <v>164.7</v>
      </c>
      <c r="Y18" s="54">
        <v>156.5</v>
      </c>
      <c r="Z18" s="54">
        <v>167.9</v>
      </c>
      <c r="AA18" s="54">
        <v>156.9</v>
      </c>
      <c r="AB18" s="54">
        <v>169.3</v>
      </c>
      <c r="AC18" s="54">
        <v>157.8</v>
      </c>
      <c r="AD18" s="54">
        <v>170.6</v>
      </c>
      <c r="AE18" s="54">
        <v>157.9</v>
      </c>
    </row>
    <row r="19" spans="2:31" ht="12" customHeight="1">
      <c r="B19" s="1"/>
      <c r="C19" s="52" t="s">
        <v>55</v>
      </c>
      <c r="D19" s="52"/>
      <c r="F19" s="53">
        <v>110.6</v>
      </c>
      <c r="G19" s="54">
        <v>109.7</v>
      </c>
      <c r="H19" s="54">
        <v>116.5</v>
      </c>
      <c r="I19" s="54">
        <v>115.6</v>
      </c>
      <c r="J19" s="54">
        <v>122.1</v>
      </c>
      <c r="K19" s="54">
        <v>121.6</v>
      </c>
      <c r="L19" s="54">
        <v>127.7</v>
      </c>
      <c r="M19" s="54">
        <v>127.3</v>
      </c>
      <c r="N19" s="54">
        <v>133.2</v>
      </c>
      <c r="O19" s="54">
        <v>133</v>
      </c>
      <c r="P19" s="54">
        <v>138.2</v>
      </c>
      <c r="Q19" s="54">
        <v>140.1</v>
      </c>
      <c r="R19" s="54">
        <v>144.8</v>
      </c>
      <c r="S19" s="54">
        <v>146.8</v>
      </c>
      <c r="T19" s="54">
        <v>151.9</v>
      </c>
      <c r="U19" s="54">
        <v>151.9</v>
      </c>
      <c r="V19" s="54">
        <v>159.4</v>
      </c>
      <c r="W19" s="54">
        <v>155.2</v>
      </c>
      <c r="X19" s="54">
        <v>164.7</v>
      </c>
      <c r="Y19" s="54">
        <v>156.7</v>
      </c>
      <c r="Z19" s="54">
        <v>168</v>
      </c>
      <c r="AA19" s="54">
        <v>157.3</v>
      </c>
      <c r="AB19" s="54">
        <v>169.7</v>
      </c>
      <c r="AC19" s="54">
        <v>158.2</v>
      </c>
      <c r="AD19" s="54">
        <v>170.7</v>
      </c>
      <c r="AE19" s="54">
        <v>158.1</v>
      </c>
    </row>
    <row r="20" spans="2:31" ht="12" customHeight="1">
      <c r="B20" s="1"/>
      <c r="C20" s="52" t="s">
        <v>56</v>
      </c>
      <c r="D20" s="52"/>
      <c r="F20" s="53">
        <v>110.6</v>
      </c>
      <c r="G20" s="54">
        <v>109.6</v>
      </c>
      <c r="H20" s="54">
        <v>116.5</v>
      </c>
      <c r="I20" s="54">
        <v>115.2</v>
      </c>
      <c r="J20" s="54">
        <v>122.1</v>
      </c>
      <c r="K20" s="54">
        <v>121.1</v>
      </c>
      <c r="L20" s="54">
        <v>127.6</v>
      </c>
      <c r="M20" s="54">
        <v>126.8</v>
      </c>
      <c r="N20" s="54">
        <v>133.3</v>
      </c>
      <c r="O20" s="54">
        <v>133.2</v>
      </c>
      <c r="P20" s="54">
        <v>138.7</v>
      </c>
      <c r="Q20" s="54">
        <v>139.6</v>
      </c>
      <c r="R20" s="54">
        <v>145.3</v>
      </c>
      <c r="S20" s="54">
        <v>147.1</v>
      </c>
      <c r="T20" s="54">
        <v>152</v>
      </c>
      <c r="U20" s="54">
        <v>152</v>
      </c>
      <c r="V20" s="54">
        <v>159.7</v>
      </c>
      <c r="W20" s="54">
        <v>154.9</v>
      </c>
      <c r="X20" s="54">
        <v>164.5</v>
      </c>
      <c r="Y20" s="54">
        <v>156.7</v>
      </c>
      <c r="Z20" s="54">
        <v>168.6</v>
      </c>
      <c r="AA20" s="54">
        <v>156.9</v>
      </c>
      <c r="AB20" s="54">
        <v>169.9</v>
      </c>
      <c r="AC20" s="54">
        <v>157.8</v>
      </c>
      <c r="AD20" s="54">
        <v>170.8</v>
      </c>
      <c r="AE20" s="54">
        <v>158.2</v>
      </c>
    </row>
    <row r="21" spans="2:31" s="2" customFormat="1" ht="12" customHeight="1">
      <c r="B21" s="107"/>
      <c r="C21" s="270" t="s">
        <v>757</v>
      </c>
      <c r="D21" s="270"/>
      <c r="F21" s="108">
        <v>110.3</v>
      </c>
      <c r="G21" s="109">
        <v>109.7</v>
      </c>
      <c r="H21" s="109">
        <v>117</v>
      </c>
      <c r="I21" s="109">
        <v>115.4</v>
      </c>
      <c r="J21" s="109">
        <v>122.3</v>
      </c>
      <c r="K21" s="109">
        <v>121.9</v>
      </c>
      <c r="L21" s="109">
        <v>127.9</v>
      </c>
      <c r="M21" s="109">
        <v>127</v>
      </c>
      <c r="N21" s="109">
        <v>133.2</v>
      </c>
      <c r="O21" s="109">
        <v>132.8</v>
      </c>
      <c r="P21" s="109">
        <v>139.6</v>
      </c>
      <c r="Q21" s="109">
        <v>140.5</v>
      </c>
      <c r="R21" s="109">
        <v>144.9</v>
      </c>
      <c r="S21" s="109">
        <v>146.7</v>
      </c>
      <c r="T21" s="109">
        <v>152.7</v>
      </c>
      <c r="U21" s="109">
        <v>151.5</v>
      </c>
      <c r="V21" s="109">
        <v>159.8</v>
      </c>
      <c r="W21" s="109">
        <v>155.1</v>
      </c>
      <c r="X21" s="109">
        <v>165.4</v>
      </c>
      <c r="Y21" s="109">
        <v>156.1</v>
      </c>
      <c r="Z21" s="109">
        <v>168.1</v>
      </c>
      <c r="AA21" s="109">
        <v>157.2</v>
      </c>
      <c r="AB21" s="109">
        <v>170.2</v>
      </c>
      <c r="AC21" s="109">
        <v>157.8</v>
      </c>
      <c r="AD21" s="109">
        <v>170.5</v>
      </c>
      <c r="AE21" s="109">
        <v>158</v>
      </c>
    </row>
    <row r="22" spans="2:31" ht="12" customHeight="1">
      <c r="B22" s="1"/>
      <c r="C22" s="1"/>
      <c r="D22" s="1"/>
      <c r="F22" s="53"/>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row>
    <row r="23" spans="2:31" ht="12" customHeight="1">
      <c r="B23" s="272" t="s">
        <v>601</v>
      </c>
      <c r="C23" s="272"/>
      <c r="D23" s="1"/>
      <c r="F23" s="53"/>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row>
    <row r="24" spans="2:31" ht="12" customHeight="1">
      <c r="B24" s="1"/>
      <c r="C24" s="272" t="s">
        <v>44</v>
      </c>
      <c r="D24" s="272"/>
      <c r="F24" s="53">
        <v>17.5</v>
      </c>
      <c r="G24" s="54">
        <v>17</v>
      </c>
      <c r="H24" s="54">
        <v>18.9</v>
      </c>
      <c r="I24" s="54">
        <v>18.4</v>
      </c>
      <c r="J24" s="54">
        <v>21</v>
      </c>
      <c r="K24" s="54">
        <v>20.3</v>
      </c>
      <c r="L24" s="54">
        <v>23.1</v>
      </c>
      <c r="M24" s="54">
        <v>22.6</v>
      </c>
      <c r="N24" s="54">
        <v>25.3</v>
      </c>
      <c r="O24" s="54">
        <v>25.2</v>
      </c>
      <c r="P24" s="54">
        <v>27.8</v>
      </c>
      <c r="Q24" s="54">
        <v>27.9</v>
      </c>
      <c r="R24" s="54">
        <v>30.7</v>
      </c>
      <c r="S24" s="54">
        <v>31.9</v>
      </c>
      <c r="T24" s="54">
        <v>34.1</v>
      </c>
      <c r="U24" s="54">
        <v>36.5</v>
      </c>
      <c r="V24" s="54">
        <v>39.1</v>
      </c>
      <c r="W24" s="54">
        <v>40.9</v>
      </c>
      <c r="X24" s="54">
        <v>45.1</v>
      </c>
      <c r="Y24" s="54">
        <v>45.3</v>
      </c>
      <c r="Z24" s="54">
        <v>50.4</v>
      </c>
      <c r="AA24" s="54">
        <v>47.8</v>
      </c>
      <c r="AB24" s="54">
        <v>53.7</v>
      </c>
      <c r="AC24" s="54">
        <v>49.2</v>
      </c>
      <c r="AD24" s="54">
        <v>55.6</v>
      </c>
      <c r="AE24" s="54">
        <v>50</v>
      </c>
    </row>
    <row r="25" spans="2:31" ht="12" customHeight="1">
      <c r="B25" s="1"/>
      <c r="C25" s="271" t="s">
        <v>45</v>
      </c>
      <c r="D25" s="271"/>
      <c r="F25" s="53">
        <v>17.9</v>
      </c>
      <c r="G25" s="54">
        <v>17.5</v>
      </c>
      <c r="H25" s="54">
        <v>19.3</v>
      </c>
      <c r="I25" s="54">
        <v>18.9</v>
      </c>
      <c r="J25" s="54">
        <v>21.6</v>
      </c>
      <c r="K25" s="54">
        <v>20.9</v>
      </c>
      <c r="L25" s="54">
        <v>23.8</v>
      </c>
      <c r="M25" s="54">
        <v>23.4</v>
      </c>
      <c r="N25" s="54">
        <v>26.2</v>
      </c>
      <c r="O25" s="54">
        <v>25.9</v>
      </c>
      <c r="P25" s="54">
        <v>28.9</v>
      </c>
      <c r="Q25" s="54">
        <v>29.1</v>
      </c>
      <c r="R25" s="54">
        <v>32</v>
      </c>
      <c r="S25" s="54">
        <v>33.2</v>
      </c>
      <c r="T25" s="54">
        <v>36.4</v>
      </c>
      <c r="U25" s="54">
        <v>37.8</v>
      </c>
      <c r="V25" s="54">
        <v>41.2</v>
      </c>
      <c r="W25" s="54">
        <v>42.9</v>
      </c>
      <c r="X25" s="54">
        <v>47.6</v>
      </c>
      <c r="Y25" s="54">
        <v>46.1</v>
      </c>
      <c r="Z25" s="54">
        <v>52.2</v>
      </c>
      <c r="AA25" s="54">
        <v>48.6</v>
      </c>
      <c r="AB25" s="54">
        <v>55</v>
      </c>
      <c r="AC25" s="54">
        <v>50.2</v>
      </c>
      <c r="AD25" s="54">
        <v>57</v>
      </c>
      <c r="AE25" s="54">
        <v>51</v>
      </c>
    </row>
    <row r="26" spans="2:31" ht="12" customHeight="1">
      <c r="B26" s="1"/>
      <c r="C26" s="271" t="s">
        <v>46</v>
      </c>
      <c r="D26" s="271"/>
      <c r="F26" s="53">
        <v>18.6</v>
      </c>
      <c r="G26" s="54">
        <v>18.1</v>
      </c>
      <c r="H26" s="54">
        <v>19.9</v>
      </c>
      <c r="I26" s="54">
        <v>19.6</v>
      </c>
      <c r="J26" s="54">
        <v>22.2</v>
      </c>
      <c r="K26" s="54">
        <v>21.9</v>
      </c>
      <c r="L26" s="54">
        <v>25</v>
      </c>
      <c r="M26" s="54">
        <v>24.2</v>
      </c>
      <c r="N26" s="54">
        <v>27.4</v>
      </c>
      <c r="O26" s="54">
        <v>27</v>
      </c>
      <c r="P26" s="54">
        <v>30.5</v>
      </c>
      <c r="Q26" s="54">
        <v>30.8</v>
      </c>
      <c r="R26" s="54">
        <v>33.4</v>
      </c>
      <c r="S26" s="54">
        <v>35.7</v>
      </c>
      <c r="T26" s="54">
        <v>37.4</v>
      </c>
      <c r="U26" s="54">
        <v>40.2</v>
      </c>
      <c r="V26" s="54">
        <v>43.9</v>
      </c>
      <c r="W26" s="54">
        <v>44.9</v>
      </c>
      <c r="X26" s="54">
        <v>48.8</v>
      </c>
      <c r="Y26" s="54">
        <v>48.2</v>
      </c>
      <c r="Z26" s="54">
        <v>53</v>
      </c>
      <c r="AA26" s="54">
        <v>50.1</v>
      </c>
      <c r="AB26" s="54">
        <v>56.3</v>
      </c>
      <c r="AC26" s="54">
        <v>52.1</v>
      </c>
      <c r="AD26" s="54">
        <v>58.6</v>
      </c>
      <c r="AE26" s="54">
        <v>51.7</v>
      </c>
    </row>
    <row r="27" spans="2:31" ht="12" customHeight="1">
      <c r="B27" s="1"/>
      <c r="C27" s="271" t="s">
        <v>47</v>
      </c>
      <c r="D27" s="271"/>
      <c r="F27" s="53">
        <v>18.4</v>
      </c>
      <c r="G27" s="54">
        <v>17.9</v>
      </c>
      <c r="H27" s="54">
        <v>20.2</v>
      </c>
      <c r="I27" s="54">
        <v>19.8</v>
      </c>
      <c r="J27" s="54">
        <v>22.5</v>
      </c>
      <c r="K27" s="54">
        <v>22.2</v>
      </c>
      <c r="L27" s="54">
        <v>25</v>
      </c>
      <c r="M27" s="54">
        <v>24.6</v>
      </c>
      <c r="N27" s="54">
        <v>28.2</v>
      </c>
      <c r="O27" s="54">
        <v>28</v>
      </c>
      <c r="P27" s="54">
        <v>30.9</v>
      </c>
      <c r="Q27" s="54">
        <v>31.7</v>
      </c>
      <c r="R27" s="54">
        <v>34.6</v>
      </c>
      <c r="S27" s="54">
        <v>36</v>
      </c>
      <c r="T27" s="54">
        <v>39</v>
      </c>
      <c r="U27" s="54">
        <v>41.1</v>
      </c>
      <c r="V27" s="54">
        <v>44.5</v>
      </c>
      <c r="W27" s="54">
        <v>45.5</v>
      </c>
      <c r="X27" s="54">
        <v>50.3</v>
      </c>
      <c r="Y27" s="54">
        <v>48.3</v>
      </c>
      <c r="Z27" s="54">
        <v>55.2</v>
      </c>
      <c r="AA27" s="54">
        <v>50.4</v>
      </c>
      <c r="AB27" s="54">
        <v>57.6</v>
      </c>
      <c r="AC27" s="54">
        <v>51.5</v>
      </c>
      <c r="AD27" s="54">
        <v>58.9</v>
      </c>
      <c r="AE27" s="54">
        <v>52.1</v>
      </c>
    </row>
    <row r="28" spans="2:31" ht="12" customHeight="1">
      <c r="B28" s="1"/>
      <c r="C28" s="271" t="s">
        <v>48</v>
      </c>
      <c r="D28" s="271"/>
      <c r="F28" s="53">
        <v>18.8</v>
      </c>
      <c r="G28" s="54">
        <v>18.6</v>
      </c>
      <c r="H28" s="54">
        <v>20.6</v>
      </c>
      <c r="I28" s="54">
        <v>20.1</v>
      </c>
      <c r="J28" s="54">
        <v>22.9</v>
      </c>
      <c r="K28" s="54">
        <v>22.6</v>
      </c>
      <c r="L28" s="54">
        <v>25.5</v>
      </c>
      <c r="M28" s="54">
        <v>25</v>
      </c>
      <c r="N28" s="54">
        <v>28.9</v>
      </c>
      <c r="O28" s="54">
        <v>28.2</v>
      </c>
      <c r="P28" s="54">
        <v>31.4</v>
      </c>
      <c r="Q28" s="54">
        <v>31.3</v>
      </c>
      <c r="R28" s="54">
        <v>35.4</v>
      </c>
      <c r="S28" s="54">
        <v>36.2</v>
      </c>
      <c r="T28" s="54">
        <v>40.7</v>
      </c>
      <c r="U28" s="54">
        <v>41.9</v>
      </c>
      <c r="V28" s="54">
        <v>45.4</v>
      </c>
      <c r="W28" s="54">
        <v>45.6</v>
      </c>
      <c r="X28" s="54">
        <v>51.8</v>
      </c>
      <c r="Y28" s="54">
        <v>48.9</v>
      </c>
      <c r="Z28" s="54">
        <v>56</v>
      </c>
      <c r="AA28" s="54">
        <v>51</v>
      </c>
      <c r="AB28" s="54">
        <v>59.2</v>
      </c>
      <c r="AC28" s="54">
        <v>51.5</v>
      </c>
      <c r="AD28" s="54">
        <v>60.3</v>
      </c>
      <c r="AE28" s="54">
        <v>52.1</v>
      </c>
    </row>
    <row r="29" spans="2:31" ht="12" customHeight="1">
      <c r="B29" s="1"/>
      <c r="C29" s="271" t="s">
        <v>49</v>
      </c>
      <c r="D29" s="271"/>
      <c r="F29" s="53">
        <v>18.8</v>
      </c>
      <c r="G29" s="54">
        <v>18.5</v>
      </c>
      <c r="H29" s="54">
        <v>20.8</v>
      </c>
      <c r="I29" s="54">
        <v>20.5</v>
      </c>
      <c r="J29" s="54">
        <v>23.6</v>
      </c>
      <c r="K29" s="54">
        <v>23</v>
      </c>
      <c r="L29" s="54">
        <v>26.3</v>
      </c>
      <c r="M29" s="54">
        <v>25.6</v>
      </c>
      <c r="N29" s="54">
        <v>28.9</v>
      </c>
      <c r="O29" s="54">
        <v>28.8</v>
      </c>
      <c r="P29" s="54">
        <v>32.4</v>
      </c>
      <c r="Q29" s="54">
        <v>32.8</v>
      </c>
      <c r="R29" s="54">
        <v>36.2</v>
      </c>
      <c r="S29" s="54">
        <v>37.5</v>
      </c>
      <c r="T29" s="54">
        <v>41.1</v>
      </c>
      <c r="U29" s="54">
        <v>43</v>
      </c>
      <c r="V29" s="54">
        <v>45.9</v>
      </c>
      <c r="W29" s="54">
        <v>45.2</v>
      </c>
      <c r="X29" s="54">
        <v>52.5</v>
      </c>
      <c r="Y29" s="54">
        <v>49.6</v>
      </c>
      <c r="Z29" s="54">
        <v>56.4</v>
      </c>
      <c r="AA29" s="54">
        <v>51.2</v>
      </c>
      <c r="AB29" s="54">
        <v>59.3</v>
      </c>
      <c r="AC29" s="54">
        <v>52.2</v>
      </c>
      <c r="AD29" s="54">
        <v>60.2</v>
      </c>
      <c r="AE29" s="54">
        <v>52.1</v>
      </c>
    </row>
    <row r="30" spans="2:31" ht="12" customHeight="1">
      <c r="B30" s="1"/>
      <c r="C30" s="271" t="s">
        <v>50</v>
      </c>
      <c r="D30" s="271"/>
      <c r="F30" s="53">
        <v>19.1</v>
      </c>
      <c r="G30" s="54">
        <v>18.8</v>
      </c>
      <c r="H30" s="54">
        <v>21.2</v>
      </c>
      <c r="I30" s="54">
        <v>21</v>
      </c>
      <c r="J30" s="54">
        <v>23.6</v>
      </c>
      <c r="K30" s="54">
        <v>23</v>
      </c>
      <c r="L30" s="54">
        <v>26.5</v>
      </c>
      <c r="M30" s="54">
        <v>26.2</v>
      </c>
      <c r="N30" s="54">
        <v>29.7</v>
      </c>
      <c r="O30" s="54">
        <v>29.5</v>
      </c>
      <c r="P30" s="54">
        <v>33.5</v>
      </c>
      <c r="Q30" s="54">
        <v>33.3</v>
      </c>
      <c r="R30" s="54">
        <v>37</v>
      </c>
      <c r="S30" s="54">
        <v>38.1</v>
      </c>
      <c r="T30" s="54">
        <v>42.6</v>
      </c>
      <c r="U30" s="54">
        <v>43.4</v>
      </c>
      <c r="V30" s="54">
        <v>48.2</v>
      </c>
      <c r="W30" s="54">
        <v>46.8</v>
      </c>
      <c r="X30" s="54">
        <v>53.5</v>
      </c>
      <c r="Y30" s="54">
        <v>49.9</v>
      </c>
      <c r="Z30" s="54">
        <v>58.5</v>
      </c>
      <c r="AA30" s="54">
        <v>51.8</v>
      </c>
      <c r="AB30" s="54">
        <v>60.7</v>
      </c>
      <c r="AC30" s="54">
        <v>52.5</v>
      </c>
      <c r="AD30" s="54">
        <v>61.2</v>
      </c>
      <c r="AE30" s="54">
        <v>52.2</v>
      </c>
    </row>
    <row r="31" spans="2:31" ht="12" customHeight="1">
      <c r="B31" s="1"/>
      <c r="C31" s="52" t="s">
        <v>52</v>
      </c>
      <c r="D31" s="52"/>
      <c r="F31" s="53">
        <v>19.2</v>
      </c>
      <c r="G31" s="54">
        <v>18.9</v>
      </c>
      <c r="H31" s="54">
        <v>21.5</v>
      </c>
      <c r="I31" s="54">
        <v>21.1</v>
      </c>
      <c r="J31" s="54">
        <v>23.8</v>
      </c>
      <c r="K31" s="54">
        <v>23.2</v>
      </c>
      <c r="L31" s="54">
        <v>27.2</v>
      </c>
      <c r="M31" s="54">
        <v>26.3</v>
      </c>
      <c r="N31" s="54">
        <v>29.9</v>
      </c>
      <c r="O31" s="54">
        <v>29.9</v>
      </c>
      <c r="P31" s="54">
        <v>33.6</v>
      </c>
      <c r="Q31" s="54">
        <v>34.1</v>
      </c>
      <c r="R31" s="54">
        <v>37.7</v>
      </c>
      <c r="S31" s="54">
        <v>39</v>
      </c>
      <c r="T31" s="54">
        <v>42.4</v>
      </c>
      <c r="U31" s="54">
        <v>43.9</v>
      </c>
      <c r="V31" s="54">
        <v>49</v>
      </c>
      <c r="W31" s="54">
        <v>47.2</v>
      </c>
      <c r="X31" s="54">
        <v>53.7</v>
      </c>
      <c r="Y31" s="54">
        <v>49.8</v>
      </c>
      <c r="Z31" s="54">
        <v>58.1</v>
      </c>
      <c r="AA31" s="54">
        <v>51.7</v>
      </c>
      <c r="AB31" s="54">
        <v>60.4</v>
      </c>
      <c r="AC31" s="54">
        <v>52.6</v>
      </c>
      <c r="AD31" s="54">
        <v>61.6</v>
      </c>
      <c r="AE31" s="54">
        <v>52.1</v>
      </c>
    </row>
    <row r="32" spans="2:31" ht="12" customHeight="1">
      <c r="B32" s="1"/>
      <c r="C32" s="52" t="s">
        <v>53</v>
      </c>
      <c r="D32" s="52"/>
      <c r="F32" s="53">
        <v>19.1</v>
      </c>
      <c r="G32" s="54">
        <v>18.9</v>
      </c>
      <c r="H32" s="54">
        <v>21.6</v>
      </c>
      <c r="I32" s="54">
        <v>21</v>
      </c>
      <c r="J32" s="54">
        <v>24.3</v>
      </c>
      <c r="K32" s="54">
        <v>23.7</v>
      </c>
      <c r="L32" s="54">
        <v>27.1</v>
      </c>
      <c r="M32" s="54">
        <v>26.8</v>
      </c>
      <c r="N32" s="54">
        <v>30.9</v>
      </c>
      <c r="O32" s="54">
        <v>30.1</v>
      </c>
      <c r="P32" s="54">
        <v>34.1</v>
      </c>
      <c r="Q32" s="54">
        <v>34.5</v>
      </c>
      <c r="R32" s="54">
        <v>38.1</v>
      </c>
      <c r="S32" s="54">
        <v>39.4</v>
      </c>
      <c r="T32" s="54">
        <v>43.5</v>
      </c>
      <c r="U32" s="54">
        <v>44.3</v>
      </c>
      <c r="V32" s="54">
        <v>49.2</v>
      </c>
      <c r="W32" s="54">
        <v>47.7</v>
      </c>
      <c r="X32" s="54">
        <v>53.6</v>
      </c>
      <c r="Y32" s="54">
        <v>49.9</v>
      </c>
      <c r="Z32" s="54">
        <v>59.5</v>
      </c>
      <c r="AA32" s="54">
        <v>51.4</v>
      </c>
      <c r="AB32" s="54">
        <v>60.4</v>
      </c>
      <c r="AC32" s="54">
        <v>52.9</v>
      </c>
      <c r="AD32" s="54">
        <v>62.1</v>
      </c>
      <c r="AE32" s="54">
        <v>52.4</v>
      </c>
    </row>
    <row r="33" spans="2:31" ht="12" customHeight="1">
      <c r="B33" s="1"/>
      <c r="C33" s="52" t="s">
        <v>54</v>
      </c>
      <c r="D33" s="52"/>
      <c r="F33" s="53">
        <v>19.1</v>
      </c>
      <c r="G33" s="54">
        <v>18.8</v>
      </c>
      <c r="H33" s="54">
        <v>21.7</v>
      </c>
      <c r="I33" s="54">
        <v>21.2</v>
      </c>
      <c r="J33" s="54">
        <v>24.3</v>
      </c>
      <c r="K33" s="54">
        <v>23.6</v>
      </c>
      <c r="L33" s="54">
        <v>27.1</v>
      </c>
      <c r="M33" s="54">
        <v>26.8</v>
      </c>
      <c r="N33" s="54">
        <v>30.7</v>
      </c>
      <c r="O33" s="54">
        <v>30.6</v>
      </c>
      <c r="P33" s="54">
        <v>34.2</v>
      </c>
      <c r="Q33" s="54">
        <v>34.3</v>
      </c>
      <c r="R33" s="54">
        <v>39.1</v>
      </c>
      <c r="S33" s="54">
        <v>39.5</v>
      </c>
      <c r="T33" s="54">
        <v>43.5</v>
      </c>
      <c r="U33" s="54">
        <v>43.8</v>
      </c>
      <c r="V33" s="54">
        <v>48.3</v>
      </c>
      <c r="W33" s="54">
        <v>47.6</v>
      </c>
      <c r="X33" s="54">
        <v>54.2</v>
      </c>
      <c r="Y33" s="54">
        <v>49.8</v>
      </c>
      <c r="Z33" s="54">
        <v>58.5</v>
      </c>
      <c r="AA33" s="54">
        <v>52</v>
      </c>
      <c r="AB33" s="54">
        <v>60.8</v>
      </c>
      <c r="AC33" s="54">
        <v>52.9</v>
      </c>
      <c r="AD33" s="54">
        <v>61.4</v>
      </c>
      <c r="AE33" s="54">
        <v>52.9</v>
      </c>
    </row>
    <row r="34" spans="2:31" ht="12" customHeight="1">
      <c r="B34" s="1"/>
      <c r="C34" s="52" t="s">
        <v>55</v>
      </c>
      <c r="D34" s="52"/>
      <c r="F34" s="53">
        <v>19.3</v>
      </c>
      <c r="G34" s="54">
        <v>18.7</v>
      </c>
      <c r="H34" s="54">
        <v>21.4</v>
      </c>
      <c r="I34" s="54">
        <v>20.9</v>
      </c>
      <c r="J34" s="54">
        <v>24.1</v>
      </c>
      <c r="K34" s="54">
        <v>23.5</v>
      </c>
      <c r="L34" s="54">
        <v>27.1</v>
      </c>
      <c r="M34" s="54">
        <v>26.4</v>
      </c>
      <c r="N34" s="54">
        <v>30.7</v>
      </c>
      <c r="O34" s="54">
        <v>30</v>
      </c>
      <c r="P34" s="54">
        <v>34.2</v>
      </c>
      <c r="Q34" s="54">
        <v>34.5</v>
      </c>
      <c r="R34" s="54">
        <v>38.5</v>
      </c>
      <c r="S34" s="54">
        <v>40.1</v>
      </c>
      <c r="T34" s="54">
        <v>43.8</v>
      </c>
      <c r="U34" s="54">
        <v>44.4</v>
      </c>
      <c r="V34" s="54">
        <v>49.3</v>
      </c>
      <c r="W34" s="54">
        <v>47.7</v>
      </c>
      <c r="X34" s="54">
        <v>54.3</v>
      </c>
      <c r="Y34" s="54">
        <v>50.3</v>
      </c>
      <c r="Z34" s="54">
        <v>58.6</v>
      </c>
      <c r="AA34" s="54">
        <v>50.9</v>
      </c>
      <c r="AB34" s="54">
        <v>60.8</v>
      </c>
      <c r="AC34" s="54">
        <v>51.7</v>
      </c>
      <c r="AD34" s="54">
        <v>61.7</v>
      </c>
      <c r="AE34" s="54">
        <v>52.4</v>
      </c>
    </row>
    <row r="35" spans="2:31" ht="12" customHeight="1">
      <c r="B35" s="1"/>
      <c r="C35" s="52" t="s">
        <v>56</v>
      </c>
      <c r="D35" s="52"/>
      <c r="F35" s="53">
        <v>19.2</v>
      </c>
      <c r="G35" s="54">
        <v>18.6</v>
      </c>
      <c r="H35" s="54">
        <v>22</v>
      </c>
      <c r="I35" s="54">
        <v>21</v>
      </c>
      <c r="J35" s="54">
        <v>23.9</v>
      </c>
      <c r="K35" s="54">
        <v>23.3</v>
      </c>
      <c r="L35" s="54">
        <v>27.6</v>
      </c>
      <c r="M35" s="54">
        <v>26.1</v>
      </c>
      <c r="N35" s="54">
        <v>30.7</v>
      </c>
      <c r="O35" s="54">
        <v>30</v>
      </c>
      <c r="P35" s="54">
        <v>34.3</v>
      </c>
      <c r="Q35" s="54">
        <v>34.2</v>
      </c>
      <c r="R35" s="54">
        <v>38.9</v>
      </c>
      <c r="S35" s="54">
        <v>39.8</v>
      </c>
      <c r="T35" s="54">
        <v>43.9</v>
      </c>
      <c r="U35" s="54">
        <v>44.5</v>
      </c>
      <c r="V35" s="54">
        <v>49.7</v>
      </c>
      <c r="W35" s="54">
        <v>47.7</v>
      </c>
      <c r="X35" s="54">
        <v>54</v>
      </c>
      <c r="Y35" s="54">
        <v>50.9</v>
      </c>
      <c r="Z35" s="54">
        <v>59.2</v>
      </c>
      <c r="AA35" s="54">
        <v>51.8</v>
      </c>
      <c r="AB35" s="54">
        <v>60.2</v>
      </c>
      <c r="AC35" s="54">
        <v>52.8</v>
      </c>
      <c r="AD35" s="54">
        <v>61.5</v>
      </c>
      <c r="AE35" s="54">
        <v>52.4</v>
      </c>
    </row>
    <row r="36" spans="2:31" s="2" customFormat="1" ht="12" customHeight="1">
      <c r="B36" s="107"/>
      <c r="C36" s="270" t="s">
        <v>757</v>
      </c>
      <c r="D36" s="270"/>
      <c r="F36" s="108">
        <v>19</v>
      </c>
      <c r="G36" s="109">
        <v>18.7</v>
      </c>
      <c r="H36" s="109">
        <v>22</v>
      </c>
      <c r="I36" s="109">
        <v>21</v>
      </c>
      <c r="J36" s="109">
        <v>24.6</v>
      </c>
      <c r="K36" s="109">
        <v>24.1</v>
      </c>
      <c r="L36" s="109">
        <v>27.4</v>
      </c>
      <c r="M36" s="109">
        <v>26.6</v>
      </c>
      <c r="N36" s="109">
        <v>31</v>
      </c>
      <c r="O36" s="109">
        <v>30</v>
      </c>
      <c r="P36" s="109">
        <v>35.4</v>
      </c>
      <c r="Q36" s="109">
        <v>35.2</v>
      </c>
      <c r="R36" s="109">
        <v>38.9</v>
      </c>
      <c r="S36" s="109">
        <v>40.1</v>
      </c>
      <c r="T36" s="109">
        <v>44.4</v>
      </c>
      <c r="U36" s="109">
        <v>44</v>
      </c>
      <c r="V36" s="109">
        <v>49.8</v>
      </c>
      <c r="W36" s="109">
        <v>47.2</v>
      </c>
      <c r="X36" s="109">
        <v>54.7</v>
      </c>
      <c r="Y36" s="109">
        <v>49.6</v>
      </c>
      <c r="Z36" s="109">
        <v>58.7</v>
      </c>
      <c r="AA36" s="109">
        <v>51.7</v>
      </c>
      <c r="AB36" s="109">
        <v>60.9</v>
      </c>
      <c r="AC36" s="109">
        <v>52.9</v>
      </c>
      <c r="AD36" s="109">
        <v>61.4</v>
      </c>
      <c r="AE36" s="109">
        <v>52</v>
      </c>
    </row>
    <row r="37" spans="2:31" ht="12" customHeight="1">
      <c r="B37" s="1"/>
      <c r="C37" s="1"/>
      <c r="D37" s="1"/>
      <c r="F37" s="53"/>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row>
    <row r="38" spans="2:31" ht="12" customHeight="1">
      <c r="B38" s="272" t="s">
        <v>602</v>
      </c>
      <c r="C38" s="272"/>
      <c r="D38" s="1"/>
      <c r="F38" s="53"/>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row>
    <row r="39" spans="2:31" ht="12" customHeight="1">
      <c r="B39" s="1"/>
      <c r="C39" s="272" t="s">
        <v>44</v>
      </c>
      <c r="D39" s="272"/>
      <c r="F39" s="53">
        <v>54.9</v>
      </c>
      <c r="G39" s="54">
        <v>53.5</v>
      </c>
      <c r="H39" s="54">
        <v>56.3</v>
      </c>
      <c r="I39" s="54">
        <v>54.9</v>
      </c>
      <c r="J39" s="54">
        <v>58.3</v>
      </c>
      <c r="K39" s="54">
        <v>56.5</v>
      </c>
      <c r="L39" s="54">
        <v>60.1</v>
      </c>
      <c r="M39" s="54">
        <v>58.8</v>
      </c>
      <c r="N39" s="54">
        <v>62</v>
      </c>
      <c r="O39" s="54">
        <v>60.7</v>
      </c>
      <c r="P39" s="54">
        <v>64</v>
      </c>
      <c r="Q39" s="54">
        <v>62.8</v>
      </c>
      <c r="R39" s="54">
        <v>66.1</v>
      </c>
      <c r="S39" s="54">
        <v>66.2</v>
      </c>
      <c r="T39" s="54">
        <v>68.7</v>
      </c>
      <c r="U39" s="54">
        <v>70.3</v>
      </c>
      <c r="V39" s="54">
        <v>72.2</v>
      </c>
      <c r="W39" s="54">
        <v>73.6</v>
      </c>
      <c r="X39" s="54">
        <v>76.9</v>
      </c>
      <c r="Y39" s="54">
        <v>77</v>
      </c>
      <c r="Z39" s="54">
        <v>80.1</v>
      </c>
      <c r="AA39" s="54">
        <v>79.2</v>
      </c>
      <c r="AB39" s="54">
        <v>82.1</v>
      </c>
      <c r="AC39" s="54">
        <v>80</v>
      </c>
      <c r="AD39" s="54">
        <v>84</v>
      </c>
      <c r="AE39" s="54">
        <v>81.2</v>
      </c>
    </row>
    <row r="40" spans="2:31" ht="12" customHeight="1">
      <c r="B40" s="1"/>
      <c r="C40" s="271" t="s">
        <v>45</v>
      </c>
      <c r="D40" s="271"/>
      <c r="F40" s="53">
        <v>55.2</v>
      </c>
      <c r="G40" s="54">
        <v>53.9</v>
      </c>
      <c r="H40" s="54">
        <v>56.9</v>
      </c>
      <c r="I40" s="54">
        <v>55.3</v>
      </c>
      <c r="J40" s="54">
        <v>59</v>
      </c>
      <c r="K40" s="54">
        <v>57.1</v>
      </c>
      <c r="L40" s="54">
        <v>60.8</v>
      </c>
      <c r="M40" s="54">
        <v>59.1</v>
      </c>
      <c r="N40" s="54">
        <v>63</v>
      </c>
      <c r="O40" s="54">
        <v>61.3</v>
      </c>
      <c r="P40" s="54">
        <v>64.9</v>
      </c>
      <c r="Q40" s="54">
        <v>63.9</v>
      </c>
      <c r="R40" s="54">
        <v>67.1</v>
      </c>
      <c r="S40" s="54">
        <v>67</v>
      </c>
      <c r="T40" s="54">
        <v>69.8</v>
      </c>
      <c r="U40" s="54">
        <v>71.2</v>
      </c>
      <c r="V40" s="54">
        <v>73.4</v>
      </c>
      <c r="W40" s="54">
        <v>74.7</v>
      </c>
      <c r="X40" s="54">
        <v>77.5</v>
      </c>
      <c r="Y40" s="54">
        <v>77.4</v>
      </c>
      <c r="Z40" s="54">
        <v>81.5</v>
      </c>
      <c r="AA40" s="54">
        <v>80.3</v>
      </c>
      <c r="AB40" s="54">
        <v>83.9</v>
      </c>
      <c r="AC40" s="54">
        <v>80.9</v>
      </c>
      <c r="AD40" s="54">
        <v>86.1</v>
      </c>
      <c r="AE40" s="54">
        <v>81.2</v>
      </c>
    </row>
    <row r="41" spans="2:31" ht="12" customHeight="1">
      <c r="B41" s="1"/>
      <c r="C41" s="271" t="s">
        <v>46</v>
      </c>
      <c r="D41" s="271"/>
      <c r="F41" s="53">
        <v>56</v>
      </c>
      <c r="G41" s="54">
        <v>54.9</v>
      </c>
      <c r="H41" s="54">
        <v>57</v>
      </c>
      <c r="I41" s="54">
        <v>55.7</v>
      </c>
      <c r="J41" s="54">
        <v>59</v>
      </c>
      <c r="K41" s="54">
        <v>57.4</v>
      </c>
      <c r="L41" s="54">
        <v>61.1</v>
      </c>
      <c r="M41" s="54">
        <v>59.2</v>
      </c>
      <c r="N41" s="54">
        <v>63</v>
      </c>
      <c r="O41" s="54">
        <v>61.4</v>
      </c>
      <c r="P41" s="54">
        <v>65.8</v>
      </c>
      <c r="Q41" s="54">
        <v>65.3</v>
      </c>
      <c r="R41" s="54">
        <v>67.9</v>
      </c>
      <c r="S41" s="54">
        <v>69.1</v>
      </c>
      <c r="T41" s="54">
        <v>70.8</v>
      </c>
      <c r="U41" s="54">
        <v>72.8</v>
      </c>
      <c r="V41" s="54">
        <v>75</v>
      </c>
      <c r="W41" s="54">
        <v>76.2</v>
      </c>
      <c r="X41" s="54">
        <v>78.2</v>
      </c>
      <c r="Y41" s="54">
        <v>78.6</v>
      </c>
      <c r="Z41" s="54">
        <v>81.1</v>
      </c>
      <c r="AA41" s="54">
        <v>80.1</v>
      </c>
      <c r="AB41" s="54">
        <v>83.7</v>
      </c>
      <c r="AC41" s="54">
        <v>81</v>
      </c>
      <c r="AD41" s="54">
        <v>86</v>
      </c>
      <c r="AE41" s="54">
        <v>80.3</v>
      </c>
    </row>
    <row r="42" spans="2:31" ht="12" customHeight="1">
      <c r="B42" s="1"/>
      <c r="C42" s="271" t="s">
        <v>47</v>
      </c>
      <c r="D42" s="271"/>
      <c r="F42" s="53">
        <v>55.8</v>
      </c>
      <c r="G42" s="54">
        <v>54.5</v>
      </c>
      <c r="H42" s="54">
        <v>56.7</v>
      </c>
      <c r="I42" s="54">
        <v>55.9</v>
      </c>
      <c r="J42" s="54">
        <v>59.4</v>
      </c>
      <c r="K42" s="54">
        <v>58</v>
      </c>
      <c r="L42" s="54">
        <v>61.4</v>
      </c>
      <c r="M42" s="54">
        <v>60.1</v>
      </c>
      <c r="N42" s="54">
        <v>63.8</v>
      </c>
      <c r="O42" s="54">
        <v>62.6</v>
      </c>
      <c r="P42" s="54">
        <v>66.1</v>
      </c>
      <c r="Q42" s="54">
        <v>65.7</v>
      </c>
      <c r="R42" s="54">
        <v>68.6</v>
      </c>
      <c r="S42" s="54">
        <v>69.3</v>
      </c>
      <c r="T42" s="54">
        <v>71.7</v>
      </c>
      <c r="U42" s="54">
        <v>73.8</v>
      </c>
      <c r="V42" s="54">
        <v>75.2</v>
      </c>
      <c r="W42" s="54">
        <v>76.9</v>
      </c>
      <c r="X42" s="54">
        <v>79</v>
      </c>
      <c r="Y42" s="54">
        <v>79.1</v>
      </c>
      <c r="Z42" s="54">
        <v>82.8</v>
      </c>
      <c r="AA42" s="54">
        <v>80.6</v>
      </c>
      <c r="AB42" s="54">
        <v>84.4</v>
      </c>
      <c r="AC42" s="54">
        <v>81.4</v>
      </c>
      <c r="AD42" s="54">
        <v>86.2</v>
      </c>
      <c r="AE42" s="54">
        <v>81.8</v>
      </c>
    </row>
    <row r="43" spans="2:31" ht="12" customHeight="1">
      <c r="B43" s="1"/>
      <c r="C43" s="271" t="s">
        <v>48</v>
      </c>
      <c r="D43" s="271"/>
      <c r="F43" s="53">
        <v>55.7</v>
      </c>
      <c r="G43" s="54">
        <v>54.5</v>
      </c>
      <c r="H43" s="54">
        <v>57.4</v>
      </c>
      <c r="I43" s="54">
        <v>56.1</v>
      </c>
      <c r="J43" s="54">
        <v>59.6</v>
      </c>
      <c r="K43" s="54">
        <v>58.4</v>
      </c>
      <c r="L43" s="54">
        <v>61.4</v>
      </c>
      <c r="M43" s="54">
        <v>60.3</v>
      </c>
      <c r="N43" s="54">
        <v>64.4</v>
      </c>
      <c r="O43" s="54">
        <v>62.8</v>
      </c>
      <c r="P43" s="54">
        <v>66.1</v>
      </c>
      <c r="Q43" s="54">
        <v>65.3</v>
      </c>
      <c r="R43" s="54">
        <v>69</v>
      </c>
      <c r="S43" s="54">
        <v>69.3</v>
      </c>
      <c r="T43" s="54">
        <v>72.5</v>
      </c>
      <c r="U43" s="54">
        <v>74.1</v>
      </c>
      <c r="V43" s="54">
        <v>75.4</v>
      </c>
      <c r="W43" s="54">
        <v>77</v>
      </c>
      <c r="X43" s="54">
        <v>80</v>
      </c>
      <c r="Y43" s="54">
        <v>79.4</v>
      </c>
      <c r="Z43" s="54">
        <v>82.2</v>
      </c>
      <c r="AA43" s="54">
        <v>80.5</v>
      </c>
      <c r="AB43" s="54">
        <v>84.5</v>
      </c>
      <c r="AC43" s="54">
        <v>81.2</v>
      </c>
      <c r="AD43" s="54">
        <v>85.9</v>
      </c>
      <c r="AE43" s="54">
        <v>81.6</v>
      </c>
    </row>
    <row r="44" spans="2:31" ht="12" customHeight="1">
      <c r="B44" s="1"/>
      <c r="C44" s="271" t="s">
        <v>49</v>
      </c>
      <c r="D44" s="271"/>
      <c r="F44" s="53">
        <v>55.9</v>
      </c>
      <c r="G44" s="54">
        <v>54.9</v>
      </c>
      <c r="H44" s="54">
        <v>57.6</v>
      </c>
      <c r="I44" s="54">
        <v>56.3</v>
      </c>
      <c r="J44" s="54">
        <v>60.1</v>
      </c>
      <c r="K44" s="54">
        <v>58.5</v>
      </c>
      <c r="L44" s="54">
        <v>62.2</v>
      </c>
      <c r="M44" s="54">
        <v>60.7</v>
      </c>
      <c r="N44" s="54">
        <v>64.2</v>
      </c>
      <c r="O44" s="54">
        <v>63.2</v>
      </c>
      <c r="P44" s="54">
        <v>66.8</v>
      </c>
      <c r="Q44" s="54">
        <v>66.4</v>
      </c>
      <c r="R44" s="54">
        <v>69.6</v>
      </c>
      <c r="S44" s="54">
        <v>70.3</v>
      </c>
      <c r="T44" s="54">
        <v>72.8</v>
      </c>
      <c r="U44" s="54">
        <v>75</v>
      </c>
      <c r="V44" s="54">
        <v>76</v>
      </c>
      <c r="W44" s="54">
        <v>77.4</v>
      </c>
      <c r="X44" s="54">
        <v>80.1</v>
      </c>
      <c r="Y44" s="54">
        <v>80</v>
      </c>
      <c r="Z44" s="54">
        <v>82.3</v>
      </c>
      <c r="AA44" s="54">
        <v>80.8</v>
      </c>
      <c r="AB44" s="54">
        <v>84.3</v>
      </c>
      <c r="AC44" s="54">
        <v>81.8</v>
      </c>
      <c r="AD44" s="54">
        <v>85.6</v>
      </c>
      <c r="AE44" s="54">
        <v>82</v>
      </c>
    </row>
    <row r="45" spans="2:31" ht="12" customHeight="1">
      <c r="B45" s="1"/>
      <c r="C45" s="271" t="s">
        <v>57</v>
      </c>
      <c r="D45" s="271"/>
      <c r="F45" s="53">
        <v>56</v>
      </c>
      <c r="G45" s="54">
        <v>54.6</v>
      </c>
      <c r="H45" s="54">
        <v>57.9</v>
      </c>
      <c r="I45" s="54">
        <v>56.6</v>
      </c>
      <c r="J45" s="54">
        <v>60</v>
      </c>
      <c r="K45" s="54">
        <v>58.4</v>
      </c>
      <c r="L45" s="54">
        <v>62.5</v>
      </c>
      <c r="M45" s="54">
        <v>61.1</v>
      </c>
      <c r="N45" s="54">
        <v>64.7</v>
      </c>
      <c r="O45" s="54">
        <v>63.9</v>
      </c>
      <c r="P45" s="54">
        <v>67.6</v>
      </c>
      <c r="Q45" s="54">
        <v>67.3</v>
      </c>
      <c r="R45" s="54">
        <v>69.8</v>
      </c>
      <c r="S45" s="54">
        <v>70.7</v>
      </c>
      <c r="T45" s="54">
        <v>73.4</v>
      </c>
      <c r="U45" s="54">
        <v>75.1</v>
      </c>
      <c r="V45" s="54">
        <v>77.1</v>
      </c>
      <c r="W45" s="54">
        <v>77.5</v>
      </c>
      <c r="X45" s="54">
        <v>80.5</v>
      </c>
      <c r="Y45" s="54">
        <v>79.8</v>
      </c>
      <c r="Z45" s="54">
        <v>83.4</v>
      </c>
      <c r="AA45" s="54">
        <v>81.5</v>
      </c>
      <c r="AB45" s="54">
        <v>85.4</v>
      </c>
      <c r="AC45" s="54">
        <v>82.1</v>
      </c>
      <c r="AD45" s="54">
        <v>86.5</v>
      </c>
      <c r="AE45" s="54">
        <v>82</v>
      </c>
    </row>
    <row r="46" spans="2:31" ht="12" customHeight="1">
      <c r="B46" s="1"/>
      <c r="C46" s="271" t="s">
        <v>58</v>
      </c>
      <c r="D46" s="271"/>
      <c r="F46" s="53">
        <v>56.2</v>
      </c>
      <c r="G46" s="54">
        <v>55.1</v>
      </c>
      <c r="H46" s="54">
        <v>57.6</v>
      </c>
      <c r="I46" s="54">
        <v>56.5</v>
      </c>
      <c r="J46" s="54">
        <v>60.4</v>
      </c>
      <c r="K46" s="54">
        <v>58.5</v>
      </c>
      <c r="L46" s="54">
        <v>62.5</v>
      </c>
      <c r="M46" s="54">
        <v>60.8</v>
      </c>
      <c r="N46" s="54">
        <v>65.3</v>
      </c>
      <c r="O46" s="54">
        <v>63.6</v>
      </c>
      <c r="P46" s="54">
        <v>68</v>
      </c>
      <c r="Q46" s="54">
        <v>66.6</v>
      </c>
      <c r="R46" s="54">
        <v>69.9</v>
      </c>
      <c r="S46" s="54">
        <v>71</v>
      </c>
      <c r="T46" s="54">
        <v>73.8</v>
      </c>
      <c r="U46" s="54">
        <v>75</v>
      </c>
      <c r="V46" s="54">
        <v>76.7</v>
      </c>
      <c r="W46" s="54">
        <v>77.7</v>
      </c>
      <c r="X46" s="54">
        <v>80.4</v>
      </c>
      <c r="Y46" s="54">
        <v>79.7</v>
      </c>
      <c r="Z46" s="54">
        <v>83.3</v>
      </c>
      <c r="AA46" s="54">
        <v>81.8</v>
      </c>
      <c r="AB46" s="54">
        <v>84.6</v>
      </c>
      <c r="AC46" s="54">
        <v>82.6</v>
      </c>
      <c r="AD46" s="54">
        <v>85.9</v>
      </c>
      <c r="AE46" s="54">
        <v>82.2</v>
      </c>
    </row>
    <row r="47" spans="2:31" ht="12" customHeight="1">
      <c r="B47" s="1"/>
      <c r="C47" s="271" t="s">
        <v>59</v>
      </c>
      <c r="D47" s="271"/>
      <c r="F47" s="53">
        <v>56</v>
      </c>
      <c r="G47" s="54">
        <v>55</v>
      </c>
      <c r="H47" s="54">
        <v>57.6</v>
      </c>
      <c r="I47" s="54">
        <v>56.7</v>
      </c>
      <c r="J47" s="54">
        <v>59.8</v>
      </c>
      <c r="K47" s="54">
        <v>58.6</v>
      </c>
      <c r="L47" s="54">
        <v>62.5</v>
      </c>
      <c r="M47" s="54">
        <v>60.8</v>
      </c>
      <c r="N47" s="54">
        <v>64.8</v>
      </c>
      <c r="O47" s="54">
        <v>63.6</v>
      </c>
      <c r="P47" s="54">
        <v>67.7</v>
      </c>
      <c r="Q47" s="54">
        <v>67</v>
      </c>
      <c r="R47" s="54">
        <v>70.4</v>
      </c>
      <c r="S47" s="54">
        <v>71</v>
      </c>
      <c r="T47" s="54">
        <v>74.1</v>
      </c>
      <c r="U47" s="54">
        <v>75.6</v>
      </c>
      <c r="V47" s="54">
        <v>77.2</v>
      </c>
      <c r="W47" s="54">
        <v>78.2</v>
      </c>
      <c r="X47" s="54">
        <v>80.2</v>
      </c>
      <c r="Y47" s="54">
        <v>79.9</v>
      </c>
      <c r="Z47" s="54">
        <v>84</v>
      </c>
      <c r="AA47" s="54">
        <v>81.8</v>
      </c>
      <c r="AB47" s="54">
        <v>85.4</v>
      </c>
      <c r="AC47" s="54">
        <v>81.6</v>
      </c>
      <c r="AD47" s="54">
        <v>86</v>
      </c>
      <c r="AE47" s="54">
        <v>82</v>
      </c>
    </row>
    <row r="48" spans="2:31" ht="12" customHeight="1">
      <c r="B48" s="1"/>
      <c r="C48" s="271" t="s">
        <v>60</v>
      </c>
      <c r="D48" s="271"/>
      <c r="F48" s="53">
        <v>56</v>
      </c>
      <c r="G48" s="54">
        <v>54.7</v>
      </c>
      <c r="H48" s="54">
        <v>58</v>
      </c>
      <c r="I48" s="54">
        <v>57</v>
      </c>
      <c r="J48" s="54">
        <v>59.9</v>
      </c>
      <c r="K48" s="54">
        <v>58.8</v>
      </c>
      <c r="L48" s="54">
        <v>62.3</v>
      </c>
      <c r="M48" s="54">
        <v>61.4</v>
      </c>
      <c r="N48" s="54">
        <v>65.2</v>
      </c>
      <c r="O48" s="54">
        <v>63.7</v>
      </c>
      <c r="P48" s="54">
        <v>67.8</v>
      </c>
      <c r="Q48" s="54">
        <v>67.4</v>
      </c>
      <c r="R48" s="54">
        <v>70.6</v>
      </c>
      <c r="S48" s="54">
        <v>70.9</v>
      </c>
      <c r="T48" s="54">
        <v>74</v>
      </c>
      <c r="U48" s="54">
        <v>74.9</v>
      </c>
      <c r="V48" s="54">
        <v>76.9</v>
      </c>
      <c r="W48" s="54">
        <v>77.7</v>
      </c>
      <c r="X48" s="54">
        <v>81.2</v>
      </c>
      <c r="Y48" s="54">
        <v>79.8</v>
      </c>
      <c r="Z48" s="54">
        <v>82.5</v>
      </c>
      <c r="AA48" s="54">
        <v>81.2</v>
      </c>
      <c r="AB48" s="54">
        <v>85.5</v>
      </c>
      <c r="AC48" s="54">
        <v>81.8</v>
      </c>
      <c r="AD48" s="54">
        <v>86.5</v>
      </c>
      <c r="AE48" s="54">
        <v>82</v>
      </c>
    </row>
    <row r="49" spans="2:31" ht="12" customHeight="1">
      <c r="B49" s="1"/>
      <c r="C49" s="271" t="s">
        <v>51</v>
      </c>
      <c r="D49" s="271"/>
      <c r="F49" s="53">
        <v>56</v>
      </c>
      <c r="G49" s="54">
        <v>55</v>
      </c>
      <c r="H49" s="54">
        <v>57.9</v>
      </c>
      <c r="I49" s="54">
        <v>56.9</v>
      </c>
      <c r="J49" s="54">
        <v>66</v>
      </c>
      <c r="K49" s="54">
        <v>58.8</v>
      </c>
      <c r="L49" s="54">
        <v>62.5</v>
      </c>
      <c r="M49" s="54">
        <v>61.3</v>
      </c>
      <c r="N49" s="54">
        <v>65.1</v>
      </c>
      <c r="O49" s="54">
        <v>63.6</v>
      </c>
      <c r="P49" s="54">
        <v>67.8</v>
      </c>
      <c r="Q49" s="54">
        <v>67.1</v>
      </c>
      <c r="R49" s="54">
        <v>71.1</v>
      </c>
      <c r="S49" s="54">
        <v>71.5</v>
      </c>
      <c r="T49" s="54">
        <v>73.7</v>
      </c>
      <c r="U49" s="54">
        <v>75.4</v>
      </c>
      <c r="V49" s="54">
        <v>77.1</v>
      </c>
      <c r="W49" s="54">
        <v>77.1</v>
      </c>
      <c r="X49" s="54">
        <v>79.8</v>
      </c>
      <c r="Y49" s="54">
        <v>79.2</v>
      </c>
      <c r="Z49" s="54">
        <v>83.1</v>
      </c>
      <c r="AA49" s="54">
        <v>82.1</v>
      </c>
      <c r="AB49" s="54">
        <v>85.1</v>
      </c>
      <c r="AC49" s="54">
        <v>82.7</v>
      </c>
      <c r="AD49" s="54">
        <v>85.7</v>
      </c>
      <c r="AE49" s="54">
        <v>82.4</v>
      </c>
    </row>
    <row r="50" spans="2:31" ht="12" customHeight="1">
      <c r="B50" s="1"/>
      <c r="C50" s="52"/>
      <c r="D50" s="52"/>
      <c r="F50" s="53"/>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row>
    <row r="51" spans="2:31" ht="12" customHeight="1">
      <c r="B51" s="272" t="s">
        <v>61</v>
      </c>
      <c r="C51" s="206"/>
      <c r="D51" s="52"/>
      <c r="F51" s="53"/>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row>
    <row r="52" spans="2:31" ht="12" customHeight="1">
      <c r="B52" s="1"/>
      <c r="C52" s="272" t="s">
        <v>44</v>
      </c>
      <c r="D52" s="272"/>
      <c r="F52" s="53">
        <v>61.4</v>
      </c>
      <c r="G52" s="54">
        <v>60.6</v>
      </c>
      <c r="H52" s="54">
        <v>63.3</v>
      </c>
      <c r="I52" s="54">
        <v>62.9</v>
      </c>
      <c r="J52" s="54">
        <v>65.8</v>
      </c>
      <c r="K52" s="54">
        <v>65.2</v>
      </c>
      <c r="L52" s="54">
        <v>68.6</v>
      </c>
      <c r="M52" s="54">
        <v>67.9</v>
      </c>
      <c r="N52" s="54">
        <v>70.3</v>
      </c>
      <c r="O52" s="54">
        <v>70.3</v>
      </c>
      <c r="P52" s="54">
        <v>72.4</v>
      </c>
      <c r="Q52" s="54">
        <v>72.9</v>
      </c>
      <c r="R52" s="54">
        <v>74.3</v>
      </c>
      <c r="S52" s="54">
        <v>76</v>
      </c>
      <c r="T52" s="54">
        <v>76.7</v>
      </c>
      <c r="U52" s="54">
        <v>78.9</v>
      </c>
      <c r="V52" s="54">
        <v>80.1</v>
      </c>
      <c r="W52" s="54">
        <v>81.4</v>
      </c>
      <c r="X52" s="54">
        <v>83.8</v>
      </c>
      <c r="Y52" s="54">
        <v>83</v>
      </c>
      <c r="Z52" s="54">
        <v>87.4</v>
      </c>
      <c r="AA52" s="54">
        <v>84.2</v>
      </c>
      <c r="AB52" s="54">
        <v>89.2</v>
      </c>
      <c r="AC52" s="54">
        <v>84.7</v>
      </c>
      <c r="AD52" s="54">
        <v>90.1</v>
      </c>
      <c r="AE52" s="54">
        <v>84.7</v>
      </c>
    </row>
    <row r="53" spans="2:31" ht="12" customHeight="1">
      <c r="B53" s="1"/>
      <c r="C53" s="271" t="s">
        <v>45</v>
      </c>
      <c r="D53" s="271"/>
      <c r="F53" s="53">
        <v>61.6</v>
      </c>
      <c r="G53" s="54">
        <v>61.2</v>
      </c>
      <c r="H53" s="54">
        <v>63.8</v>
      </c>
      <c r="I53" s="54">
        <v>63.4</v>
      </c>
      <c r="J53" s="54">
        <v>66.5</v>
      </c>
      <c r="K53" s="54">
        <v>65.8</v>
      </c>
      <c r="L53" s="54">
        <v>68.8</v>
      </c>
      <c r="M53" s="54">
        <v>68.5</v>
      </c>
      <c r="N53" s="54">
        <v>71.1</v>
      </c>
      <c r="O53" s="54">
        <v>70.8</v>
      </c>
      <c r="P53" s="54">
        <v>73.1</v>
      </c>
      <c r="Q53" s="54">
        <v>73.6</v>
      </c>
      <c r="R53" s="54">
        <v>75.3</v>
      </c>
      <c r="S53" s="54">
        <v>76.6</v>
      </c>
      <c r="T53" s="54">
        <v>78.3</v>
      </c>
      <c r="U53" s="54">
        <v>80.1</v>
      </c>
      <c r="V53" s="54">
        <v>81.8</v>
      </c>
      <c r="W53" s="54">
        <v>82.7</v>
      </c>
      <c r="X53" s="54">
        <v>85.3</v>
      </c>
      <c r="Y53" s="54">
        <v>84.1</v>
      </c>
      <c r="Z53" s="54">
        <v>88.5</v>
      </c>
      <c r="AA53" s="54">
        <v>84.2</v>
      </c>
      <c r="AB53" s="54">
        <v>89.5</v>
      </c>
      <c r="AC53" s="54">
        <v>84.5</v>
      </c>
      <c r="AD53" s="54">
        <v>90.4</v>
      </c>
      <c r="AE53" s="54">
        <v>84.8</v>
      </c>
    </row>
    <row r="54" spans="2:31" ht="12" customHeight="1">
      <c r="B54" s="1"/>
      <c r="C54" s="271" t="s">
        <v>46</v>
      </c>
      <c r="D54" s="271"/>
      <c r="F54" s="53">
        <v>61.9</v>
      </c>
      <c r="G54" s="54">
        <v>61.1</v>
      </c>
      <c r="H54" s="54">
        <v>64.2</v>
      </c>
      <c r="I54" s="54">
        <v>63.8</v>
      </c>
      <c r="J54" s="54">
        <v>66.7</v>
      </c>
      <c r="K54" s="54">
        <v>66.3</v>
      </c>
      <c r="L54" s="54">
        <v>69.54</v>
      </c>
      <c r="M54" s="54">
        <v>68.6</v>
      </c>
      <c r="N54" s="54">
        <v>71.4</v>
      </c>
      <c r="O54" s="54">
        <v>71.2</v>
      </c>
      <c r="P54" s="54">
        <v>73.4</v>
      </c>
      <c r="Q54" s="54">
        <v>74</v>
      </c>
      <c r="R54" s="54">
        <v>75.6</v>
      </c>
      <c r="S54" s="54">
        <v>77.4</v>
      </c>
      <c r="T54" s="54">
        <v>78.4</v>
      </c>
      <c r="U54" s="54">
        <v>80.3</v>
      </c>
      <c r="V54" s="54">
        <v>82.2</v>
      </c>
      <c r="W54" s="54">
        <v>82.7</v>
      </c>
      <c r="X54" s="54">
        <v>85.7</v>
      </c>
      <c r="Y54" s="54">
        <v>84</v>
      </c>
      <c r="Z54" s="54">
        <v>87.9</v>
      </c>
      <c r="AA54" s="54">
        <v>84.6</v>
      </c>
      <c r="AB54" s="54">
        <v>89.9</v>
      </c>
      <c r="AC54" s="54">
        <v>85.3</v>
      </c>
      <c r="AD54" s="54">
        <v>90.7</v>
      </c>
      <c r="AE54" s="54">
        <v>85</v>
      </c>
    </row>
    <row r="55" spans="2:31" ht="12" customHeight="1">
      <c r="B55" s="1"/>
      <c r="C55" s="271" t="s">
        <v>47</v>
      </c>
      <c r="D55" s="271"/>
      <c r="F55" s="53">
        <v>61.9</v>
      </c>
      <c r="G55" s="54">
        <v>61.4</v>
      </c>
      <c r="H55" s="54">
        <v>64.4</v>
      </c>
      <c r="I55" s="54">
        <v>64.1</v>
      </c>
      <c r="J55" s="54">
        <v>66.9</v>
      </c>
      <c r="K55" s="54">
        <v>66.7</v>
      </c>
      <c r="L55" s="54">
        <v>69.4</v>
      </c>
      <c r="M55" s="54">
        <v>69</v>
      </c>
      <c r="N55" s="54">
        <v>71.8</v>
      </c>
      <c r="O55" s="54">
        <v>71.9</v>
      </c>
      <c r="P55" s="54">
        <v>73.8</v>
      </c>
      <c r="Q55" s="54">
        <v>74.5</v>
      </c>
      <c r="R55" s="54">
        <v>76.1</v>
      </c>
      <c r="S55" s="54">
        <v>77.7</v>
      </c>
      <c r="T55" s="54">
        <v>79.1</v>
      </c>
      <c r="U55" s="54">
        <v>81.1</v>
      </c>
      <c r="V55" s="54">
        <v>82.7</v>
      </c>
      <c r="W55" s="54">
        <v>82.9</v>
      </c>
      <c r="X55" s="54">
        <v>86.2</v>
      </c>
      <c r="Y55" s="54">
        <v>84.2</v>
      </c>
      <c r="Z55" s="54">
        <v>88.8</v>
      </c>
      <c r="AA55" s="54">
        <v>84.7</v>
      </c>
      <c r="AB55" s="54">
        <v>89.5</v>
      </c>
      <c r="AC55" s="54">
        <v>84.7</v>
      </c>
      <c r="AD55" s="54">
        <v>90.1</v>
      </c>
      <c r="AE55" s="54">
        <v>84.8</v>
      </c>
    </row>
    <row r="56" spans="2:31" ht="12" customHeight="1">
      <c r="B56" s="1"/>
      <c r="C56" s="271" t="s">
        <v>48</v>
      </c>
      <c r="D56" s="271"/>
      <c r="F56" s="53">
        <v>62.3</v>
      </c>
      <c r="G56" s="54">
        <v>61.9</v>
      </c>
      <c r="H56" s="54">
        <v>64.7</v>
      </c>
      <c r="I56" s="54">
        <v>64.2</v>
      </c>
      <c r="J56" s="54">
        <v>67.4</v>
      </c>
      <c r="K56" s="54">
        <v>66.6</v>
      </c>
      <c r="L56" s="54">
        <v>69.4</v>
      </c>
      <c r="M56" s="54">
        <v>69.1</v>
      </c>
      <c r="N56" s="54">
        <v>72.1</v>
      </c>
      <c r="O56" s="54">
        <v>71.7</v>
      </c>
      <c r="P56" s="54">
        <v>73.9</v>
      </c>
      <c r="Q56" s="54">
        <v>74.4</v>
      </c>
      <c r="R56" s="54">
        <v>76.3</v>
      </c>
      <c r="S56" s="54">
        <v>77.8</v>
      </c>
      <c r="T56" s="54">
        <v>79.6</v>
      </c>
      <c r="U56" s="54">
        <v>81.3</v>
      </c>
      <c r="V56" s="54">
        <v>82.9</v>
      </c>
      <c r="W56" s="54">
        <v>83</v>
      </c>
      <c r="X56" s="54">
        <v>86.7</v>
      </c>
      <c r="Y56" s="54">
        <v>84.2</v>
      </c>
      <c r="Z56" s="54">
        <v>88.8</v>
      </c>
      <c r="AA56" s="54">
        <v>84.8</v>
      </c>
      <c r="AB56" s="54">
        <v>90.1</v>
      </c>
      <c r="AC56" s="54">
        <v>84.8</v>
      </c>
      <c r="AD56" s="54">
        <v>90.2</v>
      </c>
      <c r="AE56" s="54">
        <v>84.8</v>
      </c>
    </row>
    <row r="57" spans="2:31" ht="12" customHeight="1">
      <c r="B57" s="1"/>
      <c r="C57" s="271" t="s">
        <v>49</v>
      </c>
      <c r="D57" s="271"/>
      <c r="F57" s="53">
        <v>62.3</v>
      </c>
      <c r="G57" s="54">
        <v>61.7</v>
      </c>
      <c r="H57" s="54">
        <v>65</v>
      </c>
      <c r="I57" s="54">
        <v>64.5</v>
      </c>
      <c r="J57" s="54">
        <v>67.4</v>
      </c>
      <c r="K57" s="54">
        <v>67.2</v>
      </c>
      <c r="L57" s="54">
        <v>70.1</v>
      </c>
      <c r="M57" s="54">
        <v>69.4</v>
      </c>
      <c r="N57" s="54">
        <v>71.9</v>
      </c>
      <c r="O57" s="54">
        <v>72</v>
      </c>
      <c r="P57" s="54">
        <v>74.2</v>
      </c>
      <c r="Q57" s="54">
        <v>75</v>
      </c>
      <c r="R57" s="54">
        <v>76.5</v>
      </c>
      <c r="S57" s="54">
        <v>78.4</v>
      </c>
      <c r="T57" s="54">
        <v>79.9</v>
      </c>
      <c r="U57" s="54">
        <v>81.7</v>
      </c>
      <c r="V57" s="54">
        <v>83.3</v>
      </c>
      <c r="W57" s="54">
        <v>83.4</v>
      </c>
      <c r="X57" s="54">
        <v>87.5</v>
      </c>
      <c r="Y57" s="54">
        <v>84.8</v>
      </c>
      <c r="Z57" s="54">
        <v>88.9</v>
      </c>
      <c r="AA57" s="54">
        <v>85</v>
      </c>
      <c r="AB57" s="54">
        <v>90.2</v>
      </c>
      <c r="AC57" s="54">
        <v>85</v>
      </c>
      <c r="AD57" s="54">
        <v>90.2</v>
      </c>
      <c r="AE57" s="54">
        <v>84.7</v>
      </c>
    </row>
    <row r="58" spans="2:31" ht="12" customHeight="1">
      <c r="B58" s="1"/>
      <c r="C58" s="271" t="s">
        <v>50</v>
      </c>
      <c r="D58" s="271"/>
      <c r="F58" s="53">
        <v>62.4</v>
      </c>
      <c r="G58" s="54">
        <v>61.9</v>
      </c>
      <c r="H58" s="54">
        <v>64.9</v>
      </c>
      <c r="I58" s="54">
        <v>64.6</v>
      </c>
      <c r="J58" s="54">
        <v>67.7</v>
      </c>
      <c r="K58" s="54">
        <v>67.2</v>
      </c>
      <c r="L58" s="54">
        <v>70.2</v>
      </c>
      <c r="M58" s="54">
        <v>69.8</v>
      </c>
      <c r="N58" s="54">
        <v>72.3</v>
      </c>
      <c r="O58" s="54">
        <v>72.4</v>
      </c>
      <c r="P58" s="54">
        <v>74.6</v>
      </c>
      <c r="Q58" s="54">
        <v>75.3</v>
      </c>
      <c r="R58" s="54">
        <v>77.1</v>
      </c>
      <c r="S58" s="54">
        <v>78.6</v>
      </c>
      <c r="T58" s="54">
        <v>80.6</v>
      </c>
      <c r="U58" s="54">
        <v>81.9</v>
      </c>
      <c r="V58" s="54">
        <v>84.3</v>
      </c>
      <c r="W58" s="54">
        <v>83.6</v>
      </c>
      <c r="X58" s="54">
        <v>87.5</v>
      </c>
      <c r="Y58" s="54">
        <v>84.8</v>
      </c>
      <c r="Z58" s="54">
        <v>89.5</v>
      </c>
      <c r="AA58" s="54">
        <v>85</v>
      </c>
      <c r="AB58" s="54">
        <v>90.2</v>
      </c>
      <c r="AC58" s="54">
        <v>85.3</v>
      </c>
      <c r="AD58" s="54">
        <v>90.4</v>
      </c>
      <c r="AE58" s="54">
        <v>85.1</v>
      </c>
    </row>
    <row r="59" spans="2:31" ht="12" customHeight="1">
      <c r="B59" s="1"/>
      <c r="C59" s="52" t="s">
        <v>52</v>
      </c>
      <c r="D59" s="52"/>
      <c r="F59" s="53">
        <v>62.1</v>
      </c>
      <c r="G59" s="54">
        <v>61.7</v>
      </c>
      <c r="H59" s="54">
        <v>65</v>
      </c>
      <c r="I59" s="54">
        <v>64.8</v>
      </c>
      <c r="J59" s="54">
        <v>67.6</v>
      </c>
      <c r="K59" s="54">
        <v>67.2</v>
      </c>
      <c r="L59" s="54">
        <v>70.4</v>
      </c>
      <c r="M59" s="54">
        <v>70.1</v>
      </c>
      <c r="N59" s="54">
        <v>72.7</v>
      </c>
      <c r="O59" s="54">
        <v>72.8</v>
      </c>
      <c r="P59" s="54">
        <v>74.9</v>
      </c>
      <c r="Q59" s="54">
        <v>75.8</v>
      </c>
      <c r="R59" s="54">
        <v>77.3</v>
      </c>
      <c r="S59" s="54">
        <v>79.2</v>
      </c>
      <c r="T59" s="54">
        <v>80.6</v>
      </c>
      <c r="U59" s="54">
        <v>82.1</v>
      </c>
      <c r="V59" s="54">
        <v>84.4</v>
      </c>
      <c r="W59" s="54">
        <v>83.7</v>
      </c>
      <c r="X59" s="54">
        <v>87.6</v>
      </c>
      <c r="Y59" s="54">
        <v>84.6</v>
      </c>
      <c r="Z59" s="54">
        <v>89.2</v>
      </c>
      <c r="AA59" s="54">
        <v>85</v>
      </c>
      <c r="AB59" s="54">
        <v>90.3</v>
      </c>
      <c r="AC59" s="54">
        <v>84.9</v>
      </c>
      <c r="AD59" s="54">
        <v>90.6</v>
      </c>
      <c r="AE59" s="54">
        <v>84.8</v>
      </c>
    </row>
    <row r="60" spans="3:31" ht="12" customHeight="1">
      <c r="C60" s="52" t="s">
        <v>53</v>
      </c>
      <c r="D60" s="52"/>
      <c r="F60" s="53">
        <v>62.1</v>
      </c>
      <c r="G60" s="54">
        <v>61.8</v>
      </c>
      <c r="H60" s="54">
        <v>65</v>
      </c>
      <c r="I60" s="54">
        <v>64.7</v>
      </c>
      <c r="J60" s="54">
        <v>67.7</v>
      </c>
      <c r="K60" s="54">
        <v>67.4</v>
      </c>
      <c r="L60" s="54">
        <v>70.1</v>
      </c>
      <c r="M60" s="54">
        <v>70.2</v>
      </c>
      <c r="N60" s="54">
        <v>72.9</v>
      </c>
      <c r="O60" s="54">
        <v>72.6</v>
      </c>
      <c r="P60" s="54">
        <v>75.1</v>
      </c>
      <c r="Q60" s="54">
        <v>76.1</v>
      </c>
      <c r="R60" s="54">
        <v>77.6</v>
      </c>
      <c r="S60" s="54">
        <v>79.1</v>
      </c>
      <c r="T60" s="54">
        <v>80.9</v>
      </c>
      <c r="U60" s="54">
        <v>82.3</v>
      </c>
      <c r="V60" s="54">
        <v>84.6</v>
      </c>
      <c r="W60" s="54">
        <v>83.9</v>
      </c>
      <c r="X60" s="54">
        <v>87.5</v>
      </c>
      <c r="Y60" s="54">
        <v>84.6</v>
      </c>
      <c r="Z60" s="54">
        <v>89.4</v>
      </c>
      <c r="AA60" s="54">
        <v>84.9</v>
      </c>
      <c r="AB60" s="54">
        <v>90.4</v>
      </c>
      <c r="AC60" s="54">
        <v>85.1</v>
      </c>
      <c r="AD60" s="54">
        <v>90.9</v>
      </c>
      <c r="AE60" s="54">
        <v>84.8</v>
      </c>
    </row>
    <row r="61" spans="3:31" ht="12" customHeight="1">
      <c r="C61" s="52" t="s">
        <v>54</v>
      </c>
      <c r="D61" s="52"/>
      <c r="F61" s="53">
        <v>62</v>
      </c>
      <c r="G61" s="54">
        <v>61.7</v>
      </c>
      <c r="H61" s="54">
        <v>65</v>
      </c>
      <c r="I61" s="54">
        <v>64.7</v>
      </c>
      <c r="J61" s="54">
        <v>68</v>
      </c>
      <c r="K61" s="54">
        <v>67.5</v>
      </c>
      <c r="L61" s="54">
        <v>70.3</v>
      </c>
      <c r="M61" s="54">
        <v>70.2</v>
      </c>
      <c r="N61" s="54">
        <v>72.7</v>
      </c>
      <c r="O61" s="54">
        <v>73.1</v>
      </c>
      <c r="P61" s="54">
        <v>74.8</v>
      </c>
      <c r="Q61" s="54">
        <v>75.9</v>
      </c>
      <c r="R61" s="54">
        <v>77.7</v>
      </c>
      <c r="S61" s="54">
        <v>79.3</v>
      </c>
      <c r="T61" s="54">
        <v>81</v>
      </c>
      <c r="U61" s="54">
        <v>82.3</v>
      </c>
      <c r="V61" s="54">
        <v>84.2</v>
      </c>
      <c r="W61" s="54">
        <v>83.6</v>
      </c>
      <c r="X61" s="54">
        <v>87.5</v>
      </c>
      <c r="Y61" s="54">
        <v>84.6</v>
      </c>
      <c r="Z61" s="54">
        <v>89.4</v>
      </c>
      <c r="AA61" s="54">
        <v>84.5</v>
      </c>
      <c r="AB61" s="54">
        <v>90.1</v>
      </c>
      <c r="AC61" s="54">
        <v>84.7</v>
      </c>
      <c r="AD61" s="54">
        <v>91</v>
      </c>
      <c r="AE61" s="54">
        <v>84.7</v>
      </c>
    </row>
    <row r="62" spans="3:31" ht="12" customHeight="1">
      <c r="C62" s="52" t="s">
        <v>55</v>
      </c>
      <c r="D62" s="52"/>
      <c r="F62" s="53">
        <v>62.2</v>
      </c>
      <c r="G62" s="54">
        <v>61.8</v>
      </c>
      <c r="H62" s="54">
        <v>64.9</v>
      </c>
      <c r="I62" s="54">
        <v>64.4</v>
      </c>
      <c r="J62" s="54">
        <v>67.5</v>
      </c>
      <c r="K62" s="54">
        <v>67.4</v>
      </c>
      <c r="L62" s="54">
        <v>70.2</v>
      </c>
      <c r="M62" s="54">
        <v>70</v>
      </c>
      <c r="N62" s="54">
        <v>72.6</v>
      </c>
      <c r="O62" s="54">
        <v>72.7</v>
      </c>
      <c r="P62" s="54">
        <v>74.7</v>
      </c>
      <c r="Q62" s="54">
        <v>76</v>
      </c>
      <c r="R62" s="54">
        <v>77.6</v>
      </c>
      <c r="S62" s="54">
        <v>79.4</v>
      </c>
      <c r="T62" s="54">
        <v>81.1</v>
      </c>
      <c r="U62" s="54">
        <v>82.3</v>
      </c>
      <c r="V62" s="54">
        <v>84.6</v>
      </c>
      <c r="W62" s="54">
        <v>83.9</v>
      </c>
      <c r="X62" s="54">
        <v>87.7</v>
      </c>
      <c r="Y62" s="54">
        <v>84.7</v>
      </c>
      <c r="Z62" s="54">
        <v>89.5</v>
      </c>
      <c r="AA62" s="54">
        <v>84.8</v>
      </c>
      <c r="AB62" s="54">
        <v>90.3</v>
      </c>
      <c r="AC62" s="54">
        <v>84.8</v>
      </c>
      <c r="AD62" s="54">
        <v>90.9</v>
      </c>
      <c r="AE62" s="54">
        <v>84.7</v>
      </c>
    </row>
    <row r="63" spans="3:31" ht="12" customHeight="1">
      <c r="C63" s="52" t="s">
        <v>56</v>
      </c>
      <c r="D63" s="52"/>
      <c r="F63" s="53">
        <v>62.2</v>
      </c>
      <c r="G63" s="54">
        <v>61.4</v>
      </c>
      <c r="H63" s="54">
        <v>65</v>
      </c>
      <c r="I63" s="54">
        <v>64.3</v>
      </c>
      <c r="J63" s="54">
        <v>67.5</v>
      </c>
      <c r="K63" s="54">
        <v>67.1</v>
      </c>
      <c r="L63" s="54">
        <v>70.2</v>
      </c>
      <c r="M63" s="54">
        <v>69.7</v>
      </c>
      <c r="N63" s="54">
        <v>72.7</v>
      </c>
      <c r="O63" s="54">
        <v>72.7</v>
      </c>
      <c r="P63" s="54">
        <v>75.1</v>
      </c>
      <c r="Q63" s="54">
        <v>75.7</v>
      </c>
      <c r="R63" s="54">
        <v>78</v>
      </c>
      <c r="S63" s="54">
        <v>79.4</v>
      </c>
      <c r="T63" s="54">
        <v>81.2</v>
      </c>
      <c r="U63" s="54">
        <v>82.4</v>
      </c>
      <c r="V63" s="54">
        <v>85</v>
      </c>
      <c r="W63" s="54">
        <v>83.8</v>
      </c>
      <c r="X63" s="54">
        <v>87.7</v>
      </c>
      <c r="Y63" s="54">
        <v>84.7</v>
      </c>
      <c r="Z63" s="54">
        <v>89.9</v>
      </c>
      <c r="AA63" s="54">
        <v>84.7</v>
      </c>
      <c r="AB63" s="54">
        <v>90.5</v>
      </c>
      <c r="AC63" s="54">
        <v>85</v>
      </c>
      <c r="AD63" s="54">
        <v>90.9</v>
      </c>
      <c r="AE63" s="54">
        <v>85</v>
      </c>
    </row>
    <row r="64" spans="3:31" s="2" customFormat="1" ht="12" customHeight="1">
      <c r="C64" s="270" t="s">
        <v>757</v>
      </c>
      <c r="D64" s="270"/>
      <c r="F64" s="108">
        <v>62.1</v>
      </c>
      <c r="G64" s="109">
        <v>61.6</v>
      </c>
      <c r="H64" s="109">
        <v>65</v>
      </c>
      <c r="I64" s="109">
        <v>64.3</v>
      </c>
      <c r="J64" s="109">
        <v>67.5</v>
      </c>
      <c r="K64" s="109">
        <v>67.4</v>
      </c>
      <c r="L64" s="109">
        <v>70.2</v>
      </c>
      <c r="M64" s="109">
        <v>69.8</v>
      </c>
      <c r="N64" s="109">
        <v>72.6</v>
      </c>
      <c r="O64" s="109">
        <v>72.3</v>
      </c>
      <c r="P64" s="109">
        <v>75.4</v>
      </c>
      <c r="Q64" s="109">
        <v>76.1</v>
      </c>
      <c r="R64" s="109">
        <v>77.8</v>
      </c>
      <c r="S64" s="109">
        <v>79.2</v>
      </c>
      <c r="T64" s="109">
        <v>81.6</v>
      </c>
      <c r="U64" s="109">
        <v>82.1</v>
      </c>
      <c r="V64" s="109">
        <v>84.9</v>
      </c>
      <c r="W64" s="109">
        <v>83.9</v>
      </c>
      <c r="X64" s="109">
        <v>88</v>
      </c>
      <c r="Y64" s="109">
        <v>84.8</v>
      </c>
      <c r="Z64" s="109">
        <v>89.8</v>
      </c>
      <c r="AA64" s="109">
        <v>84.9</v>
      </c>
      <c r="AB64" s="109">
        <v>90.5</v>
      </c>
      <c r="AC64" s="109">
        <v>85</v>
      </c>
      <c r="AD64" s="109">
        <v>90.6</v>
      </c>
      <c r="AE64" s="109">
        <v>85.2</v>
      </c>
    </row>
    <row r="65" ht="5.25" customHeight="1" thickBot="1">
      <c r="F65" s="95"/>
    </row>
    <row r="66" spans="1:31" ht="13.5">
      <c r="A66" s="4" t="s">
        <v>527</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row>
  </sheetData>
  <mergeCells count="57">
    <mergeCell ref="A4:E6"/>
    <mergeCell ref="F4:G4"/>
    <mergeCell ref="F5:G5"/>
    <mergeCell ref="H4:S4"/>
    <mergeCell ref="H5:I5"/>
    <mergeCell ref="J5:K5"/>
    <mergeCell ref="L5:M5"/>
    <mergeCell ref="N5:O5"/>
    <mergeCell ref="P5:Q5"/>
    <mergeCell ref="R5:S5"/>
    <mergeCell ref="AB5:AC5"/>
    <mergeCell ref="AD5:AE5"/>
    <mergeCell ref="T4:Y4"/>
    <mergeCell ref="Z4:AE4"/>
    <mergeCell ref="T5:U5"/>
    <mergeCell ref="V5:W5"/>
    <mergeCell ref="X5:Y5"/>
    <mergeCell ref="Z5:AA5"/>
    <mergeCell ref="B8:C8"/>
    <mergeCell ref="C9:D9"/>
    <mergeCell ref="C10:D10"/>
    <mergeCell ref="C11:D11"/>
    <mergeCell ref="C12:D12"/>
    <mergeCell ref="C13:D13"/>
    <mergeCell ref="C14:D14"/>
    <mergeCell ref="C15:D15"/>
    <mergeCell ref="C21:D21"/>
    <mergeCell ref="B23:C23"/>
    <mergeCell ref="C24:D24"/>
    <mergeCell ref="C25:D25"/>
    <mergeCell ref="C26:D26"/>
    <mergeCell ref="C27:D27"/>
    <mergeCell ref="C28:D28"/>
    <mergeCell ref="C36:D36"/>
    <mergeCell ref="C29:D29"/>
    <mergeCell ref="C30:D30"/>
    <mergeCell ref="B38:C38"/>
    <mergeCell ref="C39:D39"/>
    <mergeCell ref="C40:D40"/>
    <mergeCell ref="C41:D41"/>
    <mergeCell ref="C42:D42"/>
    <mergeCell ref="C43:D43"/>
    <mergeCell ref="C44:D44"/>
    <mergeCell ref="C45:D45"/>
    <mergeCell ref="B51:C51"/>
    <mergeCell ref="C52:D52"/>
    <mergeCell ref="C46:D46"/>
    <mergeCell ref="C47:D47"/>
    <mergeCell ref="C48:D48"/>
    <mergeCell ref="C49:D49"/>
    <mergeCell ref="C64:D64"/>
    <mergeCell ref="C57:D57"/>
    <mergeCell ref="C58:D58"/>
    <mergeCell ref="C53:D53"/>
    <mergeCell ref="C54:D54"/>
    <mergeCell ref="C55:D55"/>
    <mergeCell ref="C56:D56"/>
  </mergeCells>
  <printOptions/>
  <pageMargins left="0.7874015748031497" right="0.7874015748031497" top="0.6692913385826772" bottom="0.6692913385826772" header="0.5118110236220472" footer="0.5118110236220472"/>
  <pageSetup orientation="portrait" paperSize="9" r:id="rId1"/>
</worksheet>
</file>

<file path=xl/worksheets/sheet14.xml><?xml version="1.0" encoding="utf-8"?>
<worksheet xmlns="http://schemas.openxmlformats.org/spreadsheetml/2006/main" xmlns:r="http://schemas.openxmlformats.org/officeDocument/2006/relationships">
  <dimension ref="A1:Q53"/>
  <sheetViews>
    <sheetView workbookViewId="0" topLeftCell="A5">
      <selection activeCell="G16" sqref="G16"/>
    </sheetView>
  </sheetViews>
  <sheetFormatPr defaultColWidth="9.00390625" defaultRowHeight="13.5"/>
  <cols>
    <col min="1" max="1" width="0.6171875" style="88" customWidth="1"/>
    <col min="2" max="2" width="1.875" style="88" customWidth="1"/>
    <col min="3" max="3" width="1.4921875" style="88" customWidth="1"/>
    <col min="4" max="4" width="6.50390625" style="88" customWidth="1"/>
    <col min="5" max="5" width="0.74609375" style="88" customWidth="1"/>
    <col min="6" max="9" width="8.125" style="88" customWidth="1"/>
    <col min="10" max="10" width="0.6171875" style="88" customWidth="1"/>
    <col min="11" max="11" width="8.00390625" style="88" customWidth="1"/>
    <col min="12" max="12" width="0.6171875" style="88" customWidth="1"/>
    <col min="13" max="14" width="8.625" style="88" customWidth="1"/>
    <col min="15" max="16" width="8.25390625" style="88" customWidth="1"/>
    <col min="17" max="17" width="9.375" style="88" bestFit="1" customWidth="1"/>
    <col min="18" max="16384" width="9.00390625" style="88" customWidth="1"/>
  </cols>
  <sheetData>
    <row r="1" spans="1:8" ht="17.25">
      <c r="A1" s="86"/>
      <c r="B1" s="86"/>
      <c r="C1" s="86"/>
      <c r="D1" s="86"/>
      <c r="E1" s="86"/>
      <c r="F1" s="86"/>
      <c r="G1" s="86"/>
      <c r="H1" s="6" t="s">
        <v>214</v>
      </c>
    </row>
    <row r="2" spans="1:2" ht="13.5">
      <c r="A2" s="1" t="s">
        <v>27</v>
      </c>
      <c r="B2" s="1"/>
    </row>
    <row r="3" spans="1:14" ht="14.25" thickBot="1">
      <c r="A3" s="1" t="s">
        <v>215</v>
      </c>
      <c r="B3" s="1"/>
      <c r="N3" s="1" t="s">
        <v>726</v>
      </c>
    </row>
    <row r="4" spans="1:16" ht="17.25" customHeight="1" thickTop="1">
      <c r="A4" s="187" t="s">
        <v>544</v>
      </c>
      <c r="B4" s="187"/>
      <c r="C4" s="187"/>
      <c r="D4" s="187"/>
      <c r="E4" s="187"/>
      <c r="F4" s="186" t="s">
        <v>662</v>
      </c>
      <c r="G4" s="275" t="s">
        <v>28</v>
      </c>
      <c r="H4" s="276"/>
      <c r="I4" s="276"/>
      <c r="J4" s="276"/>
      <c r="K4" s="276"/>
      <c r="L4" s="276"/>
      <c r="M4" s="276"/>
      <c r="N4" s="275" t="s">
        <v>216</v>
      </c>
      <c r="O4" s="276"/>
      <c r="P4" s="276"/>
    </row>
    <row r="5" spans="1:16" ht="8.25" customHeight="1">
      <c r="A5" s="278"/>
      <c r="B5" s="278"/>
      <c r="C5" s="278"/>
      <c r="D5" s="278"/>
      <c r="E5" s="278"/>
      <c r="F5" s="277"/>
      <c r="G5" s="277" t="s">
        <v>29</v>
      </c>
      <c r="H5" s="55"/>
      <c r="I5" s="55"/>
      <c r="J5" s="55"/>
      <c r="K5" s="55"/>
      <c r="L5" s="56"/>
      <c r="M5" s="277" t="s">
        <v>528</v>
      </c>
      <c r="N5" s="277" t="s">
        <v>529</v>
      </c>
      <c r="O5" s="277" t="s">
        <v>30</v>
      </c>
      <c r="P5" s="277" t="s">
        <v>530</v>
      </c>
    </row>
    <row r="6" spans="1:16" ht="27" customHeight="1">
      <c r="A6" s="189"/>
      <c r="B6" s="189"/>
      <c r="C6" s="189"/>
      <c r="D6" s="189"/>
      <c r="E6" s="189"/>
      <c r="F6" s="188"/>
      <c r="G6" s="188"/>
      <c r="H6" s="32" t="s">
        <v>531</v>
      </c>
      <c r="I6" s="32" t="s">
        <v>532</v>
      </c>
      <c r="J6" s="32"/>
      <c r="K6" s="46" t="s">
        <v>533</v>
      </c>
      <c r="L6" s="46"/>
      <c r="M6" s="188"/>
      <c r="N6" s="188"/>
      <c r="O6" s="188"/>
      <c r="P6" s="188"/>
    </row>
    <row r="7" spans="6:13" ht="5.25" customHeight="1">
      <c r="F7" s="96"/>
      <c r="G7" s="99"/>
      <c r="H7" s="99"/>
      <c r="I7" s="99"/>
      <c r="J7" s="99"/>
      <c r="K7" s="99"/>
      <c r="L7" s="99"/>
      <c r="M7" s="99"/>
    </row>
    <row r="8" spans="2:17" ht="15.75" customHeight="1">
      <c r="B8" s="281" t="s">
        <v>31</v>
      </c>
      <c r="C8" s="282"/>
      <c r="D8" s="50" t="s">
        <v>32</v>
      </c>
      <c r="F8" s="12">
        <f>SUM(G8,M8)</f>
        <v>1851695</v>
      </c>
      <c r="G8" s="59">
        <f>SUM(H8:K8)</f>
        <v>1851643</v>
      </c>
      <c r="H8" s="59">
        <v>1496369</v>
      </c>
      <c r="I8" s="59">
        <v>355274</v>
      </c>
      <c r="J8" s="59"/>
      <c r="K8" s="59" t="s">
        <v>724</v>
      </c>
      <c r="L8" s="59"/>
      <c r="M8" s="59">
        <v>52</v>
      </c>
      <c r="N8" s="13">
        <v>26242</v>
      </c>
      <c r="O8" s="13">
        <v>1632037</v>
      </c>
      <c r="P8" s="13">
        <v>193364</v>
      </c>
      <c r="Q8" s="119"/>
    </row>
    <row r="9" spans="2:17" ht="15.75" customHeight="1">
      <c r="B9" s="281"/>
      <c r="C9" s="282"/>
      <c r="D9" s="50" t="s">
        <v>33</v>
      </c>
      <c r="F9" s="12">
        <f aca="true" t="shared" si="0" ref="F9:F23">SUM(G9,M9)</f>
        <v>1176898</v>
      </c>
      <c r="G9" s="59">
        <f aca="true" t="shared" si="1" ref="G9:G22">SUM(H9:K9)</f>
        <v>1176898</v>
      </c>
      <c r="H9" s="59">
        <v>939021</v>
      </c>
      <c r="I9" s="59">
        <v>232556</v>
      </c>
      <c r="J9" s="59"/>
      <c r="K9" s="59">
        <v>5321</v>
      </c>
      <c r="L9" s="59"/>
      <c r="M9" s="59" t="s">
        <v>724</v>
      </c>
      <c r="N9" s="13">
        <v>16961</v>
      </c>
      <c r="O9" s="13">
        <v>1065268</v>
      </c>
      <c r="P9" s="13">
        <v>94669</v>
      </c>
      <c r="Q9" s="119"/>
    </row>
    <row r="10" spans="2:17" ht="15.75" customHeight="1">
      <c r="B10" s="281"/>
      <c r="C10" s="282"/>
      <c r="D10" s="50" t="s">
        <v>34</v>
      </c>
      <c r="F10" s="12">
        <f t="shared" si="0"/>
        <v>809696</v>
      </c>
      <c r="G10" s="59">
        <f t="shared" si="1"/>
        <v>809696</v>
      </c>
      <c r="H10" s="59">
        <v>675571</v>
      </c>
      <c r="I10" s="59">
        <v>127515</v>
      </c>
      <c r="J10" s="59"/>
      <c r="K10" s="59">
        <v>6610</v>
      </c>
      <c r="L10" s="59"/>
      <c r="M10" s="59" t="s">
        <v>626</v>
      </c>
      <c r="N10" s="13">
        <v>3712</v>
      </c>
      <c r="O10" s="13">
        <v>720097</v>
      </c>
      <c r="P10" s="13">
        <v>85887</v>
      </c>
      <c r="Q10" s="119"/>
    </row>
    <row r="11" spans="2:17" ht="15.75" customHeight="1">
      <c r="B11" s="281"/>
      <c r="C11" s="282"/>
      <c r="D11" s="50" t="s">
        <v>534</v>
      </c>
      <c r="F11" s="12">
        <f t="shared" si="0"/>
        <v>4512</v>
      </c>
      <c r="G11" s="59">
        <f t="shared" si="1"/>
        <v>4512</v>
      </c>
      <c r="H11" s="13">
        <v>2885</v>
      </c>
      <c r="I11" s="13">
        <v>442</v>
      </c>
      <c r="J11" s="13"/>
      <c r="K11" s="13">
        <v>1185</v>
      </c>
      <c r="L11" s="13"/>
      <c r="M11" s="13" t="s">
        <v>652</v>
      </c>
      <c r="N11" s="13" t="s">
        <v>652</v>
      </c>
      <c r="O11" s="13">
        <v>4070</v>
      </c>
      <c r="P11" s="13">
        <v>442</v>
      </c>
      <c r="Q11" s="119"/>
    </row>
    <row r="12" spans="2:17" ht="15.75" customHeight="1">
      <c r="B12" s="281"/>
      <c r="C12" s="282"/>
      <c r="D12" s="50" t="s">
        <v>535</v>
      </c>
      <c r="F12" s="12">
        <f t="shared" si="0"/>
        <v>6598</v>
      </c>
      <c r="G12" s="59">
        <f t="shared" si="1"/>
        <v>6598</v>
      </c>
      <c r="H12" s="13">
        <v>5038</v>
      </c>
      <c r="I12" s="13">
        <v>479</v>
      </c>
      <c r="J12" s="13"/>
      <c r="K12" s="13">
        <v>1081</v>
      </c>
      <c r="L12" s="13"/>
      <c r="M12" s="13" t="s">
        <v>35</v>
      </c>
      <c r="N12" s="13" t="s">
        <v>35</v>
      </c>
      <c r="O12" s="13">
        <v>6012</v>
      </c>
      <c r="P12" s="13">
        <v>586</v>
      </c>
      <c r="Q12" s="119"/>
    </row>
    <row r="13" spans="2:17" ht="15.75" customHeight="1">
      <c r="B13" s="281"/>
      <c r="C13" s="282"/>
      <c r="D13" s="50" t="s">
        <v>536</v>
      </c>
      <c r="F13" s="12">
        <f t="shared" si="0"/>
        <v>51360</v>
      </c>
      <c r="G13" s="59">
        <f t="shared" si="1"/>
        <v>50793</v>
      </c>
      <c r="H13" s="13">
        <v>42231</v>
      </c>
      <c r="I13" s="13">
        <v>3768</v>
      </c>
      <c r="J13" s="13"/>
      <c r="K13" s="13">
        <v>4794</v>
      </c>
      <c r="L13" s="13"/>
      <c r="M13" s="13">
        <v>567</v>
      </c>
      <c r="N13" s="13">
        <v>580</v>
      </c>
      <c r="O13" s="13">
        <v>39650</v>
      </c>
      <c r="P13" s="13">
        <v>10563</v>
      </c>
      <c r="Q13" s="119"/>
    </row>
    <row r="14" spans="2:17" ht="15.75" customHeight="1">
      <c r="B14" s="281"/>
      <c r="C14" s="282"/>
      <c r="D14" s="50" t="s">
        <v>537</v>
      </c>
      <c r="F14" s="12">
        <f t="shared" si="0"/>
        <v>69682</v>
      </c>
      <c r="G14" s="59">
        <f t="shared" si="1"/>
        <v>69682</v>
      </c>
      <c r="H14" s="13">
        <v>69682</v>
      </c>
      <c r="I14" s="13" t="s">
        <v>618</v>
      </c>
      <c r="J14" s="13"/>
      <c r="K14" s="13" t="s">
        <v>618</v>
      </c>
      <c r="L14" s="13"/>
      <c r="M14" s="13" t="s">
        <v>724</v>
      </c>
      <c r="N14" s="13">
        <v>1968</v>
      </c>
      <c r="O14" s="13">
        <v>50216</v>
      </c>
      <c r="P14" s="13">
        <v>17498</v>
      </c>
      <c r="Q14" s="119"/>
    </row>
    <row r="15" spans="2:17" ht="15.75" customHeight="1">
      <c r="B15" s="281"/>
      <c r="C15" s="282"/>
      <c r="D15" s="50" t="s">
        <v>414</v>
      </c>
      <c r="F15" s="12">
        <f t="shared" si="0"/>
        <v>36001</v>
      </c>
      <c r="G15" s="59">
        <f t="shared" si="1"/>
        <v>36001</v>
      </c>
      <c r="H15" s="13">
        <v>29944</v>
      </c>
      <c r="I15" s="13">
        <v>372</v>
      </c>
      <c r="J15" s="13"/>
      <c r="K15" s="13">
        <v>5685</v>
      </c>
      <c r="L15" s="13"/>
      <c r="M15" s="13" t="s">
        <v>724</v>
      </c>
      <c r="N15" s="13" t="s">
        <v>724</v>
      </c>
      <c r="O15" s="13">
        <v>33248</v>
      </c>
      <c r="P15" s="13">
        <v>2753</v>
      </c>
      <c r="Q15" s="119"/>
    </row>
    <row r="16" spans="2:17" ht="15.75" customHeight="1">
      <c r="B16" s="281"/>
      <c r="C16" s="282"/>
      <c r="D16" s="50" t="s">
        <v>411</v>
      </c>
      <c r="F16" s="12">
        <f t="shared" si="0"/>
        <v>377</v>
      </c>
      <c r="G16" s="59" t="s">
        <v>610</v>
      </c>
      <c r="H16" s="59" t="s">
        <v>610</v>
      </c>
      <c r="I16" s="59" t="s">
        <v>610</v>
      </c>
      <c r="J16" s="59"/>
      <c r="K16" s="59" t="s">
        <v>610</v>
      </c>
      <c r="L16" s="13"/>
      <c r="M16" s="13">
        <v>377</v>
      </c>
      <c r="N16" s="13" t="s">
        <v>610</v>
      </c>
      <c r="O16" s="13" t="s">
        <v>610</v>
      </c>
      <c r="P16" s="13" t="s">
        <v>610</v>
      </c>
      <c r="Q16" s="119"/>
    </row>
    <row r="17" spans="2:17" ht="15.75" customHeight="1">
      <c r="B17" s="58"/>
      <c r="C17" s="57"/>
      <c r="D17" s="50"/>
      <c r="F17" s="12">
        <f t="shared" si="0"/>
        <v>0</v>
      </c>
      <c r="G17" s="59">
        <f t="shared" si="1"/>
        <v>0</v>
      </c>
      <c r="H17" s="13"/>
      <c r="I17" s="13"/>
      <c r="J17" s="13"/>
      <c r="K17" s="13"/>
      <c r="L17" s="13"/>
      <c r="M17" s="13"/>
      <c r="N17" s="13"/>
      <c r="O17" s="13"/>
      <c r="P17" s="13"/>
      <c r="Q17" s="119"/>
    </row>
    <row r="18" spans="2:17" ht="15.75" customHeight="1">
      <c r="B18" s="281" t="s">
        <v>538</v>
      </c>
      <c r="C18" s="57"/>
      <c r="D18" s="50" t="s">
        <v>539</v>
      </c>
      <c r="F18" s="12">
        <f t="shared" si="0"/>
        <v>1907</v>
      </c>
      <c r="G18" s="59">
        <f t="shared" si="1"/>
        <v>1907</v>
      </c>
      <c r="H18" s="13">
        <v>1907</v>
      </c>
      <c r="I18" s="13" t="s">
        <v>627</v>
      </c>
      <c r="J18" s="13"/>
      <c r="K18" s="13" t="s">
        <v>627</v>
      </c>
      <c r="L18" s="13"/>
      <c r="M18" s="13" t="s">
        <v>627</v>
      </c>
      <c r="N18" s="13" t="s">
        <v>627</v>
      </c>
      <c r="O18" s="13">
        <v>1888</v>
      </c>
      <c r="P18" s="13">
        <v>19</v>
      </c>
      <c r="Q18" s="119"/>
    </row>
    <row r="19" spans="2:17" ht="15.75" customHeight="1">
      <c r="B19" s="281"/>
      <c r="C19" s="57"/>
      <c r="D19" s="50" t="s">
        <v>540</v>
      </c>
      <c r="F19" s="12">
        <f t="shared" si="0"/>
        <v>32407</v>
      </c>
      <c r="G19" s="59">
        <f t="shared" si="1"/>
        <v>32407</v>
      </c>
      <c r="H19" s="13">
        <v>18848</v>
      </c>
      <c r="I19" s="13">
        <v>4596</v>
      </c>
      <c r="J19" s="13"/>
      <c r="K19" s="13">
        <v>8963</v>
      </c>
      <c r="L19" s="13"/>
      <c r="M19" s="13" t="s">
        <v>608</v>
      </c>
      <c r="N19" s="13" t="s">
        <v>608</v>
      </c>
      <c r="O19" s="13">
        <v>26235</v>
      </c>
      <c r="P19" s="13">
        <v>6172</v>
      </c>
      <c r="Q19" s="119"/>
    </row>
    <row r="20" spans="2:17" ht="15.75" customHeight="1">
      <c r="B20" s="281"/>
      <c r="C20" s="57"/>
      <c r="D20" s="50" t="s">
        <v>541</v>
      </c>
      <c r="F20" s="12">
        <f t="shared" si="0"/>
        <v>200019</v>
      </c>
      <c r="G20" s="59">
        <f t="shared" si="1"/>
        <v>200019</v>
      </c>
      <c r="H20" s="13">
        <v>142448</v>
      </c>
      <c r="I20" s="13">
        <v>37387</v>
      </c>
      <c r="J20" s="13"/>
      <c r="K20" s="13">
        <v>20184</v>
      </c>
      <c r="L20" s="13"/>
      <c r="M20" s="13" t="s">
        <v>626</v>
      </c>
      <c r="N20" s="13">
        <v>1908</v>
      </c>
      <c r="O20" s="13">
        <v>166704</v>
      </c>
      <c r="P20" s="13">
        <v>31407</v>
      </c>
      <c r="Q20" s="119"/>
    </row>
    <row r="21" spans="2:17" ht="15.75" customHeight="1">
      <c r="B21" s="281"/>
      <c r="C21" s="57"/>
      <c r="D21" s="50" t="s">
        <v>542</v>
      </c>
      <c r="F21" s="12">
        <f t="shared" si="0"/>
        <v>137686</v>
      </c>
      <c r="G21" s="59">
        <f t="shared" si="1"/>
        <v>137121</v>
      </c>
      <c r="H21" s="13">
        <v>127121</v>
      </c>
      <c r="I21" s="13">
        <v>10000</v>
      </c>
      <c r="J21" s="13"/>
      <c r="K21" s="13" t="s">
        <v>618</v>
      </c>
      <c r="L21" s="13"/>
      <c r="M21" s="13">
        <v>565</v>
      </c>
      <c r="N21" s="13">
        <v>5684</v>
      </c>
      <c r="O21" s="13">
        <v>93786</v>
      </c>
      <c r="P21" s="13">
        <v>37651</v>
      </c>
      <c r="Q21" s="119"/>
    </row>
    <row r="22" spans="2:17" ht="15.75" customHeight="1">
      <c r="B22" s="281"/>
      <c r="C22" s="57"/>
      <c r="D22" s="50" t="s">
        <v>414</v>
      </c>
      <c r="F22" s="12">
        <f t="shared" si="0"/>
        <v>88737</v>
      </c>
      <c r="G22" s="59">
        <f t="shared" si="1"/>
        <v>81843</v>
      </c>
      <c r="H22" s="13">
        <v>71363</v>
      </c>
      <c r="I22" s="13">
        <v>2444</v>
      </c>
      <c r="J22" s="13"/>
      <c r="K22" s="13">
        <v>8036</v>
      </c>
      <c r="L22" s="13"/>
      <c r="M22" s="13">
        <v>6894</v>
      </c>
      <c r="N22" s="13">
        <v>2467</v>
      </c>
      <c r="O22" s="13">
        <v>46473</v>
      </c>
      <c r="P22" s="13">
        <v>32903</v>
      </c>
      <c r="Q22" s="119"/>
    </row>
    <row r="23" spans="2:17" ht="15.75" customHeight="1">
      <c r="B23" s="281"/>
      <c r="C23" s="57"/>
      <c r="D23" s="50" t="s">
        <v>411</v>
      </c>
      <c r="F23" s="12">
        <f t="shared" si="0"/>
        <v>231958</v>
      </c>
      <c r="G23" s="59">
        <v>228852</v>
      </c>
      <c r="H23" s="13" t="s">
        <v>36</v>
      </c>
      <c r="I23" s="13" t="s">
        <v>36</v>
      </c>
      <c r="J23" s="13"/>
      <c r="K23" s="13" t="s">
        <v>36</v>
      </c>
      <c r="L23" s="13"/>
      <c r="M23" s="13">
        <v>3106</v>
      </c>
      <c r="N23" s="13">
        <v>198042</v>
      </c>
      <c r="O23" s="13">
        <v>19763</v>
      </c>
      <c r="P23" s="13">
        <v>11047</v>
      </c>
      <c r="Q23" s="119"/>
    </row>
    <row r="24" spans="4:6" ht="5.25" customHeight="1" thickBot="1">
      <c r="D24" s="100"/>
      <c r="F24" s="91"/>
    </row>
    <row r="25" spans="1:16" s="1" customFormat="1" ht="13.5" customHeight="1">
      <c r="A25" s="4" t="s">
        <v>727</v>
      </c>
      <c r="B25" s="4"/>
      <c r="C25" s="4"/>
      <c r="D25" s="4"/>
      <c r="E25" s="4"/>
      <c r="F25" s="4"/>
      <c r="G25" s="4"/>
      <c r="H25" s="4"/>
      <c r="I25" s="4"/>
      <c r="J25" s="4"/>
      <c r="K25" s="4"/>
      <c r="L25" s="4"/>
      <c r="M25" s="4"/>
      <c r="N25" s="4"/>
      <c r="O25" s="4"/>
      <c r="P25" s="4"/>
    </row>
    <row r="26" ht="21" customHeight="1"/>
    <row r="27" ht="17.25">
      <c r="H27" s="6" t="s">
        <v>37</v>
      </c>
    </row>
    <row r="28" ht="13.5">
      <c r="A28" s="1" t="s">
        <v>778</v>
      </c>
    </row>
    <row r="29" spans="1:14" ht="14.25" thickBot="1">
      <c r="A29" s="1" t="s">
        <v>543</v>
      </c>
      <c r="N29" s="1" t="s">
        <v>725</v>
      </c>
    </row>
    <row r="30" spans="1:16" ht="14.25" thickTop="1">
      <c r="A30" s="197" t="s">
        <v>544</v>
      </c>
      <c r="B30" s="197"/>
      <c r="C30" s="197"/>
      <c r="D30" s="197"/>
      <c r="E30" s="197"/>
      <c r="F30" s="196" t="s">
        <v>38</v>
      </c>
      <c r="G30" s="197"/>
      <c r="H30" s="196" t="s">
        <v>39</v>
      </c>
      <c r="I30" s="197"/>
      <c r="J30" s="273" t="s">
        <v>544</v>
      </c>
      <c r="K30" s="197"/>
      <c r="L30" s="274"/>
      <c r="M30" s="196" t="s">
        <v>38</v>
      </c>
      <c r="N30" s="197"/>
      <c r="O30" s="196" t="s">
        <v>39</v>
      </c>
      <c r="P30" s="197"/>
    </row>
    <row r="31" spans="6:15" ht="5.25" customHeight="1">
      <c r="F31" s="96"/>
      <c r="H31" s="96"/>
      <c r="J31" s="101"/>
      <c r="K31" s="97"/>
      <c r="L31" s="102"/>
      <c r="O31" s="96"/>
    </row>
    <row r="32" spans="2:16" ht="15.75" customHeight="1">
      <c r="B32" s="202" t="s">
        <v>40</v>
      </c>
      <c r="C32" s="202"/>
      <c r="D32" s="202"/>
      <c r="E32" s="2"/>
      <c r="F32" s="279">
        <f>SUM(F34,F36)</f>
        <v>607025</v>
      </c>
      <c r="G32" s="280"/>
      <c r="H32" s="279">
        <f>SUM(H34,H36)</f>
        <v>181360</v>
      </c>
      <c r="I32" s="280"/>
      <c r="J32" s="103"/>
      <c r="K32" s="99"/>
      <c r="L32" s="104"/>
      <c r="M32" s="283"/>
      <c r="N32" s="284"/>
      <c r="O32" s="283"/>
      <c r="P32" s="284"/>
    </row>
    <row r="33" spans="2:16" ht="15.75" customHeight="1">
      <c r="B33" s="202"/>
      <c r="C33" s="202"/>
      <c r="D33" s="202"/>
      <c r="E33" s="2"/>
      <c r="F33" s="279"/>
      <c r="G33" s="280"/>
      <c r="H33" s="279"/>
      <c r="I33" s="280"/>
      <c r="J33" s="103"/>
      <c r="K33" s="60" t="s">
        <v>646</v>
      </c>
      <c r="L33" s="104"/>
      <c r="M33" s="283">
        <v>18535</v>
      </c>
      <c r="N33" s="284"/>
      <c r="O33" s="283">
        <v>4324</v>
      </c>
      <c r="P33" s="284"/>
    </row>
    <row r="34" spans="2:16" ht="15.75" customHeight="1">
      <c r="B34" s="202" t="s">
        <v>779</v>
      </c>
      <c r="C34" s="202"/>
      <c r="D34" s="202"/>
      <c r="E34" s="2"/>
      <c r="F34" s="279">
        <f>SUM(F38:G51)</f>
        <v>393464</v>
      </c>
      <c r="G34" s="280"/>
      <c r="H34" s="279">
        <f>SUM(H38:I51)</f>
        <v>110518</v>
      </c>
      <c r="I34" s="280"/>
      <c r="J34" s="103"/>
      <c r="K34" s="60" t="s">
        <v>664</v>
      </c>
      <c r="L34" s="104"/>
      <c r="M34" s="283">
        <v>10682</v>
      </c>
      <c r="N34" s="284"/>
      <c r="O34" s="283">
        <v>2574</v>
      </c>
      <c r="P34" s="284"/>
    </row>
    <row r="35" spans="2:16" ht="15.75" customHeight="1">
      <c r="B35" s="202"/>
      <c r="C35" s="202"/>
      <c r="D35" s="202"/>
      <c r="E35" s="2"/>
      <c r="F35" s="279"/>
      <c r="G35" s="280"/>
      <c r="H35" s="279"/>
      <c r="I35" s="280"/>
      <c r="J35" s="103"/>
      <c r="K35" s="60" t="s">
        <v>210</v>
      </c>
      <c r="L35" s="104"/>
      <c r="M35" s="283">
        <v>9815</v>
      </c>
      <c r="N35" s="284"/>
      <c r="O35" s="283">
        <v>3198</v>
      </c>
      <c r="P35" s="284"/>
    </row>
    <row r="36" spans="2:16" ht="15.75" customHeight="1">
      <c r="B36" s="202" t="s">
        <v>780</v>
      </c>
      <c r="C36" s="202"/>
      <c r="D36" s="202"/>
      <c r="E36" s="2"/>
      <c r="F36" s="279">
        <f>SUM(M33:N49)</f>
        <v>213561</v>
      </c>
      <c r="G36" s="280"/>
      <c r="H36" s="279">
        <f>SUM(O33:P49)</f>
        <v>70842</v>
      </c>
      <c r="I36" s="280"/>
      <c r="J36" s="103"/>
      <c r="K36" s="60" t="s">
        <v>474</v>
      </c>
      <c r="L36" s="104"/>
      <c r="M36" s="283">
        <v>10331</v>
      </c>
      <c r="N36" s="284"/>
      <c r="O36" s="283">
        <v>3446</v>
      </c>
      <c r="P36" s="284"/>
    </row>
    <row r="37" spans="2:16" ht="15.75" customHeight="1">
      <c r="B37" s="207"/>
      <c r="C37" s="207"/>
      <c r="D37" s="207"/>
      <c r="F37" s="283"/>
      <c r="G37" s="284"/>
      <c r="H37" s="283"/>
      <c r="I37" s="284"/>
      <c r="J37" s="103"/>
      <c r="K37" s="60" t="s">
        <v>199</v>
      </c>
      <c r="L37" s="104"/>
      <c r="M37" s="283">
        <v>13004</v>
      </c>
      <c r="N37" s="284"/>
      <c r="O37" s="283">
        <v>3128</v>
      </c>
      <c r="P37" s="284"/>
    </row>
    <row r="38" spans="2:16" ht="15.75" customHeight="1">
      <c r="B38" s="207" t="s">
        <v>41</v>
      </c>
      <c r="C38" s="207"/>
      <c r="D38" s="207"/>
      <c r="F38" s="283">
        <v>121114</v>
      </c>
      <c r="G38" s="284"/>
      <c r="H38" s="283">
        <v>30285</v>
      </c>
      <c r="I38" s="284"/>
      <c r="J38" s="103"/>
      <c r="K38" s="60" t="s">
        <v>545</v>
      </c>
      <c r="L38" s="104"/>
      <c r="M38" s="283">
        <v>20428</v>
      </c>
      <c r="N38" s="284"/>
      <c r="O38" s="283">
        <v>5770</v>
      </c>
      <c r="P38" s="284"/>
    </row>
    <row r="39" spans="2:16" ht="15.75" customHeight="1">
      <c r="B39" s="207" t="s">
        <v>292</v>
      </c>
      <c r="C39" s="207"/>
      <c r="D39" s="207"/>
      <c r="F39" s="283">
        <v>42407</v>
      </c>
      <c r="G39" s="284"/>
      <c r="H39" s="283">
        <v>10720</v>
      </c>
      <c r="I39" s="284"/>
      <c r="J39" s="103"/>
      <c r="K39" s="60" t="s">
        <v>651</v>
      </c>
      <c r="L39" s="104"/>
      <c r="M39" s="283">
        <v>25761</v>
      </c>
      <c r="N39" s="284"/>
      <c r="O39" s="283">
        <v>6312</v>
      </c>
      <c r="P39" s="284"/>
    </row>
    <row r="40" spans="2:16" ht="15.75" customHeight="1">
      <c r="B40" s="207" t="s">
        <v>293</v>
      </c>
      <c r="C40" s="207"/>
      <c r="D40" s="207"/>
      <c r="F40" s="283">
        <v>20857</v>
      </c>
      <c r="G40" s="284"/>
      <c r="H40" s="283">
        <v>6661</v>
      </c>
      <c r="I40" s="284"/>
      <c r="J40" s="103"/>
      <c r="K40" s="60" t="s">
        <v>200</v>
      </c>
      <c r="L40" s="104"/>
      <c r="M40" s="283">
        <v>8707</v>
      </c>
      <c r="N40" s="284"/>
      <c r="O40" s="283">
        <v>3871</v>
      </c>
      <c r="P40" s="284"/>
    </row>
    <row r="41" spans="2:16" ht="15.75" customHeight="1">
      <c r="B41" s="207" t="s">
        <v>294</v>
      </c>
      <c r="C41" s="207"/>
      <c r="D41" s="207"/>
      <c r="F41" s="283">
        <v>30240</v>
      </c>
      <c r="G41" s="284"/>
      <c r="H41" s="283">
        <v>9110</v>
      </c>
      <c r="I41" s="284"/>
      <c r="J41" s="103"/>
      <c r="K41" s="60" t="s">
        <v>546</v>
      </c>
      <c r="L41" s="104"/>
      <c r="M41" s="283">
        <v>5224</v>
      </c>
      <c r="N41" s="284"/>
      <c r="O41" s="283">
        <v>2132</v>
      </c>
      <c r="P41" s="284"/>
    </row>
    <row r="42" spans="2:16" ht="15.75" customHeight="1">
      <c r="B42" s="207" t="s">
        <v>295</v>
      </c>
      <c r="C42" s="207"/>
      <c r="D42" s="207"/>
      <c r="F42" s="283">
        <v>20106</v>
      </c>
      <c r="G42" s="284"/>
      <c r="H42" s="283">
        <v>5767</v>
      </c>
      <c r="I42" s="284"/>
      <c r="J42" s="103"/>
      <c r="K42" s="60" t="s">
        <v>206</v>
      </c>
      <c r="L42" s="104"/>
      <c r="M42" s="283">
        <v>16060</v>
      </c>
      <c r="N42" s="284"/>
      <c r="O42" s="283">
        <v>7683</v>
      </c>
      <c r="P42" s="284"/>
    </row>
    <row r="43" spans="2:16" ht="15.75" customHeight="1">
      <c r="B43" s="207" t="s">
        <v>296</v>
      </c>
      <c r="C43" s="207"/>
      <c r="D43" s="207"/>
      <c r="F43" s="283">
        <v>16263</v>
      </c>
      <c r="G43" s="284"/>
      <c r="H43" s="283">
        <v>5458</v>
      </c>
      <c r="I43" s="284"/>
      <c r="J43" s="103"/>
      <c r="K43" s="60" t="s">
        <v>547</v>
      </c>
      <c r="L43" s="104"/>
      <c r="M43" s="283">
        <v>16918</v>
      </c>
      <c r="N43" s="284"/>
      <c r="O43" s="283">
        <v>5281</v>
      </c>
      <c r="P43" s="284"/>
    </row>
    <row r="44" spans="2:16" ht="15.75" customHeight="1">
      <c r="B44" s="207" t="s">
        <v>297</v>
      </c>
      <c r="C44" s="207"/>
      <c r="D44" s="207"/>
      <c r="F44" s="283">
        <v>6952</v>
      </c>
      <c r="G44" s="284"/>
      <c r="H44" s="283">
        <v>3227</v>
      </c>
      <c r="I44" s="284"/>
      <c r="J44" s="103"/>
      <c r="K44" s="60" t="s">
        <v>659</v>
      </c>
      <c r="L44" s="104"/>
      <c r="M44" s="283">
        <v>6084</v>
      </c>
      <c r="N44" s="284"/>
      <c r="O44" s="283">
        <v>1519</v>
      </c>
      <c r="P44" s="284"/>
    </row>
    <row r="45" spans="2:16" ht="15.75" customHeight="1">
      <c r="B45" s="207" t="s">
        <v>298</v>
      </c>
      <c r="C45" s="207"/>
      <c r="D45" s="207"/>
      <c r="F45" s="283">
        <v>11808</v>
      </c>
      <c r="G45" s="284"/>
      <c r="H45" s="283">
        <v>3254</v>
      </c>
      <c r="I45" s="284"/>
      <c r="J45" s="103"/>
      <c r="K45" s="60" t="s">
        <v>548</v>
      </c>
      <c r="L45" s="104"/>
      <c r="M45" s="283">
        <v>3308</v>
      </c>
      <c r="N45" s="284"/>
      <c r="O45" s="283">
        <v>841</v>
      </c>
      <c r="P45" s="284"/>
    </row>
    <row r="46" spans="2:16" ht="15.75" customHeight="1">
      <c r="B46" s="207" t="s">
        <v>299</v>
      </c>
      <c r="C46" s="207"/>
      <c r="D46" s="207"/>
      <c r="F46" s="283">
        <v>17573</v>
      </c>
      <c r="G46" s="284"/>
      <c r="H46" s="283">
        <v>4027</v>
      </c>
      <c r="I46" s="284"/>
      <c r="J46" s="103"/>
      <c r="K46" s="60" t="s">
        <v>549</v>
      </c>
      <c r="L46" s="104"/>
      <c r="M46" s="283">
        <v>14236</v>
      </c>
      <c r="N46" s="284"/>
      <c r="O46" s="283">
        <v>4958</v>
      </c>
      <c r="P46" s="284"/>
    </row>
    <row r="47" spans="2:16" ht="15.75" customHeight="1">
      <c r="B47" s="207" t="s">
        <v>300</v>
      </c>
      <c r="C47" s="207"/>
      <c r="D47" s="207"/>
      <c r="F47" s="283">
        <v>10409</v>
      </c>
      <c r="G47" s="284"/>
      <c r="H47" s="283">
        <v>2971</v>
      </c>
      <c r="I47" s="284"/>
      <c r="J47" s="103"/>
      <c r="K47" s="60" t="s">
        <v>661</v>
      </c>
      <c r="L47" s="104"/>
      <c r="M47" s="283">
        <v>13342</v>
      </c>
      <c r="N47" s="284"/>
      <c r="O47" s="283">
        <v>4637</v>
      </c>
      <c r="P47" s="284"/>
    </row>
    <row r="48" spans="2:16" ht="15.75" customHeight="1">
      <c r="B48" s="207" t="s">
        <v>301</v>
      </c>
      <c r="C48" s="207"/>
      <c r="D48" s="207"/>
      <c r="F48" s="283">
        <v>12928</v>
      </c>
      <c r="G48" s="284"/>
      <c r="H48" s="283">
        <v>3285</v>
      </c>
      <c r="I48" s="284"/>
      <c r="J48" s="103"/>
      <c r="K48" s="60" t="s">
        <v>491</v>
      </c>
      <c r="L48" s="104"/>
      <c r="M48" s="283">
        <v>6888</v>
      </c>
      <c r="N48" s="284"/>
      <c r="O48" s="283">
        <v>4901</v>
      </c>
      <c r="P48" s="284"/>
    </row>
    <row r="49" spans="2:16" ht="15.75" customHeight="1">
      <c r="B49" s="207" t="s">
        <v>302</v>
      </c>
      <c r="C49" s="207"/>
      <c r="D49" s="207"/>
      <c r="F49" s="283">
        <v>17734</v>
      </c>
      <c r="G49" s="284"/>
      <c r="H49" s="283">
        <v>5208</v>
      </c>
      <c r="I49" s="284"/>
      <c r="J49" s="103"/>
      <c r="K49" s="60" t="s">
        <v>492</v>
      </c>
      <c r="L49" s="104"/>
      <c r="M49" s="283">
        <v>14238</v>
      </c>
      <c r="N49" s="284"/>
      <c r="O49" s="283">
        <v>6267</v>
      </c>
      <c r="P49" s="284"/>
    </row>
    <row r="50" spans="2:16" ht="15.75" customHeight="1">
      <c r="B50" s="207" t="s">
        <v>303</v>
      </c>
      <c r="C50" s="207"/>
      <c r="D50" s="207"/>
      <c r="F50" s="283">
        <v>39828</v>
      </c>
      <c r="G50" s="284"/>
      <c r="H50" s="283">
        <v>11167</v>
      </c>
      <c r="I50" s="284"/>
      <c r="J50" s="103"/>
      <c r="K50" s="99"/>
      <c r="L50" s="104"/>
      <c r="M50" s="285"/>
      <c r="N50" s="206"/>
      <c r="O50" s="285"/>
      <c r="P50" s="206"/>
    </row>
    <row r="51" spans="2:16" ht="15.75" customHeight="1">
      <c r="B51" s="207" t="s">
        <v>304</v>
      </c>
      <c r="C51" s="207"/>
      <c r="D51" s="207"/>
      <c r="F51" s="283">
        <v>25245</v>
      </c>
      <c r="G51" s="284"/>
      <c r="H51" s="283">
        <v>9378</v>
      </c>
      <c r="I51" s="284"/>
      <c r="J51" s="103"/>
      <c r="K51" s="99"/>
      <c r="L51" s="104"/>
      <c r="M51" s="285"/>
      <c r="N51" s="206"/>
      <c r="O51" s="285"/>
      <c r="P51" s="206"/>
    </row>
    <row r="52" spans="2:15" ht="6" customHeight="1" thickBot="1">
      <c r="B52" s="206"/>
      <c r="C52" s="206"/>
      <c r="D52" s="206"/>
      <c r="F52" s="95"/>
      <c r="H52" s="95"/>
      <c r="J52" s="105"/>
      <c r="K52" s="98"/>
      <c r="L52" s="106"/>
      <c r="M52" s="285"/>
      <c r="N52" s="206"/>
      <c r="O52" s="95"/>
    </row>
    <row r="53" spans="1:16" ht="13.5">
      <c r="A53" s="4" t="s">
        <v>42</v>
      </c>
      <c r="B53" s="92"/>
      <c r="C53" s="92"/>
      <c r="D53" s="92"/>
      <c r="E53" s="92"/>
      <c r="F53" s="92"/>
      <c r="G53" s="92"/>
      <c r="H53" s="92"/>
      <c r="I53" s="92"/>
      <c r="J53" s="92"/>
      <c r="K53" s="92"/>
      <c r="L53" s="92"/>
      <c r="M53" s="92"/>
      <c r="N53" s="92"/>
      <c r="O53" s="92"/>
      <c r="P53" s="92"/>
    </row>
  </sheetData>
  <mergeCells count="120">
    <mergeCell ref="O48:P48"/>
    <mergeCell ref="O49:P49"/>
    <mergeCell ref="O50:P50"/>
    <mergeCell ref="O51:P51"/>
    <mergeCell ref="O44:P44"/>
    <mergeCell ref="O45:P45"/>
    <mergeCell ref="O46:P46"/>
    <mergeCell ref="O47:P47"/>
    <mergeCell ref="O40:P40"/>
    <mergeCell ref="O41:P41"/>
    <mergeCell ref="O42:P42"/>
    <mergeCell ref="O43:P43"/>
    <mergeCell ref="O36:P36"/>
    <mergeCell ref="O37:P37"/>
    <mergeCell ref="O38:P38"/>
    <mergeCell ref="O39:P39"/>
    <mergeCell ref="O32:P32"/>
    <mergeCell ref="O33:P33"/>
    <mergeCell ref="O34:P34"/>
    <mergeCell ref="O35:P35"/>
    <mergeCell ref="M49:N49"/>
    <mergeCell ref="M50:N50"/>
    <mergeCell ref="M51:N51"/>
    <mergeCell ref="M52:N52"/>
    <mergeCell ref="M45:N45"/>
    <mergeCell ref="M46:N46"/>
    <mergeCell ref="M47:N47"/>
    <mergeCell ref="M48:N48"/>
    <mergeCell ref="M41:N41"/>
    <mergeCell ref="M42:N42"/>
    <mergeCell ref="M43:N43"/>
    <mergeCell ref="M44:N44"/>
    <mergeCell ref="H51:I51"/>
    <mergeCell ref="M32:N32"/>
    <mergeCell ref="M33:N33"/>
    <mergeCell ref="M34:N34"/>
    <mergeCell ref="M35:N35"/>
    <mergeCell ref="M36:N36"/>
    <mergeCell ref="M37:N37"/>
    <mergeCell ref="M38:N38"/>
    <mergeCell ref="M39:N39"/>
    <mergeCell ref="M40:N40"/>
    <mergeCell ref="H47:I47"/>
    <mergeCell ref="H48:I48"/>
    <mergeCell ref="H49:I49"/>
    <mergeCell ref="H50:I50"/>
    <mergeCell ref="H43:I43"/>
    <mergeCell ref="H44:I44"/>
    <mergeCell ref="H45:I45"/>
    <mergeCell ref="H46:I46"/>
    <mergeCell ref="H39:I39"/>
    <mergeCell ref="H40:I40"/>
    <mergeCell ref="H41:I41"/>
    <mergeCell ref="H42:I42"/>
    <mergeCell ref="F49:G49"/>
    <mergeCell ref="F50:G50"/>
    <mergeCell ref="F51:G51"/>
    <mergeCell ref="H32:I32"/>
    <mergeCell ref="H33:I33"/>
    <mergeCell ref="H34:I34"/>
    <mergeCell ref="H35:I35"/>
    <mergeCell ref="H36:I36"/>
    <mergeCell ref="H37:I37"/>
    <mergeCell ref="H38:I38"/>
    <mergeCell ref="F45:G45"/>
    <mergeCell ref="F46:G46"/>
    <mergeCell ref="F47:G47"/>
    <mergeCell ref="F48:G48"/>
    <mergeCell ref="F41:G41"/>
    <mergeCell ref="F42:G42"/>
    <mergeCell ref="F43:G43"/>
    <mergeCell ref="F44:G44"/>
    <mergeCell ref="F37:G37"/>
    <mergeCell ref="F38:G38"/>
    <mergeCell ref="F39:G39"/>
    <mergeCell ref="F40:G40"/>
    <mergeCell ref="F33:G33"/>
    <mergeCell ref="F34:G34"/>
    <mergeCell ref="F35:G35"/>
    <mergeCell ref="F36:G36"/>
    <mergeCell ref="B49:D49"/>
    <mergeCell ref="B50:D50"/>
    <mergeCell ref="B51:D51"/>
    <mergeCell ref="B52:D52"/>
    <mergeCell ref="B45:D45"/>
    <mergeCell ref="B46:D46"/>
    <mergeCell ref="B47:D47"/>
    <mergeCell ref="B48:D48"/>
    <mergeCell ref="B41:D41"/>
    <mergeCell ref="B42:D42"/>
    <mergeCell ref="B43:D43"/>
    <mergeCell ref="B44:D44"/>
    <mergeCell ref="B37:D37"/>
    <mergeCell ref="B38:D38"/>
    <mergeCell ref="B39:D39"/>
    <mergeCell ref="B40:D40"/>
    <mergeCell ref="B33:D33"/>
    <mergeCell ref="B34:D34"/>
    <mergeCell ref="B35:D35"/>
    <mergeCell ref="B36:D36"/>
    <mergeCell ref="A4:E6"/>
    <mergeCell ref="F4:F6"/>
    <mergeCell ref="G4:M4"/>
    <mergeCell ref="B32:D32"/>
    <mergeCell ref="F32:G32"/>
    <mergeCell ref="B8:B16"/>
    <mergeCell ref="C8:C16"/>
    <mergeCell ref="B18:B23"/>
    <mergeCell ref="A30:E30"/>
    <mergeCell ref="N4:P4"/>
    <mergeCell ref="G5:G6"/>
    <mergeCell ref="M5:M6"/>
    <mergeCell ref="N5:N6"/>
    <mergeCell ref="O5:O6"/>
    <mergeCell ref="P5:P6"/>
    <mergeCell ref="O30:P30"/>
    <mergeCell ref="M30:N30"/>
    <mergeCell ref="F30:G30"/>
    <mergeCell ref="H30:I30"/>
    <mergeCell ref="J30:L30"/>
  </mergeCells>
  <printOptions/>
  <pageMargins left="0.7874015748031497" right="0.7874015748031497" top="0.6692913385826772" bottom="0.6692913385826772" header="0.5118110236220472" footer="0.5118110236220472"/>
  <pageSetup orientation="portrait" paperSize="9" r:id="rId2"/>
  <drawing r:id="rId1"/>
</worksheet>
</file>

<file path=xl/worksheets/sheet15.xml><?xml version="1.0" encoding="utf-8"?>
<worksheet xmlns="http://schemas.openxmlformats.org/spreadsheetml/2006/main" xmlns:r="http://schemas.openxmlformats.org/officeDocument/2006/relationships">
  <dimension ref="A1:K80"/>
  <sheetViews>
    <sheetView workbookViewId="0" topLeftCell="A66">
      <selection activeCell="A66" sqref="A66"/>
    </sheetView>
  </sheetViews>
  <sheetFormatPr defaultColWidth="9.00390625" defaultRowHeight="13.5"/>
  <cols>
    <col min="1" max="1" width="0.74609375" style="88" customWidth="1"/>
    <col min="2" max="2" width="2.375" style="88" customWidth="1"/>
    <col min="3" max="3" width="15.75390625" style="88" customWidth="1"/>
    <col min="4" max="4" width="0.74609375" style="88" customWidth="1"/>
    <col min="5" max="5" width="10.625" style="88" customWidth="1"/>
    <col min="6" max="6" width="0.74609375" style="88" customWidth="1"/>
    <col min="7" max="11" width="11.125" style="88" customWidth="1"/>
    <col min="12" max="16384" width="9.00390625" style="88" customWidth="1"/>
  </cols>
  <sheetData>
    <row r="1" spans="1:5" ht="17.25">
      <c r="A1" s="86"/>
      <c r="B1" s="86"/>
      <c r="C1" s="86"/>
      <c r="D1" s="86"/>
      <c r="E1" s="6" t="s">
        <v>550</v>
      </c>
    </row>
    <row r="2" ht="12" customHeight="1" thickBot="1">
      <c r="A2" s="1" t="s">
        <v>697</v>
      </c>
    </row>
    <row r="3" spans="1:11" ht="14.25" thickTop="1">
      <c r="A3" s="197" t="s">
        <v>698</v>
      </c>
      <c r="B3" s="197"/>
      <c r="C3" s="197"/>
      <c r="D3" s="197"/>
      <c r="E3" s="197"/>
      <c r="F3" s="197"/>
      <c r="G3" s="45" t="s">
        <v>728</v>
      </c>
      <c r="H3" s="45">
        <v>8</v>
      </c>
      <c r="I3" s="45">
        <v>9</v>
      </c>
      <c r="J3" s="45">
        <v>10</v>
      </c>
      <c r="K3" s="45" t="s">
        <v>729</v>
      </c>
    </row>
    <row r="4" spans="3:7" ht="3" customHeight="1">
      <c r="C4" s="96"/>
      <c r="D4" s="97"/>
      <c r="E4" s="97"/>
      <c r="G4" s="96"/>
    </row>
    <row r="5" spans="2:11" ht="10.5" customHeight="1">
      <c r="B5" s="267" t="s">
        <v>699</v>
      </c>
      <c r="C5" s="288" t="s">
        <v>553</v>
      </c>
      <c r="D5" s="289"/>
      <c r="E5" s="289"/>
      <c r="G5" s="120">
        <v>191758</v>
      </c>
      <c r="H5" s="13">
        <v>184670</v>
      </c>
      <c r="I5" s="13">
        <v>178935</v>
      </c>
      <c r="J5" s="13">
        <v>176052</v>
      </c>
      <c r="K5" s="13">
        <v>174279</v>
      </c>
    </row>
    <row r="6" spans="2:11" ht="10.5" customHeight="1">
      <c r="B6" s="267"/>
      <c r="C6" s="288" t="s">
        <v>700</v>
      </c>
      <c r="D6" s="289"/>
      <c r="E6" s="289"/>
      <c r="G6" s="120">
        <v>87119</v>
      </c>
      <c r="H6" s="13">
        <v>82988</v>
      </c>
      <c r="I6" s="13">
        <v>79231</v>
      </c>
      <c r="J6" s="13">
        <v>73863</v>
      </c>
      <c r="K6" s="13">
        <v>72785</v>
      </c>
    </row>
    <row r="7" spans="2:11" ht="10.5" customHeight="1">
      <c r="B7" s="267"/>
      <c r="C7" s="288" t="s">
        <v>560</v>
      </c>
      <c r="D7" s="289"/>
      <c r="E7" s="289"/>
      <c r="G7" s="120">
        <v>96490</v>
      </c>
      <c r="H7" s="13">
        <v>79725</v>
      </c>
      <c r="I7" s="13">
        <v>75940</v>
      </c>
      <c r="J7" s="13">
        <v>66505</v>
      </c>
      <c r="K7" s="13">
        <v>57897</v>
      </c>
    </row>
    <row r="8" spans="2:11" ht="10.5" customHeight="1">
      <c r="B8" s="267"/>
      <c r="C8" s="288" t="s">
        <v>554</v>
      </c>
      <c r="D8" s="289"/>
      <c r="E8" s="289"/>
      <c r="G8" s="120">
        <v>2300</v>
      </c>
      <c r="H8" s="13">
        <v>2300</v>
      </c>
      <c r="I8" s="13">
        <v>2300</v>
      </c>
      <c r="J8" s="13">
        <v>2800</v>
      </c>
      <c r="K8" s="13">
        <v>2700</v>
      </c>
    </row>
    <row r="9" spans="2:11" ht="10.5" customHeight="1">
      <c r="B9" s="267"/>
      <c r="C9" s="288" t="s">
        <v>555</v>
      </c>
      <c r="D9" s="289"/>
      <c r="E9" s="289"/>
      <c r="G9" s="120">
        <v>164222</v>
      </c>
      <c r="H9" s="13">
        <v>159669</v>
      </c>
      <c r="I9" s="13">
        <v>160838</v>
      </c>
      <c r="J9" s="13">
        <v>160848</v>
      </c>
      <c r="K9" s="13">
        <v>149248</v>
      </c>
    </row>
    <row r="10" spans="2:11" ht="10.5" customHeight="1">
      <c r="B10" s="267"/>
      <c r="C10" s="288" t="s">
        <v>556</v>
      </c>
      <c r="D10" s="289"/>
      <c r="E10" s="289"/>
      <c r="G10" s="120">
        <v>5283</v>
      </c>
      <c r="H10" s="13">
        <v>5423</v>
      </c>
      <c r="I10" s="13">
        <v>5253</v>
      </c>
      <c r="J10" s="13">
        <v>4900</v>
      </c>
      <c r="K10" s="13">
        <v>3379</v>
      </c>
    </row>
    <row r="11" spans="2:11" ht="10.5" customHeight="1">
      <c r="B11" s="267"/>
      <c r="C11" s="288" t="s">
        <v>557</v>
      </c>
      <c r="D11" s="289"/>
      <c r="E11" s="289"/>
      <c r="G11" s="120">
        <v>974</v>
      </c>
      <c r="H11" s="13">
        <v>1040</v>
      </c>
      <c r="I11" s="13">
        <v>976</v>
      </c>
      <c r="J11" s="13">
        <v>835</v>
      </c>
      <c r="K11" s="13">
        <v>449</v>
      </c>
    </row>
    <row r="12" spans="2:11" ht="10.5" customHeight="1">
      <c r="B12" s="267"/>
      <c r="C12" s="288" t="s">
        <v>551</v>
      </c>
      <c r="D12" s="289"/>
      <c r="E12" s="289"/>
      <c r="G12" s="120">
        <v>34601</v>
      </c>
      <c r="H12" s="13">
        <v>32772</v>
      </c>
      <c r="I12" s="13">
        <v>30821</v>
      </c>
      <c r="J12" s="13">
        <v>29844</v>
      </c>
      <c r="K12" s="13">
        <v>29245</v>
      </c>
    </row>
    <row r="13" spans="2:11" ht="2.25" customHeight="1">
      <c r="B13" s="40"/>
      <c r="C13" s="288"/>
      <c r="D13" s="289"/>
      <c r="E13" s="289"/>
      <c r="G13" s="120"/>
      <c r="H13" s="13"/>
      <c r="I13" s="13"/>
      <c r="J13" s="13"/>
      <c r="K13" s="13"/>
    </row>
    <row r="14" spans="1:11" ht="2.25" customHeight="1">
      <c r="A14" s="97"/>
      <c r="B14" s="61"/>
      <c r="C14" s="291"/>
      <c r="D14" s="292"/>
      <c r="E14" s="292"/>
      <c r="F14" s="97"/>
      <c r="G14" s="25"/>
      <c r="H14" s="26"/>
      <c r="I14" s="26"/>
      <c r="J14" s="26"/>
      <c r="K14" s="26"/>
    </row>
    <row r="15" spans="2:11" ht="10.5" customHeight="1">
      <c r="B15" s="290" t="s">
        <v>701</v>
      </c>
      <c r="C15" s="288" t="s">
        <v>558</v>
      </c>
      <c r="D15" s="289"/>
      <c r="E15" s="289"/>
      <c r="G15" s="120">
        <v>76</v>
      </c>
      <c r="H15" s="13">
        <v>42</v>
      </c>
      <c r="I15" s="13">
        <v>42</v>
      </c>
      <c r="J15" s="13">
        <v>42</v>
      </c>
      <c r="K15" s="13">
        <v>43</v>
      </c>
    </row>
    <row r="16" spans="2:11" ht="10.5" customHeight="1">
      <c r="B16" s="290"/>
      <c r="C16" s="288" t="s">
        <v>559</v>
      </c>
      <c r="D16" s="289"/>
      <c r="E16" s="289"/>
      <c r="G16" s="120">
        <v>232</v>
      </c>
      <c r="H16" s="13">
        <v>264</v>
      </c>
      <c r="I16" s="13">
        <v>269</v>
      </c>
      <c r="J16" s="13">
        <v>273</v>
      </c>
      <c r="K16" s="13">
        <v>275</v>
      </c>
    </row>
    <row r="17" spans="2:11" ht="10.5" customHeight="1">
      <c r="B17" s="290"/>
      <c r="C17" s="288" t="s">
        <v>552</v>
      </c>
      <c r="D17" s="289"/>
      <c r="E17" s="289"/>
      <c r="G17" s="120">
        <v>38</v>
      </c>
      <c r="H17" s="13">
        <v>40</v>
      </c>
      <c r="I17" s="13">
        <v>39</v>
      </c>
      <c r="J17" s="13">
        <v>39</v>
      </c>
      <c r="K17" s="13">
        <v>39</v>
      </c>
    </row>
    <row r="18" spans="3:11" ht="3" customHeight="1" thickBot="1">
      <c r="C18" s="95"/>
      <c r="D18" s="98"/>
      <c r="E18" s="98"/>
      <c r="G18" s="91"/>
      <c r="K18" s="88" t="s">
        <v>702</v>
      </c>
    </row>
    <row r="19" spans="1:11" ht="13.5">
      <c r="A19" s="4" t="s">
        <v>730</v>
      </c>
      <c r="B19" s="92"/>
      <c r="C19" s="92"/>
      <c r="D19" s="92"/>
      <c r="E19" s="92"/>
      <c r="F19" s="92"/>
      <c r="G19" s="92"/>
      <c r="H19" s="92"/>
      <c r="I19" s="92"/>
      <c r="J19" s="92"/>
      <c r="K19" s="92"/>
    </row>
    <row r="20" ht="17.25">
      <c r="E20" s="6" t="s">
        <v>703</v>
      </c>
    </row>
    <row r="21" ht="11.25" customHeight="1">
      <c r="A21" s="1" t="s">
        <v>704</v>
      </c>
    </row>
    <row r="22" ht="11.25" customHeight="1" thickBot="1">
      <c r="A22" s="1" t="s">
        <v>705</v>
      </c>
    </row>
    <row r="23" spans="1:11" ht="14.25" thickTop="1">
      <c r="A23" s="212" t="s">
        <v>706</v>
      </c>
      <c r="B23" s="212"/>
      <c r="C23" s="212"/>
      <c r="D23" s="212"/>
      <c r="E23" s="218" t="s">
        <v>731</v>
      </c>
      <c r="F23" s="219"/>
      <c r="G23" s="220"/>
      <c r="H23" s="219">
        <v>10</v>
      </c>
      <c r="I23" s="219"/>
      <c r="J23" s="218" t="s">
        <v>732</v>
      </c>
      <c r="K23" s="219"/>
    </row>
    <row r="24" spans="1:11" ht="13.5">
      <c r="A24" s="214"/>
      <c r="B24" s="214"/>
      <c r="C24" s="214"/>
      <c r="D24" s="214"/>
      <c r="E24" s="228" t="s">
        <v>561</v>
      </c>
      <c r="F24" s="214"/>
      <c r="G24" s="10" t="s">
        <v>707</v>
      </c>
      <c r="H24" s="51" t="s">
        <v>562</v>
      </c>
      <c r="I24" s="7" t="s">
        <v>707</v>
      </c>
      <c r="J24" s="9" t="s">
        <v>562</v>
      </c>
      <c r="K24" s="9" t="s">
        <v>707</v>
      </c>
    </row>
    <row r="25" ht="3" customHeight="1">
      <c r="E25" s="96"/>
    </row>
    <row r="26" spans="2:11" s="2" customFormat="1" ht="10.5" customHeight="1">
      <c r="B26" s="202" t="s">
        <v>708</v>
      </c>
      <c r="C26" s="202"/>
      <c r="E26" s="279">
        <f>SUM(E27:F78)</f>
        <v>4167905</v>
      </c>
      <c r="F26" s="287"/>
      <c r="G26" s="64">
        <f>SUM(G27:G78)</f>
        <v>6524989</v>
      </c>
      <c r="H26" s="64">
        <f>SUM(H27:H78)</f>
        <v>4470268</v>
      </c>
      <c r="I26" s="64">
        <f>SUM(I27:I78)</f>
        <v>7110937</v>
      </c>
      <c r="J26" s="64">
        <f>SUM(J27:J78)</f>
        <v>4753776</v>
      </c>
      <c r="K26" s="64">
        <f>SUM(K27:K78)</f>
        <v>7760991</v>
      </c>
    </row>
    <row r="27" spans="2:11" ht="10.5" customHeight="1">
      <c r="B27" s="207" t="s">
        <v>709</v>
      </c>
      <c r="C27" s="207"/>
      <c r="E27" s="283">
        <v>654896</v>
      </c>
      <c r="F27" s="286"/>
      <c r="G27" s="13">
        <v>989936</v>
      </c>
      <c r="H27" s="13">
        <v>691137</v>
      </c>
      <c r="I27" s="13">
        <v>1017358</v>
      </c>
      <c r="J27" s="13">
        <v>700252</v>
      </c>
      <c r="K27" s="13">
        <v>1043276</v>
      </c>
    </row>
    <row r="28" spans="2:11" ht="10.5" customHeight="1">
      <c r="B28" s="207" t="s">
        <v>710</v>
      </c>
      <c r="C28" s="207"/>
      <c r="E28" s="283">
        <v>184313</v>
      </c>
      <c r="F28" s="286"/>
      <c r="G28" s="13">
        <v>198680</v>
      </c>
      <c r="H28" s="13">
        <v>185655</v>
      </c>
      <c r="I28" s="13">
        <v>218275</v>
      </c>
      <c r="J28" s="13">
        <v>194120</v>
      </c>
      <c r="K28" s="13">
        <v>229386</v>
      </c>
    </row>
    <row r="29" spans="2:11" ht="10.5" customHeight="1">
      <c r="B29" s="207" t="s">
        <v>770</v>
      </c>
      <c r="C29" s="207"/>
      <c r="E29" s="283">
        <v>40389</v>
      </c>
      <c r="F29" s="286"/>
      <c r="G29" s="13">
        <v>58155</v>
      </c>
      <c r="H29" s="13">
        <v>40561</v>
      </c>
      <c r="I29" s="13">
        <v>60796</v>
      </c>
      <c r="J29" s="13">
        <v>41210</v>
      </c>
      <c r="K29" s="13">
        <v>60732</v>
      </c>
    </row>
    <row r="30" spans="2:11" ht="10.5" customHeight="1">
      <c r="B30" s="207" t="s">
        <v>771</v>
      </c>
      <c r="C30" s="207"/>
      <c r="E30" s="283">
        <v>31667</v>
      </c>
      <c r="F30" s="286"/>
      <c r="G30" s="13">
        <v>112036</v>
      </c>
      <c r="H30" s="13">
        <v>32851</v>
      </c>
      <c r="I30" s="13">
        <v>128472</v>
      </c>
      <c r="J30" s="13">
        <v>32909</v>
      </c>
      <c r="K30" s="13">
        <v>136463</v>
      </c>
    </row>
    <row r="31" spans="2:11" ht="10.5" customHeight="1">
      <c r="B31" s="207" t="s">
        <v>772</v>
      </c>
      <c r="C31" s="207"/>
      <c r="E31" s="283">
        <v>42968</v>
      </c>
      <c r="F31" s="286"/>
      <c r="G31" s="13">
        <v>118905</v>
      </c>
      <c r="H31" s="13">
        <v>44960</v>
      </c>
      <c r="I31" s="13">
        <v>135142</v>
      </c>
      <c r="J31" s="13">
        <v>45459</v>
      </c>
      <c r="K31" s="13">
        <v>143733</v>
      </c>
    </row>
    <row r="32" spans="2:11" ht="10.5" customHeight="1">
      <c r="B32" s="207" t="s">
        <v>773</v>
      </c>
      <c r="C32" s="207"/>
      <c r="E32" s="283">
        <v>39857</v>
      </c>
      <c r="F32" s="286"/>
      <c r="G32" s="13">
        <v>87139</v>
      </c>
      <c r="H32" s="13">
        <v>40425</v>
      </c>
      <c r="I32" s="13">
        <v>97783</v>
      </c>
      <c r="J32" s="13">
        <v>40445</v>
      </c>
      <c r="K32" s="13">
        <v>101048</v>
      </c>
    </row>
    <row r="33" spans="2:11" ht="10.5" customHeight="1">
      <c r="B33" s="207" t="s">
        <v>774</v>
      </c>
      <c r="C33" s="207"/>
      <c r="E33" s="283">
        <v>44750</v>
      </c>
      <c r="F33" s="286"/>
      <c r="G33" s="13">
        <v>146975</v>
      </c>
      <c r="H33" s="13">
        <v>46537</v>
      </c>
      <c r="I33" s="13">
        <v>168395</v>
      </c>
      <c r="J33" s="13">
        <v>47537</v>
      </c>
      <c r="K33" s="13">
        <v>171776</v>
      </c>
    </row>
    <row r="34" spans="2:11" ht="10.5" customHeight="1">
      <c r="B34" s="207" t="s">
        <v>564</v>
      </c>
      <c r="C34" s="207"/>
      <c r="E34" s="283">
        <v>283004</v>
      </c>
      <c r="F34" s="286"/>
      <c r="G34" s="13">
        <v>496188</v>
      </c>
      <c r="H34" s="13">
        <v>291379</v>
      </c>
      <c r="I34" s="13">
        <v>520468</v>
      </c>
      <c r="J34" s="13">
        <v>302663</v>
      </c>
      <c r="K34" s="13">
        <v>645794</v>
      </c>
    </row>
    <row r="35" spans="2:11" ht="10.5" customHeight="1">
      <c r="B35" s="207" t="s">
        <v>565</v>
      </c>
      <c r="C35" s="207"/>
      <c r="E35" s="283">
        <v>92959</v>
      </c>
      <c r="F35" s="286"/>
      <c r="G35" s="13">
        <v>121020</v>
      </c>
      <c r="H35" s="13">
        <v>79020</v>
      </c>
      <c r="I35" s="13">
        <v>151149</v>
      </c>
      <c r="J35" s="13">
        <v>104446</v>
      </c>
      <c r="K35" s="13">
        <v>174719</v>
      </c>
    </row>
    <row r="36" spans="2:11" ht="10.5" customHeight="1">
      <c r="B36" s="207" t="s">
        <v>566</v>
      </c>
      <c r="C36" s="207"/>
      <c r="E36" s="283">
        <v>180317</v>
      </c>
      <c r="F36" s="286"/>
      <c r="G36" s="13">
        <v>635827</v>
      </c>
      <c r="H36" s="13">
        <v>196389</v>
      </c>
      <c r="I36" s="13">
        <v>685194</v>
      </c>
      <c r="J36" s="13">
        <v>213423</v>
      </c>
      <c r="K36" s="13">
        <v>680557</v>
      </c>
    </row>
    <row r="37" spans="2:11" ht="10.5" customHeight="1">
      <c r="B37" s="207" t="s">
        <v>563</v>
      </c>
      <c r="C37" s="207"/>
      <c r="E37" s="283">
        <v>44936</v>
      </c>
      <c r="F37" s="286"/>
      <c r="G37" s="13">
        <v>50984</v>
      </c>
      <c r="H37" s="13">
        <v>43184</v>
      </c>
      <c r="I37" s="13">
        <v>56646</v>
      </c>
      <c r="J37" s="13">
        <v>42785</v>
      </c>
      <c r="K37" s="13">
        <v>52550</v>
      </c>
    </row>
    <row r="38" spans="2:11" ht="10.5" customHeight="1">
      <c r="B38" s="207" t="s">
        <v>11</v>
      </c>
      <c r="C38" s="207"/>
      <c r="E38" s="283">
        <v>112828</v>
      </c>
      <c r="F38" s="286"/>
      <c r="G38" s="13">
        <v>166218</v>
      </c>
      <c r="H38" s="13">
        <v>132608</v>
      </c>
      <c r="I38" s="13">
        <v>140796</v>
      </c>
      <c r="J38" s="13">
        <v>147685</v>
      </c>
      <c r="K38" s="13">
        <v>349292</v>
      </c>
    </row>
    <row r="39" spans="2:11" ht="10.5" customHeight="1">
      <c r="B39" s="207" t="s">
        <v>567</v>
      </c>
      <c r="C39" s="207"/>
      <c r="E39" s="283">
        <v>115112</v>
      </c>
      <c r="F39" s="286"/>
      <c r="G39" s="13">
        <v>163624</v>
      </c>
      <c r="H39" s="13">
        <v>117048</v>
      </c>
      <c r="I39" s="13">
        <v>182871</v>
      </c>
      <c r="J39" s="13">
        <v>122055</v>
      </c>
      <c r="K39" s="13">
        <v>174374</v>
      </c>
    </row>
    <row r="40" spans="2:11" ht="10.5" customHeight="1">
      <c r="B40" s="207" t="s">
        <v>568</v>
      </c>
      <c r="C40" s="207"/>
      <c r="E40" s="283">
        <v>32430</v>
      </c>
      <c r="F40" s="286"/>
      <c r="G40" s="13">
        <v>18932</v>
      </c>
      <c r="H40" s="13">
        <v>31252</v>
      </c>
      <c r="I40" s="13">
        <v>26266</v>
      </c>
      <c r="J40" s="13">
        <v>32472</v>
      </c>
      <c r="K40" s="13">
        <v>27185</v>
      </c>
    </row>
    <row r="41" spans="2:11" ht="10.5" customHeight="1">
      <c r="B41" s="207" t="s">
        <v>12</v>
      </c>
      <c r="C41" s="207"/>
      <c r="E41" s="283">
        <v>136168</v>
      </c>
      <c r="F41" s="286"/>
      <c r="G41" s="13">
        <v>185238</v>
      </c>
      <c r="H41" s="13">
        <v>151072</v>
      </c>
      <c r="I41" s="13">
        <v>190675</v>
      </c>
      <c r="J41" s="13">
        <v>158165</v>
      </c>
      <c r="K41" s="13">
        <v>192710</v>
      </c>
    </row>
    <row r="42" spans="2:11" ht="10.5" customHeight="1">
      <c r="B42" s="207" t="s">
        <v>13</v>
      </c>
      <c r="C42" s="207"/>
      <c r="E42" s="283">
        <v>205939</v>
      </c>
      <c r="F42" s="286"/>
      <c r="G42" s="13">
        <v>209464</v>
      </c>
      <c r="H42" s="13">
        <v>216248</v>
      </c>
      <c r="I42" s="13">
        <v>228368</v>
      </c>
      <c r="J42" s="13">
        <v>226807</v>
      </c>
      <c r="K42" s="13">
        <v>226958</v>
      </c>
    </row>
    <row r="43" spans="2:11" ht="10.5" customHeight="1">
      <c r="B43" s="207" t="s">
        <v>569</v>
      </c>
      <c r="C43" s="207"/>
      <c r="E43" s="283">
        <v>84011</v>
      </c>
      <c r="F43" s="286"/>
      <c r="G43" s="13">
        <v>91163</v>
      </c>
      <c r="H43" s="13">
        <v>86622</v>
      </c>
      <c r="I43" s="13">
        <v>89009</v>
      </c>
      <c r="J43" s="13">
        <v>97131</v>
      </c>
      <c r="K43" s="13">
        <v>92620</v>
      </c>
    </row>
    <row r="44" spans="2:11" ht="10.5" customHeight="1">
      <c r="B44" s="207" t="s">
        <v>775</v>
      </c>
      <c r="C44" s="207"/>
      <c r="E44" s="283">
        <v>90151</v>
      </c>
      <c r="F44" s="286"/>
      <c r="G44" s="13">
        <v>87587</v>
      </c>
      <c r="H44" s="13">
        <v>92718</v>
      </c>
      <c r="I44" s="13">
        <v>88466</v>
      </c>
      <c r="J44" s="13">
        <v>95439</v>
      </c>
      <c r="K44" s="13">
        <v>84911</v>
      </c>
    </row>
    <row r="45" spans="2:11" ht="10.5" customHeight="1">
      <c r="B45" s="207" t="s">
        <v>14</v>
      </c>
      <c r="C45" s="207"/>
      <c r="E45" s="283">
        <v>39419</v>
      </c>
      <c r="F45" s="286"/>
      <c r="G45" s="13">
        <v>128534</v>
      </c>
      <c r="H45" s="13">
        <v>46369</v>
      </c>
      <c r="I45" s="13">
        <v>148084</v>
      </c>
      <c r="J45" s="13">
        <v>53487</v>
      </c>
      <c r="K45" s="13">
        <v>154670</v>
      </c>
    </row>
    <row r="46" spans="2:11" ht="10.5" customHeight="1">
      <c r="B46" s="207" t="s">
        <v>570</v>
      </c>
      <c r="C46" s="207"/>
      <c r="E46" s="283">
        <v>118158</v>
      </c>
      <c r="F46" s="286"/>
      <c r="G46" s="13">
        <v>152562</v>
      </c>
      <c r="H46" s="13">
        <v>125622</v>
      </c>
      <c r="I46" s="13">
        <v>176730</v>
      </c>
      <c r="J46" s="13">
        <v>125961</v>
      </c>
      <c r="K46" s="13">
        <v>180017</v>
      </c>
    </row>
    <row r="47" spans="2:11" ht="10.5" customHeight="1">
      <c r="B47" s="207" t="s">
        <v>571</v>
      </c>
      <c r="C47" s="207"/>
      <c r="E47" s="283">
        <v>250068</v>
      </c>
      <c r="F47" s="286"/>
      <c r="G47" s="13">
        <v>410284</v>
      </c>
      <c r="H47" s="13">
        <v>260166</v>
      </c>
      <c r="I47" s="13">
        <v>415179</v>
      </c>
      <c r="J47" s="13">
        <v>271806</v>
      </c>
      <c r="K47" s="13">
        <v>431762</v>
      </c>
    </row>
    <row r="48" spans="2:11" ht="10.5" customHeight="1">
      <c r="B48" s="207" t="s">
        <v>572</v>
      </c>
      <c r="C48" s="207"/>
      <c r="E48" s="283">
        <v>140287</v>
      </c>
      <c r="F48" s="286"/>
      <c r="G48" s="13">
        <v>202451</v>
      </c>
      <c r="H48" s="13">
        <v>145425</v>
      </c>
      <c r="I48" s="13">
        <v>212456</v>
      </c>
      <c r="J48" s="13">
        <v>151297</v>
      </c>
      <c r="K48" s="13">
        <v>208441</v>
      </c>
    </row>
    <row r="49" spans="2:11" ht="10.5" customHeight="1">
      <c r="B49" s="207" t="s">
        <v>15</v>
      </c>
      <c r="C49" s="207"/>
      <c r="E49" s="283">
        <v>20203</v>
      </c>
      <c r="F49" s="286"/>
      <c r="G49" s="13">
        <v>84000</v>
      </c>
      <c r="H49" s="13">
        <v>24615</v>
      </c>
      <c r="I49" s="13">
        <v>88204</v>
      </c>
      <c r="J49" s="13">
        <v>28391</v>
      </c>
      <c r="K49" s="13">
        <v>132070</v>
      </c>
    </row>
    <row r="50" spans="2:11" ht="10.5" customHeight="1">
      <c r="B50" s="207" t="s">
        <v>16</v>
      </c>
      <c r="C50" s="207"/>
      <c r="E50" s="283">
        <v>17297</v>
      </c>
      <c r="F50" s="286"/>
      <c r="G50" s="13">
        <v>68984</v>
      </c>
      <c r="H50" s="13">
        <v>20814</v>
      </c>
      <c r="I50" s="13">
        <v>76998</v>
      </c>
      <c r="J50" s="13">
        <v>23858</v>
      </c>
      <c r="K50" s="13">
        <v>85668</v>
      </c>
    </row>
    <row r="51" spans="2:11" ht="10.5" customHeight="1">
      <c r="B51" s="207" t="s">
        <v>573</v>
      </c>
      <c r="C51" s="207"/>
      <c r="E51" s="283">
        <v>63583</v>
      </c>
      <c r="F51" s="286"/>
      <c r="G51" s="13">
        <v>45991</v>
      </c>
      <c r="H51" s="13">
        <v>66289</v>
      </c>
      <c r="I51" s="13">
        <v>49566</v>
      </c>
      <c r="J51" s="13">
        <v>68934</v>
      </c>
      <c r="K51" s="13">
        <v>49455</v>
      </c>
    </row>
    <row r="52" spans="2:11" ht="10.5" customHeight="1">
      <c r="B52" s="207" t="s">
        <v>574</v>
      </c>
      <c r="C52" s="207"/>
      <c r="E52" s="283">
        <v>51868</v>
      </c>
      <c r="F52" s="286"/>
      <c r="G52" s="13">
        <v>46436</v>
      </c>
      <c r="H52" s="13">
        <v>52472</v>
      </c>
      <c r="I52" s="13">
        <v>50593</v>
      </c>
      <c r="J52" s="13">
        <v>53024</v>
      </c>
      <c r="K52" s="13">
        <v>52743</v>
      </c>
    </row>
    <row r="53" spans="2:11" ht="10.5" customHeight="1">
      <c r="B53" s="207" t="s">
        <v>575</v>
      </c>
      <c r="C53" s="207"/>
      <c r="E53" s="283">
        <v>50465</v>
      </c>
      <c r="F53" s="286"/>
      <c r="G53" s="13">
        <v>118672</v>
      </c>
      <c r="H53" s="13">
        <v>58650</v>
      </c>
      <c r="I53" s="13">
        <v>131598</v>
      </c>
      <c r="J53" s="13">
        <v>64748</v>
      </c>
      <c r="K53" s="13">
        <v>125098</v>
      </c>
    </row>
    <row r="54" spans="2:11" ht="10.5" customHeight="1">
      <c r="B54" s="207" t="s">
        <v>576</v>
      </c>
      <c r="C54" s="207"/>
      <c r="E54" s="283">
        <v>38179</v>
      </c>
      <c r="F54" s="286"/>
      <c r="G54" s="13">
        <v>30770</v>
      </c>
      <c r="H54" s="13">
        <v>43162</v>
      </c>
      <c r="I54" s="13">
        <v>79272</v>
      </c>
      <c r="J54" s="13">
        <v>49783</v>
      </c>
      <c r="K54" s="13">
        <v>100050</v>
      </c>
    </row>
    <row r="55" spans="2:11" ht="10.5" customHeight="1">
      <c r="B55" s="207" t="s">
        <v>577</v>
      </c>
      <c r="C55" s="207"/>
      <c r="E55" s="283">
        <v>46460</v>
      </c>
      <c r="F55" s="286"/>
      <c r="G55" s="13">
        <v>48379</v>
      </c>
      <c r="H55" s="13">
        <v>49672</v>
      </c>
      <c r="I55" s="13">
        <v>55120</v>
      </c>
      <c r="J55" s="13">
        <v>53291</v>
      </c>
      <c r="K55" s="13">
        <v>55360</v>
      </c>
    </row>
    <row r="56" spans="2:11" ht="10.5" customHeight="1">
      <c r="B56" s="207" t="s">
        <v>578</v>
      </c>
      <c r="C56" s="207"/>
      <c r="E56" s="283">
        <v>60044</v>
      </c>
      <c r="F56" s="286"/>
      <c r="G56" s="13">
        <v>140542</v>
      </c>
      <c r="H56" s="13">
        <v>66340</v>
      </c>
      <c r="I56" s="13">
        <v>155902</v>
      </c>
      <c r="J56" s="13">
        <v>72770</v>
      </c>
      <c r="K56" s="13">
        <v>158629</v>
      </c>
    </row>
    <row r="57" spans="2:11" ht="10.5" customHeight="1">
      <c r="B57" s="207" t="s">
        <v>579</v>
      </c>
      <c r="C57" s="207"/>
      <c r="E57" s="283">
        <v>21860</v>
      </c>
      <c r="F57" s="286"/>
      <c r="G57" s="13">
        <v>26563</v>
      </c>
      <c r="H57" s="13">
        <v>25096</v>
      </c>
      <c r="I57" s="13">
        <v>25811</v>
      </c>
      <c r="J57" s="13">
        <v>28198</v>
      </c>
      <c r="K57" s="13">
        <v>28487</v>
      </c>
    </row>
    <row r="58" spans="2:11" ht="10.5" customHeight="1">
      <c r="B58" s="207" t="s">
        <v>580</v>
      </c>
      <c r="C58" s="207"/>
      <c r="E58" s="283">
        <v>52959</v>
      </c>
      <c r="F58" s="286"/>
      <c r="G58" s="13">
        <v>94077</v>
      </c>
      <c r="H58" s="13">
        <v>54265</v>
      </c>
      <c r="I58" s="13">
        <v>93994</v>
      </c>
      <c r="J58" s="13">
        <v>58440</v>
      </c>
      <c r="K58" s="13">
        <v>95877</v>
      </c>
    </row>
    <row r="59" spans="2:11" ht="10.5" customHeight="1">
      <c r="B59" s="207" t="s">
        <v>17</v>
      </c>
      <c r="C59" s="207"/>
      <c r="E59" s="283">
        <v>44250</v>
      </c>
      <c r="F59" s="286"/>
      <c r="G59" s="13">
        <v>22633</v>
      </c>
      <c r="H59" s="13">
        <v>46793</v>
      </c>
      <c r="I59" s="13">
        <v>21161</v>
      </c>
      <c r="J59" s="13">
        <v>48992</v>
      </c>
      <c r="K59" s="13">
        <v>20018</v>
      </c>
    </row>
    <row r="60" spans="2:11" ht="10.5" customHeight="1">
      <c r="B60" s="207" t="s">
        <v>581</v>
      </c>
      <c r="C60" s="207"/>
      <c r="E60" s="283">
        <v>16578</v>
      </c>
      <c r="F60" s="286"/>
      <c r="G60" s="13">
        <v>10039</v>
      </c>
      <c r="H60" s="13">
        <v>17405</v>
      </c>
      <c r="I60" s="13">
        <v>10204</v>
      </c>
      <c r="J60" s="13">
        <v>18402</v>
      </c>
      <c r="K60" s="13">
        <v>10287</v>
      </c>
    </row>
    <row r="61" spans="2:11" ht="10.5" customHeight="1">
      <c r="B61" s="207" t="s">
        <v>18</v>
      </c>
      <c r="C61" s="207"/>
      <c r="E61" s="283">
        <v>58907</v>
      </c>
      <c r="F61" s="286"/>
      <c r="G61" s="13">
        <v>58057</v>
      </c>
      <c r="H61" s="13">
        <v>62914</v>
      </c>
      <c r="I61" s="13">
        <v>58795</v>
      </c>
      <c r="J61" s="13">
        <v>65530</v>
      </c>
      <c r="K61" s="13">
        <v>64078</v>
      </c>
    </row>
    <row r="62" spans="2:11" ht="10.5" customHeight="1">
      <c r="B62" s="207" t="s">
        <v>582</v>
      </c>
      <c r="C62" s="207"/>
      <c r="E62" s="283">
        <v>27270</v>
      </c>
      <c r="F62" s="286"/>
      <c r="G62" s="13">
        <v>9754</v>
      </c>
      <c r="H62" s="13">
        <v>30323</v>
      </c>
      <c r="I62" s="13">
        <v>8069</v>
      </c>
      <c r="J62" s="13">
        <v>32644</v>
      </c>
      <c r="K62" s="13">
        <v>8755</v>
      </c>
    </row>
    <row r="63" spans="2:11" ht="10.5" customHeight="1">
      <c r="B63" s="207" t="s">
        <v>19</v>
      </c>
      <c r="C63" s="207"/>
      <c r="E63" s="283">
        <v>71261</v>
      </c>
      <c r="F63" s="286"/>
      <c r="G63" s="13">
        <v>88526</v>
      </c>
      <c r="H63" s="13">
        <v>81039</v>
      </c>
      <c r="I63" s="13">
        <v>91292</v>
      </c>
      <c r="J63" s="13">
        <v>85634</v>
      </c>
      <c r="K63" s="13">
        <v>97621</v>
      </c>
    </row>
    <row r="64" spans="2:11" ht="10.5" customHeight="1">
      <c r="B64" s="207" t="s">
        <v>20</v>
      </c>
      <c r="C64" s="207"/>
      <c r="E64" s="283">
        <v>97663</v>
      </c>
      <c r="F64" s="286"/>
      <c r="G64" s="13">
        <v>207754</v>
      </c>
      <c r="H64" s="13">
        <v>113056</v>
      </c>
      <c r="I64" s="13">
        <v>220618</v>
      </c>
      <c r="J64" s="13">
        <v>126480</v>
      </c>
      <c r="K64" s="13">
        <v>238755</v>
      </c>
    </row>
    <row r="65" spans="2:11" ht="10.5" customHeight="1">
      <c r="B65" s="207" t="s">
        <v>21</v>
      </c>
      <c r="C65" s="207"/>
      <c r="E65" s="283">
        <v>57338</v>
      </c>
      <c r="F65" s="286"/>
      <c r="G65" s="13">
        <v>63311</v>
      </c>
      <c r="H65" s="13">
        <v>59522</v>
      </c>
      <c r="I65" s="13">
        <v>65235</v>
      </c>
      <c r="J65" s="13">
        <v>59119</v>
      </c>
      <c r="K65" s="13">
        <v>68157</v>
      </c>
    </row>
    <row r="66" spans="2:11" ht="10.5" customHeight="1">
      <c r="B66" s="207" t="s">
        <v>22</v>
      </c>
      <c r="C66" s="207"/>
      <c r="E66" s="283" t="s">
        <v>723</v>
      </c>
      <c r="F66" s="286"/>
      <c r="G66" s="13" t="s">
        <v>658</v>
      </c>
      <c r="H66" s="13">
        <v>62786</v>
      </c>
      <c r="I66" s="13">
        <v>97058</v>
      </c>
      <c r="J66" s="13">
        <v>74160</v>
      </c>
      <c r="K66" s="13">
        <v>164484</v>
      </c>
    </row>
    <row r="67" spans="2:11" ht="10.5" customHeight="1">
      <c r="B67" s="207" t="s">
        <v>23</v>
      </c>
      <c r="C67" s="207"/>
      <c r="E67" s="283">
        <v>46410</v>
      </c>
      <c r="F67" s="286"/>
      <c r="G67" s="13">
        <v>87067</v>
      </c>
      <c r="H67" s="13">
        <v>53005</v>
      </c>
      <c r="I67" s="13">
        <v>89146</v>
      </c>
      <c r="J67" s="13">
        <v>59862</v>
      </c>
      <c r="K67" s="13">
        <v>87760</v>
      </c>
    </row>
    <row r="68" spans="2:11" ht="10.5" customHeight="1">
      <c r="B68" s="207" t="s">
        <v>24</v>
      </c>
      <c r="C68" s="207"/>
      <c r="E68" s="283">
        <v>33578</v>
      </c>
      <c r="F68" s="286"/>
      <c r="G68" s="13">
        <v>83949</v>
      </c>
      <c r="H68" s="13">
        <v>35820</v>
      </c>
      <c r="I68" s="13">
        <v>100435</v>
      </c>
      <c r="J68" s="13">
        <v>38619</v>
      </c>
      <c r="K68" s="13">
        <v>101744</v>
      </c>
    </row>
    <row r="69" spans="2:11" ht="10.5" customHeight="1">
      <c r="B69" s="207" t="s">
        <v>733</v>
      </c>
      <c r="C69" s="207"/>
      <c r="E69" s="283" t="s">
        <v>723</v>
      </c>
      <c r="F69" s="286"/>
      <c r="G69" s="13" t="s">
        <v>723</v>
      </c>
      <c r="H69" s="13" t="s">
        <v>723</v>
      </c>
      <c r="I69" s="13" t="s">
        <v>723</v>
      </c>
      <c r="J69" s="13">
        <v>29316</v>
      </c>
      <c r="K69" s="13">
        <v>44113</v>
      </c>
    </row>
    <row r="70" spans="2:11" ht="10.5" customHeight="1">
      <c r="B70" s="207" t="s">
        <v>583</v>
      </c>
      <c r="C70" s="207"/>
      <c r="E70" s="283">
        <v>35427</v>
      </c>
      <c r="F70" s="286"/>
      <c r="G70" s="13">
        <v>35427</v>
      </c>
      <c r="H70" s="13">
        <v>37783</v>
      </c>
      <c r="I70" s="13">
        <v>51981</v>
      </c>
      <c r="J70" s="13">
        <v>41322</v>
      </c>
      <c r="K70" s="13">
        <v>55189</v>
      </c>
    </row>
    <row r="71" spans="2:11" ht="10.5" customHeight="1">
      <c r="B71" s="207" t="s">
        <v>584</v>
      </c>
      <c r="C71" s="207"/>
      <c r="E71" s="283">
        <v>67236</v>
      </c>
      <c r="F71" s="286"/>
      <c r="G71" s="13">
        <v>126892</v>
      </c>
      <c r="H71" s="13">
        <v>72879</v>
      </c>
      <c r="I71" s="13">
        <v>144563</v>
      </c>
      <c r="J71" s="13">
        <v>78791</v>
      </c>
      <c r="K71" s="13">
        <v>148462</v>
      </c>
    </row>
    <row r="72" spans="2:11" ht="10.5" customHeight="1">
      <c r="B72" s="207" t="s">
        <v>585</v>
      </c>
      <c r="C72" s="207"/>
      <c r="E72" s="283">
        <v>11200</v>
      </c>
      <c r="F72" s="286"/>
      <c r="G72" s="13">
        <v>14572</v>
      </c>
      <c r="H72" s="13">
        <v>13679</v>
      </c>
      <c r="I72" s="13">
        <v>12141</v>
      </c>
      <c r="J72" s="13">
        <v>14266</v>
      </c>
      <c r="K72" s="13">
        <v>10556</v>
      </c>
    </row>
    <row r="73" spans="2:11" ht="10.5" customHeight="1">
      <c r="B73" s="207" t="s">
        <v>586</v>
      </c>
      <c r="C73" s="207"/>
      <c r="E73" s="283">
        <v>51765</v>
      </c>
      <c r="F73" s="286"/>
      <c r="G73" s="13">
        <v>88668</v>
      </c>
      <c r="H73" s="13">
        <v>58001</v>
      </c>
      <c r="I73" s="13">
        <v>92370</v>
      </c>
      <c r="J73" s="13">
        <v>61863</v>
      </c>
      <c r="K73" s="13">
        <v>93971</v>
      </c>
    </row>
    <row r="74" spans="2:11" ht="10.5" customHeight="1">
      <c r="B74" s="207" t="s">
        <v>587</v>
      </c>
      <c r="C74" s="207"/>
      <c r="E74" s="283">
        <v>28608</v>
      </c>
      <c r="F74" s="286"/>
      <c r="G74" s="13">
        <v>9231</v>
      </c>
      <c r="H74" s="13">
        <v>28885</v>
      </c>
      <c r="I74" s="13">
        <v>12399</v>
      </c>
      <c r="J74" s="13">
        <v>29539</v>
      </c>
      <c r="K74" s="13">
        <v>10964</v>
      </c>
    </row>
    <row r="75" spans="2:11" ht="10.5" customHeight="1">
      <c r="B75" s="207" t="s">
        <v>588</v>
      </c>
      <c r="C75" s="207"/>
      <c r="E75" s="283">
        <v>28506</v>
      </c>
      <c r="F75" s="286"/>
      <c r="G75" s="13">
        <v>12552</v>
      </c>
      <c r="H75" s="13">
        <v>29184</v>
      </c>
      <c r="I75" s="13">
        <v>15463</v>
      </c>
      <c r="J75" s="13">
        <v>29546</v>
      </c>
      <c r="K75" s="13">
        <v>13138</v>
      </c>
    </row>
    <row r="76" spans="2:11" ht="10.5" customHeight="1">
      <c r="B76" s="207" t="s">
        <v>589</v>
      </c>
      <c r="C76" s="207"/>
      <c r="E76" s="283">
        <v>23192</v>
      </c>
      <c r="F76" s="286"/>
      <c r="G76" s="13">
        <v>5860</v>
      </c>
      <c r="H76" s="13">
        <v>23844</v>
      </c>
      <c r="I76" s="13">
        <v>6483</v>
      </c>
      <c r="J76" s="13">
        <v>23328</v>
      </c>
      <c r="K76" s="13">
        <v>5311</v>
      </c>
    </row>
    <row r="77" spans="2:11" ht="10.5" customHeight="1">
      <c r="B77" s="207" t="s">
        <v>590</v>
      </c>
      <c r="C77" s="207"/>
      <c r="E77" s="283">
        <v>42396</v>
      </c>
      <c r="F77" s="286"/>
      <c r="G77" s="13">
        <v>40174</v>
      </c>
      <c r="H77" s="13">
        <v>44791</v>
      </c>
      <c r="I77" s="13">
        <v>41204</v>
      </c>
      <c r="J77" s="13">
        <v>47123</v>
      </c>
      <c r="K77" s="13">
        <v>44599</v>
      </c>
    </row>
    <row r="78" spans="2:11" ht="10.5" customHeight="1">
      <c r="B78" s="207" t="s">
        <v>591</v>
      </c>
      <c r="C78" s="207"/>
      <c r="E78" s="283">
        <v>38775</v>
      </c>
      <c r="F78" s="286"/>
      <c r="G78" s="13">
        <v>24207</v>
      </c>
      <c r="H78" s="13">
        <v>39936</v>
      </c>
      <c r="I78" s="13">
        <v>26684</v>
      </c>
      <c r="J78" s="13">
        <v>40249</v>
      </c>
      <c r="K78" s="13">
        <v>26618</v>
      </c>
    </row>
    <row r="79" spans="5:10" ht="2.25" customHeight="1" thickBot="1">
      <c r="E79" s="95"/>
      <c r="J79" s="88">
        <v>39936</v>
      </c>
    </row>
    <row r="80" spans="1:11" ht="12.75" customHeight="1">
      <c r="A80" s="4" t="s">
        <v>26</v>
      </c>
      <c r="B80" s="92"/>
      <c r="C80" s="92"/>
      <c r="D80" s="92"/>
      <c r="E80" s="92"/>
      <c r="F80" s="92"/>
      <c r="G80" s="92"/>
      <c r="H80" s="92"/>
      <c r="I80" s="92"/>
      <c r="J80" s="92"/>
      <c r="K80" s="92"/>
    </row>
  </sheetData>
  <mergeCells count="127">
    <mergeCell ref="C10:E10"/>
    <mergeCell ref="C11:E11"/>
    <mergeCell ref="A3:F3"/>
    <mergeCell ref="C5:E5"/>
    <mergeCell ref="C6:E6"/>
    <mergeCell ref="C7:E7"/>
    <mergeCell ref="C16:E16"/>
    <mergeCell ref="C17:E17"/>
    <mergeCell ref="B5:B12"/>
    <mergeCell ref="B15:B17"/>
    <mergeCell ref="C12:E12"/>
    <mergeCell ref="C13:E13"/>
    <mergeCell ref="C14:E14"/>
    <mergeCell ref="C15:E15"/>
    <mergeCell ref="C8:E8"/>
    <mergeCell ref="C9:E9"/>
    <mergeCell ref="A23:D24"/>
    <mergeCell ref="E23:G23"/>
    <mergeCell ref="H23:I23"/>
    <mergeCell ref="J23:K23"/>
    <mergeCell ref="E24:F24"/>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70:C70"/>
    <mergeCell ref="B71:C71"/>
    <mergeCell ref="B62:C62"/>
    <mergeCell ref="B63:C63"/>
    <mergeCell ref="B64:C64"/>
    <mergeCell ref="B65:C65"/>
    <mergeCell ref="B66:C66"/>
    <mergeCell ref="B67:C67"/>
    <mergeCell ref="B68:C68"/>
    <mergeCell ref="B69:C69"/>
    <mergeCell ref="B77:C77"/>
    <mergeCell ref="B78:C78"/>
    <mergeCell ref="E26:F26"/>
    <mergeCell ref="E27:F27"/>
    <mergeCell ref="E28:F28"/>
    <mergeCell ref="E29:F29"/>
    <mergeCell ref="E30:F30"/>
    <mergeCell ref="E31:F31"/>
    <mergeCell ref="E32:F32"/>
    <mergeCell ref="B72:C7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7:F67"/>
    <mergeCell ref="E68:F68"/>
    <mergeCell ref="E70:F70"/>
    <mergeCell ref="E66:F66"/>
    <mergeCell ref="E69:F69"/>
    <mergeCell ref="E77:F77"/>
    <mergeCell ref="E78:F78"/>
    <mergeCell ref="E71:F71"/>
    <mergeCell ref="E72:F72"/>
    <mergeCell ref="E73:F73"/>
    <mergeCell ref="E74:F74"/>
    <mergeCell ref="E75:F75"/>
    <mergeCell ref="E76:F76"/>
    <mergeCell ref="B76:C76"/>
    <mergeCell ref="B73:C73"/>
    <mergeCell ref="B74:C74"/>
    <mergeCell ref="B75:C75"/>
  </mergeCells>
  <printOptions/>
  <pageMargins left="0.7874015748031497" right="0.7874015748031497" top="0.6692913385826772" bottom="0.6692913385826772" header="0.5118110236220472" footer="0.5118110236220472"/>
  <pageSetup orientation="portrait" paperSize="9" scale="98" r:id="rId1"/>
</worksheet>
</file>

<file path=xl/worksheets/sheet16.xml><?xml version="1.0" encoding="utf-8"?>
<worksheet xmlns="http://schemas.openxmlformats.org/spreadsheetml/2006/main" xmlns:r="http://schemas.openxmlformats.org/officeDocument/2006/relationships">
  <dimension ref="A1:AZ45"/>
  <sheetViews>
    <sheetView workbookViewId="0" topLeftCell="A38">
      <selection activeCell="E8" sqref="E8"/>
    </sheetView>
  </sheetViews>
  <sheetFormatPr defaultColWidth="9.00390625" defaultRowHeight="13.5"/>
  <cols>
    <col min="1" max="1" width="0.74609375" style="88" customWidth="1"/>
    <col min="2" max="2" width="8.625" style="88" customWidth="1"/>
    <col min="3" max="3" width="0.6171875" style="88" customWidth="1"/>
    <col min="4" max="4" width="4.625" style="88" customWidth="1"/>
    <col min="5" max="5" width="4.375" style="88" customWidth="1"/>
    <col min="6" max="7" width="4.00390625" style="88" customWidth="1"/>
    <col min="8" max="8" width="4.125" style="88" customWidth="1"/>
    <col min="9" max="10" width="4.00390625" style="88" customWidth="1"/>
    <col min="11" max="11" width="4.125" style="88" customWidth="1"/>
    <col min="12" max="13" width="4.00390625" style="88" customWidth="1"/>
    <col min="14" max="14" width="3.875" style="88" customWidth="1"/>
    <col min="15" max="18" width="2.125" style="88" customWidth="1"/>
    <col min="19" max="19" width="3.875" style="88" customWidth="1"/>
    <col min="20" max="21" width="2.00390625" style="88" customWidth="1"/>
    <col min="22" max="22" width="3.875" style="88" customWidth="1"/>
    <col min="23" max="26" width="2.00390625" style="88" customWidth="1"/>
    <col min="27" max="27" width="3.75390625" style="88" customWidth="1"/>
    <col min="28" max="28" width="0.74609375" style="88" customWidth="1"/>
    <col min="29" max="29" width="8.625" style="88" customWidth="1"/>
    <col min="30" max="30" width="0.6171875" style="88" customWidth="1"/>
    <col min="31" max="31" width="4.375" style="88" customWidth="1"/>
    <col min="32" max="41" width="4.25390625" style="88" customWidth="1"/>
    <col min="42" max="45" width="2.125" style="88" customWidth="1"/>
    <col min="46" max="46" width="4.25390625" style="88" customWidth="1"/>
    <col min="47" max="48" width="2.125" style="88" customWidth="1"/>
    <col min="49" max="49" width="4.25390625" style="88" customWidth="1"/>
    <col min="50" max="51" width="2.125" style="88" customWidth="1"/>
    <col min="52" max="52" width="4.25390625" style="88" customWidth="1"/>
    <col min="53" max="16384" width="9.00390625" style="88" customWidth="1"/>
  </cols>
  <sheetData>
    <row r="1" spans="1:36" ht="17.25">
      <c r="A1" s="86"/>
      <c r="B1" s="86"/>
      <c r="C1" s="86"/>
      <c r="D1" s="86"/>
      <c r="E1" s="86"/>
      <c r="F1" s="86"/>
      <c r="G1" s="86"/>
      <c r="H1" s="86"/>
      <c r="I1" s="6" t="s">
        <v>665</v>
      </c>
      <c r="AJ1" s="6" t="s">
        <v>666</v>
      </c>
    </row>
    <row r="2" spans="9:36" ht="3.75" customHeight="1">
      <c r="I2" s="6"/>
      <c r="AJ2" s="6"/>
    </row>
    <row r="3" spans="1:28" ht="12" customHeight="1">
      <c r="A3" s="1" t="s">
        <v>667</v>
      </c>
      <c r="AB3" s="1"/>
    </row>
    <row r="4" spans="1:28" ht="12" customHeight="1">
      <c r="A4" s="1" t="s">
        <v>592</v>
      </c>
      <c r="AB4" s="1"/>
    </row>
    <row r="5" spans="1:28" ht="12" customHeight="1">
      <c r="A5" s="1" t="s">
        <v>782</v>
      </c>
      <c r="AB5" s="1"/>
    </row>
    <row r="6" spans="1:52" ht="12.75" customHeight="1" thickBot="1">
      <c r="A6" s="1" t="s">
        <v>668</v>
      </c>
      <c r="T6" s="1"/>
      <c r="AA6" s="24" t="s">
        <v>776</v>
      </c>
      <c r="AB6" s="1" t="s">
        <v>669</v>
      </c>
      <c r="AT6" s="1"/>
      <c r="AZ6" s="24" t="s">
        <v>777</v>
      </c>
    </row>
    <row r="7" spans="1:52" ht="12.75" customHeight="1" thickTop="1">
      <c r="A7" s="187" t="s">
        <v>544</v>
      </c>
      <c r="B7" s="187"/>
      <c r="C7" s="187"/>
      <c r="D7" s="294" t="s">
        <v>662</v>
      </c>
      <c r="E7" s="275" t="s">
        <v>670</v>
      </c>
      <c r="F7" s="276"/>
      <c r="G7" s="276"/>
      <c r="H7" s="276"/>
      <c r="I7" s="276"/>
      <c r="J7" s="276"/>
      <c r="K7" s="276"/>
      <c r="L7" s="276"/>
      <c r="M7" s="297"/>
      <c r="N7" s="294" t="s">
        <v>671</v>
      </c>
      <c r="O7" s="275" t="s">
        <v>672</v>
      </c>
      <c r="P7" s="276"/>
      <c r="Q7" s="276"/>
      <c r="R7" s="276"/>
      <c r="S7" s="275" t="s">
        <v>600</v>
      </c>
      <c r="T7" s="276"/>
      <c r="U7" s="276"/>
      <c r="V7" s="276"/>
      <c r="W7" s="276"/>
      <c r="X7" s="276"/>
      <c r="Y7" s="276"/>
      <c r="Z7" s="276"/>
      <c r="AA7" s="276"/>
      <c r="AB7" s="187" t="s">
        <v>673</v>
      </c>
      <c r="AC7" s="187"/>
      <c r="AD7" s="187"/>
      <c r="AE7" s="294" t="s">
        <v>674</v>
      </c>
      <c r="AF7" s="275" t="s">
        <v>675</v>
      </c>
      <c r="AG7" s="276"/>
      <c r="AH7" s="276"/>
      <c r="AI7" s="276"/>
      <c r="AJ7" s="276"/>
      <c r="AK7" s="276"/>
      <c r="AL7" s="276"/>
      <c r="AM7" s="276"/>
      <c r="AN7" s="297"/>
      <c r="AO7" s="294" t="s">
        <v>671</v>
      </c>
      <c r="AP7" s="275" t="s">
        <v>672</v>
      </c>
      <c r="AQ7" s="276"/>
      <c r="AR7" s="276"/>
      <c r="AS7" s="276"/>
      <c r="AT7" s="275" t="s">
        <v>600</v>
      </c>
      <c r="AU7" s="153"/>
      <c r="AV7" s="153"/>
      <c r="AW7" s="153"/>
      <c r="AX7" s="153"/>
      <c r="AY7" s="153"/>
      <c r="AZ7" s="153"/>
    </row>
    <row r="8" spans="1:52" ht="71.25" customHeight="1">
      <c r="A8" s="189"/>
      <c r="B8" s="189"/>
      <c r="C8" s="189"/>
      <c r="D8" s="295"/>
      <c r="E8" s="62" t="s">
        <v>676</v>
      </c>
      <c r="F8" s="62" t="s">
        <v>593</v>
      </c>
      <c r="G8" s="62" t="s">
        <v>677</v>
      </c>
      <c r="H8" s="62" t="s">
        <v>211</v>
      </c>
      <c r="I8" s="62" t="s">
        <v>594</v>
      </c>
      <c r="J8" s="62" t="s">
        <v>595</v>
      </c>
      <c r="K8" s="62" t="s">
        <v>678</v>
      </c>
      <c r="L8" s="62" t="s">
        <v>679</v>
      </c>
      <c r="M8" s="62" t="s">
        <v>680</v>
      </c>
      <c r="N8" s="295"/>
      <c r="O8" s="49" t="s">
        <v>681</v>
      </c>
      <c r="P8" s="48" t="s">
        <v>682</v>
      </c>
      <c r="Q8" s="49" t="s">
        <v>596</v>
      </c>
      <c r="R8" s="48" t="s">
        <v>682</v>
      </c>
      <c r="S8" s="62" t="s">
        <v>597</v>
      </c>
      <c r="T8" s="49" t="s">
        <v>212</v>
      </c>
      <c r="U8" s="48" t="s">
        <v>683</v>
      </c>
      <c r="V8" s="62" t="s">
        <v>598</v>
      </c>
      <c r="W8" s="49" t="s">
        <v>213</v>
      </c>
      <c r="X8" s="48" t="s">
        <v>683</v>
      </c>
      <c r="Y8" s="49" t="s">
        <v>599</v>
      </c>
      <c r="Z8" s="48" t="s">
        <v>600</v>
      </c>
      <c r="AA8" s="49" t="s">
        <v>683</v>
      </c>
      <c r="AB8" s="189"/>
      <c r="AC8" s="189"/>
      <c r="AD8" s="189"/>
      <c r="AE8" s="295"/>
      <c r="AF8" s="62" t="s">
        <v>684</v>
      </c>
      <c r="AG8" s="62" t="s">
        <v>593</v>
      </c>
      <c r="AH8" s="62" t="s">
        <v>677</v>
      </c>
      <c r="AI8" s="62" t="s">
        <v>211</v>
      </c>
      <c r="AJ8" s="62" t="s">
        <v>594</v>
      </c>
      <c r="AK8" s="62" t="s">
        <v>595</v>
      </c>
      <c r="AL8" s="62" t="s">
        <v>678</v>
      </c>
      <c r="AM8" s="62" t="s">
        <v>679</v>
      </c>
      <c r="AN8" s="62" t="s">
        <v>680</v>
      </c>
      <c r="AO8" s="295"/>
      <c r="AP8" s="49" t="s">
        <v>681</v>
      </c>
      <c r="AQ8" s="48" t="s">
        <v>682</v>
      </c>
      <c r="AR8" s="49" t="s">
        <v>596</v>
      </c>
      <c r="AS8" s="48" t="s">
        <v>682</v>
      </c>
      <c r="AT8" s="62" t="s">
        <v>597</v>
      </c>
      <c r="AU8" s="49" t="s">
        <v>212</v>
      </c>
      <c r="AV8" s="48" t="s">
        <v>683</v>
      </c>
      <c r="AW8" s="62" t="s">
        <v>598</v>
      </c>
      <c r="AX8" s="49" t="s">
        <v>213</v>
      </c>
      <c r="AY8" s="48" t="s">
        <v>683</v>
      </c>
      <c r="AZ8" s="49" t="s">
        <v>683</v>
      </c>
    </row>
    <row r="9" spans="4:31" ht="6" customHeight="1">
      <c r="D9" s="96"/>
      <c r="AE9" s="96"/>
    </row>
    <row r="10" spans="2:52" s="2" customFormat="1" ht="18.75" customHeight="1">
      <c r="B10" s="17" t="s">
        <v>685</v>
      </c>
      <c r="D10" s="36" t="s">
        <v>763</v>
      </c>
      <c r="E10" s="90" t="s">
        <v>686</v>
      </c>
      <c r="F10" s="90">
        <f aca="true" t="shared" si="0" ref="F10:Z10">SUM(F12:F43)</f>
        <v>7</v>
      </c>
      <c r="G10" s="90">
        <f t="shared" si="0"/>
        <v>45</v>
      </c>
      <c r="H10" s="90" t="s">
        <v>687</v>
      </c>
      <c r="I10" s="90">
        <f t="shared" si="0"/>
        <v>1</v>
      </c>
      <c r="J10" s="90">
        <f t="shared" si="0"/>
        <v>8</v>
      </c>
      <c r="K10" s="90" t="s">
        <v>688</v>
      </c>
      <c r="L10" s="90">
        <f t="shared" si="0"/>
        <v>5</v>
      </c>
      <c r="M10" s="90" t="s">
        <v>603</v>
      </c>
      <c r="N10" s="90">
        <f t="shared" si="0"/>
        <v>3</v>
      </c>
      <c r="O10" s="296">
        <f t="shared" si="0"/>
        <v>14</v>
      </c>
      <c r="P10" s="296">
        <f t="shared" si="0"/>
        <v>0</v>
      </c>
      <c r="Q10" s="296">
        <f t="shared" si="0"/>
        <v>8</v>
      </c>
      <c r="R10" s="296">
        <f t="shared" si="0"/>
        <v>0</v>
      </c>
      <c r="S10" s="90">
        <v>18</v>
      </c>
      <c r="T10" s="296" t="s">
        <v>603</v>
      </c>
      <c r="U10" s="296">
        <f t="shared" si="0"/>
        <v>0</v>
      </c>
      <c r="V10" s="90">
        <v>3</v>
      </c>
      <c r="W10" s="296">
        <v>2</v>
      </c>
      <c r="X10" s="296">
        <f t="shared" si="0"/>
        <v>0</v>
      </c>
      <c r="Y10" s="296">
        <f t="shared" si="0"/>
        <v>3</v>
      </c>
      <c r="Z10" s="296">
        <f t="shared" si="0"/>
        <v>0</v>
      </c>
      <c r="AA10" s="90">
        <v>34</v>
      </c>
      <c r="AC10" s="17" t="s">
        <v>685</v>
      </c>
      <c r="AE10" s="36">
        <v>924</v>
      </c>
      <c r="AF10" s="90">
        <f aca="true" t="shared" si="1" ref="AF10:AZ10">SUM(AF12:AF43)</f>
        <v>54</v>
      </c>
      <c r="AG10" s="90">
        <f t="shared" si="1"/>
        <v>94</v>
      </c>
      <c r="AH10" s="90">
        <f t="shared" si="1"/>
        <v>125</v>
      </c>
      <c r="AI10" s="90">
        <f t="shared" si="1"/>
        <v>103</v>
      </c>
      <c r="AJ10" s="90">
        <f t="shared" si="1"/>
        <v>32</v>
      </c>
      <c r="AK10" s="90">
        <f t="shared" si="1"/>
        <v>16</v>
      </c>
      <c r="AL10" s="90">
        <f t="shared" si="1"/>
        <v>5</v>
      </c>
      <c r="AM10" s="90">
        <f t="shared" si="1"/>
        <v>28</v>
      </c>
      <c r="AN10" s="90">
        <f t="shared" si="1"/>
        <v>5</v>
      </c>
      <c r="AO10" s="90">
        <f t="shared" si="1"/>
        <v>7</v>
      </c>
      <c r="AP10" s="296">
        <f t="shared" si="1"/>
        <v>43</v>
      </c>
      <c r="AQ10" s="296">
        <f t="shared" si="1"/>
        <v>0</v>
      </c>
      <c r="AR10" s="296">
        <f t="shared" si="1"/>
        <v>52</v>
      </c>
      <c r="AS10" s="296">
        <f t="shared" si="1"/>
        <v>0</v>
      </c>
      <c r="AT10" s="90">
        <v>160</v>
      </c>
      <c r="AU10" s="296">
        <f t="shared" si="1"/>
        <v>1</v>
      </c>
      <c r="AV10" s="296">
        <f t="shared" si="1"/>
        <v>0</v>
      </c>
      <c r="AW10" s="90">
        <f t="shared" si="1"/>
        <v>5</v>
      </c>
      <c r="AX10" s="296" t="s">
        <v>603</v>
      </c>
      <c r="AY10" s="296">
        <f t="shared" si="1"/>
        <v>0</v>
      </c>
      <c r="AZ10" s="90">
        <f t="shared" si="1"/>
        <v>194</v>
      </c>
    </row>
    <row r="11" spans="2:52" ht="12.75" customHeight="1">
      <c r="B11" s="16"/>
      <c r="D11" s="34"/>
      <c r="E11" s="35"/>
      <c r="F11" s="35"/>
      <c r="G11" s="35"/>
      <c r="H11" s="35"/>
      <c r="I11" s="35"/>
      <c r="J11" s="35"/>
      <c r="K11" s="35"/>
      <c r="L11" s="35"/>
      <c r="M11" s="35"/>
      <c r="N11" s="35"/>
      <c r="O11" s="293"/>
      <c r="P11" s="293"/>
      <c r="Q11" s="293"/>
      <c r="R11" s="293"/>
      <c r="S11" s="35"/>
      <c r="T11" s="293"/>
      <c r="U11" s="293"/>
      <c r="V11" s="35"/>
      <c r="W11" s="293"/>
      <c r="X11" s="293"/>
      <c r="Y11" s="293"/>
      <c r="Z11" s="293"/>
      <c r="AA11" s="35"/>
      <c r="AC11" s="16"/>
      <c r="AE11" s="34"/>
      <c r="AF11" s="35"/>
      <c r="AG11" s="35"/>
      <c r="AH11" s="35"/>
      <c r="AI11" s="35"/>
      <c r="AJ11" s="35"/>
      <c r="AK11" s="35"/>
      <c r="AL11" s="35"/>
      <c r="AM11" s="35"/>
      <c r="AN11" s="35"/>
      <c r="AO11" s="35"/>
      <c r="AP11" s="293"/>
      <c r="AQ11" s="293"/>
      <c r="AR11" s="293"/>
      <c r="AS11" s="293"/>
      <c r="AT11" s="35"/>
      <c r="AU11" s="293"/>
      <c r="AV11" s="293"/>
      <c r="AW11" s="35"/>
      <c r="AX11" s="293"/>
      <c r="AY11" s="293"/>
      <c r="AZ11" s="35"/>
    </row>
    <row r="12" spans="2:52" ht="18.75" customHeight="1">
      <c r="B12" s="16" t="s">
        <v>465</v>
      </c>
      <c r="D12" s="34" t="s">
        <v>689</v>
      </c>
      <c r="E12" s="35" t="s">
        <v>605</v>
      </c>
      <c r="F12" s="35">
        <v>1</v>
      </c>
      <c r="G12" s="35">
        <v>8</v>
      </c>
      <c r="H12" s="35" t="s">
        <v>690</v>
      </c>
      <c r="I12" s="35">
        <v>1</v>
      </c>
      <c r="J12" s="35" t="s">
        <v>605</v>
      </c>
      <c r="K12" s="35">
        <v>1</v>
      </c>
      <c r="L12" s="35">
        <v>1</v>
      </c>
      <c r="M12" s="35" t="s">
        <v>605</v>
      </c>
      <c r="N12" s="35" t="s">
        <v>605</v>
      </c>
      <c r="O12" s="293">
        <v>1</v>
      </c>
      <c r="P12" s="293"/>
      <c r="Q12" s="293" t="s">
        <v>605</v>
      </c>
      <c r="R12" s="293"/>
      <c r="S12" s="35">
        <v>3</v>
      </c>
      <c r="T12" s="293" t="s">
        <v>605</v>
      </c>
      <c r="U12" s="293"/>
      <c r="V12" s="35" t="s">
        <v>605</v>
      </c>
      <c r="W12" s="293" t="s">
        <v>605</v>
      </c>
      <c r="X12" s="293"/>
      <c r="Y12" s="293" t="s">
        <v>605</v>
      </c>
      <c r="Z12" s="293"/>
      <c r="AA12" s="35">
        <v>1</v>
      </c>
      <c r="AC12" s="16" t="s">
        <v>465</v>
      </c>
      <c r="AE12" s="34">
        <f>SUM(AF12:AZ12)</f>
        <v>68</v>
      </c>
      <c r="AF12" s="35">
        <v>6</v>
      </c>
      <c r="AG12" s="35">
        <v>16</v>
      </c>
      <c r="AH12" s="35">
        <v>16</v>
      </c>
      <c r="AI12" s="35">
        <v>13</v>
      </c>
      <c r="AJ12" s="35">
        <v>2</v>
      </c>
      <c r="AK12" s="35">
        <v>1</v>
      </c>
      <c r="AL12" s="35" t="s">
        <v>605</v>
      </c>
      <c r="AM12" s="35">
        <v>1</v>
      </c>
      <c r="AN12" s="35" t="s">
        <v>605</v>
      </c>
      <c r="AO12" s="35" t="s">
        <v>605</v>
      </c>
      <c r="AP12" s="293">
        <v>1</v>
      </c>
      <c r="AQ12" s="293"/>
      <c r="AR12" s="293">
        <v>1</v>
      </c>
      <c r="AS12" s="293"/>
      <c r="AT12" s="35">
        <v>7</v>
      </c>
      <c r="AU12" s="293" t="s">
        <v>605</v>
      </c>
      <c r="AV12" s="293"/>
      <c r="AW12" s="35" t="s">
        <v>605</v>
      </c>
      <c r="AX12" s="293" t="s">
        <v>605</v>
      </c>
      <c r="AY12" s="293"/>
      <c r="AZ12" s="35">
        <v>4</v>
      </c>
    </row>
    <row r="13" spans="2:52" ht="18.75" customHeight="1">
      <c r="B13" s="16" t="s">
        <v>292</v>
      </c>
      <c r="D13" s="34">
        <v>6</v>
      </c>
      <c r="E13" s="35" t="s">
        <v>605</v>
      </c>
      <c r="F13" s="35" t="s">
        <v>605</v>
      </c>
      <c r="G13" s="35">
        <v>3</v>
      </c>
      <c r="H13" s="35">
        <v>2</v>
      </c>
      <c r="I13" s="35" t="s">
        <v>605</v>
      </c>
      <c r="J13" s="35" t="s">
        <v>605</v>
      </c>
      <c r="K13" s="35" t="s">
        <v>605</v>
      </c>
      <c r="L13" s="35" t="s">
        <v>605</v>
      </c>
      <c r="M13" s="35" t="s">
        <v>605</v>
      </c>
      <c r="N13" s="35" t="s">
        <v>605</v>
      </c>
      <c r="O13" s="293" t="s">
        <v>605</v>
      </c>
      <c r="P13" s="293"/>
      <c r="Q13" s="293" t="s">
        <v>605</v>
      </c>
      <c r="R13" s="293"/>
      <c r="S13" s="35">
        <v>1</v>
      </c>
      <c r="T13" s="293" t="s">
        <v>605</v>
      </c>
      <c r="U13" s="293"/>
      <c r="V13" s="35" t="s">
        <v>605</v>
      </c>
      <c r="W13" s="293" t="s">
        <v>605</v>
      </c>
      <c r="X13" s="293"/>
      <c r="Y13" s="293" t="s">
        <v>605</v>
      </c>
      <c r="Z13" s="293"/>
      <c r="AA13" s="35" t="s">
        <v>605</v>
      </c>
      <c r="AC13" s="16" t="s">
        <v>292</v>
      </c>
      <c r="AE13" s="34">
        <f aca="true" t="shared" si="2" ref="AE13:AE43">SUM(AF13:AZ13)</f>
        <v>28</v>
      </c>
      <c r="AF13" s="35" t="s">
        <v>605</v>
      </c>
      <c r="AG13" s="35">
        <v>3</v>
      </c>
      <c r="AH13" s="35">
        <v>2</v>
      </c>
      <c r="AI13" s="35">
        <v>8</v>
      </c>
      <c r="AJ13" s="35" t="s">
        <v>605</v>
      </c>
      <c r="AK13" s="35" t="s">
        <v>605</v>
      </c>
      <c r="AL13" s="35">
        <v>1</v>
      </c>
      <c r="AM13" s="35">
        <v>1</v>
      </c>
      <c r="AN13" s="35">
        <v>1</v>
      </c>
      <c r="AO13" s="35" t="s">
        <v>605</v>
      </c>
      <c r="AP13" s="293">
        <v>4</v>
      </c>
      <c r="AQ13" s="293"/>
      <c r="AR13" s="293" t="s">
        <v>605</v>
      </c>
      <c r="AS13" s="293"/>
      <c r="AT13" s="35">
        <v>6</v>
      </c>
      <c r="AU13" s="293" t="s">
        <v>605</v>
      </c>
      <c r="AV13" s="293"/>
      <c r="AW13" s="35" t="s">
        <v>605</v>
      </c>
      <c r="AX13" s="293" t="s">
        <v>605</v>
      </c>
      <c r="AY13" s="293"/>
      <c r="AZ13" s="35">
        <v>2</v>
      </c>
    </row>
    <row r="14" spans="2:52" ht="18.75" customHeight="1">
      <c r="B14" s="16" t="s">
        <v>293</v>
      </c>
      <c r="D14" s="34">
        <v>23</v>
      </c>
      <c r="E14" s="35">
        <v>9</v>
      </c>
      <c r="F14" s="35" t="s">
        <v>605</v>
      </c>
      <c r="G14" s="35">
        <v>2</v>
      </c>
      <c r="H14" s="35">
        <v>1</v>
      </c>
      <c r="I14" s="35" t="s">
        <v>605</v>
      </c>
      <c r="J14" s="35" t="s">
        <v>605</v>
      </c>
      <c r="K14" s="35" t="s">
        <v>605</v>
      </c>
      <c r="L14" s="35">
        <v>2</v>
      </c>
      <c r="M14" s="35" t="s">
        <v>605</v>
      </c>
      <c r="N14" s="35" t="s">
        <v>605</v>
      </c>
      <c r="O14" s="293">
        <v>4</v>
      </c>
      <c r="P14" s="293"/>
      <c r="Q14" s="293">
        <v>1</v>
      </c>
      <c r="R14" s="293"/>
      <c r="S14" s="35">
        <v>3</v>
      </c>
      <c r="T14" s="293" t="s">
        <v>605</v>
      </c>
      <c r="U14" s="293"/>
      <c r="V14" s="35" t="s">
        <v>605</v>
      </c>
      <c r="W14" s="293" t="s">
        <v>605</v>
      </c>
      <c r="X14" s="293"/>
      <c r="Y14" s="293" t="s">
        <v>605</v>
      </c>
      <c r="Z14" s="293"/>
      <c r="AA14" s="35">
        <v>1</v>
      </c>
      <c r="AC14" s="16" t="s">
        <v>293</v>
      </c>
      <c r="AE14" s="34">
        <f t="shared" si="2"/>
        <v>46</v>
      </c>
      <c r="AF14" s="35">
        <v>14</v>
      </c>
      <c r="AG14" s="35" t="s">
        <v>605</v>
      </c>
      <c r="AH14" s="35">
        <v>3</v>
      </c>
      <c r="AI14" s="35">
        <v>3</v>
      </c>
      <c r="AJ14" s="35" t="s">
        <v>605</v>
      </c>
      <c r="AK14" s="35">
        <v>1</v>
      </c>
      <c r="AL14" s="35" t="s">
        <v>605</v>
      </c>
      <c r="AM14" s="35">
        <v>2</v>
      </c>
      <c r="AN14" s="35">
        <v>3</v>
      </c>
      <c r="AO14" s="35" t="s">
        <v>605</v>
      </c>
      <c r="AP14" s="293">
        <v>1</v>
      </c>
      <c r="AQ14" s="293"/>
      <c r="AR14" s="293">
        <v>2</v>
      </c>
      <c r="AS14" s="293"/>
      <c r="AT14" s="35">
        <v>11</v>
      </c>
      <c r="AU14" s="293">
        <v>1</v>
      </c>
      <c r="AV14" s="293"/>
      <c r="AW14" s="35" t="s">
        <v>605</v>
      </c>
      <c r="AX14" s="293" t="s">
        <v>605</v>
      </c>
      <c r="AY14" s="293"/>
      <c r="AZ14" s="35">
        <v>5</v>
      </c>
    </row>
    <row r="15" spans="2:52" ht="18.75" customHeight="1">
      <c r="B15" s="16" t="s">
        <v>294</v>
      </c>
      <c r="D15" s="34" t="s">
        <v>691</v>
      </c>
      <c r="E15" s="35" t="s">
        <v>692</v>
      </c>
      <c r="F15" s="35">
        <v>1</v>
      </c>
      <c r="G15" s="35">
        <v>1</v>
      </c>
      <c r="H15" s="35" t="s">
        <v>605</v>
      </c>
      <c r="I15" s="35" t="s">
        <v>605</v>
      </c>
      <c r="J15" s="35" t="s">
        <v>605</v>
      </c>
      <c r="K15" s="35" t="s">
        <v>605</v>
      </c>
      <c r="L15" s="35" t="s">
        <v>605</v>
      </c>
      <c r="M15" s="35" t="s">
        <v>605</v>
      </c>
      <c r="N15" s="35">
        <v>2</v>
      </c>
      <c r="O15" s="293" t="s">
        <v>605</v>
      </c>
      <c r="P15" s="293"/>
      <c r="Q15" s="293" t="s">
        <v>605</v>
      </c>
      <c r="R15" s="293"/>
      <c r="S15" s="35" t="s">
        <v>605</v>
      </c>
      <c r="T15" s="293" t="s">
        <v>605</v>
      </c>
      <c r="U15" s="293"/>
      <c r="V15" s="35">
        <v>1</v>
      </c>
      <c r="W15" s="293" t="s">
        <v>605</v>
      </c>
      <c r="X15" s="293"/>
      <c r="Y15" s="293" t="s">
        <v>605</v>
      </c>
      <c r="Z15" s="293"/>
      <c r="AA15" s="35" t="s">
        <v>605</v>
      </c>
      <c r="AC15" s="16" t="s">
        <v>294</v>
      </c>
      <c r="AE15" s="34">
        <f t="shared" si="2"/>
        <v>13</v>
      </c>
      <c r="AF15" s="35" t="s">
        <v>605</v>
      </c>
      <c r="AG15" s="35">
        <v>1</v>
      </c>
      <c r="AH15" s="35">
        <v>2</v>
      </c>
      <c r="AI15" s="35" t="s">
        <v>605</v>
      </c>
      <c r="AJ15" s="35">
        <v>4</v>
      </c>
      <c r="AK15" s="35" t="s">
        <v>605</v>
      </c>
      <c r="AL15" s="35" t="s">
        <v>605</v>
      </c>
      <c r="AM15" s="35" t="s">
        <v>605</v>
      </c>
      <c r="AN15" s="35" t="s">
        <v>605</v>
      </c>
      <c r="AO15" s="35">
        <v>2</v>
      </c>
      <c r="AP15" s="293" t="s">
        <v>605</v>
      </c>
      <c r="AQ15" s="293"/>
      <c r="AR15" s="293">
        <v>1</v>
      </c>
      <c r="AS15" s="293"/>
      <c r="AT15" s="35">
        <v>2</v>
      </c>
      <c r="AU15" s="293" t="s">
        <v>605</v>
      </c>
      <c r="AV15" s="293"/>
      <c r="AW15" s="35" t="s">
        <v>605</v>
      </c>
      <c r="AX15" s="293" t="s">
        <v>605</v>
      </c>
      <c r="AY15" s="293"/>
      <c r="AZ15" s="35">
        <v>1</v>
      </c>
    </row>
    <row r="16" spans="2:52" ht="18.75" customHeight="1">
      <c r="B16" s="16" t="s">
        <v>295</v>
      </c>
      <c r="D16" s="34">
        <v>12</v>
      </c>
      <c r="E16" s="35">
        <v>8</v>
      </c>
      <c r="F16" s="35" t="s">
        <v>605</v>
      </c>
      <c r="G16" s="35">
        <v>2</v>
      </c>
      <c r="H16" s="35">
        <v>1</v>
      </c>
      <c r="I16" s="35" t="s">
        <v>605</v>
      </c>
      <c r="J16" s="35" t="s">
        <v>605</v>
      </c>
      <c r="K16" s="35" t="s">
        <v>605</v>
      </c>
      <c r="L16" s="35" t="s">
        <v>605</v>
      </c>
      <c r="M16" s="35" t="s">
        <v>605</v>
      </c>
      <c r="N16" s="35" t="s">
        <v>605</v>
      </c>
      <c r="O16" s="293" t="s">
        <v>605</v>
      </c>
      <c r="P16" s="293"/>
      <c r="Q16" s="293" t="s">
        <v>605</v>
      </c>
      <c r="R16" s="293"/>
      <c r="S16" s="35">
        <v>1</v>
      </c>
      <c r="T16" s="293" t="s">
        <v>605</v>
      </c>
      <c r="U16" s="293"/>
      <c r="V16" s="35" t="s">
        <v>605</v>
      </c>
      <c r="W16" s="293" t="s">
        <v>605</v>
      </c>
      <c r="X16" s="293"/>
      <c r="Y16" s="293" t="s">
        <v>605</v>
      </c>
      <c r="Z16" s="293"/>
      <c r="AA16" s="35" t="s">
        <v>605</v>
      </c>
      <c r="AC16" s="16" t="s">
        <v>295</v>
      </c>
      <c r="AE16" s="34">
        <f t="shared" si="2"/>
        <v>13</v>
      </c>
      <c r="AF16" s="35" t="s">
        <v>605</v>
      </c>
      <c r="AG16" s="35" t="s">
        <v>605</v>
      </c>
      <c r="AH16" s="35">
        <v>2</v>
      </c>
      <c r="AI16" s="35">
        <v>4</v>
      </c>
      <c r="AJ16" s="35" t="s">
        <v>605</v>
      </c>
      <c r="AK16" s="35">
        <v>1</v>
      </c>
      <c r="AL16" s="35" t="s">
        <v>605</v>
      </c>
      <c r="AM16" s="35">
        <v>1</v>
      </c>
      <c r="AN16" s="35" t="s">
        <v>605</v>
      </c>
      <c r="AO16" s="35">
        <v>2</v>
      </c>
      <c r="AP16" s="293">
        <v>1</v>
      </c>
      <c r="AQ16" s="293"/>
      <c r="AR16" s="293" t="s">
        <v>605</v>
      </c>
      <c r="AS16" s="293"/>
      <c r="AT16" s="35">
        <v>1</v>
      </c>
      <c r="AU16" s="293" t="s">
        <v>605</v>
      </c>
      <c r="AV16" s="293"/>
      <c r="AW16" s="35" t="s">
        <v>605</v>
      </c>
      <c r="AX16" s="293" t="s">
        <v>605</v>
      </c>
      <c r="AY16" s="293"/>
      <c r="AZ16" s="35">
        <v>1</v>
      </c>
    </row>
    <row r="17" spans="2:52" ht="18.75" customHeight="1">
      <c r="B17" s="16" t="s">
        <v>296</v>
      </c>
      <c r="D17" s="34">
        <v>4</v>
      </c>
      <c r="E17" s="35" t="s">
        <v>605</v>
      </c>
      <c r="F17" s="35" t="s">
        <v>605</v>
      </c>
      <c r="G17" s="35">
        <v>1</v>
      </c>
      <c r="H17" s="35">
        <v>1</v>
      </c>
      <c r="I17" s="35" t="s">
        <v>605</v>
      </c>
      <c r="J17" s="35" t="s">
        <v>605</v>
      </c>
      <c r="K17" s="35" t="s">
        <v>605</v>
      </c>
      <c r="L17" s="35" t="s">
        <v>605</v>
      </c>
      <c r="M17" s="35" t="s">
        <v>605</v>
      </c>
      <c r="N17" s="35" t="s">
        <v>605</v>
      </c>
      <c r="O17" s="293" t="s">
        <v>605</v>
      </c>
      <c r="P17" s="293"/>
      <c r="Q17" s="293" t="s">
        <v>605</v>
      </c>
      <c r="R17" s="293"/>
      <c r="S17" s="35">
        <v>1</v>
      </c>
      <c r="T17" s="293" t="s">
        <v>605</v>
      </c>
      <c r="U17" s="293"/>
      <c r="V17" s="35" t="s">
        <v>605</v>
      </c>
      <c r="W17" s="293" t="s">
        <v>605</v>
      </c>
      <c r="X17" s="293"/>
      <c r="Y17" s="293" t="s">
        <v>605</v>
      </c>
      <c r="Z17" s="293"/>
      <c r="AA17" s="35">
        <v>1</v>
      </c>
      <c r="AC17" s="16" t="s">
        <v>296</v>
      </c>
      <c r="AE17" s="34">
        <f t="shared" si="2"/>
        <v>12</v>
      </c>
      <c r="AF17" s="35" t="s">
        <v>605</v>
      </c>
      <c r="AG17" s="35" t="s">
        <v>605</v>
      </c>
      <c r="AH17" s="35">
        <v>1</v>
      </c>
      <c r="AI17" s="35">
        <v>1</v>
      </c>
      <c r="AJ17" s="35" t="s">
        <v>605</v>
      </c>
      <c r="AK17" s="35" t="s">
        <v>605</v>
      </c>
      <c r="AL17" s="35" t="s">
        <v>605</v>
      </c>
      <c r="AM17" s="35" t="s">
        <v>605</v>
      </c>
      <c r="AN17" s="35" t="s">
        <v>605</v>
      </c>
      <c r="AO17" s="35" t="s">
        <v>605</v>
      </c>
      <c r="AP17" s="293">
        <v>1</v>
      </c>
      <c r="AQ17" s="293"/>
      <c r="AR17" s="293">
        <v>1</v>
      </c>
      <c r="AS17" s="293"/>
      <c r="AT17" s="35">
        <v>2</v>
      </c>
      <c r="AU17" s="293" t="s">
        <v>605</v>
      </c>
      <c r="AV17" s="293"/>
      <c r="AW17" s="35" t="s">
        <v>605</v>
      </c>
      <c r="AX17" s="293" t="s">
        <v>605</v>
      </c>
      <c r="AY17" s="293"/>
      <c r="AZ17" s="35">
        <v>6</v>
      </c>
    </row>
    <row r="18" spans="2:52" ht="18.75" customHeight="1">
      <c r="B18" s="16" t="s">
        <v>297</v>
      </c>
      <c r="D18" s="34">
        <v>8</v>
      </c>
      <c r="E18" s="35">
        <v>4</v>
      </c>
      <c r="F18" s="35" t="s">
        <v>605</v>
      </c>
      <c r="G18" s="35" t="s">
        <v>605</v>
      </c>
      <c r="H18" s="35" t="s">
        <v>605</v>
      </c>
      <c r="I18" s="35" t="s">
        <v>605</v>
      </c>
      <c r="J18" s="35" t="s">
        <v>605</v>
      </c>
      <c r="K18" s="35" t="s">
        <v>605</v>
      </c>
      <c r="L18" s="35" t="s">
        <v>605</v>
      </c>
      <c r="M18" s="35" t="s">
        <v>605</v>
      </c>
      <c r="N18" s="35">
        <v>1</v>
      </c>
      <c r="O18" s="293" t="s">
        <v>605</v>
      </c>
      <c r="P18" s="293"/>
      <c r="Q18" s="293" t="s">
        <v>605</v>
      </c>
      <c r="R18" s="293"/>
      <c r="S18" s="35">
        <v>1</v>
      </c>
      <c r="T18" s="293" t="s">
        <v>605</v>
      </c>
      <c r="U18" s="293"/>
      <c r="V18" s="35" t="s">
        <v>605</v>
      </c>
      <c r="W18" s="293" t="s">
        <v>605</v>
      </c>
      <c r="X18" s="293"/>
      <c r="Y18" s="293" t="s">
        <v>605</v>
      </c>
      <c r="Z18" s="293"/>
      <c r="AA18" s="35">
        <v>2</v>
      </c>
      <c r="AC18" s="16" t="s">
        <v>297</v>
      </c>
      <c r="AE18" s="34">
        <f t="shared" si="2"/>
        <v>30</v>
      </c>
      <c r="AF18" s="35" t="s">
        <v>605</v>
      </c>
      <c r="AG18" s="35">
        <v>3</v>
      </c>
      <c r="AH18" s="35">
        <v>15</v>
      </c>
      <c r="AI18" s="35">
        <v>6</v>
      </c>
      <c r="AJ18" s="35" t="s">
        <v>605</v>
      </c>
      <c r="AK18" s="35" t="s">
        <v>605</v>
      </c>
      <c r="AL18" s="35" t="s">
        <v>605</v>
      </c>
      <c r="AM18" s="35" t="s">
        <v>605</v>
      </c>
      <c r="AN18" s="35" t="s">
        <v>605</v>
      </c>
      <c r="AO18" s="35" t="s">
        <v>605</v>
      </c>
      <c r="AP18" s="293">
        <v>1</v>
      </c>
      <c r="AQ18" s="293"/>
      <c r="AR18" s="293">
        <v>2</v>
      </c>
      <c r="AS18" s="293"/>
      <c r="AT18" s="35">
        <v>1</v>
      </c>
      <c r="AU18" s="293" t="s">
        <v>605</v>
      </c>
      <c r="AV18" s="293"/>
      <c r="AW18" s="35" t="s">
        <v>605</v>
      </c>
      <c r="AX18" s="293" t="s">
        <v>605</v>
      </c>
      <c r="AY18" s="293"/>
      <c r="AZ18" s="35">
        <v>2</v>
      </c>
    </row>
    <row r="19" spans="2:52" ht="18.75" customHeight="1">
      <c r="B19" s="16" t="s">
        <v>298</v>
      </c>
      <c r="D19" s="34">
        <v>3</v>
      </c>
      <c r="E19" s="35" t="s">
        <v>605</v>
      </c>
      <c r="F19" s="35" t="s">
        <v>605</v>
      </c>
      <c r="G19" s="35" t="s">
        <v>605</v>
      </c>
      <c r="H19" s="35" t="s">
        <v>605</v>
      </c>
      <c r="I19" s="35" t="s">
        <v>605</v>
      </c>
      <c r="J19" s="35" t="s">
        <v>605</v>
      </c>
      <c r="K19" s="35" t="s">
        <v>605</v>
      </c>
      <c r="L19" s="35" t="s">
        <v>605</v>
      </c>
      <c r="M19" s="35" t="s">
        <v>605</v>
      </c>
      <c r="N19" s="35" t="s">
        <v>605</v>
      </c>
      <c r="O19" s="293" t="s">
        <v>605</v>
      </c>
      <c r="P19" s="293"/>
      <c r="Q19" s="293" t="s">
        <v>605</v>
      </c>
      <c r="R19" s="293"/>
      <c r="S19" s="35" t="s">
        <v>605</v>
      </c>
      <c r="T19" s="293" t="s">
        <v>605</v>
      </c>
      <c r="U19" s="293"/>
      <c r="V19" s="35" t="s">
        <v>605</v>
      </c>
      <c r="W19" s="293">
        <v>1</v>
      </c>
      <c r="X19" s="293"/>
      <c r="Y19" s="293" t="s">
        <v>605</v>
      </c>
      <c r="Z19" s="293"/>
      <c r="AA19" s="35">
        <v>2</v>
      </c>
      <c r="AC19" s="16" t="s">
        <v>298</v>
      </c>
      <c r="AE19" s="34">
        <f t="shared" si="2"/>
        <v>19</v>
      </c>
      <c r="AF19" s="35" t="s">
        <v>605</v>
      </c>
      <c r="AG19" s="35">
        <v>1</v>
      </c>
      <c r="AH19" s="35">
        <v>2</v>
      </c>
      <c r="AI19" s="35">
        <v>1</v>
      </c>
      <c r="AJ19" s="35" t="s">
        <v>605</v>
      </c>
      <c r="AK19" s="35" t="s">
        <v>605</v>
      </c>
      <c r="AL19" s="35" t="s">
        <v>605</v>
      </c>
      <c r="AM19" s="35" t="s">
        <v>605</v>
      </c>
      <c r="AN19" s="35" t="s">
        <v>605</v>
      </c>
      <c r="AO19" s="35" t="s">
        <v>605</v>
      </c>
      <c r="AP19" s="293">
        <v>1</v>
      </c>
      <c r="AQ19" s="293"/>
      <c r="AR19" s="293">
        <v>1</v>
      </c>
      <c r="AS19" s="293"/>
      <c r="AT19" s="35">
        <v>8</v>
      </c>
      <c r="AU19" s="293" t="s">
        <v>605</v>
      </c>
      <c r="AV19" s="293"/>
      <c r="AW19" s="35" t="s">
        <v>605</v>
      </c>
      <c r="AX19" s="293" t="s">
        <v>605</v>
      </c>
      <c r="AY19" s="293"/>
      <c r="AZ19" s="35">
        <v>5</v>
      </c>
    </row>
    <row r="20" spans="2:52" ht="18.75" customHeight="1">
      <c r="B20" s="16" t="s">
        <v>299</v>
      </c>
      <c r="D20" s="34" t="s">
        <v>605</v>
      </c>
      <c r="E20" s="35" t="s">
        <v>605</v>
      </c>
      <c r="F20" s="35" t="s">
        <v>605</v>
      </c>
      <c r="G20" s="35" t="s">
        <v>605</v>
      </c>
      <c r="H20" s="35" t="s">
        <v>605</v>
      </c>
      <c r="I20" s="35" t="s">
        <v>605</v>
      </c>
      <c r="J20" s="35" t="s">
        <v>605</v>
      </c>
      <c r="K20" s="35" t="s">
        <v>605</v>
      </c>
      <c r="L20" s="35" t="s">
        <v>605</v>
      </c>
      <c r="M20" s="35" t="s">
        <v>605</v>
      </c>
      <c r="N20" s="35" t="s">
        <v>605</v>
      </c>
      <c r="O20" s="293" t="s">
        <v>605</v>
      </c>
      <c r="P20" s="293"/>
      <c r="Q20" s="293" t="s">
        <v>605</v>
      </c>
      <c r="R20" s="293"/>
      <c r="S20" s="35" t="s">
        <v>605</v>
      </c>
      <c r="T20" s="293" t="s">
        <v>605</v>
      </c>
      <c r="U20" s="293"/>
      <c r="V20" s="35" t="s">
        <v>605</v>
      </c>
      <c r="W20" s="293" t="s">
        <v>605</v>
      </c>
      <c r="X20" s="293"/>
      <c r="Y20" s="293" t="s">
        <v>605</v>
      </c>
      <c r="Z20" s="293"/>
      <c r="AA20" s="35" t="s">
        <v>605</v>
      </c>
      <c r="AC20" s="16" t="s">
        <v>299</v>
      </c>
      <c r="AE20" s="34">
        <f t="shared" si="2"/>
        <v>25</v>
      </c>
      <c r="AF20" s="35">
        <v>1</v>
      </c>
      <c r="AG20" s="35">
        <v>4</v>
      </c>
      <c r="AH20" s="35">
        <v>6</v>
      </c>
      <c r="AI20" s="35">
        <v>1</v>
      </c>
      <c r="AJ20" s="35">
        <v>1</v>
      </c>
      <c r="AK20" s="35" t="s">
        <v>605</v>
      </c>
      <c r="AL20" s="35" t="s">
        <v>605</v>
      </c>
      <c r="AM20" s="35" t="s">
        <v>605</v>
      </c>
      <c r="AN20" s="35" t="s">
        <v>605</v>
      </c>
      <c r="AO20" s="35" t="s">
        <v>605</v>
      </c>
      <c r="AP20" s="293">
        <v>1</v>
      </c>
      <c r="AQ20" s="293"/>
      <c r="AR20" s="293">
        <v>1</v>
      </c>
      <c r="AS20" s="293"/>
      <c r="AT20" s="35">
        <v>9</v>
      </c>
      <c r="AU20" s="293" t="s">
        <v>605</v>
      </c>
      <c r="AV20" s="293"/>
      <c r="AW20" s="35" t="s">
        <v>605</v>
      </c>
      <c r="AX20" s="293" t="s">
        <v>605</v>
      </c>
      <c r="AY20" s="293"/>
      <c r="AZ20" s="35">
        <v>1</v>
      </c>
    </row>
    <row r="21" spans="2:52" ht="18.75" customHeight="1">
      <c r="B21" s="16" t="s">
        <v>300</v>
      </c>
      <c r="D21" s="34">
        <v>3</v>
      </c>
      <c r="E21" s="35">
        <v>1</v>
      </c>
      <c r="F21" s="35" t="s">
        <v>605</v>
      </c>
      <c r="G21" s="35" t="s">
        <v>605</v>
      </c>
      <c r="H21" s="35" t="s">
        <v>605</v>
      </c>
      <c r="I21" s="35" t="s">
        <v>605</v>
      </c>
      <c r="J21" s="35" t="s">
        <v>605</v>
      </c>
      <c r="K21" s="35" t="s">
        <v>605</v>
      </c>
      <c r="L21" s="35" t="s">
        <v>605</v>
      </c>
      <c r="M21" s="35" t="s">
        <v>605</v>
      </c>
      <c r="N21" s="35" t="s">
        <v>605</v>
      </c>
      <c r="O21" s="293" t="s">
        <v>605</v>
      </c>
      <c r="P21" s="293"/>
      <c r="Q21" s="293" t="s">
        <v>605</v>
      </c>
      <c r="R21" s="293"/>
      <c r="S21" s="35" t="s">
        <v>605</v>
      </c>
      <c r="T21" s="293" t="s">
        <v>605</v>
      </c>
      <c r="U21" s="293"/>
      <c r="V21" s="35" t="s">
        <v>605</v>
      </c>
      <c r="W21" s="293" t="s">
        <v>605</v>
      </c>
      <c r="X21" s="293"/>
      <c r="Y21" s="293" t="s">
        <v>605</v>
      </c>
      <c r="Z21" s="293"/>
      <c r="AA21" s="35">
        <v>2</v>
      </c>
      <c r="AC21" s="16" t="s">
        <v>300</v>
      </c>
      <c r="AE21" s="34">
        <f t="shared" si="2"/>
        <v>20</v>
      </c>
      <c r="AF21" s="35">
        <v>3</v>
      </c>
      <c r="AG21" s="35" t="s">
        <v>605</v>
      </c>
      <c r="AH21" s="35" t="s">
        <v>605</v>
      </c>
      <c r="AI21" s="35" t="s">
        <v>605</v>
      </c>
      <c r="AJ21" s="35" t="s">
        <v>605</v>
      </c>
      <c r="AK21" s="35" t="s">
        <v>605</v>
      </c>
      <c r="AL21" s="35" t="s">
        <v>605</v>
      </c>
      <c r="AM21" s="35">
        <v>3</v>
      </c>
      <c r="AN21" s="35" t="s">
        <v>605</v>
      </c>
      <c r="AO21" s="35" t="s">
        <v>605</v>
      </c>
      <c r="AP21" s="293">
        <v>1</v>
      </c>
      <c r="AQ21" s="293"/>
      <c r="AR21" s="293" t="s">
        <v>605</v>
      </c>
      <c r="AS21" s="293"/>
      <c r="AT21" s="35">
        <v>6</v>
      </c>
      <c r="AU21" s="293" t="s">
        <v>605</v>
      </c>
      <c r="AV21" s="293"/>
      <c r="AW21" s="35" t="s">
        <v>605</v>
      </c>
      <c r="AX21" s="293" t="s">
        <v>605</v>
      </c>
      <c r="AY21" s="293"/>
      <c r="AZ21" s="35">
        <v>7</v>
      </c>
    </row>
    <row r="22" spans="2:52" ht="18.75" customHeight="1">
      <c r="B22" s="16" t="s">
        <v>301</v>
      </c>
      <c r="D22" s="34">
        <v>1</v>
      </c>
      <c r="E22" s="35">
        <v>1</v>
      </c>
      <c r="F22" s="35" t="s">
        <v>605</v>
      </c>
      <c r="G22" s="35" t="s">
        <v>605</v>
      </c>
      <c r="H22" s="35" t="s">
        <v>605</v>
      </c>
      <c r="I22" s="35" t="s">
        <v>605</v>
      </c>
      <c r="J22" s="35" t="s">
        <v>605</v>
      </c>
      <c r="K22" s="35" t="s">
        <v>605</v>
      </c>
      <c r="L22" s="35" t="s">
        <v>605</v>
      </c>
      <c r="M22" s="35" t="s">
        <v>605</v>
      </c>
      <c r="N22" s="35" t="s">
        <v>605</v>
      </c>
      <c r="O22" s="293" t="s">
        <v>605</v>
      </c>
      <c r="P22" s="293"/>
      <c r="Q22" s="293" t="s">
        <v>605</v>
      </c>
      <c r="R22" s="293"/>
      <c r="S22" s="35" t="s">
        <v>605</v>
      </c>
      <c r="T22" s="293" t="s">
        <v>605</v>
      </c>
      <c r="U22" s="293"/>
      <c r="V22" s="35" t="s">
        <v>605</v>
      </c>
      <c r="W22" s="293" t="s">
        <v>605</v>
      </c>
      <c r="X22" s="293"/>
      <c r="Y22" s="293" t="s">
        <v>605</v>
      </c>
      <c r="Z22" s="293"/>
      <c r="AA22" s="35" t="s">
        <v>605</v>
      </c>
      <c r="AC22" s="16" t="s">
        <v>301</v>
      </c>
      <c r="AE22" s="34">
        <v>11</v>
      </c>
      <c r="AF22" s="35">
        <v>1</v>
      </c>
      <c r="AG22" s="35">
        <v>2</v>
      </c>
      <c r="AH22" s="35">
        <v>3</v>
      </c>
      <c r="AI22" s="35">
        <v>1</v>
      </c>
      <c r="AJ22" s="35">
        <v>1</v>
      </c>
      <c r="AK22" s="35" t="s">
        <v>605</v>
      </c>
      <c r="AL22" s="35" t="s">
        <v>605</v>
      </c>
      <c r="AM22" s="35" t="s">
        <v>605</v>
      </c>
      <c r="AN22" s="35" t="s">
        <v>605</v>
      </c>
      <c r="AO22" s="35" t="s">
        <v>605</v>
      </c>
      <c r="AP22" s="293" t="s">
        <v>605</v>
      </c>
      <c r="AQ22" s="293"/>
      <c r="AR22" s="293" t="s">
        <v>605</v>
      </c>
      <c r="AS22" s="293"/>
      <c r="AT22" s="35" t="s">
        <v>605</v>
      </c>
      <c r="AU22" s="293" t="s">
        <v>605</v>
      </c>
      <c r="AV22" s="293"/>
      <c r="AW22" s="35" t="s">
        <v>605</v>
      </c>
      <c r="AX22" s="293" t="s">
        <v>605</v>
      </c>
      <c r="AY22" s="293"/>
      <c r="AZ22" s="35">
        <v>3</v>
      </c>
    </row>
    <row r="23" spans="2:52" ht="18.75" customHeight="1">
      <c r="B23" s="16" t="s">
        <v>302</v>
      </c>
      <c r="D23" s="34">
        <v>4</v>
      </c>
      <c r="E23" s="35" t="s">
        <v>605</v>
      </c>
      <c r="F23" s="35" t="s">
        <v>605</v>
      </c>
      <c r="G23" s="35" t="s">
        <v>605</v>
      </c>
      <c r="H23" s="35" t="s">
        <v>605</v>
      </c>
      <c r="I23" s="35" t="s">
        <v>605</v>
      </c>
      <c r="J23" s="35" t="s">
        <v>605</v>
      </c>
      <c r="K23" s="35" t="s">
        <v>605</v>
      </c>
      <c r="L23" s="35" t="s">
        <v>605</v>
      </c>
      <c r="M23" s="35" t="s">
        <v>605</v>
      </c>
      <c r="N23" s="35" t="s">
        <v>605</v>
      </c>
      <c r="O23" s="293" t="s">
        <v>605</v>
      </c>
      <c r="P23" s="293"/>
      <c r="Q23" s="293" t="s">
        <v>605</v>
      </c>
      <c r="R23" s="293"/>
      <c r="S23" s="35">
        <v>2</v>
      </c>
      <c r="T23" s="293" t="s">
        <v>605</v>
      </c>
      <c r="U23" s="293"/>
      <c r="V23" s="35" t="s">
        <v>605</v>
      </c>
      <c r="W23" s="293" t="s">
        <v>605</v>
      </c>
      <c r="X23" s="293"/>
      <c r="Y23" s="293" t="s">
        <v>605</v>
      </c>
      <c r="Z23" s="293"/>
      <c r="AA23" s="35">
        <v>2</v>
      </c>
      <c r="AC23" s="16" t="s">
        <v>302</v>
      </c>
      <c r="AE23" s="34">
        <f t="shared" si="2"/>
        <v>9</v>
      </c>
      <c r="AF23" s="35" t="s">
        <v>605</v>
      </c>
      <c r="AG23" s="35">
        <v>2</v>
      </c>
      <c r="AH23" s="35">
        <v>1</v>
      </c>
      <c r="AI23" s="35">
        <v>1</v>
      </c>
      <c r="AJ23" s="35">
        <v>2</v>
      </c>
      <c r="AK23" s="35" t="s">
        <v>605</v>
      </c>
      <c r="AL23" s="35" t="s">
        <v>605</v>
      </c>
      <c r="AM23" s="35" t="s">
        <v>605</v>
      </c>
      <c r="AN23" s="35" t="s">
        <v>605</v>
      </c>
      <c r="AO23" s="35" t="s">
        <v>605</v>
      </c>
      <c r="AP23" s="293" t="s">
        <v>605</v>
      </c>
      <c r="AQ23" s="293"/>
      <c r="AR23" s="293" t="s">
        <v>605</v>
      </c>
      <c r="AS23" s="293"/>
      <c r="AT23" s="35">
        <v>3</v>
      </c>
      <c r="AU23" s="293" t="s">
        <v>605</v>
      </c>
      <c r="AV23" s="293"/>
      <c r="AW23" s="35" t="s">
        <v>605</v>
      </c>
      <c r="AX23" s="293" t="s">
        <v>605</v>
      </c>
      <c r="AY23" s="293"/>
      <c r="AZ23" s="35" t="s">
        <v>605</v>
      </c>
    </row>
    <row r="24" spans="2:52" ht="18.75" customHeight="1">
      <c r="B24" s="16" t="s">
        <v>303</v>
      </c>
      <c r="D24" s="34">
        <v>3</v>
      </c>
      <c r="E24" s="35" t="s">
        <v>605</v>
      </c>
      <c r="F24" s="35" t="s">
        <v>605</v>
      </c>
      <c r="G24" s="35" t="s">
        <v>605</v>
      </c>
      <c r="H24" s="35" t="s">
        <v>605</v>
      </c>
      <c r="I24" s="35" t="s">
        <v>605</v>
      </c>
      <c r="J24" s="35" t="s">
        <v>605</v>
      </c>
      <c r="K24" s="35" t="s">
        <v>605</v>
      </c>
      <c r="L24" s="35">
        <v>1</v>
      </c>
      <c r="M24" s="35" t="s">
        <v>605</v>
      </c>
      <c r="N24" s="35" t="s">
        <v>605</v>
      </c>
      <c r="O24" s="293">
        <v>1</v>
      </c>
      <c r="P24" s="293"/>
      <c r="Q24" s="293" t="s">
        <v>605</v>
      </c>
      <c r="R24" s="293"/>
      <c r="S24" s="35" t="s">
        <v>605</v>
      </c>
      <c r="T24" s="293" t="s">
        <v>605</v>
      </c>
      <c r="U24" s="293"/>
      <c r="V24" s="35">
        <v>1</v>
      </c>
      <c r="W24" s="293" t="s">
        <v>605</v>
      </c>
      <c r="X24" s="293"/>
      <c r="Y24" s="293" t="s">
        <v>605</v>
      </c>
      <c r="Z24" s="293"/>
      <c r="AA24" s="35" t="s">
        <v>605</v>
      </c>
      <c r="AC24" s="16" t="s">
        <v>303</v>
      </c>
      <c r="AE24" s="34">
        <f t="shared" si="2"/>
        <v>12</v>
      </c>
      <c r="AF24" s="35" t="s">
        <v>605</v>
      </c>
      <c r="AG24" s="35" t="s">
        <v>605</v>
      </c>
      <c r="AH24" s="35">
        <v>2</v>
      </c>
      <c r="AI24" s="35" t="s">
        <v>605</v>
      </c>
      <c r="AJ24" s="35">
        <v>1</v>
      </c>
      <c r="AK24" s="35">
        <v>1</v>
      </c>
      <c r="AL24" s="35" t="s">
        <v>605</v>
      </c>
      <c r="AM24" s="35">
        <v>1</v>
      </c>
      <c r="AN24" s="35" t="s">
        <v>605</v>
      </c>
      <c r="AO24" s="35" t="s">
        <v>605</v>
      </c>
      <c r="AP24" s="293" t="s">
        <v>605</v>
      </c>
      <c r="AQ24" s="293"/>
      <c r="AR24" s="293" t="s">
        <v>605</v>
      </c>
      <c r="AS24" s="293"/>
      <c r="AT24" s="35">
        <v>7</v>
      </c>
      <c r="AU24" s="293" t="s">
        <v>605</v>
      </c>
      <c r="AV24" s="293"/>
      <c r="AW24" s="35" t="s">
        <v>605</v>
      </c>
      <c r="AX24" s="293" t="s">
        <v>605</v>
      </c>
      <c r="AY24" s="293"/>
      <c r="AZ24" s="35" t="s">
        <v>605</v>
      </c>
    </row>
    <row r="25" spans="2:52" ht="18.75" customHeight="1">
      <c r="B25" s="16" t="s">
        <v>304</v>
      </c>
      <c r="D25" s="34">
        <v>3</v>
      </c>
      <c r="E25" s="35" t="s">
        <v>605</v>
      </c>
      <c r="F25" s="35" t="s">
        <v>605</v>
      </c>
      <c r="G25" s="35" t="s">
        <v>605</v>
      </c>
      <c r="H25" s="35" t="s">
        <v>605</v>
      </c>
      <c r="I25" s="35" t="s">
        <v>605</v>
      </c>
      <c r="J25" s="35" t="s">
        <v>605</v>
      </c>
      <c r="K25" s="35" t="s">
        <v>605</v>
      </c>
      <c r="L25" s="35" t="s">
        <v>605</v>
      </c>
      <c r="M25" s="35" t="s">
        <v>605</v>
      </c>
      <c r="N25" s="35" t="s">
        <v>605</v>
      </c>
      <c r="O25" s="293" t="s">
        <v>605</v>
      </c>
      <c r="P25" s="293"/>
      <c r="Q25" s="293" t="s">
        <v>605</v>
      </c>
      <c r="R25" s="293"/>
      <c r="S25" s="35">
        <v>1</v>
      </c>
      <c r="T25" s="293" t="s">
        <v>605</v>
      </c>
      <c r="U25" s="293"/>
      <c r="V25" s="35">
        <v>1</v>
      </c>
      <c r="W25" s="293" t="s">
        <v>605</v>
      </c>
      <c r="X25" s="293"/>
      <c r="Y25" s="293" t="s">
        <v>605</v>
      </c>
      <c r="Z25" s="293"/>
      <c r="AA25" s="35">
        <v>1</v>
      </c>
      <c r="AC25" s="16" t="s">
        <v>304</v>
      </c>
      <c r="AE25" s="34">
        <f t="shared" si="2"/>
        <v>18</v>
      </c>
      <c r="AF25" s="35">
        <v>1</v>
      </c>
      <c r="AG25" s="35" t="s">
        <v>605</v>
      </c>
      <c r="AH25" s="35">
        <v>3</v>
      </c>
      <c r="AI25" s="35" t="s">
        <v>605</v>
      </c>
      <c r="AJ25" s="35" t="s">
        <v>605</v>
      </c>
      <c r="AK25" s="35" t="s">
        <v>605</v>
      </c>
      <c r="AL25" s="35" t="s">
        <v>605</v>
      </c>
      <c r="AM25" s="35">
        <v>1</v>
      </c>
      <c r="AN25" s="35" t="s">
        <v>605</v>
      </c>
      <c r="AO25" s="35" t="s">
        <v>605</v>
      </c>
      <c r="AP25" s="293">
        <v>1</v>
      </c>
      <c r="AQ25" s="293"/>
      <c r="AR25" s="293" t="s">
        <v>605</v>
      </c>
      <c r="AS25" s="293"/>
      <c r="AT25" s="35">
        <v>12</v>
      </c>
      <c r="AU25" s="293" t="s">
        <v>605</v>
      </c>
      <c r="AV25" s="293"/>
      <c r="AW25" s="35" t="s">
        <v>605</v>
      </c>
      <c r="AX25" s="293" t="s">
        <v>605</v>
      </c>
      <c r="AY25" s="293"/>
      <c r="AZ25" s="35" t="s">
        <v>605</v>
      </c>
    </row>
    <row r="26" spans="4:52" ht="15" customHeight="1">
      <c r="D26" s="34"/>
      <c r="E26" s="35"/>
      <c r="F26" s="35"/>
      <c r="G26" s="35"/>
      <c r="H26" s="35"/>
      <c r="I26" s="35"/>
      <c r="J26" s="35"/>
      <c r="K26" s="35"/>
      <c r="L26" s="35"/>
      <c r="M26" s="35"/>
      <c r="N26" s="35"/>
      <c r="O26" s="293"/>
      <c r="P26" s="293"/>
      <c r="Q26" s="293"/>
      <c r="R26" s="293"/>
      <c r="S26" s="35"/>
      <c r="T26" s="293"/>
      <c r="U26" s="293"/>
      <c r="V26" s="35"/>
      <c r="W26" s="293"/>
      <c r="X26" s="293"/>
      <c r="Y26" s="293"/>
      <c r="Z26" s="293"/>
      <c r="AA26" s="35"/>
      <c r="AE26" s="34">
        <f t="shared" si="2"/>
        <v>0</v>
      </c>
      <c r="AF26" s="35"/>
      <c r="AG26" s="35"/>
      <c r="AH26" s="35"/>
      <c r="AI26" s="35"/>
      <c r="AJ26" s="35"/>
      <c r="AK26" s="35"/>
      <c r="AL26" s="35"/>
      <c r="AM26" s="35"/>
      <c r="AN26" s="35"/>
      <c r="AO26" s="35"/>
      <c r="AP26" s="293"/>
      <c r="AQ26" s="293"/>
      <c r="AR26" s="293"/>
      <c r="AS26" s="293"/>
      <c r="AT26" s="35"/>
      <c r="AU26" s="293"/>
      <c r="AV26" s="293"/>
      <c r="AW26" s="35"/>
      <c r="AX26" s="293"/>
      <c r="AY26" s="293"/>
      <c r="AZ26" s="35"/>
    </row>
    <row r="27" spans="2:52" ht="18.75" customHeight="1">
      <c r="B27" s="60" t="s">
        <v>646</v>
      </c>
      <c r="D27" s="34" t="s">
        <v>663</v>
      </c>
      <c r="E27" s="35" t="s">
        <v>663</v>
      </c>
      <c r="F27" s="35" t="s">
        <v>663</v>
      </c>
      <c r="G27" s="35" t="s">
        <v>663</v>
      </c>
      <c r="H27" s="35" t="s">
        <v>663</v>
      </c>
      <c r="I27" s="35" t="s">
        <v>663</v>
      </c>
      <c r="J27" s="35" t="s">
        <v>663</v>
      </c>
      <c r="K27" s="35" t="s">
        <v>663</v>
      </c>
      <c r="L27" s="35" t="s">
        <v>663</v>
      </c>
      <c r="M27" s="35" t="s">
        <v>663</v>
      </c>
      <c r="N27" s="35" t="s">
        <v>663</v>
      </c>
      <c r="O27" s="293" t="s">
        <v>663</v>
      </c>
      <c r="P27" s="293"/>
      <c r="Q27" s="293" t="s">
        <v>663</v>
      </c>
      <c r="R27" s="293"/>
      <c r="S27" s="35" t="s">
        <v>663</v>
      </c>
      <c r="T27" s="293" t="s">
        <v>663</v>
      </c>
      <c r="U27" s="293"/>
      <c r="V27" s="35" t="s">
        <v>663</v>
      </c>
      <c r="W27" s="293" t="s">
        <v>663</v>
      </c>
      <c r="X27" s="293"/>
      <c r="Y27" s="293" t="s">
        <v>663</v>
      </c>
      <c r="Z27" s="293"/>
      <c r="AA27" s="35" t="s">
        <v>663</v>
      </c>
      <c r="AC27" s="60" t="s">
        <v>646</v>
      </c>
      <c r="AE27" s="34">
        <f t="shared" si="2"/>
        <v>6</v>
      </c>
      <c r="AF27" s="35" t="s">
        <v>663</v>
      </c>
      <c r="AG27" s="35" t="s">
        <v>663</v>
      </c>
      <c r="AH27" s="35" t="s">
        <v>663</v>
      </c>
      <c r="AI27" s="35">
        <v>1</v>
      </c>
      <c r="AJ27" s="35" t="s">
        <v>663</v>
      </c>
      <c r="AK27" s="35" t="s">
        <v>663</v>
      </c>
      <c r="AL27" s="35" t="s">
        <v>663</v>
      </c>
      <c r="AM27" s="35" t="s">
        <v>663</v>
      </c>
      <c r="AN27" s="35" t="s">
        <v>663</v>
      </c>
      <c r="AO27" s="35" t="s">
        <v>663</v>
      </c>
      <c r="AP27" s="293">
        <v>1</v>
      </c>
      <c r="AQ27" s="293"/>
      <c r="AR27" s="293">
        <v>3</v>
      </c>
      <c r="AS27" s="293"/>
      <c r="AT27" s="35">
        <v>1</v>
      </c>
      <c r="AU27" s="293" t="s">
        <v>663</v>
      </c>
      <c r="AV27" s="293"/>
      <c r="AW27" s="35" t="s">
        <v>663</v>
      </c>
      <c r="AX27" s="293" t="s">
        <v>663</v>
      </c>
      <c r="AY27" s="293"/>
      <c r="AZ27" s="35" t="s">
        <v>663</v>
      </c>
    </row>
    <row r="28" spans="2:52" ht="18.75" customHeight="1">
      <c r="B28" s="60" t="s">
        <v>664</v>
      </c>
      <c r="D28" s="34">
        <v>1</v>
      </c>
      <c r="E28" s="35" t="s">
        <v>610</v>
      </c>
      <c r="F28" s="35" t="s">
        <v>610</v>
      </c>
      <c r="G28" s="35" t="s">
        <v>610</v>
      </c>
      <c r="H28" s="35" t="s">
        <v>610</v>
      </c>
      <c r="I28" s="35" t="s">
        <v>610</v>
      </c>
      <c r="J28" s="35" t="s">
        <v>610</v>
      </c>
      <c r="K28" s="35" t="s">
        <v>610</v>
      </c>
      <c r="L28" s="35" t="s">
        <v>610</v>
      </c>
      <c r="M28" s="35" t="s">
        <v>610</v>
      </c>
      <c r="N28" s="35" t="s">
        <v>610</v>
      </c>
      <c r="O28" s="293" t="s">
        <v>610</v>
      </c>
      <c r="P28" s="293"/>
      <c r="Q28" s="293" t="s">
        <v>610</v>
      </c>
      <c r="R28" s="293"/>
      <c r="S28" s="35">
        <v>1</v>
      </c>
      <c r="T28" s="293" t="s">
        <v>610</v>
      </c>
      <c r="U28" s="293"/>
      <c r="V28" s="35" t="s">
        <v>610</v>
      </c>
      <c r="W28" s="293" t="s">
        <v>610</v>
      </c>
      <c r="X28" s="293"/>
      <c r="Y28" s="293" t="s">
        <v>610</v>
      </c>
      <c r="Z28" s="293"/>
      <c r="AA28" s="35" t="s">
        <v>610</v>
      </c>
      <c r="AC28" s="60" t="s">
        <v>664</v>
      </c>
      <c r="AE28" s="34">
        <f t="shared" si="2"/>
        <v>13</v>
      </c>
      <c r="AF28" s="35">
        <v>2</v>
      </c>
      <c r="AG28" s="35">
        <v>1</v>
      </c>
      <c r="AH28" s="35" t="s">
        <v>610</v>
      </c>
      <c r="AI28" s="35" t="s">
        <v>610</v>
      </c>
      <c r="AJ28" s="35" t="s">
        <v>610</v>
      </c>
      <c r="AK28" s="35" t="s">
        <v>610</v>
      </c>
      <c r="AL28" s="35" t="s">
        <v>610</v>
      </c>
      <c r="AM28" s="35" t="s">
        <v>610</v>
      </c>
      <c r="AN28" s="35" t="s">
        <v>610</v>
      </c>
      <c r="AO28" s="35" t="s">
        <v>610</v>
      </c>
      <c r="AP28" s="293" t="s">
        <v>610</v>
      </c>
      <c r="AQ28" s="293"/>
      <c r="AR28" s="293">
        <v>1</v>
      </c>
      <c r="AS28" s="293"/>
      <c r="AT28" s="35">
        <v>6</v>
      </c>
      <c r="AU28" s="293" t="s">
        <v>610</v>
      </c>
      <c r="AV28" s="293"/>
      <c r="AW28" s="35" t="s">
        <v>610</v>
      </c>
      <c r="AX28" s="293" t="s">
        <v>610</v>
      </c>
      <c r="AY28" s="293"/>
      <c r="AZ28" s="35">
        <v>3</v>
      </c>
    </row>
    <row r="29" spans="2:52" ht="18.75" customHeight="1">
      <c r="B29" s="60" t="s">
        <v>210</v>
      </c>
      <c r="D29" s="34">
        <v>5</v>
      </c>
      <c r="E29" s="35">
        <v>1</v>
      </c>
      <c r="F29" s="35" t="s">
        <v>618</v>
      </c>
      <c r="G29" s="35">
        <v>1</v>
      </c>
      <c r="H29" s="35">
        <v>2</v>
      </c>
      <c r="I29" s="35" t="s">
        <v>618</v>
      </c>
      <c r="J29" s="35" t="s">
        <v>618</v>
      </c>
      <c r="K29" s="35" t="s">
        <v>618</v>
      </c>
      <c r="L29" s="35" t="s">
        <v>618</v>
      </c>
      <c r="M29" s="35" t="s">
        <v>618</v>
      </c>
      <c r="N29" s="35" t="s">
        <v>618</v>
      </c>
      <c r="O29" s="293" t="s">
        <v>618</v>
      </c>
      <c r="P29" s="293"/>
      <c r="Q29" s="293" t="s">
        <v>618</v>
      </c>
      <c r="R29" s="293"/>
      <c r="S29" s="35" t="s">
        <v>618</v>
      </c>
      <c r="T29" s="293" t="s">
        <v>618</v>
      </c>
      <c r="U29" s="293"/>
      <c r="V29" s="35" t="s">
        <v>618</v>
      </c>
      <c r="W29" s="293" t="s">
        <v>618</v>
      </c>
      <c r="X29" s="293"/>
      <c r="Y29" s="293" t="s">
        <v>618</v>
      </c>
      <c r="Z29" s="293"/>
      <c r="AA29" s="35">
        <v>1</v>
      </c>
      <c r="AC29" s="60" t="s">
        <v>210</v>
      </c>
      <c r="AE29" s="34">
        <f t="shared" si="2"/>
        <v>27</v>
      </c>
      <c r="AF29" s="35" t="s">
        <v>618</v>
      </c>
      <c r="AG29" s="35">
        <v>2</v>
      </c>
      <c r="AH29" s="35">
        <v>5</v>
      </c>
      <c r="AI29" s="35">
        <v>3</v>
      </c>
      <c r="AJ29" s="35" t="s">
        <v>618</v>
      </c>
      <c r="AK29" s="35" t="s">
        <v>618</v>
      </c>
      <c r="AL29" s="35" t="s">
        <v>618</v>
      </c>
      <c r="AM29" s="35">
        <v>1</v>
      </c>
      <c r="AN29" s="35" t="s">
        <v>618</v>
      </c>
      <c r="AO29" s="35" t="s">
        <v>618</v>
      </c>
      <c r="AP29" s="293">
        <v>2</v>
      </c>
      <c r="AQ29" s="293"/>
      <c r="AR29" s="293">
        <v>1</v>
      </c>
      <c r="AS29" s="293"/>
      <c r="AT29" s="35">
        <v>7</v>
      </c>
      <c r="AU29" s="293" t="s">
        <v>618</v>
      </c>
      <c r="AV29" s="293"/>
      <c r="AW29" s="35" t="s">
        <v>618</v>
      </c>
      <c r="AX29" s="293" t="s">
        <v>618</v>
      </c>
      <c r="AY29" s="293"/>
      <c r="AZ29" s="35">
        <v>6</v>
      </c>
    </row>
    <row r="30" spans="2:52" ht="18.75" customHeight="1">
      <c r="B30" s="60" t="s">
        <v>474</v>
      </c>
      <c r="D30" s="34">
        <v>9</v>
      </c>
      <c r="E30" s="35">
        <v>2</v>
      </c>
      <c r="F30" s="35" t="s">
        <v>650</v>
      </c>
      <c r="G30" s="35" t="s">
        <v>650</v>
      </c>
      <c r="H30" s="35">
        <v>4</v>
      </c>
      <c r="I30" s="35" t="s">
        <v>650</v>
      </c>
      <c r="J30" s="35" t="s">
        <v>650</v>
      </c>
      <c r="K30" s="35" t="s">
        <v>650</v>
      </c>
      <c r="L30" s="35" t="s">
        <v>650</v>
      </c>
      <c r="M30" s="35" t="s">
        <v>650</v>
      </c>
      <c r="N30" s="35" t="s">
        <v>650</v>
      </c>
      <c r="O30" s="293" t="s">
        <v>650</v>
      </c>
      <c r="P30" s="293"/>
      <c r="Q30" s="293">
        <v>1</v>
      </c>
      <c r="R30" s="293"/>
      <c r="S30" s="35">
        <v>2</v>
      </c>
      <c r="T30" s="293" t="s">
        <v>650</v>
      </c>
      <c r="U30" s="293"/>
      <c r="V30" s="35" t="s">
        <v>650</v>
      </c>
      <c r="W30" s="293" t="s">
        <v>650</v>
      </c>
      <c r="X30" s="293"/>
      <c r="Y30" s="293" t="s">
        <v>650</v>
      </c>
      <c r="Z30" s="293"/>
      <c r="AA30" s="35" t="s">
        <v>650</v>
      </c>
      <c r="AC30" s="60" t="s">
        <v>474</v>
      </c>
      <c r="AE30" s="34">
        <f t="shared" si="2"/>
        <v>22</v>
      </c>
      <c r="AF30" s="35">
        <v>1</v>
      </c>
      <c r="AG30" s="35" t="s">
        <v>650</v>
      </c>
      <c r="AH30" s="35">
        <v>1</v>
      </c>
      <c r="AI30" s="35">
        <v>4</v>
      </c>
      <c r="AJ30" s="35" t="s">
        <v>650</v>
      </c>
      <c r="AK30" s="35" t="s">
        <v>650</v>
      </c>
      <c r="AL30" s="35" t="s">
        <v>650</v>
      </c>
      <c r="AM30" s="35" t="s">
        <v>650</v>
      </c>
      <c r="AN30" s="35" t="s">
        <v>650</v>
      </c>
      <c r="AO30" s="35" t="s">
        <v>723</v>
      </c>
      <c r="AP30" s="293">
        <v>1</v>
      </c>
      <c r="AQ30" s="293"/>
      <c r="AR30" s="293">
        <v>1</v>
      </c>
      <c r="AS30" s="293"/>
      <c r="AT30" s="35">
        <v>8</v>
      </c>
      <c r="AU30" s="293" t="s">
        <v>650</v>
      </c>
      <c r="AV30" s="293"/>
      <c r="AW30" s="35" t="s">
        <v>650</v>
      </c>
      <c r="AX30" s="293" t="s">
        <v>650</v>
      </c>
      <c r="AY30" s="293"/>
      <c r="AZ30" s="35">
        <v>6</v>
      </c>
    </row>
    <row r="31" spans="2:52" ht="18.75" customHeight="1">
      <c r="B31" s="60" t="s">
        <v>199</v>
      </c>
      <c r="D31" s="34">
        <v>4</v>
      </c>
      <c r="E31" s="35">
        <v>1</v>
      </c>
      <c r="F31" s="35" t="s">
        <v>615</v>
      </c>
      <c r="G31" s="35">
        <v>3</v>
      </c>
      <c r="H31" s="35" t="s">
        <v>615</v>
      </c>
      <c r="I31" s="35" t="s">
        <v>615</v>
      </c>
      <c r="J31" s="35" t="s">
        <v>615</v>
      </c>
      <c r="K31" s="35" t="s">
        <v>615</v>
      </c>
      <c r="L31" s="35" t="s">
        <v>615</v>
      </c>
      <c r="M31" s="35" t="s">
        <v>615</v>
      </c>
      <c r="N31" s="35" t="s">
        <v>615</v>
      </c>
      <c r="O31" s="293" t="s">
        <v>615</v>
      </c>
      <c r="P31" s="293"/>
      <c r="Q31" s="293" t="s">
        <v>615</v>
      </c>
      <c r="R31" s="293"/>
      <c r="S31" s="35" t="s">
        <v>615</v>
      </c>
      <c r="T31" s="293" t="s">
        <v>615</v>
      </c>
      <c r="U31" s="293"/>
      <c r="V31" s="35" t="s">
        <v>615</v>
      </c>
      <c r="W31" s="293" t="s">
        <v>615</v>
      </c>
      <c r="X31" s="293"/>
      <c r="Y31" s="293" t="s">
        <v>615</v>
      </c>
      <c r="Z31" s="293"/>
      <c r="AA31" s="35" t="s">
        <v>615</v>
      </c>
      <c r="AC31" s="60" t="s">
        <v>199</v>
      </c>
      <c r="AE31" s="34">
        <f t="shared" si="2"/>
        <v>27</v>
      </c>
      <c r="AF31" s="35">
        <v>2</v>
      </c>
      <c r="AG31" s="35">
        <v>6</v>
      </c>
      <c r="AH31" s="35">
        <v>5</v>
      </c>
      <c r="AI31" s="35">
        <v>4</v>
      </c>
      <c r="AJ31" s="35">
        <v>4</v>
      </c>
      <c r="AK31" s="35" t="s">
        <v>615</v>
      </c>
      <c r="AL31" s="35" t="s">
        <v>615</v>
      </c>
      <c r="AM31" s="35" t="s">
        <v>615</v>
      </c>
      <c r="AN31" s="35" t="s">
        <v>615</v>
      </c>
      <c r="AO31" s="35" t="s">
        <v>615</v>
      </c>
      <c r="AP31" s="293">
        <v>1</v>
      </c>
      <c r="AQ31" s="293"/>
      <c r="AR31" s="293">
        <v>1</v>
      </c>
      <c r="AS31" s="293"/>
      <c r="AT31" s="35">
        <v>4</v>
      </c>
      <c r="AU31" s="293" t="s">
        <v>615</v>
      </c>
      <c r="AV31" s="293"/>
      <c r="AW31" s="35" t="s">
        <v>615</v>
      </c>
      <c r="AX31" s="293" t="s">
        <v>615</v>
      </c>
      <c r="AY31" s="293"/>
      <c r="AZ31" s="35" t="s">
        <v>615</v>
      </c>
    </row>
    <row r="32" spans="2:52" ht="18.75" customHeight="1">
      <c r="B32" s="60" t="s">
        <v>545</v>
      </c>
      <c r="D32" s="34">
        <v>14</v>
      </c>
      <c r="E32" s="35">
        <v>1</v>
      </c>
      <c r="F32" s="35">
        <v>1</v>
      </c>
      <c r="G32" s="35">
        <v>8</v>
      </c>
      <c r="H32" s="35" t="s">
        <v>607</v>
      </c>
      <c r="I32" s="35" t="s">
        <v>607</v>
      </c>
      <c r="J32" s="35" t="s">
        <v>607</v>
      </c>
      <c r="K32" s="35" t="s">
        <v>607</v>
      </c>
      <c r="L32" s="35" t="s">
        <v>607</v>
      </c>
      <c r="M32" s="35" t="s">
        <v>607</v>
      </c>
      <c r="N32" s="35" t="s">
        <v>607</v>
      </c>
      <c r="O32" s="293">
        <v>1</v>
      </c>
      <c r="P32" s="293"/>
      <c r="Q32" s="293" t="s">
        <v>607</v>
      </c>
      <c r="R32" s="293"/>
      <c r="S32" s="35">
        <v>1</v>
      </c>
      <c r="T32" s="293" t="s">
        <v>607</v>
      </c>
      <c r="U32" s="293"/>
      <c r="V32" s="35" t="s">
        <v>607</v>
      </c>
      <c r="W32" s="293">
        <v>1</v>
      </c>
      <c r="X32" s="293"/>
      <c r="Y32" s="293" t="s">
        <v>607</v>
      </c>
      <c r="Z32" s="293"/>
      <c r="AA32" s="35">
        <v>1</v>
      </c>
      <c r="AC32" s="60" t="s">
        <v>545</v>
      </c>
      <c r="AE32" s="34">
        <v>53</v>
      </c>
      <c r="AF32" s="35">
        <v>5</v>
      </c>
      <c r="AG32" s="35">
        <v>5</v>
      </c>
      <c r="AH32" s="35">
        <v>7</v>
      </c>
      <c r="AI32" s="35">
        <v>7</v>
      </c>
      <c r="AJ32" s="35">
        <v>1</v>
      </c>
      <c r="AK32" s="35">
        <v>1</v>
      </c>
      <c r="AL32" s="35" t="s">
        <v>607</v>
      </c>
      <c r="AM32" s="35">
        <v>1</v>
      </c>
      <c r="AN32" s="35" t="s">
        <v>607</v>
      </c>
      <c r="AO32" s="35" t="s">
        <v>607</v>
      </c>
      <c r="AP32" s="293">
        <v>1</v>
      </c>
      <c r="AQ32" s="293"/>
      <c r="AR32" s="293">
        <v>5</v>
      </c>
      <c r="AS32" s="293"/>
      <c r="AT32" s="35">
        <v>8</v>
      </c>
      <c r="AU32" s="293" t="s">
        <v>607</v>
      </c>
      <c r="AV32" s="293"/>
      <c r="AW32" s="35" t="s">
        <v>607</v>
      </c>
      <c r="AX32" s="293" t="s">
        <v>607</v>
      </c>
      <c r="AY32" s="293"/>
      <c r="AZ32" s="35">
        <v>12</v>
      </c>
    </row>
    <row r="33" spans="2:52" ht="18.75" customHeight="1">
      <c r="B33" s="60" t="s">
        <v>651</v>
      </c>
      <c r="D33" s="34" t="s">
        <v>693</v>
      </c>
      <c r="E33" s="35">
        <v>1</v>
      </c>
      <c r="F33" s="35">
        <v>4</v>
      </c>
      <c r="G33" s="35">
        <v>4</v>
      </c>
      <c r="H33" s="35">
        <v>1</v>
      </c>
      <c r="I33" s="35" t="s">
        <v>652</v>
      </c>
      <c r="J33" s="35">
        <v>6</v>
      </c>
      <c r="K33" s="35" t="s">
        <v>694</v>
      </c>
      <c r="L33" s="35" t="s">
        <v>652</v>
      </c>
      <c r="M33" s="35" t="s">
        <v>652</v>
      </c>
      <c r="N33" s="35" t="s">
        <v>652</v>
      </c>
      <c r="O33" s="293">
        <v>1</v>
      </c>
      <c r="P33" s="293"/>
      <c r="Q33" s="293">
        <v>2</v>
      </c>
      <c r="R33" s="293"/>
      <c r="S33" s="35" t="s">
        <v>652</v>
      </c>
      <c r="T33" s="293" t="s">
        <v>652</v>
      </c>
      <c r="U33" s="293"/>
      <c r="V33" s="35" t="s">
        <v>652</v>
      </c>
      <c r="W33" s="293" t="s">
        <v>652</v>
      </c>
      <c r="X33" s="293"/>
      <c r="Y33" s="293">
        <v>2</v>
      </c>
      <c r="Z33" s="293"/>
      <c r="AA33" s="35">
        <v>1</v>
      </c>
      <c r="AC33" s="60" t="s">
        <v>651</v>
      </c>
      <c r="AE33" s="34">
        <f t="shared" si="2"/>
        <v>35</v>
      </c>
      <c r="AF33" s="35">
        <v>2</v>
      </c>
      <c r="AG33" s="35">
        <v>7</v>
      </c>
      <c r="AH33" s="35">
        <v>1</v>
      </c>
      <c r="AI33" s="35">
        <v>7</v>
      </c>
      <c r="AJ33" s="35">
        <v>1</v>
      </c>
      <c r="AK33" s="35">
        <v>4</v>
      </c>
      <c r="AL33" s="35" t="s">
        <v>652</v>
      </c>
      <c r="AM33" s="35" t="s">
        <v>652</v>
      </c>
      <c r="AN33" s="35" t="s">
        <v>652</v>
      </c>
      <c r="AO33" s="35" t="s">
        <v>652</v>
      </c>
      <c r="AP33" s="293">
        <v>2</v>
      </c>
      <c r="AQ33" s="293"/>
      <c r="AR33" s="293">
        <v>2</v>
      </c>
      <c r="AS33" s="293"/>
      <c r="AT33" s="35">
        <v>5</v>
      </c>
      <c r="AU33" s="293" t="s">
        <v>652</v>
      </c>
      <c r="AV33" s="293"/>
      <c r="AW33" s="35" t="s">
        <v>652</v>
      </c>
      <c r="AX33" s="293" t="s">
        <v>652</v>
      </c>
      <c r="AY33" s="293"/>
      <c r="AZ33" s="35">
        <v>4</v>
      </c>
    </row>
    <row r="34" spans="2:52" ht="18.75" customHeight="1">
      <c r="B34" s="60" t="s">
        <v>200</v>
      </c>
      <c r="D34" s="34">
        <v>1</v>
      </c>
      <c r="E34" s="35">
        <v>1</v>
      </c>
      <c r="F34" s="35" t="s">
        <v>616</v>
      </c>
      <c r="G34" s="35" t="s">
        <v>616</v>
      </c>
      <c r="H34" s="35" t="s">
        <v>616</v>
      </c>
      <c r="I34" s="35" t="s">
        <v>616</v>
      </c>
      <c r="J34" s="35" t="s">
        <v>616</v>
      </c>
      <c r="K34" s="35" t="s">
        <v>616</v>
      </c>
      <c r="L34" s="35" t="s">
        <v>616</v>
      </c>
      <c r="M34" s="35" t="s">
        <v>616</v>
      </c>
      <c r="N34" s="35" t="s">
        <v>616</v>
      </c>
      <c r="O34" s="293" t="s">
        <v>616</v>
      </c>
      <c r="P34" s="293"/>
      <c r="Q34" s="293" t="s">
        <v>616</v>
      </c>
      <c r="R34" s="293"/>
      <c r="S34" s="35" t="s">
        <v>616</v>
      </c>
      <c r="T34" s="293" t="s">
        <v>616</v>
      </c>
      <c r="U34" s="293"/>
      <c r="V34" s="35" t="s">
        <v>616</v>
      </c>
      <c r="W34" s="293" t="s">
        <v>616</v>
      </c>
      <c r="X34" s="293"/>
      <c r="Y34" s="293" t="s">
        <v>616</v>
      </c>
      <c r="Z34" s="293"/>
      <c r="AA34" s="35" t="s">
        <v>616</v>
      </c>
      <c r="AC34" s="60" t="s">
        <v>200</v>
      </c>
      <c r="AE34" s="34">
        <f t="shared" si="2"/>
        <v>4</v>
      </c>
      <c r="AF34" s="35" t="s">
        <v>616</v>
      </c>
      <c r="AG34" s="35" t="s">
        <v>616</v>
      </c>
      <c r="AH34" s="35">
        <v>1</v>
      </c>
      <c r="AI34" s="35">
        <v>2</v>
      </c>
      <c r="AJ34" s="35" t="s">
        <v>616</v>
      </c>
      <c r="AK34" s="35" t="s">
        <v>616</v>
      </c>
      <c r="AL34" s="35" t="s">
        <v>616</v>
      </c>
      <c r="AM34" s="35" t="s">
        <v>616</v>
      </c>
      <c r="AN34" s="35" t="s">
        <v>616</v>
      </c>
      <c r="AO34" s="35" t="s">
        <v>616</v>
      </c>
      <c r="AP34" s="293" t="s">
        <v>616</v>
      </c>
      <c r="AQ34" s="293"/>
      <c r="AR34" s="293" t="s">
        <v>616</v>
      </c>
      <c r="AS34" s="293"/>
      <c r="AT34" s="35" t="s">
        <v>616</v>
      </c>
      <c r="AU34" s="293" t="s">
        <v>616</v>
      </c>
      <c r="AV34" s="293"/>
      <c r="AW34" s="35" t="s">
        <v>616</v>
      </c>
      <c r="AX34" s="293" t="s">
        <v>616</v>
      </c>
      <c r="AY34" s="293"/>
      <c r="AZ34" s="35">
        <v>1</v>
      </c>
    </row>
    <row r="35" spans="2:52" ht="18.75" customHeight="1">
      <c r="B35" s="60" t="s">
        <v>546</v>
      </c>
      <c r="D35" s="34">
        <v>1</v>
      </c>
      <c r="E35" s="35">
        <v>1</v>
      </c>
      <c r="F35" s="35" t="s">
        <v>617</v>
      </c>
      <c r="G35" s="35" t="s">
        <v>617</v>
      </c>
      <c r="H35" s="35" t="s">
        <v>617</v>
      </c>
      <c r="I35" s="35" t="s">
        <v>617</v>
      </c>
      <c r="J35" s="35" t="s">
        <v>617</v>
      </c>
      <c r="K35" s="35" t="s">
        <v>617</v>
      </c>
      <c r="L35" s="35" t="s">
        <v>617</v>
      </c>
      <c r="M35" s="35" t="s">
        <v>617</v>
      </c>
      <c r="N35" s="35" t="s">
        <v>617</v>
      </c>
      <c r="O35" s="293" t="s">
        <v>617</v>
      </c>
      <c r="P35" s="293"/>
      <c r="Q35" s="293" t="s">
        <v>617</v>
      </c>
      <c r="R35" s="293"/>
      <c r="S35" s="35" t="s">
        <v>617</v>
      </c>
      <c r="T35" s="293" t="s">
        <v>617</v>
      </c>
      <c r="U35" s="293"/>
      <c r="V35" s="35" t="s">
        <v>617</v>
      </c>
      <c r="W35" s="293" t="s">
        <v>617</v>
      </c>
      <c r="X35" s="293"/>
      <c r="Y35" s="293" t="s">
        <v>617</v>
      </c>
      <c r="Z35" s="293"/>
      <c r="AA35" s="35" t="s">
        <v>617</v>
      </c>
      <c r="AC35" s="60" t="s">
        <v>546</v>
      </c>
      <c r="AE35" s="34">
        <f t="shared" si="2"/>
        <v>11</v>
      </c>
      <c r="AF35" s="35">
        <v>2</v>
      </c>
      <c r="AG35" s="35">
        <v>1</v>
      </c>
      <c r="AH35" s="35">
        <v>1</v>
      </c>
      <c r="AI35" s="35">
        <v>3</v>
      </c>
      <c r="AJ35" s="35">
        <v>1</v>
      </c>
      <c r="AK35" s="35" t="s">
        <v>617</v>
      </c>
      <c r="AL35" s="35" t="s">
        <v>617</v>
      </c>
      <c r="AM35" s="35">
        <v>1</v>
      </c>
      <c r="AN35" s="35" t="s">
        <v>617</v>
      </c>
      <c r="AO35" s="35" t="s">
        <v>617</v>
      </c>
      <c r="AP35" s="293" t="s">
        <v>617</v>
      </c>
      <c r="AQ35" s="293"/>
      <c r="AR35" s="293" t="s">
        <v>617</v>
      </c>
      <c r="AS35" s="293"/>
      <c r="AT35" s="35" t="s">
        <v>617</v>
      </c>
      <c r="AU35" s="293" t="s">
        <v>617</v>
      </c>
      <c r="AV35" s="293"/>
      <c r="AW35" s="35" t="s">
        <v>617</v>
      </c>
      <c r="AX35" s="293" t="s">
        <v>617</v>
      </c>
      <c r="AY35" s="293"/>
      <c r="AZ35" s="35">
        <v>2</v>
      </c>
    </row>
    <row r="36" spans="2:52" ht="18.75" customHeight="1">
      <c r="B36" s="60" t="s">
        <v>206</v>
      </c>
      <c r="D36" s="34">
        <v>23</v>
      </c>
      <c r="E36" s="35" t="s">
        <v>609</v>
      </c>
      <c r="F36" s="35" t="s">
        <v>609</v>
      </c>
      <c r="G36" s="35">
        <v>3</v>
      </c>
      <c r="H36" s="35">
        <v>6</v>
      </c>
      <c r="I36" s="35" t="s">
        <v>609</v>
      </c>
      <c r="J36" s="35">
        <v>2</v>
      </c>
      <c r="K36" s="35">
        <v>1</v>
      </c>
      <c r="L36" s="35" t="s">
        <v>609</v>
      </c>
      <c r="M36" s="35" t="s">
        <v>609</v>
      </c>
      <c r="N36" s="35" t="s">
        <v>609</v>
      </c>
      <c r="O36" s="293">
        <v>2</v>
      </c>
      <c r="P36" s="293"/>
      <c r="Q36" s="293">
        <v>2</v>
      </c>
      <c r="R36" s="293"/>
      <c r="S36" s="35" t="s">
        <v>609</v>
      </c>
      <c r="T36" s="293" t="s">
        <v>609</v>
      </c>
      <c r="U36" s="293"/>
      <c r="V36" s="35">
        <v>1</v>
      </c>
      <c r="W36" s="293" t="s">
        <v>609</v>
      </c>
      <c r="X36" s="293"/>
      <c r="Y36" s="293">
        <v>1</v>
      </c>
      <c r="Z36" s="293"/>
      <c r="AA36" s="35">
        <v>5</v>
      </c>
      <c r="AC36" s="60" t="s">
        <v>206</v>
      </c>
      <c r="AE36" s="34">
        <f t="shared" si="2"/>
        <v>99</v>
      </c>
      <c r="AF36" s="35">
        <v>2</v>
      </c>
      <c r="AG36" s="35">
        <v>17</v>
      </c>
      <c r="AH36" s="35">
        <v>12</v>
      </c>
      <c r="AI36" s="35">
        <v>15</v>
      </c>
      <c r="AJ36" s="35">
        <v>3</v>
      </c>
      <c r="AK36" s="35">
        <v>4</v>
      </c>
      <c r="AL36" s="35">
        <v>2</v>
      </c>
      <c r="AM36" s="35">
        <v>3</v>
      </c>
      <c r="AN36" s="35">
        <v>1</v>
      </c>
      <c r="AO36" s="35">
        <v>1</v>
      </c>
      <c r="AP36" s="293">
        <v>7</v>
      </c>
      <c r="AQ36" s="293"/>
      <c r="AR36" s="293">
        <v>6</v>
      </c>
      <c r="AS36" s="293"/>
      <c r="AT36" s="35">
        <v>4</v>
      </c>
      <c r="AU36" s="293" t="s">
        <v>609</v>
      </c>
      <c r="AV36" s="293"/>
      <c r="AW36" s="35">
        <v>1</v>
      </c>
      <c r="AX36" s="293" t="s">
        <v>609</v>
      </c>
      <c r="AY36" s="293"/>
      <c r="AZ36" s="35">
        <v>21</v>
      </c>
    </row>
    <row r="37" spans="2:52" ht="18.75" customHeight="1">
      <c r="B37" s="60" t="s">
        <v>547</v>
      </c>
      <c r="D37" s="34">
        <v>9</v>
      </c>
      <c r="E37" s="35">
        <v>2</v>
      </c>
      <c r="F37" s="35" t="s">
        <v>610</v>
      </c>
      <c r="G37" s="35">
        <v>1</v>
      </c>
      <c r="H37" s="35">
        <v>1</v>
      </c>
      <c r="I37" s="35" t="s">
        <v>610</v>
      </c>
      <c r="J37" s="35" t="s">
        <v>610</v>
      </c>
      <c r="K37" s="35" t="s">
        <v>610</v>
      </c>
      <c r="L37" s="35" t="s">
        <v>610</v>
      </c>
      <c r="M37" s="35" t="s">
        <v>610</v>
      </c>
      <c r="N37" s="35" t="s">
        <v>610</v>
      </c>
      <c r="O37" s="293" t="s">
        <v>610</v>
      </c>
      <c r="P37" s="293"/>
      <c r="Q37" s="293" t="s">
        <v>610</v>
      </c>
      <c r="R37" s="293"/>
      <c r="S37" s="35" t="s">
        <v>610</v>
      </c>
      <c r="T37" s="293" t="s">
        <v>610</v>
      </c>
      <c r="U37" s="293"/>
      <c r="V37" s="35">
        <v>1</v>
      </c>
      <c r="W37" s="293" t="s">
        <v>610</v>
      </c>
      <c r="X37" s="293"/>
      <c r="Y37" s="293" t="s">
        <v>610</v>
      </c>
      <c r="Z37" s="293"/>
      <c r="AA37" s="35">
        <v>4</v>
      </c>
      <c r="AC37" s="60" t="s">
        <v>547</v>
      </c>
      <c r="AE37" s="34">
        <f t="shared" si="2"/>
        <v>39</v>
      </c>
      <c r="AF37" s="35">
        <v>4</v>
      </c>
      <c r="AG37" s="35">
        <v>7</v>
      </c>
      <c r="AH37" s="35">
        <v>6</v>
      </c>
      <c r="AI37" s="35">
        <v>3</v>
      </c>
      <c r="AJ37" s="35">
        <v>3</v>
      </c>
      <c r="AK37" s="35">
        <v>1</v>
      </c>
      <c r="AL37" s="35" t="s">
        <v>610</v>
      </c>
      <c r="AM37" s="35">
        <v>1</v>
      </c>
      <c r="AN37" s="35" t="s">
        <v>610</v>
      </c>
      <c r="AO37" s="35" t="s">
        <v>610</v>
      </c>
      <c r="AP37" s="293">
        <v>4</v>
      </c>
      <c r="AQ37" s="293"/>
      <c r="AR37" s="293">
        <v>2</v>
      </c>
      <c r="AS37" s="293"/>
      <c r="AT37" s="35" t="s">
        <v>610</v>
      </c>
      <c r="AU37" s="293" t="s">
        <v>610</v>
      </c>
      <c r="AV37" s="293"/>
      <c r="AW37" s="35" t="s">
        <v>610</v>
      </c>
      <c r="AX37" s="293" t="s">
        <v>610</v>
      </c>
      <c r="AY37" s="293"/>
      <c r="AZ37" s="35">
        <v>8</v>
      </c>
    </row>
    <row r="38" spans="2:52" ht="18.75" customHeight="1">
      <c r="B38" s="60" t="s">
        <v>659</v>
      </c>
      <c r="D38" s="34">
        <v>8</v>
      </c>
      <c r="E38" s="35">
        <v>1</v>
      </c>
      <c r="F38" s="35" t="s">
        <v>610</v>
      </c>
      <c r="G38" s="35">
        <v>6</v>
      </c>
      <c r="H38" s="35" t="s">
        <v>610</v>
      </c>
      <c r="I38" s="35" t="s">
        <v>610</v>
      </c>
      <c r="J38" s="35" t="s">
        <v>610</v>
      </c>
      <c r="K38" s="35" t="s">
        <v>610</v>
      </c>
      <c r="L38" s="35" t="s">
        <v>610</v>
      </c>
      <c r="M38" s="35" t="s">
        <v>610</v>
      </c>
      <c r="N38" s="35" t="s">
        <v>610</v>
      </c>
      <c r="O38" s="293" t="s">
        <v>610</v>
      </c>
      <c r="P38" s="293"/>
      <c r="Q38" s="293" t="s">
        <v>610</v>
      </c>
      <c r="R38" s="293"/>
      <c r="S38" s="35" t="s">
        <v>610</v>
      </c>
      <c r="T38" s="293" t="s">
        <v>610</v>
      </c>
      <c r="U38" s="293"/>
      <c r="V38" s="35" t="s">
        <v>610</v>
      </c>
      <c r="W38" s="293">
        <v>1</v>
      </c>
      <c r="X38" s="293"/>
      <c r="Y38" s="293" t="s">
        <v>610</v>
      </c>
      <c r="Z38" s="293"/>
      <c r="AA38" s="35" t="s">
        <v>610</v>
      </c>
      <c r="AC38" s="60" t="s">
        <v>659</v>
      </c>
      <c r="AE38" s="34">
        <f t="shared" si="2"/>
        <v>16</v>
      </c>
      <c r="AF38" s="35">
        <v>1</v>
      </c>
      <c r="AG38" s="35" t="s">
        <v>610</v>
      </c>
      <c r="AH38" s="35" t="s">
        <v>610</v>
      </c>
      <c r="AI38" s="35">
        <v>3</v>
      </c>
      <c r="AJ38" s="35">
        <v>1</v>
      </c>
      <c r="AK38" s="35">
        <v>1</v>
      </c>
      <c r="AL38" s="35">
        <v>1</v>
      </c>
      <c r="AM38" s="35">
        <v>1</v>
      </c>
      <c r="AN38" s="35" t="s">
        <v>610</v>
      </c>
      <c r="AO38" s="35" t="s">
        <v>610</v>
      </c>
      <c r="AP38" s="293" t="s">
        <v>610</v>
      </c>
      <c r="AQ38" s="293"/>
      <c r="AR38" s="293">
        <v>1</v>
      </c>
      <c r="AS38" s="293"/>
      <c r="AT38" s="35">
        <v>6</v>
      </c>
      <c r="AU38" s="293" t="s">
        <v>610</v>
      </c>
      <c r="AV38" s="293"/>
      <c r="AW38" s="35" t="s">
        <v>610</v>
      </c>
      <c r="AX38" s="293" t="s">
        <v>610</v>
      </c>
      <c r="AY38" s="293"/>
      <c r="AZ38" s="35">
        <v>1</v>
      </c>
    </row>
    <row r="39" spans="2:52" ht="18.75" customHeight="1">
      <c r="B39" s="60" t="s">
        <v>548</v>
      </c>
      <c r="D39" s="34" t="s">
        <v>611</v>
      </c>
      <c r="E39" s="35" t="s">
        <v>611</v>
      </c>
      <c r="F39" s="35" t="s">
        <v>611</v>
      </c>
      <c r="G39" s="35" t="s">
        <v>611</v>
      </c>
      <c r="H39" s="35" t="s">
        <v>611</v>
      </c>
      <c r="I39" s="35" t="s">
        <v>611</v>
      </c>
      <c r="J39" s="35" t="s">
        <v>611</v>
      </c>
      <c r="K39" s="35" t="s">
        <v>611</v>
      </c>
      <c r="L39" s="35" t="s">
        <v>611</v>
      </c>
      <c r="M39" s="35" t="s">
        <v>611</v>
      </c>
      <c r="N39" s="35" t="s">
        <v>611</v>
      </c>
      <c r="O39" s="293" t="s">
        <v>611</v>
      </c>
      <c r="P39" s="293"/>
      <c r="Q39" s="293" t="s">
        <v>611</v>
      </c>
      <c r="R39" s="293"/>
      <c r="S39" s="35" t="s">
        <v>611</v>
      </c>
      <c r="T39" s="293" t="s">
        <v>611</v>
      </c>
      <c r="U39" s="293"/>
      <c r="V39" s="35" t="s">
        <v>611</v>
      </c>
      <c r="W39" s="293" t="s">
        <v>611</v>
      </c>
      <c r="X39" s="293"/>
      <c r="Y39" s="293" t="s">
        <v>611</v>
      </c>
      <c r="Z39" s="293"/>
      <c r="AA39" s="35" t="s">
        <v>611</v>
      </c>
      <c r="AC39" s="60" t="s">
        <v>548</v>
      </c>
      <c r="AE39" s="34">
        <f t="shared" si="2"/>
        <v>2</v>
      </c>
      <c r="AF39" s="35" t="s">
        <v>611</v>
      </c>
      <c r="AG39" s="35" t="s">
        <v>611</v>
      </c>
      <c r="AH39" s="35" t="s">
        <v>611</v>
      </c>
      <c r="AI39" s="35" t="s">
        <v>611</v>
      </c>
      <c r="AJ39" s="35" t="s">
        <v>611</v>
      </c>
      <c r="AK39" s="35" t="s">
        <v>611</v>
      </c>
      <c r="AL39" s="35" t="s">
        <v>611</v>
      </c>
      <c r="AM39" s="35" t="s">
        <v>611</v>
      </c>
      <c r="AN39" s="35" t="s">
        <v>611</v>
      </c>
      <c r="AO39" s="35" t="s">
        <v>611</v>
      </c>
      <c r="AP39" s="293" t="s">
        <v>611</v>
      </c>
      <c r="AQ39" s="293"/>
      <c r="AR39" s="293" t="s">
        <v>611</v>
      </c>
      <c r="AS39" s="293"/>
      <c r="AT39" s="35">
        <v>2</v>
      </c>
      <c r="AU39" s="293" t="s">
        <v>611</v>
      </c>
      <c r="AV39" s="293"/>
      <c r="AW39" s="35" t="s">
        <v>611</v>
      </c>
      <c r="AX39" s="293" t="s">
        <v>611</v>
      </c>
      <c r="AY39" s="293"/>
      <c r="AZ39" s="35" t="s">
        <v>611</v>
      </c>
    </row>
    <row r="40" spans="2:52" ht="18.75" customHeight="1">
      <c r="B40" s="60" t="s">
        <v>549</v>
      </c>
      <c r="D40" s="34">
        <v>5</v>
      </c>
      <c r="E40" s="35" t="s">
        <v>660</v>
      </c>
      <c r="F40" s="35" t="s">
        <v>660</v>
      </c>
      <c r="G40" s="35" t="s">
        <v>660</v>
      </c>
      <c r="H40" s="35">
        <v>1</v>
      </c>
      <c r="I40" s="35" t="s">
        <v>660</v>
      </c>
      <c r="J40" s="35" t="s">
        <v>660</v>
      </c>
      <c r="K40" s="35" t="s">
        <v>660</v>
      </c>
      <c r="L40" s="35" t="s">
        <v>660</v>
      </c>
      <c r="M40" s="35" t="s">
        <v>660</v>
      </c>
      <c r="N40" s="35" t="s">
        <v>660</v>
      </c>
      <c r="O40" s="293" t="s">
        <v>660</v>
      </c>
      <c r="P40" s="293"/>
      <c r="Q40" s="293" t="s">
        <v>660</v>
      </c>
      <c r="R40" s="293"/>
      <c r="S40" s="35" t="s">
        <v>660</v>
      </c>
      <c r="T40" s="293" t="s">
        <v>660</v>
      </c>
      <c r="U40" s="293"/>
      <c r="V40" s="35" t="s">
        <v>660</v>
      </c>
      <c r="W40" s="293" t="s">
        <v>660</v>
      </c>
      <c r="X40" s="293"/>
      <c r="Y40" s="293" t="s">
        <v>660</v>
      </c>
      <c r="Z40" s="293"/>
      <c r="AA40" s="35">
        <v>4</v>
      </c>
      <c r="AC40" s="60" t="s">
        <v>549</v>
      </c>
      <c r="AE40" s="34">
        <f t="shared" si="2"/>
        <v>38</v>
      </c>
      <c r="AF40" s="35">
        <v>1</v>
      </c>
      <c r="AG40" s="35">
        <v>4</v>
      </c>
      <c r="AH40" s="35">
        <v>4</v>
      </c>
      <c r="AI40" s="35" t="s">
        <v>660</v>
      </c>
      <c r="AJ40" s="35" t="s">
        <v>660</v>
      </c>
      <c r="AK40" s="35" t="s">
        <v>660</v>
      </c>
      <c r="AL40" s="35" t="s">
        <v>660</v>
      </c>
      <c r="AM40" s="35">
        <v>2</v>
      </c>
      <c r="AN40" s="35" t="s">
        <v>660</v>
      </c>
      <c r="AO40" s="35">
        <v>1</v>
      </c>
      <c r="AP40" s="293">
        <v>1</v>
      </c>
      <c r="AQ40" s="293"/>
      <c r="AR40" s="293">
        <v>6</v>
      </c>
      <c r="AS40" s="293"/>
      <c r="AT40" s="35">
        <v>7</v>
      </c>
      <c r="AU40" s="293" t="s">
        <v>660</v>
      </c>
      <c r="AV40" s="293"/>
      <c r="AW40" s="35" t="s">
        <v>660</v>
      </c>
      <c r="AX40" s="293" t="s">
        <v>660</v>
      </c>
      <c r="AY40" s="293"/>
      <c r="AZ40" s="35">
        <v>12</v>
      </c>
    </row>
    <row r="41" spans="2:52" ht="18.75" customHeight="1">
      <c r="B41" s="60" t="s">
        <v>661</v>
      </c>
      <c r="D41" s="34">
        <v>9</v>
      </c>
      <c r="E41" s="35">
        <v>3</v>
      </c>
      <c r="F41" s="35" t="s">
        <v>613</v>
      </c>
      <c r="G41" s="35">
        <v>1</v>
      </c>
      <c r="H41" s="35" t="s">
        <v>613</v>
      </c>
      <c r="I41" s="35" t="s">
        <v>613</v>
      </c>
      <c r="J41" s="35" t="s">
        <v>613</v>
      </c>
      <c r="K41" s="35" t="s">
        <v>613</v>
      </c>
      <c r="L41" s="35" t="s">
        <v>613</v>
      </c>
      <c r="M41" s="35" t="s">
        <v>613</v>
      </c>
      <c r="N41" s="35" t="s">
        <v>613</v>
      </c>
      <c r="O41" s="293">
        <v>1</v>
      </c>
      <c r="P41" s="293"/>
      <c r="Q41" s="293">
        <v>1</v>
      </c>
      <c r="R41" s="293"/>
      <c r="S41" s="35" t="s">
        <v>613</v>
      </c>
      <c r="T41" s="293" t="s">
        <v>613</v>
      </c>
      <c r="U41" s="293"/>
      <c r="V41" s="35" t="s">
        <v>613</v>
      </c>
      <c r="W41" s="293" t="s">
        <v>613</v>
      </c>
      <c r="X41" s="293"/>
      <c r="Y41" s="293" t="s">
        <v>613</v>
      </c>
      <c r="Z41" s="293"/>
      <c r="AA41" s="35">
        <v>3</v>
      </c>
      <c r="AC41" s="60" t="s">
        <v>661</v>
      </c>
      <c r="AE41" s="34">
        <f t="shared" si="2"/>
        <v>57</v>
      </c>
      <c r="AF41" s="35">
        <v>1</v>
      </c>
      <c r="AG41" s="35">
        <v>2</v>
      </c>
      <c r="AH41" s="35">
        <v>7</v>
      </c>
      <c r="AI41" s="35">
        <v>3</v>
      </c>
      <c r="AJ41" s="35">
        <v>2</v>
      </c>
      <c r="AK41" s="35" t="s">
        <v>613</v>
      </c>
      <c r="AL41" s="35">
        <v>1</v>
      </c>
      <c r="AM41" s="35" t="s">
        <v>613</v>
      </c>
      <c r="AN41" s="35" t="s">
        <v>613</v>
      </c>
      <c r="AO41" s="35" t="s">
        <v>613</v>
      </c>
      <c r="AP41" s="293">
        <v>5</v>
      </c>
      <c r="AQ41" s="293"/>
      <c r="AR41" s="293" t="s">
        <v>613</v>
      </c>
      <c r="AS41" s="293"/>
      <c r="AT41" s="35">
        <v>7</v>
      </c>
      <c r="AU41" s="293" t="s">
        <v>613</v>
      </c>
      <c r="AV41" s="293"/>
      <c r="AW41" s="35">
        <v>2</v>
      </c>
      <c r="AX41" s="293" t="s">
        <v>613</v>
      </c>
      <c r="AY41" s="293"/>
      <c r="AZ41" s="35">
        <v>27</v>
      </c>
    </row>
    <row r="42" spans="2:52" ht="18.75" customHeight="1">
      <c r="B42" s="60" t="s">
        <v>491</v>
      </c>
      <c r="D42" s="34">
        <v>8</v>
      </c>
      <c r="E42" s="35">
        <v>3</v>
      </c>
      <c r="F42" s="35" t="s">
        <v>606</v>
      </c>
      <c r="G42" s="35" t="s">
        <v>606</v>
      </c>
      <c r="H42" s="35" t="s">
        <v>606</v>
      </c>
      <c r="I42" s="35" t="s">
        <v>606</v>
      </c>
      <c r="J42" s="35" t="s">
        <v>606</v>
      </c>
      <c r="K42" s="35" t="s">
        <v>606</v>
      </c>
      <c r="L42" s="35" t="s">
        <v>606</v>
      </c>
      <c r="M42" s="35" t="s">
        <v>606</v>
      </c>
      <c r="N42" s="35" t="s">
        <v>606</v>
      </c>
      <c r="O42" s="293" t="s">
        <v>606</v>
      </c>
      <c r="P42" s="293"/>
      <c r="Q42" s="293" t="s">
        <v>606</v>
      </c>
      <c r="R42" s="293"/>
      <c r="S42" s="35">
        <v>1</v>
      </c>
      <c r="T42" s="293" t="s">
        <v>606</v>
      </c>
      <c r="U42" s="293"/>
      <c r="V42" s="35" t="s">
        <v>606</v>
      </c>
      <c r="W42" s="293" t="s">
        <v>606</v>
      </c>
      <c r="X42" s="293"/>
      <c r="Y42" s="293" t="s">
        <v>606</v>
      </c>
      <c r="Z42" s="293"/>
      <c r="AA42" s="35">
        <v>4</v>
      </c>
      <c r="AC42" s="60" t="s">
        <v>491</v>
      </c>
      <c r="AE42" s="34">
        <f t="shared" si="2"/>
        <v>56</v>
      </c>
      <c r="AF42" s="35">
        <v>5</v>
      </c>
      <c r="AG42" s="35">
        <v>4</v>
      </c>
      <c r="AH42" s="35">
        <v>4</v>
      </c>
      <c r="AI42" s="35">
        <v>2</v>
      </c>
      <c r="AJ42" s="35">
        <v>3</v>
      </c>
      <c r="AK42" s="35" t="s">
        <v>606</v>
      </c>
      <c r="AL42" s="35" t="s">
        <v>606</v>
      </c>
      <c r="AM42" s="35" t="s">
        <v>606</v>
      </c>
      <c r="AN42" s="35" t="s">
        <v>606</v>
      </c>
      <c r="AO42" s="35" t="s">
        <v>606</v>
      </c>
      <c r="AP42" s="293">
        <v>2</v>
      </c>
      <c r="AQ42" s="293"/>
      <c r="AR42" s="293">
        <v>4</v>
      </c>
      <c r="AS42" s="293"/>
      <c r="AT42" s="35" t="s">
        <v>606</v>
      </c>
      <c r="AU42" s="293" t="s">
        <v>606</v>
      </c>
      <c r="AV42" s="293"/>
      <c r="AW42" s="35">
        <v>1</v>
      </c>
      <c r="AX42" s="293" t="s">
        <v>606</v>
      </c>
      <c r="AY42" s="293"/>
      <c r="AZ42" s="35">
        <v>31</v>
      </c>
    </row>
    <row r="43" spans="2:52" ht="18.75" customHeight="1">
      <c r="B43" s="60" t="s">
        <v>492</v>
      </c>
      <c r="D43" s="34" t="s">
        <v>695</v>
      </c>
      <c r="E43" s="35" t="s">
        <v>696</v>
      </c>
      <c r="F43" s="35" t="s">
        <v>618</v>
      </c>
      <c r="G43" s="35">
        <v>1</v>
      </c>
      <c r="H43" s="35" t="s">
        <v>618</v>
      </c>
      <c r="I43" s="35" t="s">
        <v>618</v>
      </c>
      <c r="J43" s="35" t="s">
        <v>618</v>
      </c>
      <c r="K43" s="35" t="s">
        <v>618</v>
      </c>
      <c r="L43" s="35">
        <v>1</v>
      </c>
      <c r="M43" s="35" t="s">
        <v>618</v>
      </c>
      <c r="N43" s="35" t="s">
        <v>618</v>
      </c>
      <c r="O43" s="293">
        <v>3</v>
      </c>
      <c r="P43" s="293"/>
      <c r="Q43" s="293">
        <v>1</v>
      </c>
      <c r="R43" s="293"/>
      <c r="S43" s="35">
        <v>1</v>
      </c>
      <c r="T43" s="293" t="s">
        <v>618</v>
      </c>
      <c r="U43" s="293"/>
      <c r="V43" s="35" t="s">
        <v>618</v>
      </c>
      <c r="W43" s="293" t="s">
        <v>618</v>
      </c>
      <c r="X43" s="293"/>
      <c r="Y43" s="293" t="s">
        <v>618</v>
      </c>
      <c r="Z43" s="293"/>
      <c r="AA43" s="35">
        <v>2</v>
      </c>
      <c r="AC43" s="60" t="s">
        <v>492</v>
      </c>
      <c r="AE43" s="34">
        <f t="shared" si="2"/>
        <v>96</v>
      </c>
      <c r="AF43" s="35" t="s">
        <v>618</v>
      </c>
      <c r="AG43" s="35">
        <v>6</v>
      </c>
      <c r="AH43" s="35">
        <v>13</v>
      </c>
      <c r="AI43" s="35">
        <v>7</v>
      </c>
      <c r="AJ43" s="35">
        <v>2</v>
      </c>
      <c r="AK43" s="35">
        <v>1</v>
      </c>
      <c r="AL43" s="35" t="s">
        <v>618</v>
      </c>
      <c r="AM43" s="35">
        <v>8</v>
      </c>
      <c r="AN43" s="35" t="s">
        <v>618</v>
      </c>
      <c r="AO43" s="35">
        <v>1</v>
      </c>
      <c r="AP43" s="293">
        <v>3</v>
      </c>
      <c r="AQ43" s="293"/>
      <c r="AR43" s="293">
        <v>10</v>
      </c>
      <c r="AS43" s="293"/>
      <c r="AT43" s="35">
        <v>21</v>
      </c>
      <c r="AU43" s="293" t="s">
        <v>618</v>
      </c>
      <c r="AV43" s="293"/>
      <c r="AW43" s="35">
        <v>1</v>
      </c>
      <c r="AX43" s="293" t="s">
        <v>618</v>
      </c>
      <c r="AY43" s="293"/>
      <c r="AZ43" s="35">
        <v>23</v>
      </c>
    </row>
    <row r="44" spans="4:31" ht="6" customHeight="1" thickBot="1">
      <c r="D44" s="91"/>
      <c r="AE44" s="91"/>
    </row>
    <row r="45" spans="1:52" ht="13.5">
      <c r="A45" s="4" t="s">
        <v>758</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4" t="s">
        <v>758</v>
      </c>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row>
  </sheetData>
  <mergeCells count="318">
    <mergeCell ref="AR38:AS38"/>
    <mergeCell ref="AU38:AV38"/>
    <mergeCell ref="AX38:AY38"/>
    <mergeCell ref="T38:U38"/>
    <mergeCell ref="W38:X38"/>
    <mergeCell ref="Y38:Z38"/>
    <mergeCell ref="AP38:AQ38"/>
    <mergeCell ref="A7:C8"/>
    <mergeCell ref="O7:R7"/>
    <mergeCell ref="S7:AA7"/>
    <mergeCell ref="D7:D8"/>
    <mergeCell ref="N7:N8"/>
    <mergeCell ref="E7:M7"/>
    <mergeCell ref="O43:P43"/>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O36:P36"/>
    <mergeCell ref="O37:P37"/>
    <mergeCell ref="O39:P39"/>
    <mergeCell ref="O38:P38"/>
    <mergeCell ref="O40:P40"/>
    <mergeCell ref="O41:P41"/>
    <mergeCell ref="O42:P42"/>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 ref="Q39:R39"/>
    <mergeCell ref="Q40:R40"/>
    <mergeCell ref="Q41:R41"/>
    <mergeCell ref="Q38:R38"/>
    <mergeCell ref="Q42:R42"/>
    <mergeCell ref="Q43:R43"/>
    <mergeCell ref="T10:U10"/>
    <mergeCell ref="T11:U11"/>
    <mergeCell ref="T12:U12"/>
    <mergeCell ref="T13:U13"/>
    <mergeCell ref="T14:U14"/>
    <mergeCell ref="T15:U15"/>
    <mergeCell ref="T16:U16"/>
    <mergeCell ref="T17:U17"/>
    <mergeCell ref="T18:U18"/>
    <mergeCell ref="T19:U19"/>
    <mergeCell ref="T20:U20"/>
    <mergeCell ref="T21:U21"/>
    <mergeCell ref="T22:U22"/>
    <mergeCell ref="T23:U23"/>
    <mergeCell ref="T24:U24"/>
    <mergeCell ref="T25:U25"/>
    <mergeCell ref="T26:U26"/>
    <mergeCell ref="T27:U27"/>
    <mergeCell ref="T28:U28"/>
    <mergeCell ref="T29:U29"/>
    <mergeCell ref="T30:U30"/>
    <mergeCell ref="T31:U31"/>
    <mergeCell ref="T32:U32"/>
    <mergeCell ref="T33:U33"/>
    <mergeCell ref="T34:U34"/>
    <mergeCell ref="T35:U35"/>
    <mergeCell ref="T36:U36"/>
    <mergeCell ref="T37:U37"/>
    <mergeCell ref="T39:U39"/>
    <mergeCell ref="T40:U40"/>
    <mergeCell ref="T41:U41"/>
    <mergeCell ref="T42:U42"/>
    <mergeCell ref="T43:U43"/>
    <mergeCell ref="W10:X10"/>
    <mergeCell ref="W11:X11"/>
    <mergeCell ref="W12:X12"/>
    <mergeCell ref="W13:X13"/>
    <mergeCell ref="W14:X14"/>
    <mergeCell ref="W15:X15"/>
    <mergeCell ref="W16:X16"/>
    <mergeCell ref="W17:X17"/>
    <mergeCell ref="W18:X18"/>
    <mergeCell ref="W19:X19"/>
    <mergeCell ref="W20:X20"/>
    <mergeCell ref="W21:X21"/>
    <mergeCell ref="W22:X22"/>
    <mergeCell ref="W23:X23"/>
    <mergeCell ref="W24:X24"/>
    <mergeCell ref="W25:X25"/>
    <mergeCell ref="W26:X26"/>
    <mergeCell ref="W27:X27"/>
    <mergeCell ref="W28:X28"/>
    <mergeCell ref="W29:X29"/>
    <mergeCell ref="W30:X30"/>
    <mergeCell ref="W31:X31"/>
    <mergeCell ref="W32:X32"/>
    <mergeCell ref="W33:X33"/>
    <mergeCell ref="W34:X34"/>
    <mergeCell ref="W35:X35"/>
    <mergeCell ref="W36:X36"/>
    <mergeCell ref="W37:X37"/>
    <mergeCell ref="W39:X39"/>
    <mergeCell ref="W40:X40"/>
    <mergeCell ref="W41:X41"/>
    <mergeCell ref="W42:X42"/>
    <mergeCell ref="W43:X43"/>
    <mergeCell ref="Y10:Z10"/>
    <mergeCell ref="Y11:Z11"/>
    <mergeCell ref="Y12:Z12"/>
    <mergeCell ref="Y13:Z13"/>
    <mergeCell ref="Y14:Z14"/>
    <mergeCell ref="Y15:Z15"/>
    <mergeCell ref="Y16:Z16"/>
    <mergeCell ref="Y17:Z17"/>
    <mergeCell ref="Y18:Z18"/>
    <mergeCell ref="Y19:Z19"/>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42:Z42"/>
    <mergeCell ref="Y34:Z34"/>
    <mergeCell ref="Y35:Z35"/>
    <mergeCell ref="Y36:Z36"/>
    <mergeCell ref="Y37:Z37"/>
    <mergeCell ref="AU10:AV10"/>
    <mergeCell ref="AX10:AY10"/>
    <mergeCell ref="AT7:AZ7"/>
    <mergeCell ref="Y43:Z43"/>
    <mergeCell ref="AB7:AD8"/>
    <mergeCell ref="AE7:AE8"/>
    <mergeCell ref="AF7:AN7"/>
    <mergeCell ref="Y39:Z39"/>
    <mergeCell ref="Y40:Z40"/>
    <mergeCell ref="Y41:Z41"/>
    <mergeCell ref="AO7:AO8"/>
    <mergeCell ref="AP7:AS7"/>
    <mergeCell ref="AP10:AQ10"/>
    <mergeCell ref="AR10:AS10"/>
    <mergeCell ref="AP11:AQ11"/>
    <mergeCell ref="AR11:AS11"/>
    <mergeCell ref="AU11:AV11"/>
    <mergeCell ref="AX11:AY11"/>
    <mergeCell ref="AP12:AQ12"/>
    <mergeCell ref="AR12:AS12"/>
    <mergeCell ref="AU12:AV12"/>
    <mergeCell ref="AX12:AY12"/>
    <mergeCell ref="AP13:AQ13"/>
    <mergeCell ref="AR13:AS13"/>
    <mergeCell ref="AU13:AV13"/>
    <mergeCell ref="AX13:AY13"/>
    <mergeCell ref="AP14:AQ14"/>
    <mergeCell ref="AR14:AS14"/>
    <mergeCell ref="AU14:AV14"/>
    <mergeCell ref="AX14:AY14"/>
    <mergeCell ref="AP15:AQ15"/>
    <mergeCell ref="AR15:AS15"/>
    <mergeCell ref="AU15:AV15"/>
    <mergeCell ref="AX15:AY15"/>
    <mergeCell ref="AP16:AQ16"/>
    <mergeCell ref="AR16:AS16"/>
    <mergeCell ref="AU16:AV16"/>
    <mergeCell ref="AX16:AY16"/>
    <mergeCell ref="AP17:AQ17"/>
    <mergeCell ref="AR17:AS17"/>
    <mergeCell ref="AU17:AV17"/>
    <mergeCell ref="AX17:AY17"/>
    <mergeCell ref="AP18:AQ18"/>
    <mergeCell ref="AR18:AS18"/>
    <mergeCell ref="AU18:AV18"/>
    <mergeCell ref="AX18:AY18"/>
    <mergeCell ref="AP19:AQ19"/>
    <mergeCell ref="AR19:AS19"/>
    <mergeCell ref="AU19:AV19"/>
    <mergeCell ref="AX19:AY19"/>
    <mergeCell ref="AP20:AQ20"/>
    <mergeCell ref="AR20:AS20"/>
    <mergeCell ref="AU20:AV20"/>
    <mergeCell ref="AX20:AY20"/>
    <mergeCell ref="AP21:AQ21"/>
    <mergeCell ref="AR21:AS21"/>
    <mergeCell ref="AU21:AV21"/>
    <mergeCell ref="AX21:AY21"/>
    <mergeCell ref="AP22:AQ22"/>
    <mergeCell ref="AR22:AS22"/>
    <mergeCell ref="AU22:AV22"/>
    <mergeCell ref="AX22:AY22"/>
    <mergeCell ref="AP23:AQ23"/>
    <mergeCell ref="AR23:AS23"/>
    <mergeCell ref="AU23:AV23"/>
    <mergeCell ref="AX23:AY23"/>
    <mergeCell ref="AP24:AQ24"/>
    <mergeCell ref="AR24:AS24"/>
    <mergeCell ref="AU24:AV24"/>
    <mergeCell ref="AX24:AY24"/>
    <mergeCell ref="AP25:AQ25"/>
    <mergeCell ref="AR25:AS25"/>
    <mergeCell ref="AU25:AV25"/>
    <mergeCell ref="AX25:AY25"/>
    <mergeCell ref="AP26:AQ26"/>
    <mergeCell ref="AR26:AS26"/>
    <mergeCell ref="AU26:AV26"/>
    <mergeCell ref="AX26:AY26"/>
    <mergeCell ref="AP27:AQ27"/>
    <mergeCell ref="AR27:AS27"/>
    <mergeCell ref="AU27:AV27"/>
    <mergeCell ref="AX27:AY27"/>
    <mergeCell ref="AP28:AQ28"/>
    <mergeCell ref="AR28:AS28"/>
    <mergeCell ref="AU28:AV28"/>
    <mergeCell ref="AX28:AY28"/>
    <mergeCell ref="AP29:AQ29"/>
    <mergeCell ref="AR29:AS29"/>
    <mergeCell ref="AU29:AV29"/>
    <mergeCell ref="AX29:AY29"/>
    <mergeCell ref="AP30:AQ30"/>
    <mergeCell ref="AR30:AS30"/>
    <mergeCell ref="AU30:AV30"/>
    <mergeCell ref="AX30:AY30"/>
    <mergeCell ref="AP31:AQ31"/>
    <mergeCell ref="AR31:AS31"/>
    <mergeCell ref="AU31:AV31"/>
    <mergeCell ref="AX31:AY31"/>
    <mergeCell ref="AP32:AQ32"/>
    <mergeCell ref="AR32:AS32"/>
    <mergeCell ref="AU32:AV32"/>
    <mergeCell ref="AX32:AY32"/>
    <mergeCell ref="AP33:AQ33"/>
    <mergeCell ref="AR33:AS33"/>
    <mergeCell ref="AU33:AV33"/>
    <mergeCell ref="AX33:AY33"/>
    <mergeCell ref="AP34:AQ34"/>
    <mergeCell ref="AR34:AS34"/>
    <mergeCell ref="AU34:AV34"/>
    <mergeCell ref="AX34:AY34"/>
    <mergeCell ref="AP35:AQ35"/>
    <mergeCell ref="AR35:AS35"/>
    <mergeCell ref="AU35:AV35"/>
    <mergeCell ref="AX35:AY35"/>
    <mergeCell ref="AP36:AQ36"/>
    <mergeCell ref="AR36:AS36"/>
    <mergeCell ref="AU36:AV36"/>
    <mergeCell ref="AX36:AY36"/>
    <mergeCell ref="AP37:AQ37"/>
    <mergeCell ref="AR37:AS37"/>
    <mergeCell ref="AU37:AV37"/>
    <mergeCell ref="AX37:AY37"/>
    <mergeCell ref="AP39:AQ39"/>
    <mergeCell ref="AR39:AS39"/>
    <mergeCell ref="AU39:AV39"/>
    <mergeCell ref="AX39:AY39"/>
    <mergeCell ref="AP40:AQ40"/>
    <mergeCell ref="AR40:AS40"/>
    <mergeCell ref="AU40:AV40"/>
    <mergeCell ref="AX40:AY40"/>
    <mergeCell ref="AP41:AQ41"/>
    <mergeCell ref="AR41:AS41"/>
    <mergeCell ref="AU41:AV41"/>
    <mergeCell ref="AX41:AY41"/>
    <mergeCell ref="AP42:AQ42"/>
    <mergeCell ref="AR42:AS42"/>
    <mergeCell ref="AU42:AV42"/>
    <mergeCell ref="AX42:AY42"/>
    <mergeCell ref="AP43:AQ43"/>
    <mergeCell ref="AR43:AS43"/>
    <mergeCell ref="AU43:AV43"/>
    <mergeCell ref="AX43:AY43"/>
  </mergeCells>
  <printOptions/>
  <pageMargins left="0.7874015748031497" right="0.7874015748031497" top="0.6692913385826772" bottom="0.6692913385826772" header="0.5118110236220472" footer="0.5118110236220472"/>
  <pageSetup orientation="portrait" paperSize="9" r:id="rId1"/>
</worksheet>
</file>

<file path=xl/worksheets/sheet17.xml><?xml version="1.0" encoding="utf-8"?>
<worksheet xmlns="http://schemas.openxmlformats.org/spreadsheetml/2006/main" xmlns:r="http://schemas.openxmlformats.org/officeDocument/2006/relationships">
  <dimension ref="A1:L18"/>
  <sheetViews>
    <sheetView tabSelected="1" zoomScale="125" zoomScaleNormal="125" workbookViewId="0" topLeftCell="A1">
      <selection activeCell="C1" sqref="C1"/>
    </sheetView>
  </sheetViews>
  <sheetFormatPr defaultColWidth="9.00390625" defaultRowHeight="13.5"/>
  <cols>
    <col min="1" max="1" width="0.875" style="88" customWidth="1"/>
    <col min="2" max="3" width="4.75390625" style="88" customWidth="1"/>
    <col min="4" max="4" width="0.74609375" style="88" customWidth="1"/>
    <col min="5" max="8" width="9.375" style="88" customWidth="1"/>
    <col min="9" max="12" width="9.50390625" style="88" customWidth="1"/>
    <col min="13" max="16384" width="9.00390625" style="88" customWidth="1"/>
  </cols>
  <sheetData>
    <row r="1" spans="1:7" ht="14.25">
      <c r="A1" s="86"/>
      <c r="B1" s="86"/>
      <c r="C1" s="86"/>
      <c r="D1" s="86"/>
      <c r="E1" s="86"/>
      <c r="F1" s="86"/>
      <c r="G1" s="20" t="s">
        <v>410</v>
      </c>
    </row>
    <row r="2" spans="1:12" ht="14.25" thickBot="1">
      <c r="A2" s="1" t="s">
        <v>711</v>
      </c>
      <c r="L2" s="21">
        <v>36281</v>
      </c>
    </row>
    <row r="3" spans="1:12" ht="12.75" customHeight="1" thickTop="1">
      <c r="A3" s="212" t="s">
        <v>698</v>
      </c>
      <c r="B3" s="212"/>
      <c r="C3" s="212"/>
      <c r="D3" s="232"/>
      <c r="E3" s="196" t="s">
        <v>0</v>
      </c>
      <c r="F3" s="197"/>
      <c r="G3" s="197"/>
      <c r="H3" s="274"/>
      <c r="I3" s="197" t="s">
        <v>401</v>
      </c>
      <c r="J3" s="197"/>
      <c r="K3" s="197"/>
      <c r="L3" s="197"/>
    </row>
    <row r="4" spans="1:12" ht="12.75" customHeight="1">
      <c r="A4" s="213"/>
      <c r="B4" s="213"/>
      <c r="C4" s="213"/>
      <c r="D4" s="300"/>
      <c r="E4" s="298" t="s">
        <v>340</v>
      </c>
      <c r="F4" s="299"/>
      <c r="G4" s="298" t="s">
        <v>405</v>
      </c>
      <c r="H4" s="299"/>
      <c r="I4" s="298" t="s">
        <v>340</v>
      </c>
      <c r="J4" s="299"/>
      <c r="K4" s="298" t="s">
        <v>405</v>
      </c>
      <c r="L4" s="299"/>
    </row>
    <row r="5" spans="1:12" ht="12.75" customHeight="1">
      <c r="A5" s="214"/>
      <c r="B5" s="214"/>
      <c r="C5" s="214"/>
      <c r="D5" s="146"/>
      <c r="E5" s="23" t="s">
        <v>398</v>
      </c>
      <c r="F5" s="23" t="s">
        <v>399</v>
      </c>
      <c r="G5" s="23" t="s">
        <v>398</v>
      </c>
      <c r="H5" s="23" t="s">
        <v>399</v>
      </c>
      <c r="I5" s="23" t="s">
        <v>398</v>
      </c>
      <c r="J5" s="82" t="s">
        <v>399</v>
      </c>
      <c r="K5" s="23" t="s">
        <v>398</v>
      </c>
      <c r="L5" s="23" t="s">
        <v>399</v>
      </c>
    </row>
    <row r="6" spans="5:12" ht="6" customHeight="1">
      <c r="E6" s="27"/>
      <c r="F6" s="28"/>
      <c r="G6" s="28"/>
      <c r="H6" s="28"/>
      <c r="I6" s="28"/>
      <c r="J6" s="28"/>
      <c r="K6" s="28"/>
      <c r="L6" s="28"/>
    </row>
    <row r="7" spans="2:12" ht="13.5">
      <c r="B7" s="1" t="s">
        <v>783</v>
      </c>
      <c r="C7" s="24" t="s">
        <v>785</v>
      </c>
      <c r="E7" s="29">
        <v>30</v>
      </c>
      <c r="F7" s="28">
        <v>454</v>
      </c>
      <c r="G7" s="28">
        <v>33</v>
      </c>
      <c r="H7" s="28">
        <v>10</v>
      </c>
      <c r="I7" s="28">
        <v>60</v>
      </c>
      <c r="J7" s="28">
        <v>1041</v>
      </c>
      <c r="K7" s="28">
        <v>38</v>
      </c>
      <c r="L7" s="28">
        <v>32</v>
      </c>
    </row>
    <row r="8" spans="2:12" s="2" customFormat="1" ht="13.5">
      <c r="B8" s="107" t="s">
        <v>784</v>
      </c>
      <c r="C8" s="118">
        <v>1997</v>
      </c>
      <c r="E8" s="142">
        <v>30</v>
      </c>
      <c r="F8" s="143">
        <v>449</v>
      </c>
      <c r="G8" s="143">
        <v>30</v>
      </c>
      <c r="H8" s="143">
        <v>10</v>
      </c>
      <c r="I8" s="143">
        <v>59</v>
      </c>
      <c r="J8" s="143">
        <v>1057</v>
      </c>
      <c r="K8" s="143">
        <v>40</v>
      </c>
      <c r="L8" s="143">
        <v>31</v>
      </c>
    </row>
    <row r="9" spans="2:12" ht="7.5" customHeight="1">
      <c r="B9" s="1"/>
      <c r="C9" s="1"/>
      <c r="E9" s="29"/>
      <c r="F9" s="28"/>
      <c r="G9" s="28"/>
      <c r="H9" s="28"/>
      <c r="I9" s="28"/>
      <c r="J9" s="28"/>
      <c r="K9" s="28"/>
      <c r="L9" s="28"/>
    </row>
    <row r="10" spans="2:12" ht="13.5">
      <c r="B10" s="207" t="s">
        <v>1</v>
      </c>
      <c r="C10" s="207"/>
      <c r="E10" s="29">
        <v>29</v>
      </c>
      <c r="F10" s="28">
        <v>27</v>
      </c>
      <c r="G10" s="28">
        <v>30</v>
      </c>
      <c r="H10" s="28">
        <v>7</v>
      </c>
      <c r="I10" s="28">
        <v>47</v>
      </c>
      <c r="J10" s="28">
        <v>32</v>
      </c>
      <c r="K10" s="28">
        <v>19</v>
      </c>
      <c r="L10" s="28">
        <v>6</v>
      </c>
    </row>
    <row r="11" spans="2:12" ht="13.5">
      <c r="B11" s="207" t="s">
        <v>2</v>
      </c>
      <c r="C11" s="207"/>
      <c r="E11" s="29" t="s">
        <v>717</v>
      </c>
      <c r="F11" s="28">
        <v>15</v>
      </c>
      <c r="G11" s="28" t="s">
        <v>717</v>
      </c>
      <c r="H11" s="28" t="s">
        <v>717</v>
      </c>
      <c r="I11" s="28">
        <v>1</v>
      </c>
      <c r="J11" s="28">
        <v>34</v>
      </c>
      <c r="K11" s="28">
        <v>2</v>
      </c>
      <c r="L11" s="28">
        <v>3</v>
      </c>
    </row>
    <row r="12" spans="2:12" ht="13.5">
      <c r="B12" s="207" t="s">
        <v>406</v>
      </c>
      <c r="C12" s="207"/>
      <c r="E12" s="29">
        <v>1</v>
      </c>
      <c r="F12" s="28">
        <v>352</v>
      </c>
      <c r="G12" s="28" t="s">
        <v>717</v>
      </c>
      <c r="H12" s="28" t="s">
        <v>717</v>
      </c>
      <c r="I12" s="28">
        <v>8</v>
      </c>
      <c r="J12" s="28">
        <v>978</v>
      </c>
      <c r="K12" s="28" t="s">
        <v>717</v>
      </c>
      <c r="L12" s="28">
        <v>4</v>
      </c>
    </row>
    <row r="13" spans="2:12" ht="13.5">
      <c r="B13" s="207" t="s">
        <v>8</v>
      </c>
      <c r="C13" s="207"/>
      <c r="E13" s="29" t="s">
        <v>153</v>
      </c>
      <c r="F13" s="28">
        <v>1</v>
      </c>
      <c r="G13" s="28" t="s">
        <v>153</v>
      </c>
      <c r="H13" s="28" t="s">
        <v>723</v>
      </c>
      <c r="I13" s="28" t="s">
        <v>153</v>
      </c>
      <c r="J13" s="28">
        <v>3</v>
      </c>
      <c r="K13" s="28" t="s">
        <v>153</v>
      </c>
      <c r="L13" s="28" t="s">
        <v>723</v>
      </c>
    </row>
    <row r="14" spans="2:12" ht="13.5">
      <c r="B14" s="207" t="s">
        <v>9</v>
      </c>
      <c r="C14" s="207"/>
      <c r="E14" s="29" t="s">
        <v>618</v>
      </c>
      <c r="F14" s="28">
        <v>6</v>
      </c>
      <c r="G14" s="28" t="s">
        <v>618</v>
      </c>
      <c r="H14" s="28">
        <v>2</v>
      </c>
      <c r="I14" s="28" t="s">
        <v>618</v>
      </c>
      <c r="J14" s="28" t="s">
        <v>618</v>
      </c>
      <c r="K14" s="28" t="s">
        <v>618</v>
      </c>
      <c r="L14" s="28">
        <v>1</v>
      </c>
    </row>
    <row r="15" spans="2:12" ht="13.5">
      <c r="B15" s="207" t="s">
        <v>407</v>
      </c>
      <c r="C15" s="207"/>
      <c r="E15" s="29" t="s">
        <v>618</v>
      </c>
      <c r="F15" s="28" t="s">
        <v>723</v>
      </c>
      <c r="G15" s="28" t="s">
        <v>618</v>
      </c>
      <c r="H15" s="28" t="s">
        <v>618</v>
      </c>
      <c r="I15" s="28" t="s">
        <v>618</v>
      </c>
      <c r="J15" s="28" t="s">
        <v>618</v>
      </c>
      <c r="K15" s="28" t="s">
        <v>618</v>
      </c>
      <c r="L15" s="28" t="s">
        <v>723</v>
      </c>
    </row>
    <row r="16" spans="2:12" ht="13.5">
      <c r="B16" s="207" t="s">
        <v>408</v>
      </c>
      <c r="C16" s="207"/>
      <c r="E16" s="29" t="s">
        <v>626</v>
      </c>
      <c r="F16" s="28">
        <v>48</v>
      </c>
      <c r="G16" s="28" t="s">
        <v>626</v>
      </c>
      <c r="H16" s="28">
        <v>1</v>
      </c>
      <c r="I16" s="28">
        <v>3</v>
      </c>
      <c r="J16" s="28">
        <v>10</v>
      </c>
      <c r="K16" s="28">
        <v>19</v>
      </c>
      <c r="L16" s="28">
        <v>17</v>
      </c>
    </row>
    <row r="17" ht="6" customHeight="1" thickBot="1">
      <c r="E17" s="95"/>
    </row>
    <row r="18" spans="1:12" ht="13.5">
      <c r="A18" s="4" t="s">
        <v>413</v>
      </c>
      <c r="B18" s="92"/>
      <c r="C18" s="92"/>
      <c r="D18" s="92"/>
      <c r="E18" s="92"/>
      <c r="F18" s="92"/>
      <c r="G18" s="92"/>
      <c r="H18" s="92"/>
      <c r="I18" s="92"/>
      <c r="J18" s="92"/>
      <c r="K18" s="92"/>
      <c r="L18" s="92"/>
    </row>
  </sheetData>
  <mergeCells count="14">
    <mergeCell ref="A3:D5"/>
    <mergeCell ref="B10:C10"/>
    <mergeCell ref="B11:C11"/>
    <mergeCell ref="B12:C12"/>
    <mergeCell ref="B13:C13"/>
    <mergeCell ref="B14:C14"/>
    <mergeCell ref="B15:C15"/>
    <mergeCell ref="B16:C16"/>
    <mergeCell ref="E3:H3"/>
    <mergeCell ref="I3:L3"/>
    <mergeCell ref="E4:F4"/>
    <mergeCell ref="G4:H4"/>
    <mergeCell ref="I4:J4"/>
    <mergeCell ref="K4:L4"/>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G158"/>
  <sheetViews>
    <sheetView workbookViewId="0" topLeftCell="A1">
      <selection activeCell="A1" sqref="A1"/>
    </sheetView>
  </sheetViews>
  <sheetFormatPr defaultColWidth="9.00390625" defaultRowHeight="13.5"/>
  <cols>
    <col min="1" max="1" width="0.875" style="88" customWidth="1"/>
    <col min="2" max="2" width="1.4921875" style="88" customWidth="1"/>
    <col min="3" max="3" width="8.375" style="88" customWidth="1"/>
    <col min="4" max="4" width="0.875" style="88" customWidth="1"/>
    <col min="5" max="14" width="7.50390625" style="88" customWidth="1"/>
    <col min="15" max="25" width="7.75390625" style="88" customWidth="1"/>
    <col min="26" max="16384" width="9.00390625" style="88" customWidth="1"/>
  </cols>
  <sheetData>
    <row r="2" spans="1:8" ht="17.25">
      <c r="A2" s="86"/>
      <c r="B2" s="86"/>
      <c r="C2" s="86"/>
      <c r="D2" s="86"/>
      <c r="E2" s="86"/>
      <c r="F2" s="86"/>
      <c r="G2" s="86"/>
      <c r="H2" s="6" t="s">
        <v>620</v>
      </c>
    </row>
    <row r="3" ht="13.5">
      <c r="A3" s="1" t="s">
        <v>195</v>
      </c>
    </row>
    <row r="4" spans="1:23" ht="14.25" thickBot="1">
      <c r="A4" s="1" t="s">
        <v>196</v>
      </c>
      <c r="W4" s="1" t="s">
        <v>736</v>
      </c>
    </row>
    <row r="5" spans="1:25" ht="14.25" thickTop="1">
      <c r="A5" s="212" t="s">
        <v>544</v>
      </c>
      <c r="B5" s="212"/>
      <c r="C5" s="212"/>
      <c r="D5" s="212"/>
      <c r="E5" s="237" t="s">
        <v>197</v>
      </c>
      <c r="F5" s="237" t="s">
        <v>337</v>
      </c>
      <c r="G5" s="218" t="s">
        <v>397</v>
      </c>
      <c r="H5" s="219"/>
      <c r="I5" s="219"/>
      <c r="J5" s="219"/>
      <c r="K5" s="219"/>
      <c r="L5" s="219"/>
      <c r="M5" s="219"/>
      <c r="N5" s="219"/>
      <c r="O5" s="219"/>
      <c r="P5" s="219"/>
      <c r="Q5" s="219"/>
      <c r="R5" s="219"/>
      <c r="S5" s="220"/>
      <c r="T5" s="227" t="s">
        <v>631</v>
      </c>
      <c r="U5" s="212"/>
      <c r="V5" s="212"/>
      <c r="W5" s="232"/>
      <c r="X5" s="227" t="s">
        <v>632</v>
      </c>
      <c r="Y5" s="212"/>
    </row>
    <row r="6" spans="1:25" ht="13.5">
      <c r="A6" s="213"/>
      <c r="B6" s="213"/>
      <c r="C6" s="213"/>
      <c r="D6" s="213"/>
      <c r="E6" s="233"/>
      <c r="F6" s="233"/>
      <c r="G6" s="215" t="s">
        <v>339</v>
      </c>
      <c r="H6" s="216"/>
      <c r="I6" s="217"/>
      <c r="J6" s="215" t="s">
        <v>633</v>
      </c>
      <c r="K6" s="216"/>
      <c r="L6" s="217"/>
      <c r="M6" s="215" t="s">
        <v>634</v>
      </c>
      <c r="N6" s="216"/>
      <c r="O6" s="217"/>
      <c r="P6" s="215" t="s">
        <v>635</v>
      </c>
      <c r="Q6" s="216"/>
      <c r="R6" s="217"/>
      <c r="S6" s="233" t="s">
        <v>198</v>
      </c>
      <c r="T6" s="215" t="s">
        <v>340</v>
      </c>
      <c r="U6" s="216"/>
      <c r="V6" s="217"/>
      <c r="W6" s="235" t="s">
        <v>341</v>
      </c>
      <c r="X6" s="235" t="s">
        <v>398</v>
      </c>
      <c r="Y6" s="236" t="s">
        <v>399</v>
      </c>
    </row>
    <row r="7" spans="1:25" ht="13.5">
      <c r="A7" s="214"/>
      <c r="B7" s="214"/>
      <c r="C7" s="214"/>
      <c r="D7" s="214"/>
      <c r="E7" s="234"/>
      <c r="F7" s="234"/>
      <c r="G7" s="10" t="s">
        <v>343</v>
      </c>
      <c r="H7" s="10" t="s">
        <v>639</v>
      </c>
      <c r="I7" s="10" t="s">
        <v>640</v>
      </c>
      <c r="J7" s="10" t="s">
        <v>343</v>
      </c>
      <c r="K7" s="10" t="s">
        <v>639</v>
      </c>
      <c r="L7" s="10" t="s">
        <v>640</v>
      </c>
      <c r="M7" s="10" t="s">
        <v>343</v>
      </c>
      <c r="N7" s="10" t="s">
        <v>639</v>
      </c>
      <c r="O7" s="7" t="s">
        <v>640</v>
      </c>
      <c r="P7" s="10" t="s">
        <v>343</v>
      </c>
      <c r="Q7" s="10" t="s">
        <v>639</v>
      </c>
      <c r="R7" s="10" t="s">
        <v>640</v>
      </c>
      <c r="S7" s="234"/>
      <c r="T7" s="10" t="s">
        <v>343</v>
      </c>
      <c r="U7" s="10" t="s">
        <v>639</v>
      </c>
      <c r="V7" s="10" t="s">
        <v>640</v>
      </c>
      <c r="W7" s="234"/>
      <c r="X7" s="234"/>
      <c r="Y7" s="228"/>
    </row>
    <row r="8" spans="5:33" s="93" customFormat="1" ht="13.5">
      <c r="E8" s="79" t="s">
        <v>641</v>
      </c>
      <c r="F8" s="24" t="s">
        <v>642</v>
      </c>
      <c r="G8" s="24" t="s">
        <v>643</v>
      </c>
      <c r="H8" s="24" t="s">
        <v>643</v>
      </c>
      <c r="I8" s="24" t="s">
        <v>643</v>
      </c>
      <c r="J8" s="24" t="s">
        <v>643</v>
      </c>
      <c r="K8" s="24" t="s">
        <v>643</v>
      </c>
      <c r="L8" s="24" t="s">
        <v>643</v>
      </c>
      <c r="M8" s="24" t="s">
        <v>643</v>
      </c>
      <c r="N8" s="24" t="s">
        <v>643</v>
      </c>
      <c r="O8" s="24" t="s">
        <v>643</v>
      </c>
      <c r="P8" s="24" t="s">
        <v>643</v>
      </c>
      <c r="Q8" s="24" t="s">
        <v>643</v>
      </c>
      <c r="R8" s="24" t="s">
        <v>643</v>
      </c>
      <c r="S8" s="24" t="s">
        <v>643</v>
      </c>
      <c r="T8" s="24" t="s">
        <v>643</v>
      </c>
      <c r="U8" s="24" t="s">
        <v>643</v>
      </c>
      <c r="V8" s="24" t="s">
        <v>643</v>
      </c>
      <c r="W8" s="24" t="s">
        <v>643</v>
      </c>
      <c r="X8" s="24" t="s">
        <v>643</v>
      </c>
      <c r="Y8" s="24" t="s">
        <v>643</v>
      </c>
      <c r="Z8" s="24"/>
      <c r="AA8" s="24"/>
      <c r="AB8" s="24"/>
      <c r="AC8" s="24"/>
      <c r="AD8" s="24"/>
      <c r="AE8" s="24"/>
      <c r="AF8" s="24"/>
      <c r="AG8" s="24"/>
    </row>
    <row r="9" spans="1:33" ht="9.75" customHeight="1">
      <c r="A9" s="2"/>
      <c r="B9" s="210" t="s">
        <v>284</v>
      </c>
      <c r="C9" s="210"/>
      <c r="D9" s="2"/>
      <c r="E9" s="15">
        <f>SUM(E11,E13)</f>
        <v>204</v>
      </c>
      <c r="F9" s="64">
        <f aca="true" t="shared" si="0" ref="F9:Y9">SUM(F11,F13)</f>
        <v>2268</v>
      </c>
      <c r="G9" s="64">
        <f t="shared" si="0"/>
        <v>71717</v>
      </c>
      <c r="H9" s="64">
        <f t="shared" si="0"/>
        <v>36682</v>
      </c>
      <c r="I9" s="64">
        <f t="shared" si="0"/>
        <v>35035</v>
      </c>
      <c r="J9" s="64">
        <f t="shared" si="0"/>
        <v>23402</v>
      </c>
      <c r="K9" s="64">
        <f t="shared" si="0"/>
        <v>11955</v>
      </c>
      <c r="L9" s="64">
        <f t="shared" si="0"/>
        <v>11447</v>
      </c>
      <c r="M9" s="64">
        <f t="shared" si="0"/>
        <v>23570</v>
      </c>
      <c r="N9" s="64">
        <f t="shared" si="0"/>
        <v>12095</v>
      </c>
      <c r="O9" s="64">
        <f t="shared" si="0"/>
        <v>11475</v>
      </c>
      <c r="P9" s="64">
        <f t="shared" si="0"/>
        <v>24745</v>
      </c>
      <c r="Q9" s="64">
        <f t="shared" si="0"/>
        <v>12632</v>
      </c>
      <c r="R9" s="64">
        <f t="shared" si="0"/>
        <v>12113</v>
      </c>
      <c r="S9" s="64">
        <f t="shared" si="0"/>
        <v>322</v>
      </c>
      <c r="T9" s="64">
        <f t="shared" si="0"/>
        <v>4600</v>
      </c>
      <c r="U9" s="64">
        <f t="shared" si="0"/>
        <v>2882</v>
      </c>
      <c r="V9" s="64">
        <f t="shared" si="0"/>
        <v>1718</v>
      </c>
      <c r="W9" s="64">
        <f t="shared" si="0"/>
        <v>292</v>
      </c>
      <c r="X9" s="64">
        <f t="shared" si="0"/>
        <v>168</v>
      </c>
      <c r="Y9" s="64">
        <f t="shared" si="0"/>
        <v>615</v>
      </c>
      <c r="Z9" s="18"/>
      <c r="AA9" s="18"/>
      <c r="AB9" s="18"/>
      <c r="AC9" s="18"/>
      <c r="AD9" s="18"/>
      <c r="AE9" s="18"/>
      <c r="AF9" s="18"/>
      <c r="AG9" s="18"/>
    </row>
    <row r="10" spans="1:33" ht="9.75" customHeight="1">
      <c r="A10" s="2"/>
      <c r="B10" s="89"/>
      <c r="C10" s="89"/>
      <c r="D10" s="2"/>
      <c r="E10" s="15"/>
      <c r="F10" s="64"/>
      <c r="G10" s="64"/>
      <c r="H10" s="64"/>
      <c r="I10" s="64"/>
      <c r="J10" s="64"/>
      <c r="K10" s="64"/>
      <c r="L10" s="64"/>
      <c r="M10" s="64"/>
      <c r="N10" s="64"/>
      <c r="O10" s="64"/>
      <c r="P10" s="64"/>
      <c r="Q10" s="64"/>
      <c r="R10" s="64"/>
      <c r="S10" s="64"/>
      <c r="T10" s="64"/>
      <c r="U10" s="64"/>
      <c r="V10" s="64"/>
      <c r="W10" s="64"/>
      <c r="X10" s="64"/>
      <c r="Y10" s="64"/>
      <c r="Z10" s="18"/>
      <c r="AA10" s="18"/>
      <c r="AB10" s="18"/>
      <c r="AC10" s="18"/>
      <c r="AD10" s="18"/>
      <c r="AE10" s="18"/>
      <c r="AF10" s="18"/>
      <c r="AG10" s="18"/>
    </row>
    <row r="11" spans="1:33" ht="9.75" customHeight="1">
      <c r="A11" s="2"/>
      <c r="B11" s="210" t="s">
        <v>644</v>
      </c>
      <c r="C11" s="210"/>
      <c r="D11" s="2"/>
      <c r="E11" s="15">
        <f>SUM(E15:E28)</f>
        <v>98</v>
      </c>
      <c r="F11" s="64">
        <f aca="true" t="shared" si="1" ref="F11:Y11">SUM(F15:F28)</f>
        <v>1366</v>
      </c>
      <c r="G11" s="64">
        <f t="shared" si="1"/>
        <v>44827</v>
      </c>
      <c r="H11" s="64">
        <f t="shared" si="1"/>
        <v>22889</v>
      </c>
      <c r="I11" s="64">
        <f t="shared" si="1"/>
        <v>21938</v>
      </c>
      <c r="J11" s="64">
        <f t="shared" si="1"/>
        <v>14543</v>
      </c>
      <c r="K11" s="64">
        <f t="shared" si="1"/>
        <v>7429</v>
      </c>
      <c r="L11" s="64">
        <f t="shared" si="1"/>
        <v>7114</v>
      </c>
      <c r="M11" s="64">
        <f t="shared" si="1"/>
        <v>14856</v>
      </c>
      <c r="N11" s="64">
        <f t="shared" si="1"/>
        <v>7591</v>
      </c>
      <c r="O11" s="64">
        <f t="shared" si="1"/>
        <v>7265</v>
      </c>
      <c r="P11" s="64">
        <f t="shared" si="1"/>
        <v>15428</v>
      </c>
      <c r="Q11" s="64">
        <f t="shared" si="1"/>
        <v>7869</v>
      </c>
      <c r="R11" s="64">
        <f t="shared" si="1"/>
        <v>7559</v>
      </c>
      <c r="S11" s="64">
        <f t="shared" si="1"/>
        <v>246</v>
      </c>
      <c r="T11" s="64">
        <f t="shared" si="1"/>
        <v>2621</v>
      </c>
      <c r="U11" s="64">
        <f t="shared" si="1"/>
        <v>1662</v>
      </c>
      <c r="V11" s="64">
        <f t="shared" si="1"/>
        <v>959</v>
      </c>
      <c r="W11" s="64">
        <f t="shared" si="1"/>
        <v>176</v>
      </c>
      <c r="X11" s="64">
        <f t="shared" si="1"/>
        <v>102</v>
      </c>
      <c r="Y11" s="64">
        <f t="shared" si="1"/>
        <v>325</v>
      </c>
      <c r="Z11" s="18"/>
      <c r="AA11" s="18"/>
      <c r="AB11" s="18"/>
      <c r="AC11" s="18"/>
      <c r="AD11" s="18"/>
      <c r="AE11" s="18"/>
      <c r="AF11" s="18"/>
      <c r="AG11" s="18"/>
    </row>
    <row r="12" spans="1:33" ht="9.75" customHeight="1">
      <c r="A12" s="2"/>
      <c r="B12" s="89"/>
      <c r="C12" s="89"/>
      <c r="D12" s="2"/>
      <c r="E12" s="15"/>
      <c r="F12" s="64"/>
      <c r="G12" s="64"/>
      <c r="H12" s="64"/>
      <c r="I12" s="64"/>
      <c r="J12" s="64"/>
      <c r="K12" s="64"/>
      <c r="L12" s="64"/>
      <c r="M12" s="64"/>
      <c r="N12" s="64"/>
      <c r="O12" s="64"/>
      <c r="P12" s="64"/>
      <c r="Q12" s="64"/>
      <c r="R12" s="64"/>
      <c r="S12" s="64"/>
      <c r="T12" s="64"/>
      <c r="U12" s="64"/>
      <c r="V12" s="64"/>
      <c r="W12" s="64"/>
      <c r="X12" s="64"/>
      <c r="Y12" s="64"/>
      <c r="Z12" s="18"/>
      <c r="AA12" s="18"/>
      <c r="AB12" s="18"/>
      <c r="AC12" s="18"/>
      <c r="AD12" s="18"/>
      <c r="AE12" s="18"/>
      <c r="AF12" s="18"/>
      <c r="AG12" s="18"/>
    </row>
    <row r="13" spans="1:33" ht="9.75" customHeight="1">
      <c r="A13" s="2"/>
      <c r="B13" s="210" t="s">
        <v>619</v>
      </c>
      <c r="C13" s="210"/>
      <c r="D13" s="2"/>
      <c r="E13" s="15">
        <f>SUM(E30,E36,E41,E45,E49,E55,E65,E74,E88,E95,E104,E113,E117,E120,E133,E140,E150)</f>
        <v>106</v>
      </c>
      <c r="F13" s="64">
        <f aca="true" t="shared" si="2" ref="F13:Y13">SUM(F30,F36,F41,F45,F49,F55,F65,F74,F88,F95,F104,F113,F117,F120,F133,F140,F150)</f>
        <v>902</v>
      </c>
      <c r="G13" s="64">
        <f t="shared" si="2"/>
        <v>26890</v>
      </c>
      <c r="H13" s="64">
        <f t="shared" si="2"/>
        <v>13793</v>
      </c>
      <c r="I13" s="64">
        <f t="shared" si="2"/>
        <v>13097</v>
      </c>
      <c r="J13" s="64">
        <f t="shared" si="2"/>
        <v>8859</v>
      </c>
      <c r="K13" s="64">
        <f t="shared" si="2"/>
        <v>4526</v>
      </c>
      <c r="L13" s="64">
        <f t="shared" si="2"/>
        <v>4333</v>
      </c>
      <c r="M13" s="64">
        <f t="shared" si="2"/>
        <v>8714</v>
      </c>
      <c r="N13" s="64">
        <f t="shared" si="2"/>
        <v>4504</v>
      </c>
      <c r="O13" s="64">
        <f t="shared" si="2"/>
        <v>4210</v>
      </c>
      <c r="P13" s="64">
        <f t="shared" si="2"/>
        <v>9317</v>
      </c>
      <c r="Q13" s="64">
        <f t="shared" si="2"/>
        <v>4763</v>
      </c>
      <c r="R13" s="64">
        <f t="shared" si="2"/>
        <v>4554</v>
      </c>
      <c r="S13" s="64">
        <f t="shared" si="2"/>
        <v>76</v>
      </c>
      <c r="T13" s="64">
        <f t="shared" si="2"/>
        <v>1979</v>
      </c>
      <c r="U13" s="64">
        <f t="shared" si="2"/>
        <v>1220</v>
      </c>
      <c r="V13" s="64">
        <f t="shared" si="2"/>
        <v>759</v>
      </c>
      <c r="W13" s="64">
        <f t="shared" si="2"/>
        <v>116</v>
      </c>
      <c r="X13" s="64">
        <f t="shared" si="2"/>
        <v>66</v>
      </c>
      <c r="Y13" s="64">
        <f t="shared" si="2"/>
        <v>290</v>
      </c>
      <c r="Z13" s="18"/>
      <c r="AA13" s="18"/>
      <c r="AB13" s="18"/>
      <c r="AC13" s="18"/>
      <c r="AD13" s="18"/>
      <c r="AE13" s="18"/>
      <c r="AF13" s="18"/>
      <c r="AG13" s="18"/>
    </row>
    <row r="14" spans="2:33" ht="9.75" customHeight="1">
      <c r="B14" s="3"/>
      <c r="C14" s="3"/>
      <c r="E14" s="12"/>
      <c r="F14" s="59"/>
      <c r="G14" s="59"/>
      <c r="H14" s="59"/>
      <c r="I14" s="59"/>
      <c r="J14" s="59"/>
      <c r="K14" s="59"/>
      <c r="L14" s="59"/>
      <c r="M14" s="59"/>
      <c r="N14" s="59"/>
      <c r="O14" s="59"/>
      <c r="P14" s="59"/>
      <c r="Q14" s="59"/>
      <c r="R14" s="59"/>
      <c r="S14" s="59"/>
      <c r="T14" s="59"/>
      <c r="U14" s="59"/>
      <c r="V14" s="59"/>
      <c r="W14" s="59"/>
      <c r="X14" s="59"/>
      <c r="Y14" s="59"/>
      <c r="Z14" s="13"/>
      <c r="AA14" s="13"/>
      <c r="AB14" s="13"/>
      <c r="AC14" s="13"/>
      <c r="AD14" s="13"/>
      <c r="AE14" s="13"/>
      <c r="AF14" s="13"/>
      <c r="AG14" s="13"/>
    </row>
    <row r="15" spans="2:33" ht="9.75" customHeight="1">
      <c r="B15" s="3"/>
      <c r="C15" s="3" t="s">
        <v>645</v>
      </c>
      <c r="E15" s="12">
        <v>25</v>
      </c>
      <c r="F15" s="59">
        <v>371</v>
      </c>
      <c r="G15" s="59">
        <v>12100</v>
      </c>
      <c r="H15" s="59">
        <v>6102</v>
      </c>
      <c r="I15" s="59">
        <v>5998</v>
      </c>
      <c r="J15" s="59">
        <v>3986</v>
      </c>
      <c r="K15" s="59">
        <v>2037</v>
      </c>
      <c r="L15" s="59">
        <v>1949</v>
      </c>
      <c r="M15" s="59">
        <v>3968</v>
      </c>
      <c r="N15" s="59">
        <v>2012</v>
      </c>
      <c r="O15" s="59">
        <v>1956</v>
      </c>
      <c r="P15" s="59">
        <v>4146</v>
      </c>
      <c r="Q15" s="59">
        <v>2053</v>
      </c>
      <c r="R15" s="59">
        <v>2093</v>
      </c>
      <c r="S15" s="59">
        <v>62</v>
      </c>
      <c r="T15" s="59">
        <v>688</v>
      </c>
      <c r="U15" s="59">
        <v>451</v>
      </c>
      <c r="V15" s="59">
        <v>237</v>
      </c>
      <c r="W15" s="59">
        <v>67</v>
      </c>
      <c r="X15" s="59">
        <v>34</v>
      </c>
      <c r="Y15" s="59">
        <v>138</v>
      </c>
      <c r="Z15" s="13"/>
      <c r="AA15" s="13"/>
      <c r="AB15" s="13"/>
      <c r="AC15" s="13"/>
      <c r="AD15" s="13"/>
      <c r="AE15" s="13"/>
      <c r="AF15" s="13"/>
      <c r="AG15" s="13"/>
    </row>
    <row r="16" spans="2:33" ht="9.75" customHeight="1">
      <c r="B16" s="3"/>
      <c r="C16" s="3" t="s">
        <v>292</v>
      </c>
      <c r="E16" s="12">
        <v>9</v>
      </c>
      <c r="F16" s="59">
        <v>140</v>
      </c>
      <c r="G16" s="59">
        <v>4789</v>
      </c>
      <c r="H16" s="59">
        <v>2495</v>
      </c>
      <c r="I16" s="59">
        <v>2294</v>
      </c>
      <c r="J16" s="59">
        <v>1535</v>
      </c>
      <c r="K16" s="59">
        <v>819</v>
      </c>
      <c r="L16" s="59">
        <v>716</v>
      </c>
      <c r="M16" s="59">
        <v>1569</v>
      </c>
      <c r="N16" s="59">
        <v>786</v>
      </c>
      <c r="O16" s="59">
        <v>783</v>
      </c>
      <c r="P16" s="59">
        <v>1685</v>
      </c>
      <c r="Q16" s="59">
        <v>890</v>
      </c>
      <c r="R16" s="59">
        <v>795</v>
      </c>
      <c r="S16" s="59">
        <v>57</v>
      </c>
      <c r="T16" s="59">
        <v>271</v>
      </c>
      <c r="U16" s="59">
        <v>152</v>
      </c>
      <c r="V16" s="59">
        <v>119</v>
      </c>
      <c r="W16" s="59">
        <v>4</v>
      </c>
      <c r="X16" s="59">
        <v>15</v>
      </c>
      <c r="Y16" s="59">
        <v>5</v>
      </c>
      <c r="Z16" s="13"/>
      <c r="AA16" s="13"/>
      <c r="AB16" s="13"/>
      <c r="AC16" s="13"/>
      <c r="AD16" s="13"/>
      <c r="AE16" s="13"/>
      <c r="AF16" s="13"/>
      <c r="AG16" s="13"/>
    </row>
    <row r="17" spans="2:33" ht="9.75" customHeight="1">
      <c r="B17" s="3"/>
      <c r="C17" s="3" t="s">
        <v>293</v>
      </c>
      <c r="E17" s="12">
        <v>4</v>
      </c>
      <c r="F17" s="59">
        <v>64</v>
      </c>
      <c r="G17" s="59">
        <v>2103</v>
      </c>
      <c r="H17" s="59">
        <v>1077</v>
      </c>
      <c r="I17" s="59">
        <v>1026</v>
      </c>
      <c r="J17" s="59">
        <v>676</v>
      </c>
      <c r="K17" s="59">
        <v>348</v>
      </c>
      <c r="L17" s="59">
        <v>328</v>
      </c>
      <c r="M17" s="59">
        <v>693</v>
      </c>
      <c r="N17" s="59">
        <v>359</v>
      </c>
      <c r="O17" s="59">
        <v>334</v>
      </c>
      <c r="P17" s="59">
        <v>734</v>
      </c>
      <c r="Q17" s="59">
        <v>370</v>
      </c>
      <c r="R17" s="59">
        <v>364</v>
      </c>
      <c r="S17" s="59">
        <v>9</v>
      </c>
      <c r="T17" s="59">
        <v>121</v>
      </c>
      <c r="U17" s="59">
        <v>80</v>
      </c>
      <c r="V17" s="59">
        <v>41</v>
      </c>
      <c r="W17" s="59">
        <v>5</v>
      </c>
      <c r="X17" s="59">
        <v>13</v>
      </c>
      <c r="Y17" s="59">
        <v>4</v>
      </c>
      <c r="Z17" s="13"/>
      <c r="AA17" s="13"/>
      <c r="AB17" s="13"/>
      <c r="AC17" s="13"/>
      <c r="AD17" s="13"/>
      <c r="AE17" s="13"/>
      <c r="AF17" s="13"/>
      <c r="AG17" s="13"/>
    </row>
    <row r="18" spans="2:33" ht="9.75" customHeight="1">
      <c r="B18" s="3"/>
      <c r="C18" s="3" t="s">
        <v>294</v>
      </c>
      <c r="E18" s="12">
        <v>8</v>
      </c>
      <c r="F18" s="59">
        <v>116</v>
      </c>
      <c r="G18" s="59">
        <v>3911</v>
      </c>
      <c r="H18" s="59">
        <v>2018</v>
      </c>
      <c r="I18" s="59">
        <v>1893</v>
      </c>
      <c r="J18" s="59">
        <v>1208</v>
      </c>
      <c r="K18" s="59">
        <v>613</v>
      </c>
      <c r="L18" s="59">
        <v>595</v>
      </c>
      <c r="M18" s="59">
        <v>1320</v>
      </c>
      <c r="N18" s="59">
        <v>681</v>
      </c>
      <c r="O18" s="59">
        <v>639</v>
      </c>
      <c r="P18" s="59">
        <v>1383</v>
      </c>
      <c r="Q18" s="59">
        <v>724</v>
      </c>
      <c r="R18" s="59">
        <v>659</v>
      </c>
      <c r="S18" s="59">
        <v>3</v>
      </c>
      <c r="T18" s="59">
        <v>218</v>
      </c>
      <c r="U18" s="59">
        <v>137</v>
      </c>
      <c r="V18" s="59">
        <v>81</v>
      </c>
      <c r="W18" s="59">
        <v>15</v>
      </c>
      <c r="X18" s="59">
        <v>9</v>
      </c>
      <c r="Y18" s="59">
        <v>16</v>
      </c>
      <c r="Z18" s="13"/>
      <c r="AA18" s="13"/>
      <c r="AB18" s="13"/>
      <c r="AC18" s="13"/>
      <c r="AD18" s="13"/>
      <c r="AE18" s="13"/>
      <c r="AF18" s="13"/>
      <c r="AG18" s="13"/>
    </row>
    <row r="19" spans="2:33" ht="9.75" customHeight="1">
      <c r="B19" s="3"/>
      <c r="C19" s="3" t="s">
        <v>295</v>
      </c>
      <c r="E19" s="12">
        <v>6</v>
      </c>
      <c r="F19" s="59">
        <v>81</v>
      </c>
      <c r="G19" s="59">
        <v>2661</v>
      </c>
      <c r="H19" s="59">
        <v>1360</v>
      </c>
      <c r="I19" s="59">
        <v>1301</v>
      </c>
      <c r="J19" s="59">
        <v>869</v>
      </c>
      <c r="K19" s="59">
        <v>445</v>
      </c>
      <c r="L19" s="59">
        <v>424</v>
      </c>
      <c r="M19" s="59">
        <v>902</v>
      </c>
      <c r="N19" s="59">
        <v>453</v>
      </c>
      <c r="O19" s="59">
        <v>449</v>
      </c>
      <c r="P19" s="59">
        <v>890</v>
      </c>
      <c r="Q19" s="59">
        <v>462</v>
      </c>
      <c r="R19" s="59">
        <v>428</v>
      </c>
      <c r="S19" s="59">
        <v>4</v>
      </c>
      <c r="T19" s="59">
        <v>160</v>
      </c>
      <c r="U19" s="59">
        <v>97</v>
      </c>
      <c r="V19" s="59">
        <v>63</v>
      </c>
      <c r="W19" s="59">
        <v>5</v>
      </c>
      <c r="X19" s="59">
        <v>4</v>
      </c>
      <c r="Y19" s="59">
        <v>9</v>
      </c>
      <c r="Z19" s="13"/>
      <c r="AA19" s="13"/>
      <c r="AB19" s="13"/>
      <c r="AC19" s="13"/>
      <c r="AD19" s="13"/>
      <c r="AE19" s="13"/>
      <c r="AF19" s="13"/>
      <c r="AG19" s="13"/>
    </row>
    <row r="20" spans="2:33" ht="9.75" customHeight="1">
      <c r="B20" s="3"/>
      <c r="C20" s="3" t="s">
        <v>296</v>
      </c>
      <c r="E20" s="12">
        <v>7</v>
      </c>
      <c r="F20" s="59">
        <v>65</v>
      </c>
      <c r="G20" s="59">
        <v>1941</v>
      </c>
      <c r="H20" s="59">
        <v>1012</v>
      </c>
      <c r="I20" s="59">
        <v>929</v>
      </c>
      <c r="J20" s="59">
        <v>637</v>
      </c>
      <c r="K20" s="59">
        <v>326</v>
      </c>
      <c r="L20" s="59">
        <v>311</v>
      </c>
      <c r="M20" s="59">
        <v>640</v>
      </c>
      <c r="N20" s="59">
        <v>334</v>
      </c>
      <c r="O20" s="59">
        <v>306</v>
      </c>
      <c r="P20" s="59">
        <v>664</v>
      </c>
      <c r="Q20" s="59">
        <v>352</v>
      </c>
      <c r="R20" s="59">
        <v>312</v>
      </c>
      <c r="S20" s="59">
        <v>6</v>
      </c>
      <c r="T20" s="59">
        <v>135</v>
      </c>
      <c r="U20" s="59">
        <v>92</v>
      </c>
      <c r="V20" s="59">
        <v>43</v>
      </c>
      <c r="W20" s="59">
        <v>6</v>
      </c>
      <c r="X20" s="59">
        <v>4</v>
      </c>
      <c r="Y20" s="59">
        <v>42</v>
      </c>
      <c r="Z20" s="13"/>
      <c r="AA20" s="13"/>
      <c r="AB20" s="13"/>
      <c r="AC20" s="13"/>
      <c r="AD20" s="13"/>
      <c r="AE20" s="13"/>
      <c r="AF20" s="13"/>
      <c r="AG20" s="13"/>
    </row>
    <row r="21" spans="2:33" ht="9.75" customHeight="1">
      <c r="B21" s="3"/>
      <c r="C21" s="3" t="s">
        <v>297</v>
      </c>
      <c r="E21" s="12">
        <v>3</v>
      </c>
      <c r="F21" s="59">
        <v>28</v>
      </c>
      <c r="G21" s="59">
        <v>887</v>
      </c>
      <c r="H21" s="59">
        <v>438</v>
      </c>
      <c r="I21" s="59">
        <v>449</v>
      </c>
      <c r="J21" s="59">
        <v>318</v>
      </c>
      <c r="K21" s="59">
        <v>160</v>
      </c>
      <c r="L21" s="59">
        <v>158</v>
      </c>
      <c r="M21" s="59">
        <v>254</v>
      </c>
      <c r="N21" s="59">
        <v>125</v>
      </c>
      <c r="O21" s="59">
        <v>129</v>
      </c>
      <c r="P21" s="59">
        <v>315</v>
      </c>
      <c r="Q21" s="59">
        <v>153</v>
      </c>
      <c r="R21" s="59">
        <v>162</v>
      </c>
      <c r="S21" s="59" t="s">
        <v>723</v>
      </c>
      <c r="T21" s="59">
        <v>64</v>
      </c>
      <c r="U21" s="59">
        <v>42</v>
      </c>
      <c r="V21" s="59">
        <v>22</v>
      </c>
      <c r="W21" s="59">
        <v>2</v>
      </c>
      <c r="X21" s="59">
        <v>4</v>
      </c>
      <c r="Y21" s="59">
        <v>4</v>
      </c>
      <c r="Z21" s="13"/>
      <c r="AA21" s="13"/>
      <c r="AB21" s="13"/>
      <c r="AC21" s="13"/>
      <c r="AD21" s="13"/>
      <c r="AE21" s="13"/>
      <c r="AF21" s="13"/>
      <c r="AG21" s="13"/>
    </row>
    <row r="22" spans="2:33" ht="9.75" customHeight="1">
      <c r="B22" s="3"/>
      <c r="C22" s="3" t="s">
        <v>298</v>
      </c>
      <c r="E22" s="12">
        <v>7</v>
      </c>
      <c r="F22" s="59">
        <v>54</v>
      </c>
      <c r="G22" s="59">
        <v>1477</v>
      </c>
      <c r="H22" s="59">
        <v>740</v>
      </c>
      <c r="I22" s="59">
        <v>737</v>
      </c>
      <c r="J22" s="59">
        <v>497</v>
      </c>
      <c r="K22" s="59">
        <v>239</v>
      </c>
      <c r="L22" s="59">
        <v>258</v>
      </c>
      <c r="M22" s="59">
        <v>461</v>
      </c>
      <c r="N22" s="59">
        <v>238</v>
      </c>
      <c r="O22" s="59">
        <v>223</v>
      </c>
      <c r="P22" s="59">
        <v>519</v>
      </c>
      <c r="Q22" s="59">
        <v>263</v>
      </c>
      <c r="R22" s="59">
        <v>256</v>
      </c>
      <c r="S22" s="59">
        <v>14</v>
      </c>
      <c r="T22" s="59">
        <v>107</v>
      </c>
      <c r="U22" s="59">
        <v>72</v>
      </c>
      <c r="V22" s="59">
        <v>35</v>
      </c>
      <c r="W22" s="59">
        <v>30</v>
      </c>
      <c r="X22" s="59">
        <v>2</v>
      </c>
      <c r="Y22" s="59">
        <v>11</v>
      </c>
      <c r="Z22" s="13"/>
      <c r="AA22" s="13"/>
      <c r="AB22" s="13"/>
      <c r="AC22" s="13"/>
      <c r="AD22" s="13"/>
      <c r="AE22" s="13"/>
      <c r="AF22" s="13"/>
      <c r="AG22" s="13"/>
    </row>
    <row r="23" spans="2:33" ht="9.75" customHeight="1">
      <c r="B23" s="3"/>
      <c r="C23" s="3" t="s">
        <v>299</v>
      </c>
      <c r="E23" s="12">
        <v>5</v>
      </c>
      <c r="F23" s="59">
        <v>68</v>
      </c>
      <c r="G23" s="59">
        <v>2259</v>
      </c>
      <c r="H23" s="59">
        <v>1157</v>
      </c>
      <c r="I23" s="59">
        <v>1102</v>
      </c>
      <c r="J23" s="59">
        <v>713</v>
      </c>
      <c r="K23" s="59">
        <v>361</v>
      </c>
      <c r="L23" s="59">
        <v>352</v>
      </c>
      <c r="M23" s="59">
        <v>772</v>
      </c>
      <c r="N23" s="59">
        <v>407</v>
      </c>
      <c r="O23" s="59">
        <v>365</v>
      </c>
      <c r="P23" s="59">
        <v>774</v>
      </c>
      <c r="Q23" s="59">
        <v>389</v>
      </c>
      <c r="R23" s="59">
        <v>385</v>
      </c>
      <c r="S23" s="59">
        <v>12</v>
      </c>
      <c r="T23" s="59">
        <v>131</v>
      </c>
      <c r="U23" s="59">
        <v>80</v>
      </c>
      <c r="V23" s="59">
        <v>51</v>
      </c>
      <c r="W23" s="59">
        <v>3</v>
      </c>
      <c r="X23" s="59">
        <v>2</v>
      </c>
      <c r="Y23" s="59">
        <v>10</v>
      </c>
      <c r="Z23" s="13"/>
      <c r="AA23" s="13"/>
      <c r="AB23" s="13"/>
      <c r="AC23" s="13"/>
      <c r="AD23" s="13"/>
      <c r="AE23" s="13"/>
      <c r="AF23" s="13"/>
      <c r="AG23" s="13"/>
    </row>
    <row r="24" spans="2:33" ht="9.75" customHeight="1">
      <c r="B24" s="3"/>
      <c r="C24" s="3" t="s">
        <v>300</v>
      </c>
      <c r="E24" s="12">
        <v>3</v>
      </c>
      <c r="F24" s="59">
        <v>42</v>
      </c>
      <c r="G24" s="59">
        <v>1297</v>
      </c>
      <c r="H24" s="59">
        <v>662</v>
      </c>
      <c r="I24" s="59">
        <v>635</v>
      </c>
      <c r="J24" s="59">
        <v>393</v>
      </c>
      <c r="K24" s="59">
        <v>200</v>
      </c>
      <c r="L24" s="59">
        <v>193</v>
      </c>
      <c r="M24" s="59">
        <v>452</v>
      </c>
      <c r="N24" s="59">
        <v>237</v>
      </c>
      <c r="O24" s="59">
        <v>215</v>
      </c>
      <c r="P24" s="59">
        <v>452</v>
      </c>
      <c r="Q24" s="59">
        <v>225</v>
      </c>
      <c r="R24" s="59">
        <v>227</v>
      </c>
      <c r="S24" s="59">
        <v>7</v>
      </c>
      <c r="T24" s="59">
        <v>81</v>
      </c>
      <c r="U24" s="59">
        <v>48</v>
      </c>
      <c r="V24" s="59">
        <v>33</v>
      </c>
      <c r="W24" s="59">
        <v>1</v>
      </c>
      <c r="X24" s="59">
        <v>5</v>
      </c>
      <c r="Y24" s="59">
        <v>5</v>
      </c>
      <c r="Z24" s="13"/>
      <c r="AA24" s="13"/>
      <c r="AB24" s="13"/>
      <c r="AC24" s="13"/>
      <c r="AD24" s="13"/>
      <c r="AE24" s="13"/>
      <c r="AF24" s="13"/>
      <c r="AG24" s="13"/>
    </row>
    <row r="25" spans="2:33" ht="9.75" customHeight="1">
      <c r="B25" s="3"/>
      <c r="C25" s="3" t="s">
        <v>301</v>
      </c>
      <c r="E25" s="12">
        <v>2</v>
      </c>
      <c r="F25" s="59">
        <v>46</v>
      </c>
      <c r="G25" s="59">
        <v>1629</v>
      </c>
      <c r="H25" s="59">
        <v>817</v>
      </c>
      <c r="I25" s="59">
        <v>812</v>
      </c>
      <c r="J25" s="59">
        <v>546</v>
      </c>
      <c r="K25" s="59">
        <v>291</v>
      </c>
      <c r="L25" s="59">
        <v>255</v>
      </c>
      <c r="M25" s="59">
        <v>540</v>
      </c>
      <c r="N25" s="59">
        <v>290</v>
      </c>
      <c r="O25" s="59">
        <v>250</v>
      </c>
      <c r="P25" s="59">
        <v>543</v>
      </c>
      <c r="Q25" s="59">
        <v>236</v>
      </c>
      <c r="R25" s="59">
        <v>307</v>
      </c>
      <c r="S25" s="59" t="s">
        <v>723</v>
      </c>
      <c r="T25" s="59">
        <v>86</v>
      </c>
      <c r="U25" s="59">
        <v>53</v>
      </c>
      <c r="V25" s="59">
        <v>33</v>
      </c>
      <c r="W25" s="59">
        <v>2</v>
      </c>
      <c r="X25" s="59">
        <v>1</v>
      </c>
      <c r="Y25" s="59">
        <v>5</v>
      </c>
      <c r="Z25" s="13"/>
      <c r="AA25" s="13"/>
      <c r="AB25" s="13"/>
      <c r="AC25" s="13"/>
      <c r="AD25" s="13"/>
      <c r="AE25" s="13"/>
      <c r="AF25" s="13"/>
      <c r="AG25" s="13"/>
    </row>
    <row r="26" spans="2:33" ht="9.75" customHeight="1">
      <c r="B26" s="3"/>
      <c r="C26" s="3" t="s">
        <v>302</v>
      </c>
      <c r="E26" s="12">
        <v>6</v>
      </c>
      <c r="F26" s="59">
        <v>65</v>
      </c>
      <c r="G26" s="59">
        <v>2121</v>
      </c>
      <c r="H26" s="59">
        <v>1124</v>
      </c>
      <c r="I26" s="59">
        <v>997</v>
      </c>
      <c r="J26" s="59">
        <v>676</v>
      </c>
      <c r="K26" s="59">
        <v>338</v>
      </c>
      <c r="L26" s="59">
        <v>338</v>
      </c>
      <c r="M26" s="59">
        <v>742</v>
      </c>
      <c r="N26" s="59">
        <v>401</v>
      </c>
      <c r="O26" s="59">
        <v>341</v>
      </c>
      <c r="P26" s="59">
        <v>703</v>
      </c>
      <c r="Q26" s="59">
        <v>385</v>
      </c>
      <c r="R26" s="59">
        <v>318</v>
      </c>
      <c r="S26" s="59">
        <v>23</v>
      </c>
      <c r="T26" s="59">
        <v>131</v>
      </c>
      <c r="U26" s="59">
        <v>84</v>
      </c>
      <c r="V26" s="59">
        <v>47</v>
      </c>
      <c r="W26" s="59">
        <v>3</v>
      </c>
      <c r="X26" s="59">
        <v>3</v>
      </c>
      <c r="Y26" s="59">
        <v>11</v>
      </c>
      <c r="Z26" s="13"/>
      <c r="AA26" s="13"/>
      <c r="AB26" s="13"/>
      <c r="AC26" s="13"/>
      <c r="AD26" s="13"/>
      <c r="AE26" s="13"/>
      <c r="AF26" s="13"/>
      <c r="AG26" s="13"/>
    </row>
    <row r="27" spans="2:33" ht="9.75" customHeight="1">
      <c r="B27" s="3"/>
      <c r="C27" s="3" t="s">
        <v>303</v>
      </c>
      <c r="E27" s="12">
        <v>7</v>
      </c>
      <c r="F27" s="59">
        <v>123</v>
      </c>
      <c r="G27" s="59">
        <v>4210</v>
      </c>
      <c r="H27" s="59">
        <v>2138</v>
      </c>
      <c r="I27" s="59">
        <v>2072</v>
      </c>
      <c r="J27" s="59">
        <v>1375</v>
      </c>
      <c r="K27" s="59">
        <v>677</v>
      </c>
      <c r="L27" s="59">
        <v>698</v>
      </c>
      <c r="M27" s="59">
        <v>1383</v>
      </c>
      <c r="N27" s="59">
        <v>702</v>
      </c>
      <c r="O27" s="59">
        <v>681</v>
      </c>
      <c r="P27" s="59">
        <v>1452</v>
      </c>
      <c r="Q27" s="59">
        <v>759</v>
      </c>
      <c r="R27" s="59">
        <v>693</v>
      </c>
      <c r="S27" s="59">
        <v>21</v>
      </c>
      <c r="T27" s="59">
        <v>233</v>
      </c>
      <c r="U27" s="59">
        <v>147</v>
      </c>
      <c r="V27" s="59">
        <v>86</v>
      </c>
      <c r="W27" s="59">
        <v>5</v>
      </c>
      <c r="X27" s="59">
        <v>4</v>
      </c>
      <c r="Y27" s="59">
        <v>50</v>
      </c>
      <c r="Z27" s="13"/>
      <c r="AA27" s="13"/>
      <c r="AB27" s="13"/>
      <c r="AC27" s="13"/>
      <c r="AD27" s="13"/>
      <c r="AE27" s="13"/>
      <c r="AF27" s="13"/>
      <c r="AG27" s="13"/>
    </row>
    <row r="28" spans="2:33" ht="9.75" customHeight="1">
      <c r="B28" s="3"/>
      <c r="C28" s="3" t="s">
        <v>304</v>
      </c>
      <c r="E28" s="12">
        <v>6</v>
      </c>
      <c r="F28" s="59">
        <v>103</v>
      </c>
      <c r="G28" s="59">
        <v>3442</v>
      </c>
      <c r="H28" s="59">
        <v>1749</v>
      </c>
      <c r="I28" s="59">
        <v>1693</v>
      </c>
      <c r="J28" s="59">
        <v>1114</v>
      </c>
      <c r="K28" s="59">
        <v>575</v>
      </c>
      <c r="L28" s="59">
        <v>539</v>
      </c>
      <c r="M28" s="59">
        <v>1160</v>
      </c>
      <c r="N28" s="59">
        <v>566</v>
      </c>
      <c r="O28" s="59">
        <v>594</v>
      </c>
      <c r="P28" s="59">
        <v>1168</v>
      </c>
      <c r="Q28" s="59">
        <v>608</v>
      </c>
      <c r="R28" s="59">
        <v>560</v>
      </c>
      <c r="S28" s="59">
        <v>28</v>
      </c>
      <c r="T28" s="59">
        <v>195</v>
      </c>
      <c r="U28" s="59">
        <v>127</v>
      </c>
      <c r="V28" s="59">
        <v>68</v>
      </c>
      <c r="W28" s="59">
        <v>28</v>
      </c>
      <c r="X28" s="59">
        <v>2</v>
      </c>
      <c r="Y28" s="59">
        <v>15</v>
      </c>
      <c r="Z28" s="13"/>
      <c r="AA28" s="13"/>
      <c r="AB28" s="13"/>
      <c r="AC28" s="13"/>
      <c r="AD28" s="13"/>
      <c r="AE28" s="13"/>
      <c r="AF28" s="13"/>
      <c r="AG28" s="13"/>
    </row>
    <row r="29" spans="2:33" ht="9.75" customHeight="1">
      <c r="B29" s="3"/>
      <c r="C29" s="3"/>
      <c r="E29" s="12"/>
      <c r="F29" s="59"/>
      <c r="G29" s="59"/>
      <c r="H29" s="59"/>
      <c r="I29" s="59"/>
      <c r="J29" s="59"/>
      <c r="K29" s="59"/>
      <c r="L29" s="59"/>
      <c r="M29" s="59"/>
      <c r="N29" s="59"/>
      <c r="O29" s="59"/>
      <c r="P29" s="59"/>
      <c r="Q29" s="59"/>
      <c r="R29" s="59"/>
      <c r="S29" s="59"/>
      <c r="T29" s="59"/>
      <c r="U29" s="59"/>
      <c r="V29" s="59"/>
      <c r="W29" s="59"/>
      <c r="X29" s="59"/>
      <c r="Y29" s="59"/>
      <c r="Z29" s="13"/>
      <c r="AA29" s="13"/>
      <c r="AB29" s="13"/>
      <c r="AC29" s="13"/>
      <c r="AD29" s="13"/>
      <c r="AE29" s="13"/>
      <c r="AF29" s="13"/>
      <c r="AG29" s="13"/>
    </row>
    <row r="30" spans="1:33" ht="9.75" customHeight="1">
      <c r="A30" s="2"/>
      <c r="B30" s="210" t="s">
        <v>646</v>
      </c>
      <c r="C30" s="210"/>
      <c r="D30" s="2"/>
      <c r="E30" s="15">
        <f>SUM(E31:E34)</f>
        <v>5</v>
      </c>
      <c r="F30" s="64">
        <f aca="true" t="shared" si="3" ref="F30:Y30">SUM(F31:F34)</f>
        <v>72</v>
      </c>
      <c r="G30" s="64">
        <f t="shared" si="3"/>
        <v>2382</v>
      </c>
      <c r="H30" s="64">
        <f t="shared" si="3"/>
        <v>1208</v>
      </c>
      <c r="I30" s="64">
        <f t="shared" si="3"/>
        <v>1174</v>
      </c>
      <c r="J30" s="64">
        <f t="shared" si="3"/>
        <v>795</v>
      </c>
      <c r="K30" s="64">
        <f t="shared" si="3"/>
        <v>414</v>
      </c>
      <c r="L30" s="64">
        <f t="shared" si="3"/>
        <v>381</v>
      </c>
      <c r="M30" s="64">
        <f t="shared" si="3"/>
        <v>758</v>
      </c>
      <c r="N30" s="64">
        <f t="shared" si="3"/>
        <v>385</v>
      </c>
      <c r="O30" s="64">
        <f t="shared" si="3"/>
        <v>373</v>
      </c>
      <c r="P30" s="64">
        <f t="shared" si="3"/>
        <v>829</v>
      </c>
      <c r="Q30" s="64">
        <f t="shared" si="3"/>
        <v>409</v>
      </c>
      <c r="R30" s="64">
        <f t="shared" si="3"/>
        <v>420</v>
      </c>
      <c r="S30" s="64">
        <f t="shared" si="3"/>
        <v>10</v>
      </c>
      <c r="T30" s="64">
        <f t="shared" si="3"/>
        <v>139</v>
      </c>
      <c r="U30" s="64">
        <f t="shared" si="3"/>
        <v>82</v>
      </c>
      <c r="V30" s="64">
        <f t="shared" si="3"/>
        <v>57</v>
      </c>
      <c r="W30" s="64">
        <f t="shared" si="3"/>
        <v>18</v>
      </c>
      <c r="X30" s="64">
        <f t="shared" si="3"/>
        <v>4</v>
      </c>
      <c r="Y30" s="64">
        <f t="shared" si="3"/>
        <v>26</v>
      </c>
      <c r="Z30" s="18"/>
      <c r="AA30" s="18"/>
      <c r="AB30" s="18"/>
      <c r="AC30" s="18"/>
      <c r="AD30" s="18"/>
      <c r="AE30" s="18"/>
      <c r="AF30" s="18"/>
      <c r="AG30" s="18"/>
    </row>
    <row r="31" spans="2:33" ht="9.75" customHeight="1">
      <c r="B31" s="3"/>
      <c r="C31" s="3" t="s">
        <v>647</v>
      </c>
      <c r="E31" s="12">
        <v>1</v>
      </c>
      <c r="F31" s="59">
        <v>11</v>
      </c>
      <c r="G31" s="59">
        <v>341</v>
      </c>
      <c r="H31" s="59">
        <v>150</v>
      </c>
      <c r="I31" s="59">
        <v>191</v>
      </c>
      <c r="J31" s="59">
        <v>125</v>
      </c>
      <c r="K31" s="59">
        <v>50</v>
      </c>
      <c r="L31" s="59">
        <v>75</v>
      </c>
      <c r="M31" s="59">
        <v>101</v>
      </c>
      <c r="N31" s="59">
        <v>49</v>
      </c>
      <c r="O31" s="59">
        <v>52</v>
      </c>
      <c r="P31" s="59">
        <v>115</v>
      </c>
      <c r="Q31" s="59">
        <v>51</v>
      </c>
      <c r="R31" s="59">
        <v>64</v>
      </c>
      <c r="S31" s="59" t="s">
        <v>610</v>
      </c>
      <c r="T31" s="59">
        <v>24</v>
      </c>
      <c r="U31" s="59">
        <v>14</v>
      </c>
      <c r="V31" s="59">
        <v>10</v>
      </c>
      <c r="W31" s="59">
        <v>2</v>
      </c>
      <c r="X31" s="59">
        <v>1</v>
      </c>
      <c r="Y31" s="59">
        <v>12</v>
      </c>
      <c r="Z31" s="13"/>
      <c r="AA31" s="13"/>
      <c r="AB31" s="13"/>
      <c r="AC31" s="13"/>
      <c r="AD31" s="13"/>
      <c r="AE31" s="13"/>
      <c r="AF31" s="13"/>
      <c r="AG31" s="13"/>
    </row>
    <row r="32" spans="2:33" ht="9.75" customHeight="1">
      <c r="B32" s="3"/>
      <c r="C32" s="3" t="s">
        <v>305</v>
      </c>
      <c r="E32" s="12">
        <v>1</v>
      </c>
      <c r="F32" s="59">
        <v>18</v>
      </c>
      <c r="G32" s="59">
        <v>612</v>
      </c>
      <c r="H32" s="59">
        <v>331</v>
      </c>
      <c r="I32" s="59">
        <v>281</v>
      </c>
      <c r="J32" s="59">
        <v>196</v>
      </c>
      <c r="K32" s="59">
        <v>115</v>
      </c>
      <c r="L32" s="59">
        <v>81</v>
      </c>
      <c r="M32" s="59">
        <v>216</v>
      </c>
      <c r="N32" s="59">
        <v>116</v>
      </c>
      <c r="O32" s="59">
        <v>100</v>
      </c>
      <c r="P32" s="59">
        <v>200</v>
      </c>
      <c r="Q32" s="59">
        <v>100</v>
      </c>
      <c r="R32" s="59">
        <v>100</v>
      </c>
      <c r="S32" s="59">
        <v>8</v>
      </c>
      <c r="T32" s="59">
        <v>33</v>
      </c>
      <c r="U32" s="59">
        <v>19</v>
      </c>
      <c r="V32" s="59">
        <v>14</v>
      </c>
      <c r="W32" s="59">
        <v>1</v>
      </c>
      <c r="X32" s="59" t="s">
        <v>610</v>
      </c>
      <c r="Y32" s="59">
        <v>3</v>
      </c>
      <c r="Z32" s="13"/>
      <c r="AA32" s="13"/>
      <c r="AB32" s="13"/>
      <c r="AC32" s="13"/>
      <c r="AD32" s="13"/>
      <c r="AE32" s="13"/>
      <c r="AF32" s="13"/>
      <c r="AG32" s="13"/>
    </row>
    <row r="33" spans="2:33" ht="9.75" customHeight="1">
      <c r="B33" s="3"/>
      <c r="C33" s="3" t="s">
        <v>306</v>
      </c>
      <c r="E33" s="12">
        <v>1</v>
      </c>
      <c r="F33" s="59">
        <v>18</v>
      </c>
      <c r="G33" s="59">
        <v>606</v>
      </c>
      <c r="H33" s="59">
        <v>316</v>
      </c>
      <c r="I33" s="59">
        <v>290</v>
      </c>
      <c r="J33" s="59">
        <v>186</v>
      </c>
      <c r="K33" s="59">
        <v>102</v>
      </c>
      <c r="L33" s="59">
        <v>84</v>
      </c>
      <c r="M33" s="59">
        <v>195</v>
      </c>
      <c r="N33" s="59">
        <v>93</v>
      </c>
      <c r="O33" s="59">
        <v>102</v>
      </c>
      <c r="P33" s="59">
        <v>225</v>
      </c>
      <c r="Q33" s="59">
        <v>121</v>
      </c>
      <c r="R33" s="59">
        <v>104</v>
      </c>
      <c r="S33" s="59" t="s">
        <v>610</v>
      </c>
      <c r="T33" s="59">
        <v>34</v>
      </c>
      <c r="U33" s="59">
        <v>21</v>
      </c>
      <c r="V33" s="59">
        <v>13</v>
      </c>
      <c r="W33" s="59">
        <v>1</v>
      </c>
      <c r="X33" s="59" t="s">
        <v>610</v>
      </c>
      <c r="Y33" s="59">
        <v>4</v>
      </c>
      <c r="Z33" s="13"/>
      <c r="AA33" s="13"/>
      <c r="AB33" s="13"/>
      <c r="AC33" s="13"/>
      <c r="AD33" s="13"/>
      <c r="AE33" s="13"/>
      <c r="AF33" s="13"/>
      <c r="AG33" s="13"/>
    </row>
    <row r="34" spans="2:33" ht="9.75" customHeight="1">
      <c r="B34" s="3"/>
      <c r="C34" s="3" t="s">
        <v>307</v>
      </c>
      <c r="E34" s="12">
        <v>2</v>
      </c>
      <c r="F34" s="59">
        <v>25</v>
      </c>
      <c r="G34" s="59">
        <v>823</v>
      </c>
      <c r="H34" s="59">
        <v>411</v>
      </c>
      <c r="I34" s="59">
        <v>412</v>
      </c>
      <c r="J34" s="59">
        <v>288</v>
      </c>
      <c r="K34" s="59">
        <v>147</v>
      </c>
      <c r="L34" s="59">
        <v>141</v>
      </c>
      <c r="M34" s="59">
        <v>246</v>
      </c>
      <c r="N34" s="59">
        <v>127</v>
      </c>
      <c r="O34" s="59">
        <v>119</v>
      </c>
      <c r="P34" s="59">
        <v>289</v>
      </c>
      <c r="Q34" s="59">
        <v>137</v>
      </c>
      <c r="R34" s="59">
        <v>152</v>
      </c>
      <c r="S34" s="59">
        <v>2</v>
      </c>
      <c r="T34" s="59">
        <v>48</v>
      </c>
      <c r="U34" s="59">
        <v>28</v>
      </c>
      <c r="V34" s="59">
        <v>20</v>
      </c>
      <c r="W34" s="59">
        <v>14</v>
      </c>
      <c r="X34" s="59">
        <v>3</v>
      </c>
      <c r="Y34" s="59">
        <v>7</v>
      </c>
      <c r="Z34" s="13"/>
      <c r="AA34" s="13"/>
      <c r="AB34" s="13"/>
      <c r="AC34" s="13"/>
      <c r="AD34" s="13"/>
      <c r="AE34" s="13"/>
      <c r="AF34" s="13"/>
      <c r="AG34" s="13"/>
    </row>
    <row r="35" spans="2:33" ht="9.75" customHeight="1">
      <c r="B35" s="3"/>
      <c r="C35" s="3"/>
      <c r="E35" s="12"/>
      <c r="F35" s="59"/>
      <c r="G35" s="59"/>
      <c r="H35" s="59"/>
      <c r="I35" s="59"/>
      <c r="J35" s="59"/>
      <c r="K35" s="59"/>
      <c r="L35" s="59"/>
      <c r="M35" s="59"/>
      <c r="N35" s="59"/>
      <c r="O35" s="59"/>
      <c r="P35" s="59"/>
      <c r="Q35" s="59"/>
      <c r="R35" s="59"/>
      <c r="S35" s="59"/>
      <c r="T35" s="59"/>
      <c r="U35" s="59"/>
      <c r="V35" s="59"/>
      <c r="W35" s="59"/>
      <c r="X35" s="59"/>
      <c r="Y35" s="59"/>
      <c r="Z35" s="13"/>
      <c r="AA35" s="13"/>
      <c r="AB35" s="13"/>
      <c r="AC35" s="13"/>
      <c r="AD35" s="13"/>
      <c r="AE35" s="13"/>
      <c r="AF35" s="13"/>
      <c r="AG35" s="13"/>
    </row>
    <row r="36" spans="1:33" ht="9.75" customHeight="1">
      <c r="A36" s="2"/>
      <c r="B36" s="210" t="s">
        <v>648</v>
      </c>
      <c r="C36" s="210"/>
      <c r="D36" s="2"/>
      <c r="E36" s="15">
        <f>SUM(E37:E39)</f>
        <v>5</v>
      </c>
      <c r="F36" s="64">
        <f aca="true" t="shared" si="4" ref="F36:Y36">SUM(F37:F39)</f>
        <v>49</v>
      </c>
      <c r="G36" s="64">
        <f t="shared" si="4"/>
        <v>1592</v>
      </c>
      <c r="H36" s="64">
        <f t="shared" si="4"/>
        <v>829</v>
      </c>
      <c r="I36" s="64">
        <f t="shared" si="4"/>
        <v>763</v>
      </c>
      <c r="J36" s="64">
        <f t="shared" si="4"/>
        <v>527</v>
      </c>
      <c r="K36" s="64">
        <f t="shared" si="4"/>
        <v>281</v>
      </c>
      <c r="L36" s="64">
        <f t="shared" si="4"/>
        <v>246</v>
      </c>
      <c r="M36" s="64">
        <f t="shared" si="4"/>
        <v>498</v>
      </c>
      <c r="N36" s="64">
        <f t="shared" si="4"/>
        <v>255</v>
      </c>
      <c r="O36" s="64">
        <f t="shared" si="4"/>
        <v>243</v>
      </c>
      <c r="P36" s="64">
        <f t="shared" si="4"/>
        <v>567</v>
      </c>
      <c r="Q36" s="64">
        <f t="shared" si="4"/>
        <v>293</v>
      </c>
      <c r="R36" s="64">
        <f t="shared" si="4"/>
        <v>274</v>
      </c>
      <c r="S36" s="64">
        <f t="shared" si="4"/>
        <v>2</v>
      </c>
      <c r="T36" s="64">
        <f t="shared" si="4"/>
        <v>101</v>
      </c>
      <c r="U36" s="64">
        <f t="shared" si="4"/>
        <v>54</v>
      </c>
      <c r="V36" s="64">
        <f t="shared" si="4"/>
        <v>47</v>
      </c>
      <c r="W36" s="64">
        <f t="shared" si="4"/>
        <v>5</v>
      </c>
      <c r="X36" s="64">
        <f t="shared" si="4"/>
        <v>3</v>
      </c>
      <c r="Y36" s="64">
        <f t="shared" si="4"/>
        <v>9</v>
      </c>
      <c r="Z36" s="18"/>
      <c r="AA36" s="18"/>
      <c r="AB36" s="18"/>
      <c r="AC36" s="18"/>
      <c r="AD36" s="18"/>
      <c r="AE36" s="18"/>
      <c r="AF36" s="18"/>
      <c r="AG36" s="18"/>
    </row>
    <row r="37" spans="2:33" ht="9.75" customHeight="1">
      <c r="B37" s="3"/>
      <c r="C37" s="3" t="s">
        <v>308</v>
      </c>
      <c r="E37" s="12">
        <v>1</v>
      </c>
      <c r="F37" s="59">
        <v>17</v>
      </c>
      <c r="G37" s="59">
        <v>620</v>
      </c>
      <c r="H37" s="59">
        <v>323</v>
      </c>
      <c r="I37" s="59">
        <v>297</v>
      </c>
      <c r="J37" s="59">
        <v>195</v>
      </c>
      <c r="K37" s="59">
        <v>108</v>
      </c>
      <c r="L37" s="59">
        <v>87</v>
      </c>
      <c r="M37" s="59">
        <v>190</v>
      </c>
      <c r="N37" s="59">
        <v>92</v>
      </c>
      <c r="O37" s="59">
        <v>98</v>
      </c>
      <c r="P37" s="59">
        <v>235</v>
      </c>
      <c r="Q37" s="59">
        <v>123</v>
      </c>
      <c r="R37" s="59">
        <v>112</v>
      </c>
      <c r="S37" s="59">
        <v>2</v>
      </c>
      <c r="T37" s="59">
        <v>30</v>
      </c>
      <c r="U37" s="59">
        <v>16</v>
      </c>
      <c r="V37" s="59">
        <v>14</v>
      </c>
      <c r="W37" s="59">
        <v>2</v>
      </c>
      <c r="X37" s="59">
        <v>1</v>
      </c>
      <c r="Y37" s="59">
        <v>2</v>
      </c>
      <c r="Z37" s="13"/>
      <c r="AA37" s="13"/>
      <c r="AB37" s="13"/>
      <c r="AC37" s="13"/>
      <c r="AD37" s="13"/>
      <c r="AE37" s="13"/>
      <c r="AF37" s="13"/>
      <c r="AG37" s="13"/>
    </row>
    <row r="38" spans="2:33" ht="9.75" customHeight="1">
      <c r="B38" s="3"/>
      <c r="C38" s="3" t="s">
        <v>309</v>
      </c>
      <c r="E38" s="12">
        <v>1</v>
      </c>
      <c r="F38" s="59">
        <v>10</v>
      </c>
      <c r="G38" s="59">
        <v>313</v>
      </c>
      <c r="H38" s="59">
        <v>164</v>
      </c>
      <c r="I38" s="59">
        <v>149</v>
      </c>
      <c r="J38" s="59">
        <v>99</v>
      </c>
      <c r="K38" s="59">
        <v>47</v>
      </c>
      <c r="L38" s="59">
        <v>52</v>
      </c>
      <c r="M38" s="59">
        <v>107</v>
      </c>
      <c r="N38" s="59">
        <v>59</v>
      </c>
      <c r="O38" s="59">
        <v>48</v>
      </c>
      <c r="P38" s="59">
        <v>107</v>
      </c>
      <c r="Q38" s="59">
        <v>58</v>
      </c>
      <c r="R38" s="59">
        <v>49</v>
      </c>
      <c r="S38" s="59" t="s">
        <v>723</v>
      </c>
      <c r="T38" s="59">
        <v>20</v>
      </c>
      <c r="U38" s="59">
        <v>10</v>
      </c>
      <c r="V38" s="59">
        <v>10</v>
      </c>
      <c r="W38" s="59">
        <v>1</v>
      </c>
      <c r="X38" s="59">
        <v>1</v>
      </c>
      <c r="Y38" s="59">
        <v>3</v>
      </c>
      <c r="Z38" s="13"/>
      <c r="AA38" s="13"/>
      <c r="AB38" s="13"/>
      <c r="AC38" s="13"/>
      <c r="AD38" s="13"/>
      <c r="AE38" s="13"/>
      <c r="AF38" s="13"/>
      <c r="AG38" s="13"/>
    </row>
    <row r="39" spans="2:33" ht="9.75" customHeight="1">
      <c r="B39" s="3"/>
      <c r="C39" s="3" t="s">
        <v>310</v>
      </c>
      <c r="E39" s="12">
        <v>3</v>
      </c>
      <c r="F39" s="59">
        <v>22</v>
      </c>
      <c r="G39" s="59">
        <v>659</v>
      </c>
      <c r="H39" s="59">
        <v>342</v>
      </c>
      <c r="I39" s="59">
        <v>317</v>
      </c>
      <c r="J39" s="59">
        <v>233</v>
      </c>
      <c r="K39" s="59">
        <v>126</v>
      </c>
      <c r="L39" s="59">
        <v>107</v>
      </c>
      <c r="M39" s="59">
        <v>201</v>
      </c>
      <c r="N39" s="59">
        <v>104</v>
      </c>
      <c r="O39" s="59">
        <v>97</v>
      </c>
      <c r="P39" s="59">
        <v>225</v>
      </c>
      <c r="Q39" s="59">
        <v>112</v>
      </c>
      <c r="R39" s="59">
        <v>113</v>
      </c>
      <c r="S39" s="59" t="s">
        <v>723</v>
      </c>
      <c r="T39" s="59">
        <v>51</v>
      </c>
      <c r="U39" s="59">
        <v>28</v>
      </c>
      <c r="V39" s="59">
        <v>23</v>
      </c>
      <c r="W39" s="59">
        <v>2</v>
      </c>
      <c r="X39" s="59">
        <v>1</v>
      </c>
      <c r="Y39" s="59">
        <v>4</v>
      </c>
      <c r="Z39" s="13"/>
      <c r="AA39" s="13"/>
      <c r="AB39" s="13"/>
      <c r="AC39" s="13"/>
      <c r="AD39" s="13"/>
      <c r="AE39" s="13"/>
      <c r="AF39" s="13"/>
      <c r="AG39" s="13"/>
    </row>
    <row r="40" spans="2:33" ht="9.75" customHeight="1">
      <c r="B40" s="3"/>
      <c r="C40" s="3"/>
      <c r="E40" s="12"/>
      <c r="F40" s="59"/>
      <c r="G40" s="59"/>
      <c r="H40" s="59"/>
      <c r="I40" s="59"/>
      <c r="J40" s="59"/>
      <c r="K40" s="59"/>
      <c r="L40" s="59"/>
      <c r="M40" s="59"/>
      <c r="N40" s="59"/>
      <c r="O40" s="59"/>
      <c r="P40" s="59"/>
      <c r="Q40" s="59"/>
      <c r="R40" s="59"/>
      <c r="S40" s="59"/>
      <c r="T40" s="59"/>
      <c r="U40" s="59"/>
      <c r="V40" s="59"/>
      <c r="W40" s="59"/>
      <c r="X40" s="59"/>
      <c r="Y40" s="59"/>
      <c r="Z40" s="13"/>
      <c r="AA40" s="13"/>
      <c r="AB40" s="13"/>
      <c r="AC40" s="13"/>
      <c r="AD40" s="13"/>
      <c r="AE40" s="13"/>
      <c r="AF40" s="13"/>
      <c r="AG40" s="13"/>
    </row>
    <row r="41" spans="1:33" ht="9.75" customHeight="1">
      <c r="A41" s="2"/>
      <c r="B41" s="210" t="s">
        <v>649</v>
      </c>
      <c r="C41" s="210"/>
      <c r="D41" s="2"/>
      <c r="E41" s="15">
        <f>SUM(E42:E43)</f>
        <v>3</v>
      </c>
      <c r="F41" s="64">
        <f aca="true" t="shared" si="5" ref="F41:Y41">SUM(F42:F43)</f>
        <v>46</v>
      </c>
      <c r="G41" s="64">
        <f t="shared" si="5"/>
        <v>1551</v>
      </c>
      <c r="H41" s="64">
        <f t="shared" si="5"/>
        <v>798</v>
      </c>
      <c r="I41" s="64">
        <f t="shared" si="5"/>
        <v>753</v>
      </c>
      <c r="J41" s="64">
        <f t="shared" si="5"/>
        <v>526</v>
      </c>
      <c r="K41" s="64">
        <f t="shared" si="5"/>
        <v>270</v>
      </c>
      <c r="L41" s="64">
        <f t="shared" si="5"/>
        <v>256</v>
      </c>
      <c r="M41" s="64">
        <f t="shared" si="5"/>
        <v>489</v>
      </c>
      <c r="N41" s="64">
        <f t="shared" si="5"/>
        <v>267</v>
      </c>
      <c r="O41" s="64">
        <f t="shared" si="5"/>
        <v>222</v>
      </c>
      <c r="P41" s="64">
        <f t="shared" si="5"/>
        <v>536</v>
      </c>
      <c r="Q41" s="64">
        <f t="shared" si="5"/>
        <v>261</v>
      </c>
      <c r="R41" s="64">
        <f t="shared" si="5"/>
        <v>275</v>
      </c>
      <c r="S41" s="64" t="s">
        <v>723</v>
      </c>
      <c r="T41" s="64">
        <f t="shared" si="5"/>
        <v>93</v>
      </c>
      <c r="U41" s="64">
        <f t="shared" si="5"/>
        <v>50</v>
      </c>
      <c r="V41" s="64">
        <f t="shared" si="5"/>
        <v>43</v>
      </c>
      <c r="W41" s="64" t="s">
        <v>618</v>
      </c>
      <c r="X41" s="64">
        <f t="shared" si="5"/>
        <v>3</v>
      </c>
      <c r="Y41" s="64">
        <f t="shared" si="5"/>
        <v>21</v>
      </c>
      <c r="Z41" s="18"/>
      <c r="AA41" s="18"/>
      <c r="AB41" s="18"/>
      <c r="AC41" s="18"/>
      <c r="AD41" s="18"/>
      <c r="AE41" s="18"/>
      <c r="AF41" s="18"/>
      <c r="AG41" s="18"/>
    </row>
    <row r="42" spans="2:33" ht="9.75" customHeight="1">
      <c r="B42" s="3"/>
      <c r="C42" s="3" t="s">
        <v>311</v>
      </c>
      <c r="E42" s="12">
        <v>2</v>
      </c>
      <c r="F42" s="59">
        <v>37</v>
      </c>
      <c r="G42" s="59">
        <v>1320</v>
      </c>
      <c r="H42" s="59">
        <v>676</v>
      </c>
      <c r="I42" s="59">
        <v>644</v>
      </c>
      <c r="J42" s="59">
        <v>442</v>
      </c>
      <c r="K42" s="59">
        <v>227</v>
      </c>
      <c r="L42" s="59">
        <v>215</v>
      </c>
      <c r="M42" s="59">
        <v>423</v>
      </c>
      <c r="N42" s="59">
        <v>228</v>
      </c>
      <c r="O42" s="59">
        <v>195</v>
      </c>
      <c r="P42" s="59">
        <v>455</v>
      </c>
      <c r="Q42" s="59">
        <v>221</v>
      </c>
      <c r="R42" s="59">
        <v>234</v>
      </c>
      <c r="S42" s="59" t="s">
        <v>723</v>
      </c>
      <c r="T42" s="59">
        <v>74</v>
      </c>
      <c r="U42" s="59">
        <v>39</v>
      </c>
      <c r="V42" s="59">
        <v>35</v>
      </c>
      <c r="W42" s="59" t="s">
        <v>618</v>
      </c>
      <c r="X42" s="59">
        <v>1</v>
      </c>
      <c r="Y42" s="59">
        <v>16</v>
      </c>
      <c r="Z42" s="13"/>
      <c r="AA42" s="13"/>
      <c r="AB42" s="13"/>
      <c r="AC42" s="13"/>
      <c r="AD42" s="13"/>
      <c r="AE42" s="13"/>
      <c r="AF42" s="13"/>
      <c r="AG42" s="13"/>
    </row>
    <row r="43" spans="2:33" ht="9.75" customHeight="1">
      <c r="B43" s="3"/>
      <c r="C43" s="3" t="s">
        <v>312</v>
      </c>
      <c r="E43" s="12">
        <v>1</v>
      </c>
      <c r="F43" s="59">
        <v>9</v>
      </c>
      <c r="G43" s="59">
        <v>231</v>
      </c>
      <c r="H43" s="59">
        <v>122</v>
      </c>
      <c r="I43" s="59">
        <v>109</v>
      </c>
      <c r="J43" s="59">
        <v>84</v>
      </c>
      <c r="K43" s="59">
        <v>43</v>
      </c>
      <c r="L43" s="59">
        <v>41</v>
      </c>
      <c r="M43" s="59">
        <v>66</v>
      </c>
      <c r="N43" s="59">
        <v>39</v>
      </c>
      <c r="O43" s="59">
        <v>27</v>
      </c>
      <c r="P43" s="59">
        <v>81</v>
      </c>
      <c r="Q43" s="59">
        <v>40</v>
      </c>
      <c r="R43" s="59">
        <v>41</v>
      </c>
      <c r="S43" s="59" t="s">
        <v>618</v>
      </c>
      <c r="T43" s="59">
        <v>19</v>
      </c>
      <c r="U43" s="59">
        <v>11</v>
      </c>
      <c r="V43" s="59">
        <v>8</v>
      </c>
      <c r="W43" s="59" t="s">
        <v>618</v>
      </c>
      <c r="X43" s="59">
        <v>2</v>
      </c>
      <c r="Y43" s="59">
        <v>5</v>
      </c>
      <c r="Z43" s="13"/>
      <c r="AA43" s="13"/>
      <c r="AB43" s="13"/>
      <c r="AC43" s="13"/>
      <c r="AD43" s="13"/>
      <c r="AE43" s="13"/>
      <c r="AF43" s="13"/>
      <c r="AG43" s="13"/>
    </row>
    <row r="44" spans="2:33" ht="9.75" customHeight="1">
      <c r="B44" s="3"/>
      <c r="C44" s="3"/>
      <c r="E44" s="12"/>
      <c r="F44" s="59"/>
      <c r="G44" s="59"/>
      <c r="H44" s="59"/>
      <c r="I44" s="59"/>
      <c r="J44" s="59"/>
      <c r="K44" s="59"/>
      <c r="L44" s="59"/>
      <c r="M44" s="59"/>
      <c r="N44" s="59"/>
      <c r="O44" s="59"/>
      <c r="P44" s="59"/>
      <c r="Q44" s="59"/>
      <c r="R44" s="59"/>
      <c r="S44" s="59"/>
      <c r="T44" s="59"/>
      <c r="U44" s="59"/>
      <c r="V44" s="59"/>
      <c r="W44" s="59"/>
      <c r="X44" s="59"/>
      <c r="Y44" s="59"/>
      <c r="Z44" s="13"/>
      <c r="AA44" s="13"/>
      <c r="AB44" s="13"/>
      <c r="AC44" s="13"/>
      <c r="AD44" s="13"/>
      <c r="AE44" s="13"/>
      <c r="AF44" s="13"/>
      <c r="AG44" s="13"/>
    </row>
    <row r="45" spans="1:33" ht="9.75" customHeight="1">
      <c r="A45" s="2"/>
      <c r="B45" s="210" t="s">
        <v>474</v>
      </c>
      <c r="C45" s="210"/>
      <c r="D45" s="2"/>
      <c r="E45" s="15">
        <f>SUM(E46:E47)</f>
        <v>4</v>
      </c>
      <c r="F45" s="64">
        <f aca="true" t="shared" si="6" ref="F45:Y45">SUM(F46:F47)</f>
        <v>42</v>
      </c>
      <c r="G45" s="64">
        <f t="shared" si="6"/>
        <v>1280</v>
      </c>
      <c r="H45" s="64">
        <f t="shared" si="6"/>
        <v>645</v>
      </c>
      <c r="I45" s="64">
        <f t="shared" si="6"/>
        <v>635</v>
      </c>
      <c r="J45" s="64">
        <f t="shared" si="6"/>
        <v>439</v>
      </c>
      <c r="K45" s="64">
        <f t="shared" si="6"/>
        <v>233</v>
      </c>
      <c r="L45" s="64">
        <f t="shared" si="6"/>
        <v>206</v>
      </c>
      <c r="M45" s="64">
        <f t="shared" si="6"/>
        <v>425</v>
      </c>
      <c r="N45" s="64">
        <f t="shared" si="6"/>
        <v>200</v>
      </c>
      <c r="O45" s="64">
        <f t="shared" si="6"/>
        <v>225</v>
      </c>
      <c r="P45" s="64">
        <f t="shared" si="6"/>
        <v>416</v>
      </c>
      <c r="Q45" s="64">
        <f t="shared" si="6"/>
        <v>212</v>
      </c>
      <c r="R45" s="64">
        <f t="shared" si="6"/>
        <v>204</v>
      </c>
      <c r="S45" s="64">
        <f t="shared" si="6"/>
        <v>14</v>
      </c>
      <c r="T45" s="64">
        <f t="shared" si="6"/>
        <v>90</v>
      </c>
      <c r="U45" s="64">
        <f t="shared" si="6"/>
        <v>54</v>
      </c>
      <c r="V45" s="64">
        <f t="shared" si="6"/>
        <v>36</v>
      </c>
      <c r="W45" s="64">
        <f t="shared" si="6"/>
        <v>3</v>
      </c>
      <c r="X45" s="64">
        <f t="shared" si="6"/>
        <v>2</v>
      </c>
      <c r="Y45" s="64">
        <f t="shared" si="6"/>
        <v>11</v>
      </c>
      <c r="Z45" s="18"/>
      <c r="AA45" s="18"/>
      <c r="AB45" s="18"/>
      <c r="AC45" s="18"/>
      <c r="AD45" s="18"/>
      <c r="AE45" s="18"/>
      <c r="AF45" s="18"/>
      <c r="AG45" s="18"/>
    </row>
    <row r="46" spans="2:33" ht="9.75" customHeight="1">
      <c r="B46" s="3"/>
      <c r="C46" s="3" t="s">
        <v>313</v>
      </c>
      <c r="E46" s="12">
        <v>2</v>
      </c>
      <c r="F46" s="59">
        <v>31</v>
      </c>
      <c r="G46" s="59">
        <v>993</v>
      </c>
      <c r="H46" s="59">
        <v>497</v>
      </c>
      <c r="I46" s="59">
        <v>496</v>
      </c>
      <c r="J46" s="59">
        <v>343</v>
      </c>
      <c r="K46" s="59">
        <v>178</v>
      </c>
      <c r="L46" s="59">
        <v>165</v>
      </c>
      <c r="M46" s="59">
        <v>329</v>
      </c>
      <c r="N46" s="59">
        <v>157</v>
      </c>
      <c r="O46" s="59">
        <v>172</v>
      </c>
      <c r="P46" s="59">
        <v>321</v>
      </c>
      <c r="Q46" s="59">
        <v>162</v>
      </c>
      <c r="R46" s="59">
        <v>159</v>
      </c>
      <c r="S46" s="59">
        <v>14</v>
      </c>
      <c r="T46" s="59">
        <v>62</v>
      </c>
      <c r="U46" s="59">
        <v>37</v>
      </c>
      <c r="V46" s="59">
        <v>25</v>
      </c>
      <c r="W46" s="59">
        <v>1</v>
      </c>
      <c r="X46" s="59">
        <v>2</v>
      </c>
      <c r="Y46" s="59">
        <v>5</v>
      </c>
      <c r="Z46" s="13"/>
      <c r="AA46" s="13"/>
      <c r="AB46" s="13"/>
      <c r="AC46" s="13"/>
      <c r="AD46" s="13"/>
      <c r="AE46" s="13"/>
      <c r="AF46" s="13"/>
      <c r="AG46" s="13"/>
    </row>
    <row r="47" spans="2:33" ht="9.75" customHeight="1">
      <c r="B47" s="3"/>
      <c r="C47" s="3" t="s">
        <v>314</v>
      </c>
      <c r="E47" s="12">
        <v>2</v>
      </c>
      <c r="F47" s="59">
        <v>11</v>
      </c>
      <c r="G47" s="59">
        <v>287</v>
      </c>
      <c r="H47" s="59">
        <v>148</v>
      </c>
      <c r="I47" s="59">
        <v>139</v>
      </c>
      <c r="J47" s="59">
        <v>96</v>
      </c>
      <c r="K47" s="59">
        <v>55</v>
      </c>
      <c r="L47" s="59">
        <v>41</v>
      </c>
      <c r="M47" s="59">
        <v>96</v>
      </c>
      <c r="N47" s="59">
        <v>43</v>
      </c>
      <c r="O47" s="59">
        <v>53</v>
      </c>
      <c r="P47" s="59">
        <v>95</v>
      </c>
      <c r="Q47" s="59">
        <v>50</v>
      </c>
      <c r="R47" s="59">
        <v>45</v>
      </c>
      <c r="S47" s="59" t="s">
        <v>650</v>
      </c>
      <c r="T47" s="59">
        <v>28</v>
      </c>
      <c r="U47" s="59">
        <v>17</v>
      </c>
      <c r="V47" s="59">
        <v>11</v>
      </c>
      <c r="W47" s="59">
        <v>2</v>
      </c>
      <c r="X47" s="59" t="s">
        <v>650</v>
      </c>
      <c r="Y47" s="59">
        <v>6</v>
      </c>
      <c r="Z47" s="13"/>
      <c r="AA47" s="13"/>
      <c r="AB47" s="13"/>
      <c r="AC47" s="13"/>
      <c r="AD47" s="13"/>
      <c r="AE47" s="13"/>
      <c r="AF47" s="13"/>
      <c r="AG47" s="13"/>
    </row>
    <row r="48" spans="2:33" ht="9.75" customHeight="1">
      <c r="B48" s="3"/>
      <c r="C48" s="3"/>
      <c r="E48" s="12"/>
      <c r="F48" s="59"/>
      <c r="G48" s="59"/>
      <c r="H48" s="59"/>
      <c r="I48" s="59"/>
      <c r="J48" s="59"/>
      <c r="K48" s="59"/>
      <c r="L48" s="59"/>
      <c r="M48" s="59"/>
      <c r="N48" s="59"/>
      <c r="O48" s="59"/>
      <c r="P48" s="59"/>
      <c r="Q48" s="59"/>
      <c r="R48" s="59"/>
      <c r="S48" s="59"/>
      <c r="T48" s="59"/>
      <c r="U48" s="59"/>
      <c r="V48" s="59"/>
      <c r="W48" s="59"/>
      <c r="X48" s="59"/>
      <c r="Y48" s="59"/>
      <c r="Z48" s="13"/>
      <c r="AA48" s="13"/>
      <c r="AB48" s="13"/>
      <c r="AC48" s="13"/>
      <c r="AD48" s="13"/>
      <c r="AE48" s="13"/>
      <c r="AF48" s="13"/>
      <c r="AG48" s="13"/>
    </row>
    <row r="49" spans="1:33" ht="9.75" customHeight="1">
      <c r="A49" s="2"/>
      <c r="B49" s="210" t="s">
        <v>285</v>
      </c>
      <c r="C49" s="210"/>
      <c r="D49" s="2"/>
      <c r="E49" s="15">
        <f>SUM(E50:E53)</f>
        <v>4</v>
      </c>
      <c r="F49" s="64">
        <f aca="true" t="shared" si="7" ref="F49:Y49">SUM(F50:F53)</f>
        <v>51</v>
      </c>
      <c r="G49" s="64">
        <f t="shared" si="7"/>
        <v>1595</v>
      </c>
      <c r="H49" s="64">
        <f t="shared" si="7"/>
        <v>826</v>
      </c>
      <c r="I49" s="64">
        <f t="shared" si="7"/>
        <v>769</v>
      </c>
      <c r="J49" s="64">
        <f t="shared" si="7"/>
        <v>492</v>
      </c>
      <c r="K49" s="64">
        <f t="shared" si="7"/>
        <v>252</v>
      </c>
      <c r="L49" s="64">
        <f t="shared" si="7"/>
        <v>240</v>
      </c>
      <c r="M49" s="64">
        <f t="shared" si="7"/>
        <v>541</v>
      </c>
      <c r="N49" s="64">
        <f t="shared" si="7"/>
        <v>281</v>
      </c>
      <c r="O49" s="64">
        <f t="shared" si="7"/>
        <v>260</v>
      </c>
      <c r="P49" s="64">
        <f t="shared" si="7"/>
        <v>562</v>
      </c>
      <c r="Q49" s="64">
        <f t="shared" si="7"/>
        <v>293</v>
      </c>
      <c r="R49" s="64">
        <f t="shared" si="7"/>
        <v>269</v>
      </c>
      <c r="S49" s="64">
        <f t="shared" si="7"/>
        <v>5</v>
      </c>
      <c r="T49" s="64">
        <f t="shared" si="7"/>
        <v>101</v>
      </c>
      <c r="U49" s="64">
        <f t="shared" si="7"/>
        <v>51</v>
      </c>
      <c r="V49" s="64">
        <f t="shared" si="7"/>
        <v>50</v>
      </c>
      <c r="W49" s="64">
        <f t="shared" si="7"/>
        <v>5</v>
      </c>
      <c r="X49" s="64">
        <f t="shared" si="7"/>
        <v>2</v>
      </c>
      <c r="Y49" s="64">
        <f t="shared" si="7"/>
        <v>13</v>
      </c>
      <c r="Z49" s="18"/>
      <c r="AA49" s="18"/>
      <c r="AB49" s="18"/>
      <c r="AC49" s="18"/>
      <c r="AD49" s="18"/>
      <c r="AE49" s="18"/>
      <c r="AF49" s="18"/>
      <c r="AG49" s="18"/>
    </row>
    <row r="50" spans="2:33" ht="9.75" customHeight="1">
      <c r="B50" s="3"/>
      <c r="C50" s="3" t="s">
        <v>315</v>
      </c>
      <c r="E50" s="12">
        <v>1</v>
      </c>
      <c r="F50" s="59">
        <v>20</v>
      </c>
      <c r="G50" s="59">
        <v>677</v>
      </c>
      <c r="H50" s="59">
        <v>336</v>
      </c>
      <c r="I50" s="59">
        <v>341</v>
      </c>
      <c r="J50" s="59">
        <v>208</v>
      </c>
      <c r="K50" s="59">
        <v>104</v>
      </c>
      <c r="L50" s="59">
        <v>104</v>
      </c>
      <c r="M50" s="59">
        <v>243</v>
      </c>
      <c r="N50" s="59">
        <v>117</v>
      </c>
      <c r="O50" s="59">
        <v>126</v>
      </c>
      <c r="P50" s="59">
        <v>226</v>
      </c>
      <c r="Q50" s="59">
        <v>115</v>
      </c>
      <c r="R50" s="59">
        <v>111</v>
      </c>
      <c r="S50" s="59">
        <v>5</v>
      </c>
      <c r="T50" s="59">
        <v>37</v>
      </c>
      <c r="U50" s="59">
        <v>20</v>
      </c>
      <c r="V50" s="59">
        <v>17</v>
      </c>
      <c r="W50" s="59">
        <v>2</v>
      </c>
      <c r="X50" s="59" t="s">
        <v>615</v>
      </c>
      <c r="Y50" s="59">
        <v>9</v>
      </c>
      <c r="Z50" s="13"/>
      <c r="AA50" s="13"/>
      <c r="AB50" s="13"/>
      <c r="AC50" s="13"/>
      <c r="AD50" s="13"/>
      <c r="AE50" s="13"/>
      <c r="AF50" s="13"/>
      <c r="AG50" s="13"/>
    </row>
    <row r="51" spans="2:33" ht="9.75" customHeight="1">
      <c r="B51" s="3"/>
      <c r="C51" s="3" t="s">
        <v>316</v>
      </c>
      <c r="E51" s="12">
        <v>1</v>
      </c>
      <c r="F51" s="59">
        <v>10</v>
      </c>
      <c r="G51" s="59">
        <v>298</v>
      </c>
      <c r="H51" s="59">
        <v>173</v>
      </c>
      <c r="I51" s="59">
        <v>125</v>
      </c>
      <c r="J51" s="59">
        <v>98</v>
      </c>
      <c r="K51" s="59">
        <v>56</v>
      </c>
      <c r="L51" s="59">
        <v>42</v>
      </c>
      <c r="M51" s="59">
        <v>89</v>
      </c>
      <c r="N51" s="59">
        <v>51</v>
      </c>
      <c r="O51" s="59">
        <v>38</v>
      </c>
      <c r="P51" s="59">
        <v>111</v>
      </c>
      <c r="Q51" s="59">
        <v>66</v>
      </c>
      <c r="R51" s="59">
        <v>45</v>
      </c>
      <c r="S51" s="59" t="s">
        <v>615</v>
      </c>
      <c r="T51" s="59">
        <v>20</v>
      </c>
      <c r="U51" s="59">
        <v>11</v>
      </c>
      <c r="V51" s="59">
        <v>9</v>
      </c>
      <c r="W51" s="59">
        <v>1</v>
      </c>
      <c r="X51" s="59" t="s">
        <v>615</v>
      </c>
      <c r="Y51" s="59">
        <v>2</v>
      </c>
      <c r="Z51" s="13"/>
      <c r="AA51" s="13"/>
      <c r="AB51" s="13"/>
      <c r="AC51" s="13"/>
      <c r="AD51" s="13"/>
      <c r="AE51" s="13"/>
      <c r="AF51" s="13"/>
      <c r="AG51" s="13"/>
    </row>
    <row r="52" spans="2:33" ht="9.75" customHeight="1">
      <c r="B52" s="3"/>
      <c r="C52" s="3" t="s">
        <v>317</v>
      </c>
      <c r="E52" s="12">
        <v>2</v>
      </c>
      <c r="F52" s="59">
        <v>21</v>
      </c>
      <c r="G52" s="59">
        <v>620</v>
      </c>
      <c r="H52" s="59">
        <v>317</v>
      </c>
      <c r="I52" s="59">
        <v>303</v>
      </c>
      <c r="J52" s="59">
        <v>186</v>
      </c>
      <c r="K52" s="59">
        <v>92</v>
      </c>
      <c r="L52" s="59">
        <v>94</v>
      </c>
      <c r="M52" s="59">
        <v>209</v>
      </c>
      <c r="N52" s="59">
        <v>113</v>
      </c>
      <c r="O52" s="59">
        <v>96</v>
      </c>
      <c r="P52" s="59">
        <v>225</v>
      </c>
      <c r="Q52" s="59">
        <v>112</v>
      </c>
      <c r="R52" s="59">
        <v>113</v>
      </c>
      <c r="S52" s="59" t="s">
        <v>723</v>
      </c>
      <c r="T52" s="59">
        <v>44</v>
      </c>
      <c r="U52" s="59">
        <v>20</v>
      </c>
      <c r="V52" s="59">
        <v>24</v>
      </c>
      <c r="W52" s="59">
        <v>2</v>
      </c>
      <c r="X52" s="59">
        <v>2</v>
      </c>
      <c r="Y52" s="59">
        <v>2</v>
      </c>
      <c r="Z52" s="13"/>
      <c r="AA52" s="13"/>
      <c r="AB52" s="13"/>
      <c r="AC52" s="13"/>
      <c r="AD52" s="13"/>
      <c r="AE52" s="13"/>
      <c r="AF52" s="13"/>
      <c r="AG52" s="13"/>
    </row>
    <row r="53" spans="2:33" ht="9.75" customHeight="1">
      <c r="B53" s="3"/>
      <c r="C53" s="3" t="s">
        <v>318</v>
      </c>
      <c r="E53" s="12" t="s">
        <v>723</v>
      </c>
      <c r="F53" s="59" t="s">
        <v>615</v>
      </c>
      <c r="G53" s="59" t="s">
        <v>615</v>
      </c>
      <c r="H53" s="59" t="s">
        <v>615</v>
      </c>
      <c r="I53" s="59" t="s">
        <v>615</v>
      </c>
      <c r="J53" s="59" t="s">
        <v>615</v>
      </c>
      <c r="K53" s="59" t="s">
        <v>615</v>
      </c>
      <c r="L53" s="59" t="s">
        <v>615</v>
      </c>
      <c r="M53" s="59" t="s">
        <v>615</v>
      </c>
      <c r="N53" s="59" t="s">
        <v>615</v>
      </c>
      <c r="O53" s="59" t="s">
        <v>615</v>
      </c>
      <c r="P53" s="59" t="s">
        <v>615</v>
      </c>
      <c r="Q53" s="59" t="s">
        <v>615</v>
      </c>
      <c r="R53" s="59" t="s">
        <v>723</v>
      </c>
      <c r="S53" s="59" t="s">
        <v>615</v>
      </c>
      <c r="T53" s="59" t="s">
        <v>615</v>
      </c>
      <c r="U53" s="59" t="s">
        <v>615</v>
      </c>
      <c r="V53" s="59" t="s">
        <v>615</v>
      </c>
      <c r="W53" s="59" t="s">
        <v>615</v>
      </c>
      <c r="X53" s="59" t="s">
        <v>615</v>
      </c>
      <c r="Y53" s="59" t="s">
        <v>615</v>
      </c>
      <c r="Z53" s="13"/>
      <c r="AA53" s="13"/>
      <c r="AB53" s="13"/>
      <c r="AC53" s="13"/>
      <c r="AD53" s="13"/>
      <c r="AE53" s="13"/>
      <c r="AF53" s="13"/>
      <c r="AG53" s="13"/>
    </row>
    <row r="54" spans="2:33" ht="9.75" customHeight="1">
      <c r="B54" s="3"/>
      <c r="C54" s="3"/>
      <c r="E54" s="12"/>
      <c r="F54" s="59"/>
      <c r="G54" s="59"/>
      <c r="H54" s="59"/>
      <c r="I54" s="59"/>
      <c r="J54" s="59"/>
      <c r="K54" s="59"/>
      <c r="L54" s="59"/>
      <c r="M54" s="59"/>
      <c r="N54" s="59"/>
      <c r="O54" s="59"/>
      <c r="P54" s="59"/>
      <c r="Q54" s="59"/>
      <c r="R54" s="59"/>
      <c r="S54" s="59"/>
      <c r="T54" s="59"/>
      <c r="U54" s="59"/>
      <c r="V54" s="59"/>
      <c r="W54" s="59"/>
      <c r="X54" s="59"/>
      <c r="Y54" s="59"/>
      <c r="Z54" s="13"/>
      <c r="AA54" s="13"/>
      <c r="AB54" s="13"/>
      <c r="AC54" s="13"/>
      <c r="AD54" s="13"/>
      <c r="AE54" s="13"/>
      <c r="AF54" s="13"/>
      <c r="AG54" s="13"/>
    </row>
    <row r="55" spans="1:33" ht="9.75" customHeight="1">
      <c r="A55" s="2"/>
      <c r="B55" s="210" t="s">
        <v>545</v>
      </c>
      <c r="C55" s="210"/>
      <c r="D55" s="2"/>
      <c r="E55" s="15">
        <f>SUM(E56:E63)</f>
        <v>10</v>
      </c>
      <c r="F55" s="64">
        <f aca="true" t="shared" si="8" ref="F55:Y55">SUM(F56:F63)</f>
        <v>88</v>
      </c>
      <c r="G55" s="64">
        <f t="shared" si="8"/>
        <v>2734</v>
      </c>
      <c r="H55" s="64">
        <f t="shared" si="8"/>
        <v>1391</v>
      </c>
      <c r="I55" s="64">
        <f t="shared" si="8"/>
        <v>1343</v>
      </c>
      <c r="J55" s="64">
        <f t="shared" si="8"/>
        <v>900</v>
      </c>
      <c r="K55" s="64">
        <f t="shared" si="8"/>
        <v>447</v>
      </c>
      <c r="L55" s="64">
        <f t="shared" si="8"/>
        <v>453</v>
      </c>
      <c r="M55" s="64">
        <f t="shared" si="8"/>
        <v>910</v>
      </c>
      <c r="N55" s="64">
        <f t="shared" si="8"/>
        <v>467</v>
      </c>
      <c r="O55" s="64">
        <f t="shared" si="8"/>
        <v>443</v>
      </c>
      <c r="P55" s="64">
        <f t="shared" si="8"/>
        <v>924</v>
      </c>
      <c r="Q55" s="64">
        <f t="shared" si="8"/>
        <v>477</v>
      </c>
      <c r="R55" s="64">
        <f t="shared" si="8"/>
        <v>447</v>
      </c>
      <c r="S55" s="64" t="s">
        <v>723</v>
      </c>
      <c r="T55" s="64">
        <f t="shared" si="8"/>
        <v>189</v>
      </c>
      <c r="U55" s="64">
        <f t="shared" si="8"/>
        <v>107</v>
      </c>
      <c r="V55" s="64">
        <f t="shared" si="8"/>
        <v>82</v>
      </c>
      <c r="W55" s="64">
        <f t="shared" si="8"/>
        <v>12</v>
      </c>
      <c r="X55" s="64">
        <f t="shared" si="8"/>
        <v>3</v>
      </c>
      <c r="Y55" s="64">
        <f t="shared" si="8"/>
        <v>24</v>
      </c>
      <c r="Z55" s="18"/>
      <c r="AA55" s="18"/>
      <c r="AB55" s="18"/>
      <c r="AC55" s="18"/>
      <c r="AD55" s="18"/>
      <c r="AE55" s="18"/>
      <c r="AF55" s="18"/>
      <c r="AG55" s="18"/>
    </row>
    <row r="56" spans="2:33" ht="9.75" customHeight="1">
      <c r="B56" s="3"/>
      <c r="C56" s="3" t="s">
        <v>319</v>
      </c>
      <c r="E56" s="12">
        <v>2</v>
      </c>
      <c r="F56" s="59">
        <v>22</v>
      </c>
      <c r="G56" s="59">
        <v>731</v>
      </c>
      <c r="H56" s="59">
        <v>384</v>
      </c>
      <c r="I56" s="59">
        <v>347</v>
      </c>
      <c r="J56" s="59">
        <v>227</v>
      </c>
      <c r="K56" s="59">
        <v>124</v>
      </c>
      <c r="L56" s="59">
        <v>103</v>
      </c>
      <c r="M56" s="59">
        <v>250</v>
      </c>
      <c r="N56" s="59">
        <v>128</v>
      </c>
      <c r="O56" s="59">
        <v>122</v>
      </c>
      <c r="P56" s="59">
        <v>254</v>
      </c>
      <c r="Q56" s="59">
        <v>132</v>
      </c>
      <c r="R56" s="59">
        <v>122</v>
      </c>
      <c r="S56" s="59" t="s">
        <v>723</v>
      </c>
      <c r="T56" s="59">
        <v>44</v>
      </c>
      <c r="U56" s="59">
        <v>29</v>
      </c>
      <c r="V56" s="59">
        <v>15</v>
      </c>
      <c r="W56" s="59" t="s">
        <v>607</v>
      </c>
      <c r="X56" s="59" t="s">
        <v>607</v>
      </c>
      <c r="Y56" s="59">
        <v>4</v>
      </c>
      <c r="Z56" s="13"/>
      <c r="AA56" s="13"/>
      <c r="AB56" s="13"/>
      <c r="AC56" s="13"/>
      <c r="AD56" s="13"/>
      <c r="AE56" s="13"/>
      <c r="AF56" s="13"/>
      <c r="AG56" s="13"/>
    </row>
    <row r="57" spans="2:33" ht="9.75" customHeight="1">
      <c r="B57" s="3"/>
      <c r="C57" s="3" t="s">
        <v>320</v>
      </c>
      <c r="E57" s="12">
        <v>1</v>
      </c>
      <c r="F57" s="59">
        <v>5</v>
      </c>
      <c r="G57" s="59">
        <v>138</v>
      </c>
      <c r="H57" s="59">
        <v>69</v>
      </c>
      <c r="I57" s="59">
        <v>69</v>
      </c>
      <c r="J57" s="59">
        <v>37</v>
      </c>
      <c r="K57" s="59">
        <v>16</v>
      </c>
      <c r="L57" s="59">
        <v>21</v>
      </c>
      <c r="M57" s="59">
        <v>42</v>
      </c>
      <c r="N57" s="59">
        <v>23</v>
      </c>
      <c r="O57" s="59">
        <v>19</v>
      </c>
      <c r="P57" s="59">
        <v>59</v>
      </c>
      <c r="Q57" s="59">
        <v>30</v>
      </c>
      <c r="R57" s="59">
        <v>29</v>
      </c>
      <c r="S57" s="59" t="s">
        <v>607</v>
      </c>
      <c r="T57" s="59">
        <v>14</v>
      </c>
      <c r="U57" s="59">
        <v>6</v>
      </c>
      <c r="V57" s="59">
        <v>8</v>
      </c>
      <c r="W57" s="59">
        <v>1</v>
      </c>
      <c r="X57" s="59" t="s">
        <v>607</v>
      </c>
      <c r="Y57" s="59">
        <v>3</v>
      </c>
      <c r="Z57" s="13"/>
      <c r="AA57" s="13"/>
      <c r="AB57" s="13"/>
      <c r="AC57" s="13"/>
      <c r="AD57" s="13"/>
      <c r="AE57" s="13"/>
      <c r="AF57" s="13"/>
      <c r="AG57" s="13"/>
    </row>
    <row r="58" spans="2:33" ht="9.75" customHeight="1">
      <c r="B58" s="3"/>
      <c r="C58" s="3" t="s">
        <v>321</v>
      </c>
      <c r="E58" s="12">
        <v>2</v>
      </c>
      <c r="F58" s="59">
        <v>26</v>
      </c>
      <c r="G58" s="59">
        <v>889</v>
      </c>
      <c r="H58" s="59">
        <v>469</v>
      </c>
      <c r="I58" s="59">
        <v>420</v>
      </c>
      <c r="J58" s="59">
        <v>303</v>
      </c>
      <c r="K58" s="59">
        <v>153</v>
      </c>
      <c r="L58" s="59">
        <v>150</v>
      </c>
      <c r="M58" s="59">
        <v>302</v>
      </c>
      <c r="N58" s="59">
        <v>161</v>
      </c>
      <c r="O58" s="59">
        <v>141</v>
      </c>
      <c r="P58" s="59">
        <v>284</v>
      </c>
      <c r="Q58" s="59">
        <v>155</v>
      </c>
      <c r="R58" s="59">
        <v>129</v>
      </c>
      <c r="S58" s="59" t="s">
        <v>723</v>
      </c>
      <c r="T58" s="59">
        <v>54</v>
      </c>
      <c r="U58" s="59">
        <v>30</v>
      </c>
      <c r="V58" s="59">
        <v>24</v>
      </c>
      <c r="W58" s="59" t="s">
        <v>607</v>
      </c>
      <c r="X58" s="59">
        <v>2</v>
      </c>
      <c r="Y58" s="59">
        <v>4</v>
      </c>
      <c r="Z58" s="13"/>
      <c r="AA58" s="13"/>
      <c r="AB58" s="13"/>
      <c r="AC58" s="13"/>
      <c r="AD58" s="13"/>
      <c r="AE58" s="13"/>
      <c r="AF58" s="13"/>
      <c r="AG58" s="13"/>
    </row>
    <row r="59" spans="2:33" ht="9.75" customHeight="1">
      <c r="B59" s="3"/>
      <c r="C59" s="3" t="s">
        <v>322</v>
      </c>
      <c r="E59" s="12">
        <v>1</v>
      </c>
      <c r="F59" s="59">
        <v>24</v>
      </c>
      <c r="G59" s="59">
        <v>852</v>
      </c>
      <c r="H59" s="59">
        <v>419</v>
      </c>
      <c r="I59" s="59">
        <v>433</v>
      </c>
      <c r="J59" s="59">
        <v>290</v>
      </c>
      <c r="K59" s="59">
        <v>139</v>
      </c>
      <c r="L59" s="59">
        <v>151</v>
      </c>
      <c r="M59" s="59">
        <v>272</v>
      </c>
      <c r="N59" s="59">
        <v>132</v>
      </c>
      <c r="O59" s="59">
        <v>140</v>
      </c>
      <c r="P59" s="59">
        <v>290</v>
      </c>
      <c r="Q59" s="59">
        <v>148</v>
      </c>
      <c r="R59" s="59">
        <v>142</v>
      </c>
      <c r="S59" s="59" t="s">
        <v>723</v>
      </c>
      <c r="T59" s="59">
        <v>44</v>
      </c>
      <c r="U59" s="59">
        <v>25</v>
      </c>
      <c r="V59" s="59">
        <v>19</v>
      </c>
      <c r="W59" s="59">
        <v>2</v>
      </c>
      <c r="X59" s="59">
        <v>1</v>
      </c>
      <c r="Y59" s="59">
        <v>4</v>
      </c>
      <c r="Z59" s="13"/>
      <c r="AA59" s="13"/>
      <c r="AB59" s="13"/>
      <c r="AC59" s="13"/>
      <c r="AD59" s="13"/>
      <c r="AE59" s="13"/>
      <c r="AF59" s="13"/>
      <c r="AG59" s="13"/>
    </row>
    <row r="60" spans="2:33" ht="9.75" customHeight="1">
      <c r="B60" s="3"/>
      <c r="C60" s="3" t="s">
        <v>323</v>
      </c>
      <c r="E60" s="12">
        <v>1</v>
      </c>
      <c r="F60" s="59">
        <v>3</v>
      </c>
      <c r="G60" s="59">
        <v>49</v>
      </c>
      <c r="H60" s="59">
        <v>18</v>
      </c>
      <c r="I60" s="59">
        <v>31</v>
      </c>
      <c r="J60" s="59">
        <v>14</v>
      </c>
      <c r="K60" s="59">
        <v>5</v>
      </c>
      <c r="L60" s="59">
        <v>9</v>
      </c>
      <c r="M60" s="59">
        <v>18</v>
      </c>
      <c r="N60" s="59">
        <v>7</v>
      </c>
      <c r="O60" s="59">
        <v>11</v>
      </c>
      <c r="P60" s="59">
        <v>17</v>
      </c>
      <c r="Q60" s="59">
        <v>6</v>
      </c>
      <c r="R60" s="59">
        <v>11</v>
      </c>
      <c r="S60" s="59" t="s">
        <v>607</v>
      </c>
      <c r="T60" s="59">
        <v>10</v>
      </c>
      <c r="U60" s="59">
        <v>4</v>
      </c>
      <c r="V60" s="59">
        <v>6</v>
      </c>
      <c r="W60" s="59">
        <v>2</v>
      </c>
      <c r="X60" s="59" t="s">
        <v>607</v>
      </c>
      <c r="Y60" s="59">
        <v>3</v>
      </c>
      <c r="Z60" s="13"/>
      <c r="AA60" s="13"/>
      <c r="AB60" s="13"/>
      <c r="AC60" s="13"/>
      <c r="AD60" s="13"/>
      <c r="AE60" s="13"/>
      <c r="AF60" s="13"/>
      <c r="AG60" s="13"/>
    </row>
    <row r="61" spans="2:33" ht="9.75" customHeight="1">
      <c r="B61" s="3"/>
      <c r="C61" s="3" t="s">
        <v>324</v>
      </c>
      <c r="E61" s="12">
        <v>1</v>
      </c>
      <c r="F61" s="59">
        <v>3</v>
      </c>
      <c r="G61" s="59">
        <v>48</v>
      </c>
      <c r="H61" s="59">
        <v>23</v>
      </c>
      <c r="I61" s="59">
        <v>25</v>
      </c>
      <c r="J61" s="59">
        <v>18</v>
      </c>
      <c r="K61" s="59">
        <v>6</v>
      </c>
      <c r="L61" s="59">
        <v>12</v>
      </c>
      <c r="M61" s="59">
        <v>20</v>
      </c>
      <c r="N61" s="59">
        <v>13</v>
      </c>
      <c r="O61" s="59">
        <v>7</v>
      </c>
      <c r="P61" s="59">
        <v>10</v>
      </c>
      <c r="Q61" s="59">
        <v>4</v>
      </c>
      <c r="R61" s="59">
        <v>6</v>
      </c>
      <c r="S61" s="59" t="s">
        <v>607</v>
      </c>
      <c r="T61" s="59">
        <v>10</v>
      </c>
      <c r="U61" s="59">
        <v>6</v>
      </c>
      <c r="V61" s="59">
        <v>4</v>
      </c>
      <c r="W61" s="59">
        <v>1</v>
      </c>
      <c r="X61" s="59" t="s">
        <v>607</v>
      </c>
      <c r="Y61" s="59">
        <v>3</v>
      </c>
      <c r="Z61" s="13"/>
      <c r="AA61" s="13"/>
      <c r="AB61" s="13"/>
      <c r="AC61" s="13"/>
      <c r="AD61" s="13"/>
      <c r="AE61" s="13"/>
      <c r="AF61" s="13"/>
      <c r="AG61" s="13"/>
    </row>
    <row r="62" spans="2:33" ht="9.75" customHeight="1">
      <c r="B62" s="3"/>
      <c r="C62" s="3" t="s">
        <v>325</v>
      </c>
      <c r="E62" s="12">
        <v>1</v>
      </c>
      <c r="F62" s="59">
        <v>2</v>
      </c>
      <c r="G62" s="59">
        <v>12</v>
      </c>
      <c r="H62" s="59">
        <v>2</v>
      </c>
      <c r="I62" s="59">
        <v>10</v>
      </c>
      <c r="J62" s="59">
        <v>6</v>
      </c>
      <c r="K62" s="59">
        <v>2</v>
      </c>
      <c r="L62" s="59">
        <v>4</v>
      </c>
      <c r="M62" s="59">
        <v>1</v>
      </c>
      <c r="N62" s="59" t="s">
        <v>607</v>
      </c>
      <c r="O62" s="59">
        <v>1</v>
      </c>
      <c r="P62" s="59">
        <v>5</v>
      </c>
      <c r="Q62" s="59" t="s">
        <v>723</v>
      </c>
      <c r="R62" s="59">
        <v>5</v>
      </c>
      <c r="S62" s="59" t="s">
        <v>607</v>
      </c>
      <c r="T62" s="59">
        <v>6</v>
      </c>
      <c r="U62" s="59">
        <v>3</v>
      </c>
      <c r="V62" s="59">
        <v>3</v>
      </c>
      <c r="W62" s="59">
        <v>3</v>
      </c>
      <c r="X62" s="59" t="s">
        <v>607</v>
      </c>
      <c r="Y62" s="59">
        <v>2</v>
      </c>
      <c r="Z62" s="13"/>
      <c r="AA62" s="13"/>
      <c r="AB62" s="13"/>
      <c r="AC62" s="13"/>
      <c r="AD62" s="13"/>
      <c r="AE62" s="13"/>
      <c r="AF62" s="13"/>
      <c r="AG62" s="13"/>
    </row>
    <row r="63" spans="2:33" ht="9.75" customHeight="1">
      <c r="B63" s="3"/>
      <c r="C63" s="3" t="s">
        <v>326</v>
      </c>
      <c r="E63" s="12">
        <v>1</v>
      </c>
      <c r="F63" s="59">
        <v>3</v>
      </c>
      <c r="G63" s="59">
        <v>15</v>
      </c>
      <c r="H63" s="59">
        <v>7</v>
      </c>
      <c r="I63" s="59">
        <v>8</v>
      </c>
      <c r="J63" s="59">
        <v>5</v>
      </c>
      <c r="K63" s="59">
        <v>2</v>
      </c>
      <c r="L63" s="59">
        <v>3</v>
      </c>
      <c r="M63" s="59">
        <v>5</v>
      </c>
      <c r="N63" s="59">
        <v>3</v>
      </c>
      <c r="O63" s="59">
        <v>2</v>
      </c>
      <c r="P63" s="59">
        <v>5</v>
      </c>
      <c r="Q63" s="59">
        <v>2</v>
      </c>
      <c r="R63" s="59">
        <v>3</v>
      </c>
      <c r="S63" s="59" t="s">
        <v>607</v>
      </c>
      <c r="T63" s="59">
        <v>7</v>
      </c>
      <c r="U63" s="59">
        <v>4</v>
      </c>
      <c r="V63" s="59">
        <v>3</v>
      </c>
      <c r="W63" s="59">
        <v>3</v>
      </c>
      <c r="X63" s="59" t="s">
        <v>607</v>
      </c>
      <c r="Y63" s="59">
        <v>1</v>
      </c>
      <c r="Z63" s="13"/>
      <c r="AA63" s="13"/>
      <c r="AB63" s="13"/>
      <c r="AC63" s="13"/>
      <c r="AD63" s="13"/>
      <c r="AE63" s="13"/>
      <c r="AF63" s="13"/>
      <c r="AG63" s="13"/>
    </row>
    <row r="64" spans="2:33" ht="9.75" customHeight="1">
      <c r="B64" s="3"/>
      <c r="C64" s="3"/>
      <c r="E64" s="12"/>
      <c r="F64" s="59"/>
      <c r="G64" s="59"/>
      <c r="H64" s="59"/>
      <c r="I64" s="59"/>
      <c r="J64" s="59"/>
      <c r="K64" s="59"/>
      <c r="L64" s="59"/>
      <c r="M64" s="59"/>
      <c r="N64" s="59"/>
      <c r="O64" s="59"/>
      <c r="P64" s="59"/>
      <c r="Q64" s="59"/>
      <c r="R64" s="59"/>
      <c r="S64" s="59"/>
      <c r="T64" s="59"/>
      <c r="U64" s="59"/>
      <c r="V64" s="59"/>
      <c r="W64" s="59"/>
      <c r="X64" s="59"/>
      <c r="Y64" s="59"/>
      <c r="Z64" s="13"/>
      <c r="AA64" s="13"/>
      <c r="AB64" s="13"/>
      <c r="AC64" s="13"/>
      <c r="AD64" s="13"/>
      <c r="AE64" s="13"/>
      <c r="AF64" s="13"/>
      <c r="AG64" s="13"/>
    </row>
    <row r="65" spans="1:33" ht="9.75" customHeight="1">
      <c r="A65" s="2"/>
      <c r="B65" s="210" t="s">
        <v>651</v>
      </c>
      <c r="C65" s="210"/>
      <c r="D65" s="2"/>
      <c r="E65" s="15">
        <f>SUM(E66:E72)</f>
        <v>8</v>
      </c>
      <c r="F65" s="64">
        <f aca="true" t="shared" si="9" ref="F65:Y65">SUM(F66:F72)</f>
        <v>103</v>
      </c>
      <c r="G65" s="64">
        <f t="shared" si="9"/>
        <v>3247</v>
      </c>
      <c r="H65" s="64">
        <f t="shared" si="9"/>
        <v>1612</v>
      </c>
      <c r="I65" s="64">
        <f t="shared" si="9"/>
        <v>1635</v>
      </c>
      <c r="J65" s="64">
        <f t="shared" si="9"/>
        <v>1096</v>
      </c>
      <c r="K65" s="64">
        <f t="shared" si="9"/>
        <v>527</v>
      </c>
      <c r="L65" s="64">
        <f t="shared" si="9"/>
        <v>569</v>
      </c>
      <c r="M65" s="64">
        <f t="shared" si="9"/>
        <v>1021</v>
      </c>
      <c r="N65" s="64">
        <f t="shared" si="9"/>
        <v>537</v>
      </c>
      <c r="O65" s="64">
        <f t="shared" si="9"/>
        <v>484</v>
      </c>
      <c r="P65" s="64">
        <f t="shared" si="9"/>
        <v>1130</v>
      </c>
      <c r="Q65" s="64">
        <f t="shared" si="9"/>
        <v>548</v>
      </c>
      <c r="R65" s="64">
        <f t="shared" si="9"/>
        <v>582</v>
      </c>
      <c r="S65" s="64">
        <f t="shared" si="9"/>
        <v>14</v>
      </c>
      <c r="T65" s="64">
        <f t="shared" si="9"/>
        <v>207</v>
      </c>
      <c r="U65" s="64">
        <f t="shared" si="9"/>
        <v>117</v>
      </c>
      <c r="V65" s="64">
        <f t="shared" si="9"/>
        <v>90</v>
      </c>
      <c r="W65" s="64">
        <f t="shared" si="9"/>
        <v>7</v>
      </c>
      <c r="X65" s="64">
        <f t="shared" si="9"/>
        <v>5</v>
      </c>
      <c r="Y65" s="64">
        <f t="shared" si="9"/>
        <v>20</v>
      </c>
      <c r="Z65" s="18"/>
      <c r="AA65" s="18"/>
      <c r="AB65" s="18"/>
      <c r="AC65" s="18"/>
      <c r="AD65" s="18"/>
      <c r="AE65" s="18"/>
      <c r="AF65" s="18"/>
      <c r="AG65" s="18"/>
    </row>
    <row r="66" spans="2:33" ht="9.75" customHeight="1">
      <c r="B66" s="3"/>
      <c r="C66" s="3" t="s">
        <v>327</v>
      </c>
      <c r="E66" s="12">
        <v>1</v>
      </c>
      <c r="F66" s="59">
        <v>18</v>
      </c>
      <c r="G66" s="59">
        <v>579</v>
      </c>
      <c r="H66" s="59">
        <v>313</v>
      </c>
      <c r="I66" s="59">
        <v>266</v>
      </c>
      <c r="J66" s="59">
        <v>189</v>
      </c>
      <c r="K66" s="59">
        <v>97</v>
      </c>
      <c r="L66" s="59">
        <v>92</v>
      </c>
      <c r="M66" s="59">
        <v>181</v>
      </c>
      <c r="N66" s="59">
        <v>103</v>
      </c>
      <c r="O66" s="59">
        <v>78</v>
      </c>
      <c r="P66" s="59">
        <v>209</v>
      </c>
      <c r="Q66" s="59">
        <v>113</v>
      </c>
      <c r="R66" s="59">
        <v>96</v>
      </c>
      <c r="S66" s="59">
        <v>3</v>
      </c>
      <c r="T66" s="59">
        <v>35</v>
      </c>
      <c r="U66" s="59">
        <v>18</v>
      </c>
      <c r="V66" s="59">
        <v>17</v>
      </c>
      <c r="W66" s="59">
        <v>1</v>
      </c>
      <c r="X66" s="59" t="s">
        <v>652</v>
      </c>
      <c r="Y66" s="59">
        <v>3</v>
      </c>
      <c r="Z66" s="13"/>
      <c r="AA66" s="13"/>
      <c r="AB66" s="13"/>
      <c r="AC66" s="13"/>
      <c r="AD66" s="13"/>
      <c r="AE66" s="13"/>
      <c r="AF66" s="13"/>
      <c r="AG66" s="13"/>
    </row>
    <row r="67" spans="2:33" ht="9.75" customHeight="1">
      <c r="B67" s="3"/>
      <c r="C67" s="3" t="s">
        <v>328</v>
      </c>
      <c r="E67" s="12">
        <v>1</v>
      </c>
      <c r="F67" s="59">
        <v>11</v>
      </c>
      <c r="G67" s="59">
        <v>364</v>
      </c>
      <c r="H67" s="59">
        <v>183</v>
      </c>
      <c r="I67" s="59">
        <v>181</v>
      </c>
      <c r="J67" s="59">
        <v>116</v>
      </c>
      <c r="K67" s="59">
        <v>50</v>
      </c>
      <c r="L67" s="59">
        <v>66</v>
      </c>
      <c r="M67" s="59">
        <v>110</v>
      </c>
      <c r="N67" s="59">
        <v>61</v>
      </c>
      <c r="O67" s="59">
        <v>49</v>
      </c>
      <c r="P67" s="59">
        <v>138</v>
      </c>
      <c r="Q67" s="59">
        <v>72</v>
      </c>
      <c r="R67" s="59">
        <v>66</v>
      </c>
      <c r="S67" s="59" t="s">
        <v>723</v>
      </c>
      <c r="T67" s="59">
        <v>23</v>
      </c>
      <c r="U67" s="59">
        <v>11</v>
      </c>
      <c r="V67" s="59">
        <v>12</v>
      </c>
      <c r="W67" s="59">
        <v>1</v>
      </c>
      <c r="X67" s="59">
        <v>1</v>
      </c>
      <c r="Y67" s="59">
        <v>2</v>
      </c>
      <c r="Z67" s="13"/>
      <c r="AA67" s="13"/>
      <c r="AB67" s="13"/>
      <c r="AC67" s="13"/>
      <c r="AD67" s="13"/>
      <c r="AE67" s="13"/>
      <c r="AF67" s="13"/>
      <c r="AG67" s="13"/>
    </row>
    <row r="68" spans="2:33" ht="9.75" customHeight="1">
      <c r="B68" s="3"/>
      <c r="C68" s="3" t="s">
        <v>329</v>
      </c>
      <c r="E68" s="12">
        <v>2</v>
      </c>
      <c r="F68" s="59">
        <v>31</v>
      </c>
      <c r="G68" s="59">
        <v>1026</v>
      </c>
      <c r="H68" s="59">
        <v>512</v>
      </c>
      <c r="I68" s="59">
        <v>514</v>
      </c>
      <c r="J68" s="59">
        <v>354</v>
      </c>
      <c r="K68" s="59">
        <v>178</v>
      </c>
      <c r="L68" s="59">
        <v>176</v>
      </c>
      <c r="M68" s="59">
        <v>334</v>
      </c>
      <c r="N68" s="59">
        <v>177</v>
      </c>
      <c r="O68" s="59">
        <v>157</v>
      </c>
      <c r="P68" s="59">
        <v>338</v>
      </c>
      <c r="Q68" s="59">
        <v>157</v>
      </c>
      <c r="R68" s="59">
        <v>181</v>
      </c>
      <c r="S68" s="59">
        <v>10</v>
      </c>
      <c r="T68" s="59">
        <v>61</v>
      </c>
      <c r="U68" s="59">
        <v>34</v>
      </c>
      <c r="V68" s="59">
        <v>27</v>
      </c>
      <c r="W68" s="59">
        <v>2</v>
      </c>
      <c r="X68" s="59" t="s">
        <v>723</v>
      </c>
      <c r="Y68" s="59">
        <v>5</v>
      </c>
      <c r="Z68" s="13"/>
      <c r="AA68" s="13"/>
      <c r="AB68" s="13"/>
      <c r="AC68" s="13"/>
      <c r="AD68" s="13"/>
      <c r="AE68" s="13"/>
      <c r="AF68" s="13"/>
      <c r="AG68" s="13"/>
    </row>
    <row r="69" spans="2:33" ht="9.75" customHeight="1">
      <c r="B69" s="3"/>
      <c r="C69" s="3" t="s">
        <v>330</v>
      </c>
      <c r="E69" s="12">
        <v>1</v>
      </c>
      <c r="F69" s="59">
        <v>13</v>
      </c>
      <c r="G69" s="59">
        <v>408</v>
      </c>
      <c r="H69" s="59">
        <v>205</v>
      </c>
      <c r="I69" s="59">
        <v>203</v>
      </c>
      <c r="J69" s="59">
        <v>135</v>
      </c>
      <c r="K69" s="59">
        <v>64</v>
      </c>
      <c r="L69" s="59">
        <v>71</v>
      </c>
      <c r="M69" s="59">
        <v>125</v>
      </c>
      <c r="N69" s="59">
        <v>68</v>
      </c>
      <c r="O69" s="59">
        <v>57</v>
      </c>
      <c r="P69" s="59">
        <v>148</v>
      </c>
      <c r="Q69" s="59">
        <v>73</v>
      </c>
      <c r="R69" s="59">
        <v>75</v>
      </c>
      <c r="S69" s="59">
        <v>1</v>
      </c>
      <c r="T69" s="59">
        <v>25</v>
      </c>
      <c r="U69" s="59">
        <v>14</v>
      </c>
      <c r="V69" s="59">
        <v>11</v>
      </c>
      <c r="W69" s="59" t="s">
        <v>723</v>
      </c>
      <c r="X69" s="59">
        <v>1</v>
      </c>
      <c r="Y69" s="59">
        <v>2</v>
      </c>
      <c r="Z69" s="13"/>
      <c r="AA69" s="13"/>
      <c r="AB69" s="13"/>
      <c r="AC69" s="13"/>
      <c r="AD69" s="13"/>
      <c r="AE69" s="13"/>
      <c r="AF69" s="13"/>
      <c r="AG69" s="13"/>
    </row>
    <row r="70" spans="2:33" ht="9.75" customHeight="1">
      <c r="B70" s="3"/>
      <c r="C70" s="3" t="s">
        <v>331</v>
      </c>
      <c r="E70" s="12">
        <v>1</v>
      </c>
      <c r="F70" s="59">
        <v>13</v>
      </c>
      <c r="G70" s="59">
        <v>393</v>
      </c>
      <c r="H70" s="59">
        <v>180</v>
      </c>
      <c r="I70" s="59">
        <v>213</v>
      </c>
      <c r="J70" s="59">
        <v>138</v>
      </c>
      <c r="K70" s="59">
        <v>60</v>
      </c>
      <c r="L70" s="59">
        <v>78</v>
      </c>
      <c r="M70" s="59">
        <v>124</v>
      </c>
      <c r="N70" s="59">
        <v>59</v>
      </c>
      <c r="O70" s="59">
        <v>65</v>
      </c>
      <c r="P70" s="59">
        <v>131</v>
      </c>
      <c r="Q70" s="59">
        <v>61</v>
      </c>
      <c r="R70" s="59">
        <v>70</v>
      </c>
      <c r="S70" s="59" t="s">
        <v>652</v>
      </c>
      <c r="T70" s="59">
        <v>26</v>
      </c>
      <c r="U70" s="59">
        <v>17</v>
      </c>
      <c r="V70" s="59">
        <v>9</v>
      </c>
      <c r="W70" s="59">
        <v>1</v>
      </c>
      <c r="X70" s="59">
        <v>1</v>
      </c>
      <c r="Y70" s="59">
        <v>2</v>
      </c>
      <c r="Z70" s="13"/>
      <c r="AA70" s="13"/>
      <c r="AB70" s="13"/>
      <c r="AC70" s="13"/>
      <c r="AD70" s="13"/>
      <c r="AE70" s="13"/>
      <c r="AF70" s="13"/>
      <c r="AG70" s="13"/>
    </row>
    <row r="71" spans="2:33" ht="9.75" customHeight="1">
      <c r="B71" s="3"/>
      <c r="C71" s="3" t="s">
        <v>332</v>
      </c>
      <c r="E71" s="12">
        <v>1</v>
      </c>
      <c r="F71" s="59">
        <v>13</v>
      </c>
      <c r="G71" s="59">
        <v>413</v>
      </c>
      <c r="H71" s="59">
        <v>189</v>
      </c>
      <c r="I71" s="59">
        <v>224</v>
      </c>
      <c r="J71" s="59">
        <v>145</v>
      </c>
      <c r="K71" s="59">
        <v>70</v>
      </c>
      <c r="L71" s="59">
        <v>75</v>
      </c>
      <c r="M71" s="59">
        <v>121</v>
      </c>
      <c r="N71" s="59">
        <v>59</v>
      </c>
      <c r="O71" s="59">
        <v>62</v>
      </c>
      <c r="P71" s="59">
        <v>147</v>
      </c>
      <c r="Q71" s="59">
        <v>60</v>
      </c>
      <c r="R71" s="59">
        <v>87</v>
      </c>
      <c r="S71" s="59" t="s">
        <v>652</v>
      </c>
      <c r="T71" s="59">
        <v>26</v>
      </c>
      <c r="U71" s="59">
        <v>15</v>
      </c>
      <c r="V71" s="59">
        <v>11</v>
      </c>
      <c r="W71" s="59">
        <v>1</v>
      </c>
      <c r="X71" s="59">
        <v>1</v>
      </c>
      <c r="Y71" s="59">
        <v>4</v>
      </c>
      <c r="Z71" s="13"/>
      <c r="AA71" s="13"/>
      <c r="AB71" s="13"/>
      <c r="AC71" s="13"/>
      <c r="AD71" s="13"/>
      <c r="AE71" s="13"/>
      <c r="AF71" s="13"/>
      <c r="AG71" s="13"/>
    </row>
    <row r="72" spans="2:33" ht="9.75" customHeight="1">
      <c r="B72" s="3"/>
      <c r="C72" s="3" t="s">
        <v>333</v>
      </c>
      <c r="E72" s="12">
        <v>1</v>
      </c>
      <c r="F72" s="59">
        <v>4</v>
      </c>
      <c r="G72" s="59">
        <v>64</v>
      </c>
      <c r="H72" s="59">
        <v>30</v>
      </c>
      <c r="I72" s="59">
        <v>34</v>
      </c>
      <c r="J72" s="59">
        <v>19</v>
      </c>
      <c r="K72" s="59">
        <v>8</v>
      </c>
      <c r="L72" s="59">
        <v>11</v>
      </c>
      <c r="M72" s="59">
        <v>26</v>
      </c>
      <c r="N72" s="59">
        <v>10</v>
      </c>
      <c r="O72" s="59">
        <v>16</v>
      </c>
      <c r="P72" s="59">
        <v>19</v>
      </c>
      <c r="Q72" s="59">
        <v>12</v>
      </c>
      <c r="R72" s="59">
        <v>7</v>
      </c>
      <c r="S72" s="59" t="s">
        <v>652</v>
      </c>
      <c r="T72" s="59">
        <v>11</v>
      </c>
      <c r="U72" s="59">
        <v>8</v>
      </c>
      <c r="V72" s="59">
        <v>3</v>
      </c>
      <c r="W72" s="59">
        <v>1</v>
      </c>
      <c r="X72" s="59">
        <v>1</v>
      </c>
      <c r="Y72" s="59">
        <v>2</v>
      </c>
      <c r="Z72" s="13"/>
      <c r="AA72" s="13"/>
      <c r="AB72" s="13"/>
      <c r="AC72" s="13"/>
      <c r="AD72" s="13"/>
      <c r="AE72" s="13"/>
      <c r="AF72" s="13"/>
      <c r="AG72" s="13"/>
    </row>
    <row r="73" spans="2:33" ht="9.75" customHeight="1">
      <c r="B73" s="3"/>
      <c r="C73" s="3"/>
      <c r="E73" s="12"/>
      <c r="F73" s="59"/>
      <c r="G73" s="59"/>
      <c r="H73" s="59"/>
      <c r="I73" s="59"/>
      <c r="J73" s="59"/>
      <c r="K73" s="59"/>
      <c r="L73" s="59"/>
      <c r="M73" s="59"/>
      <c r="N73" s="59"/>
      <c r="O73" s="59"/>
      <c r="P73" s="59"/>
      <c r="Q73" s="59"/>
      <c r="R73" s="59"/>
      <c r="S73" s="59"/>
      <c r="T73" s="59"/>
      <c r="U73" s="59"/>
      <c r="V73" s="59"/>
      <c r="W73" s="59"/>
      <c r="X73" s="59"/>
      <c r="Y73" s="59"/>
      <c r="Z73" s="13"/>
      <c r="AA73" s="13"/>
      <c r="AB73" s="13"/>
      <c r="AC73" s="13"/>
      <c r="AD73" s="13"/>
      <c r="AE73" s="13"/>
      <c r="AF73" s="13"/>
      <c r="AG73" s="13"/>
    </row>
    <row r="74" spans="1:33" ht="9.75" customHeight="1">
      <c r="A74" s="2"/>
      <c r="B74" s="210" t="s">
        <v>286</v>
      </c>
      <c r="C74" s="210"/>
      <c r="D74" s="2"/>
      <c r="E74" s="15">
        <f>SUM(E75:E77)</f>
        <v>4</v>
      </c>
      <c r="F74" s="64">
        <f aca="true" t="shared" si="10" ref="F74:Y74">SUM(F75:F77)</f>
        <v>37</v>
      </c>
      <c r="G74" s="64">
        <f t="shared" si="10"/>
        <v>1204</v>
      </c>
      <c r="H74" s="64">
        <f t="shared" si="10"/>
        <v>630</v>
      </c>
      <c r="I74" s="64">
        <f t="shared" si="10"/>
        <v>574</v>
      </c>
      <c r="J74" s="64">
        <f t="shared" si="10"/>
        <v>416</v>
      </c>
      <c r="K74" s="64">
        <f t="shared" si="10"/>
        <v>213</v>
      </c>
      <c r="L74" s="64">
        <f t="shared" si="10"/>
        <v>203</v>
      </c>
      <c r="M74" s="64">
        <f t="shared" si="10"/>
        <v>374</v>
      </c>
      <c r="N74" s="64">
        <f t="shared" si="10"/>
        <v>188</v>
      </c>
      <c r="O74" s="64">
        <f t="shared" si="10"/>
        <v>186</v>
      </c>
      <c r="P74" s="64">
        <f t="shared" si="10"/>
        <v>414</v>
      </c>
      <c r="Q74" s="64">
        <f t="shared" si="10"/>
        <v>229</v>
      </c>
      <c r="R74" s="64">
        <f t="shared" si="10"/>
        <v>185</v>
      </c>
      <c r="S74" s="64">
        <f t="shared" si="10"/>
        <v>1</v>
      </c>
      <c r="T74" s="64">
        <f t="shared" si="10"/>
        <v>82</v>
      </c>
      <c r="U74" s="64">
        <f t="shared" si="10"/>
        <v>48</v>
      </c>
      <c r="V74" s="64">
        <f t="shared" si="10"/>
        <v>34</v>
      </c>
      <c r="W74" s="64">
        <f t="shared" si="10"/>
        <v>2</v>
      </c>
      <c r="X74" s="64">
        <f t="shared" si="10"/>
        <v>2</v>
      </c>
      <c r="Y74" s="64">
        <f t="shared" si="10"/>
        <v>19</v>
      </c>
      <c r="Z74" s="18"/>
      <c r="AA74" s="18"/>
      <c r="AB74" s="18"/>
      <c r="AC74" s="18"/>
      <c r="AD74" s="18"/>
      <c r="AE74" s="18"/>
      <c r="AF74" s="18"/>
      <c r="AG74" s="18"/>
    </row>
    <row r="75" spans="2:33" ht="9.75" customHeight="1">
      <c r="B75" s="3"/>
      <c r="C75" s="3" t="s">
        <v>334</v>
      </c>
      <c r="E75" s="12">
        <v>1</v>
      </c>
      <c r="F75" s="59">
        <v>21</v>
      </c>
      <c r="G75" s="59">
        <v>703</v>
      </c>
      <c r="H75" s="59">
        <v>379</v>
      </c>
      <c r="I75" s="59">
        <v>324</v>
      </c>
      <c r="J75" s="59">
        <v>236</v>
      </c>
      <c r="K75" s="59">
        <v>125</v>
      </c>
      <c r="L75" s="59">
        <v>111</v>
      </c>
      <c r="M75" s="59">
        <v>222</v>
      </c>
      <c r="N75" s="59">
        <v>112</v>
      </c>
      <c r="O75" s="59">
        <v>110</v>
      </c>
      <c r="P75" s="59">
        <v>245</v>
      </c>
      <c r="Q75" s="59">
        <v>142</v>
      </c>
      <c r="R75" s="59">
        <v>103</v>
      </c>
      <c r="S75" s="59" t="s">
        <v>616</v>
      </c>
      <c r="T75" s="59">
        <v>39</v>
      </c>
      <c r="U75" s="59">
        <v>25</v>
      </c>
      <c r="V75" s="59">
        <v>14</v>
      </c>
      <c r="W75" s="59" t="s">
        <v>723</v>
      </c>
      <c r="X75" s="59">
        <v>1</v>
      </c>
      <c r="Y75" s="59">
        <v>10</v>
      </c>
      <c r="Z75" s="13"/>
      <c r="AA75" s="13"/>
      <c r="AB75" s="13"/>
      <c r="AC75" s="13"/>
      <c r="AD75" s="13"/>
      <c r="AE75" s="13"/>
      <c r="AF75" s="13"/>
      <c r="AG75" s="13"/>
    </row>
    <row r="76" spans="2:33" ht="9.75" customHeight="1">
      <c r="B76" s="3"/>
      <c r="C76" s="3" t="s">
        <v>335</v>
      </c>
      <c r="E76" s="12">
        <v>1</v>
      </c>
      <c r="F76" s="59">
        <v>5</v>
      </c>
      <c r="G76" s="59">
        <v>150</v>
      </c>
      <c r="H76" s="59">
        <v>82</v>
      </c>
      <c r="I76" s="59">
        <v>68</v>
      </c>
      <c r="J76" s="59">
        <v>59</v>
      </c>
      <c r="K76" s="59">
        <v>28</v>
      </c>
      <c r="L76" s="59">
        <v>31</v>
      </c>
      <c r="M76" s="59">
        <v>40</v>
      </c>
      <c r="N76" s="59">
        <v>25</v>
      </c>
      <c r="O76" s="59">
        <v>15</v>
      </c>
      <c r="P76" s="59">
        <v>51</v>
      </c>
      <c r="Q76" s="59">
        <v>29</v>
      </c>
      <c r="R76" s="59">
        <v>22</v>
      </c>
      <c r="S76" s="59" t="s">
        <v>616</v>
      </c>
      <c r="T76" s="59">
        <v>14</v>
      </c>
      <c r="U76" s="59">
        <v>7</v>
      </c>
      <c r="V76" s="59">
        <v>7</v>
      </c>
      <c r="W76" s="59">
        <v>1</v>
      </c>
      <c r="X76" s="59" t="s">
        <v>616</v>
      </c>
      <c r="Y76" s="59">
        <v>3</v>
      </c>
      <c r="Z76" s="13"/>
      <c r="AA76" s="13"/>
      <c r="AB76" s="13"/>
      <c r="AC76" s="13"/>
      <c r="AD76" s="13"/>
      <c r="AE76" s="13"/>
      <c r="AF76" s="13"/>
      <c r="AG76" s="13"/>
    </row>
    <row r="77" spans="2:33" ht="9.75" customHeight="1">
      <c r="B77" s="3"/>
      <c r="C77" s="3" t="s">
        <v>336</v>
      </c>
      <c r="E77" s="12">
        <v>2</v>
      </c>
      <c r="F77" s="59">
        <v>11</v>
      </c>
      <c r="G77" s="59">
        <v>351</v>
      </c>
      <c r="H77" s="59">
        <v>169</v>
      </c>
      <c r="I77" s="59">
        <v>182</v>
      </c>
      <c r="J77" s="59">
        <v>121</v>
      </c>
      <c r="K77" s="59">
        <v>60</v>
      </c>
      <c r="L77" s="59">
        <v>61</v>
      </c>
      <c r="M77" s="59">
        <v>112</v>
      </c>
      <c r="N77" s="59">
        <v>51</v>
      </c>
      <c r="O77" s="59">
        <v>61</v>
      </c>
      <c r="P77" s="59">
        <v>118</v>
      </c>
      <c r="Q77" s="59">
        <v>58</v>
      </c>
      <c r="R77" s="59">
        <v>60</v>
      </c>
      <c r="S77" s="59">
        <v>1</v>
      </c>
      <c r="T77" s="59">
        <v>29</v>
      </c>
      <c r="U77" s="59">
        <v>16</v>
      </c>
      <c r="V77" s="59">
        <v>13</v>
      </c>
      <c r="W77" s="59">
        <v>1</v>
      </c>
      <c r="X77" s="59">
        <v>1</v>
      </c>
      <c r="Y77" s="59">
        <v>6</v>
      </c>
      <c r="Z77" s="13"/>
      <c r="AA77" s="13"/>
      <c r="AB77" s="13"/>
      <c r="AC77" s="13"/>
      <c r="AD77" s="13"/>
      <c r="AE77" s="13"/>
      <c r="AF77" s="13"/>
      <c r="AG77" s="13"/>
    </row>
    <row r="78" spans="5:25" ht="6" customHeight="1" thickBot="1">
      <c r="E78" s="95"/>
      <c r="F78" s="98"/>
      <c r="G78" s="98"/>
      <c r="H78" s="98"/>
      <c r="I78" s="98"/>
      <c r="J78" s="98"/>
      <c r="K78" s="98"/>
      <c r="L78" s="98"/>
      <c r="M78" s="98"/>
      <c r="N78" s="98"/>
      <c r="O78" s="98"/>
      <c r="P78" s="98"/>
      <c r="Q78" s="98"/>
      <c r="R78" s="98"/>
      <c r="S78" s="98"/>
      <c r="T78" s="98"/>
      <c r="U78" s="98"/>
      <c r="V78" s="98"/>
      <c r="W78" s="98"/>
      <c r="X78" s="98"/>
      <c r="Y78" s="98"/>
    </row>
    <row r="79" spans="1:4" ht="13.5">
      <c r="A79" s="4" t="s">
        <v>201</v>
      </c>
      <c r="B79" s="5"/>
      <c r="C79" s="92"/>
      <c r="D79" s="92"/>
    </row>
    <row r="81" spans="8:9" ht="17.25">
      <c r="H81" s="6" t="s">
        <v>287</v>
      </c>
      <c r="I81" s="6"/>
    </row>
    <row r="82" ht="13.5">
      <c r="A82" s="1"/>
    </row>
    <row r="83" ht="14.25" thickBot="1">
      <c r="A83" s="1"/>
    </row>
    <row r="84" spans="1:25" ht="14.25" thickTop="1">
      <c r="A84" s="212" t="s">
        <v>654</v>
      </c>
      <c r="B84" s="212"/>
      <c r="C84" s="212"/>
      <c r="D84" s="212"/>
      <c r="E84" s="237" t="s">
        <v>202</v>
      </c>
      <c r="F84" s="237" t="s">
        <v>337</v>
      </c>
      <c r="G84" s="218" t="s">
        <v>397</v>
      </c>
      <c r="H84" s="219"/>
      <c r="I84" s="219"/>
      <c r="J84" s="219"/>
      <c r="K84" s="219"/>
      <c r="L84" s="219"/>
      <c r="M84" s="219"/>
      <c r="N84" s="219"/>
      <c r="O84" s="219"/>
      <c r="P84" s="219"/>
      <c r="Q84" s="219"/>
      <c r="R84" s="219"/>
      <c r="S84" s="220"/>
      <c r="T84" s="227" t="s">
        <v>631</v>
      </c>
      <c r="U84" s="212"/>
      <c r="V84" s="212"/>
      <c r="W84" s="232"/>
      <c r="X84" s="227" t="s">
        <v>632</v>
      </c>
      <c r="Y84" s="212"/>
    </row>
    <row r="85" spans="1:25" ht="13.5">
      <c r="A85" s="213"/>
      <c r="B85" s="213"/>
      <c r="C85" s="213"/>
      <c r="D85" s="213"/>
      <c r="E85" s="233"/>
      <c r="F85" s="233"/>
      <c r="G85" s="215" t="s">
        <v>339</v>
      </c>
      <c r="H85" s="216"/>
      <c r="I85" s="217"/>
      <c r="J85" s="215" t="s">
        <v>633</v>
      </c>
      <c r="K85" s="216"/>
      <c r="L85" s="217"/>
      <c r="M85" s="215" t="s">
        <v>634</v>
      </c>
      <c r="N85" s="216"/>
      <c r="O85" s="217"/>
      <c r="P85" s="215" t="s">
        <v>635</v>
      </c>
      <c r="Q85" s="216"/>
      <c r="R85" s="217"/>
      <c r="S85" s="233" t="s">
        <v>203</v>
      </c>
      <c r="T85" s="215" t="s">
        <v>340</v>
      </c>
      <c r="U85" s="216"/>
      <c r="V85" s="217"/>
      <c r="W85" s="235" t="s">
        <v>341</v>
      </c>
      <c r="X85" s="235" t="s">
        <v>398</v>
      </c>
      <c r="Y85" s="236" t="s">
        <v>399</v>
      </c>
    </row>
    <row r="86" spans="1:25" ht="13.5">
      <c r="A86" s="214"/>
      <c r="B86" s="214"/>
      <c r="C86" s="214"/>
      <c r="D86" s="214"/>
      <c r="E86" s="234"/>
      <c r="F86" s="234"/>
      <c r="G86" s="10" t="s">
        <v>343</v>
      </c>
      <c r="H86" s="10" t="s">
        <v>639</v>
      </c>
      <c r="I86" s="10" t="s">
        <v>640</v>
      </c>
      <c r="J86" s="10" t="s">
        <v>343</v>
      </c>
      <c r="K86" s="10" t="s">
        <v>639</v>
      </c>
      <c r="L86" s="10" t="s">
        <v>640</v>
      </c>
      <c r="M86" s="10" t="s">
        <v>343</v>
      </c>
      <c r="N86" s="10" t="s">
        <v>639</v>
      </c>
      <c r="O86" s="7" t="s">
        <v>640</v>
      </c>
      <c r="P86" s="10" t="s">
        <v>343</v>
      </c>
      <c r="Q86" s="10" t="s">
        <v>639</v>
      </c>
      <c r="R86" s="10" t="s">
        <v>640</v>
      </c>
      <c r="S86" s="234"/>
      <c r="T86" s="10" t="s">
        <v>343</v>
      </c>
      <c r="U86" s="10" t="s">
        <v>639</v>
      </c>
      <c r="V86" s="10" t="s">
        <v>640</v>
      </c>
      <c r="W86" s="234"/>
      <c r="X86" s="234"/>
      <c r="Y86" s="228"/>
    </row>
    <row r="87" spans="3:25" s="93" customFormat="1" ht="13.5">
      <c r="C87" s="78"/>
      <c r="D87" s="78"/>
      <c r="E87" s="79" t="s">
        <v>641</v>
      </c>
      <c r="F87" s="24" t="s">
        <v>642</v>
      </c>
      <c r="G87" s="24" t="s">
        <v>643</v>
      </c>
      <c r="H87" s="24" t="s">
        <v>643</v>
      </c>
      <c r="I87" s="24" t="s">
        <v>643</v>
      </c>
      <c r="J87" s="24" t="s">
        <v>643</v>
      </c>
      <c r="K87" s="24" t="s">
        <v>643</v>
      </c>
      <c r="L87" s="24" t="s">
        <v>643</v>
      </c>
      <c r="M87" s="24" t="s">
        <v>643</v>
      </c>
      <c r="N87" s="24" t="s">
        <v>643</v>
      </c>
      <c r="O87" s="24" t="s">
        <v>643</v>
      </c>
      <c r="P87" s="24" t="s">
        <v>643</v>
      </c>
      <c r="Q87" s="24" t="s">
        <v>643</v>
      </c>
      <c r="R87" s="24" t="s">
        <v>643</v>
      </c>
      <c r="S87" s="24" t="s">
        <v>643</v>
      </c>
      <c r="T87" s="24" t="s">
        <v>643</v>
      </c>
      <c r="U87" s="24" t="s">
        <v>643</v>
      </c>
      <c r="V87" s="24" t="s">
        <v>643</v>
      </c>
      <c r="W87" s="24" t="s">
        <v>643</v>
      </c>
      <c r="X87" s="24" t="s">
        <v>643</v>
      </c>
      <c r="Y87" s="24" t="s">
        <v>643</v>
      </c>
    </row>
    <row r="88" spans="1:33" ht="9.75" customHeight="1">
      <c r="A88" s="2"/>
      <c r="B88" s="211" t="s">
        <v>288</v>
      </c>
      <c r="C88" s="211"/>
      <c r="D88" s="2"/>
      <c r="E88" s="15">
        <f>SUM(E89:E93)</f>
        <v>5</v>
      </c>
      <c r="F88" s="64">
        <f aca="true" t="shared" si="11" ref="F88:Y88">SUM(F89:F93)</f>
        <v>26</v>
      </c>
      <c r="G88" s="64">
        <f t="shared" si="11"/>
        <v>668</v>
      </c>
      <c r="H88" s="64">
        <f t="shared" si="11"/>
        <v>332</v>
      </c>
      <c r="I88" s="64">
        <f t="shared" si="11"/>
        <v>336</v>
      </c>
      <c r="J88" s="64">
        <f t="shared" si="11"/>
        <v>231</v>
      </c>
      <c r="K88" s="64">
        <f t="shared" si="11"/>
        <v>109</v>
      </c>
      <c r="L88" s="64">
        <f t="shared" si="11"/>
        <v>122</v>
      </c>
      <c r="M88" s="64">
        <f t="shared" si="11"/>
        <v>208</v>
      </c>
      <c r="N88" s="64">
        <f t="shared" si="11"/>
        <v>114</v>
      </c>
      <c r="O88" s="64">
        <f t="shared" si="11"/>
        <v>94</v>
      </c>
      <c r="P88" s="64">
        <f t="shared" si="11"/>
        <v>229</v>
      </c>
      <c r="Q88" s="64">
        <f t="shared" si="11"/>
        <v>109</v>
      </c>
      <c r="R88" s="64">
        <f t="shared" si="11"/>
        <v>120</v>
      </c>
      <c r="S88" s="64" t="s">
        <v>723</v>
      </c>
      <c r="T88" s="64">
        <f t="shared" si="11"/>
        <v>69</v>
      </c>
      <c r="U88" s="64">
        <f t="shared" si="11"/>
        <v>44</v>
      </c>
      <c r="V88" s="64">
        <f t="shared" si="11"/>
        <v>25</v>
      </c>
      <c r="W88" s="64">
        <f t="shared" si="11"/>
        <v>5</v>
      </c>
      <c r="X88" s="64">
        <f t="shared" si="11"/>
        <v>4</v>
      </c>
      <c r="Y88" s="64">
        <f t="shared" si="11"/>
        <v>13</v>
      </c>
      <c r="Z88" s="18"/>
      <c r="AA88" s="18"/>
      <c r="AB88" s="18"/>
      <c r="AC88" s="18"/>
      <c r="AD88" s="18"/>
      <c r="AE88" s="18"/>
      <c r="AF88" s="18"/>
      <c r="AG88" s="18"/>
    </row>
    <row r="89" spans="2:33" ht="9.75" customHeight="1">
      <c r="B89" s="14"/>
      <c r="C89" s="14" t="s">
        <v>344</v>
      </c>
      <c r="E89" s="12">
        <v>1</v>
      </c>
      <c r="F89" s="59">
        <v>4</v>
      </c>
      <c r="G89" s="59">
        <v>66</v>
      </c>
      <c r="H89" s="59">
        <v>33</v>
      </c>
      <c r="I89" s="59">
        <v>33</v>
      </c>
      <c r="J89" s="59">
        <v>25</v>
      </c>
      <c r="K89" s="59">
        <v>11</v>
      </c>
      <c r="L89" s="59">
        <v>14</v>
      </c>
      <c r="M89" s="59">
        <v>22</v>
      </c>
      <c r="N89" s="59">
        <v>12</v>
      </c>
      <c r="O89" s="59">
        <v>10</v>
      </c>
      <c r="P89" s="59">
        <v>19</v>
      </c>
      <c r="Q89" s="59">
        <v>10</v>
      </c>
      <c r="R89" s="59">
        <v>9</v>
      </c>
      <c r="S89" s="59" t="s">
        <v>723</v>
      </c>
      <c r="T89" s="59">
        <v>11</v>
      </c>
      <c r="U89" s="59">
        <v>6</v>
      </c>
      <c r="V89" s="59">
        <v>5</v>
      </c>
      <c r="W89" s="59">
        <v>3</v>
      </c>
      <c r="X89" s="59">
        <v>1</v>
      </c>
      <c r="Y89" s="59">
        <v>1</v>
      </c>
      <c r="Z89" s="13"/>
      <c r="AA89" s="13"/>
      <c r="AB89" s="13"/>
      <c r="AC89" s="13"/>
      <c r="AD89" s="13"/>
      <c r="AE89" s="13"/>
      <c r="AF89" s="13"/>
      <c r="AG89" s="13"/>
    </row>
    <row r="90" spans="2:33" ht="9.75" customHeight="1">
      <c r="B90" s="3"/>
      <c r="C90" s="3" t="s">
        <v>289</v>
      </c>
      <c r="E90" s="12">
        <v>1</v>
      </c>
      <c r="F90" s="59">
        <v>3</v>
      </c>
      <c r="G90" s="59">
        <v>71</v>
      </c>
      <c r="H90" s="59">
        <v>35</v>
      </c>
      <c r="I90" s="59">
        <v>36</v>
      </c>
      <c r="J90" s="59">
        <v>22</v>
      </c>
      <c r="K90" s="59">
        <v>7</v>
      </c>
      <c r="L90" s="59">
        <v>15</v>
      </c>
      <c r="M90" s="59">
        <v>28</v>
      </c>
      <c r="N90" s="59">
        <v>15</v>
      </c>
      <c r="O90" s="59">
        <v>13</v>
      </c>
      <c r="P90" s="59">
        <v>21</v>
      </c>
      <c r="Q90" s="59">
        <v>13</v>
      </c>
      <c r="R90" s="59">
        <v>8</v>
      </c>
      <c r="S90" s="59" t="s">
        <v>607</v>
      </c>
      <c r="T90" s="59">
        <v>11</v>
      </c>
      <c r="U90" s="59">
        <v>7</v>
      </c>
      <c r="V90" s="59">
        <v>4</v>
      </c>
      <c r="W90" s="59">
        <v>1</v>
      </c>
      <c r="X90" s="59">
        <v>1</v>
      </c>
      <c r="Y90" s="59">
        <v>5</v>
      </c>
      <c r="Z90" s="13"/>
      <c r="AA90" s="13"/>
      <c r="AB90" s="13"/>
      <c r="AC90" s="13"/>
      <c r="AD90" s="13"/>
      <c r="AE90" s="13"/>
      <c r="AF90" s="13"/>
      <c r="AG90" s="13"/>
    </row>
    <row r="91" spans="2:33" ht="9.75" customHeight="1">
      <c r="B91" s="3"/>
      <c r="C91" s="3" t="s">
        <v>345</v>
      </c>
      <c r="E91" s="12">
        <v>1</v>
      </c>
      <c r="F91" s="59">
        <v>10</v>
      </c>
      <c r="G91" s="59">
        <v>262</v>
      </c>
      <c r="H91" s="59">
        <v>125</v>
      </c>
      <c r="I91" s="59">
        <v>137</v>
      </c>
      <c r="J91" s="59">
        <v>86</v>
      </c>
      <c r="K91" s="59">
        <v>39</v>
      </c>
      <c r="L91" s="59">
        <v>47</v>
      </c>
      <c r="M91" s="59">
        <v>88</v>
      </c>
      <c r="N91" s="59">
        <v>48</v>
      </c>
      <c r="O91" s="59">
        <v>40</v>
      </c>
      <c r="P91" s="59">
        <v>88</v>
      </c>
      <c r="Q91" s="59">
        <v>38</v>
      </c>
      <c r="R91" s="59">
        <v>50</v>
      </c>
      <c r="S91" s="59" t="s">
        <v>607</v>
      </c>
      <c r="T91" s="59">
        <v>21</v>
      </c>
      <c r="U91" s="59">
        <v>14</v>
      </c>
      <c r="V91" s="59">
        <v>7</v>
      </c>
      <c r="W91" s="59" t="s">
        <v>723</v>
      </c>
      <c r="X91" s="59" t="s">
        <v>607</v>
      </c>
      <c r="Y91" s="59">
        <v>3</v>
      </c>
      <c r="Z91" s="13"/>
      <c r="AA91" s="13"/>
      <c r="AB91" s="13"/>
      <c r="AC91" s="13"/>
      <c r="AD91" s="13"/>
      <c r="AE91" s="13"/>
      <c r="AF91" s="13"/>
      <c r="AG91" s="13"/>
    </row>
    <row r="92" spans="2:33" ht="9.75" customHeight="1">
      <c r="B92" s="3"/>
      <c r="C92" s="3" t="s">
        <v>346</v>
      </c>
      <c r="E92" s="12">
        <v>1</v>
      </c>
      <c r="F92" s="59">
        <v>6</v>
      </c>
      <c r="G92" s="59">
        <v>175</v>
      </c>
      <c r="H92" s="59">
        <v>95</v>
      </c>
      <c r="I92" s="59">
        <v>80</v>
      </c>
      <c r="J92" s="59">
        <v>63</v>
      </c>
      <c r="K92" s="59">
        <v>34</v>
      </c>
      <c r="L92" s="59">
        <v>29</v>
      </c>
      <c r="M92" s="59">
        <v>45</v>
      </c>
      <c r="N92" s="59">
        <v>27</v>
      </c>
      <c r="O92" s="59">
        <v>18</v>
      </c>
      <c r="P92" s="59">
        <v>67</v>
      </c>
      <c r="Q92" s="59">
        <v>34</v>
      </c>
      <c r="R92" s="59">
        <v>33</v>
      </c>
      <c r="S92" s="59" t="s">
        <v>607</v>
      </c>
      <c r="T92" s="59">
        <v>14</v>
      </c>
      <c r="U92" s="59">
        <v>8</v>
      </c>
      <c r="V92" s="59">
        <v>6</v>
      </c>
      <c r="W92" s="59" t="s">
        <v>723</v>
      </c>
      <c r="X92" s="59">
        <v>1</v>
      </c>
      <c r="Y92" s="59">
        <v>3</v>
      </c>
      <c r="Z92" s="13"/>
      <c r="AA92" s="13"/>
      <c r="AB92" s="13"/>
      <c r="AC92" s="13"/>
      <c r="AD92" s="13"/>
      <c r="AE92" s="13"/>
      <c r="AF92" s="13"/>
      <c r="AG92" s="13"/>
    </row>
    <row r="93" spans="2:33" ht="9.75" customHeight="1">
      <c r="B93" s="3"/>
      <c r="C93" s="3" t="s">
        <v>347</v>
      </c>
      <c r="E93" s="12">
        <v>1</v>
      </c>
      <c r="F93" s="59">
        <v>3</v>
      </c>
      <c r="G93" s="59">
        <v>94</v>
      </c>
      <c r="H93" s="59">
        <v>44</v>
      </c>
      <c r="I93" s="59">
        <v>50</v>
      </c>
      <c r="J93" s="59">
        <v>35</v>
      </c>
      <c r="K93" s="59">
        <v>18</v>
      </c>
      <c r="L93" s="59">
        <v>17</v>
      </c>
      <c r="M93" s="59">
        <v>25</v>
      </c>
      <c r="N93" s="59">
        <v>12</v>
      </c>
      <c r="O93" s="59">
        <v>13</v>
      </c>
      <c r="P93" s="59">
        <v>34</v>
      </c>
      <c r="Q93" s="59">
        <v>14</v>
      </c>
      <c r="R93" s="59">
        <v>20</v>
      </c>
      <c r="S93" s="59" t="s">
        <v>607</v>
      </c>
      <c r="T93" s="59">
        <v>12</v>
      </c>
      <c r="U93" s="59">
        <v>9</v>
      </c>
      <c r="V93" s="59">
        <v>3</v>
      </c>
      <c r="W93" s="59">
        <v>1</v>
      </c>
      <c r="X93" s="59">
        <v>1</v>
      </c>
      <c r="Y93" s="59">
        <v>1</v>
      </c>
      <c r="Z93" s="13"/>
      <c r="AA93" s="13"/>
      <c r="AB93" s="13"/>
      <c r="AC93" s="13"/>
      <c r="AD93" s="13"/>
      <c r="AE93" s="13"/>
      <c r="AF93" s="13"/>
      <c r="AG93" s="13"/>
    </row>
    <row r="94" spans="2:33" ht="9.75" customHeight="1">
      <c r="B94" s="3"/>
      <c r="C94" s="3"/>
      <c r="E94" s="12"/>
      <c r="F94" s="59"/>
      <c r="G94" s="59"/>
      <c r="H94" s="59"/>
      <c r="I94" s="59"/>
      <c r="J94" s="59"/>
      <c r="K94" s="59"/>
      <c r="L94" s="59"/>
      <c r="M94" s="59"/>
      <c r="N94" s="59"/>
      <c r="O94" s="59"/>
      <c r="P94" s="59"/>
      <c r="Q94" s="59"/>
      <c r="R94" s="59"/>
      <c r="S94" s="59"/>
      <c r="T94" s="59"/>
      <c r="U94" s="59"/>
      <c r="V94" s="59"/>
      <c r="W94" s="59"/>
      <c r="X94" s="59"/>
      <c r="Y94" s="59"/>
      <c r="Z94" s="13"/>
      <c r="AA94" s="13"/>
      <c r="AB94" s="13"/>
      <c r="AC94" s="13"/>
      <c r="AD94" s="13"/>
      <c r="AE94" s="13"/>
      <c r="AF94" s="13"/>
      <c r="AG94" s="13"/>
    </row>
    <row r="95" spans="1:33" ht="9.75" customHeight="1">
      <c r="A95" s="2"/>
      <c r="B95" s="210" t="s">
        <v>290</v>
      </c>
      <c r="C95" s="210"/>
      <c r="D95" s="2"/>
      <c r="E95" s="15">
        <f>SUM(E96:E102)</f>
        <v>9</v>
      </c>
      <c r="F95" s="64">
        <f aca="true" t="shared" si="12" ref="F95:Y95">SUM(F96:F102)</f>
        <v>66</v>
      </c>
      <c r="G95" s="64">
        <f t="shared" si="12"/>
        <v>1925</v>
      </c>
      <c r="H95" s="64">
        <f t="shared" si="12"/>
        <v>995</v>
      </c>
      <c r="I95" s="64">
        <f t="shared" si="12"/>
        <v>930</v>
      </c>
      <c r="J95" s="64">
        <f t="shared" si="12"/>
        <v>632</v>
      </c>
      <c r="K95" s="64">
        <f t="shared" si="12"/>
        <v>328</v>
      </c>
      <c r="L95" s="64">
        <f t="shared" si="12"/>
        <v>304</v>
      </c>
      <c r="M95" s="64">
        <f t="shared" si="12"/>
        <v>645</v>
      </c>
      <c r="N95" s="64">
        <f t="shared" si="12"/>
        <v>352</v>
      </c>
      <c r="O95" s="64">
        <f t="shared" si="12"/>
        <v>293</v>
      </c>
      <c r="P95" s="64">
        <f t="shared" si="12"/>
        <v>648</v>
      </c>
      <c r="Q95" s="64">
        <f t="shared" si="12"/>
        <v>315</v>
      </c>
      <c r="R95" s="64">
        <f t="shared" si="12"/>
        <v>333</v>
      </c>
      <c r="S95" s="64">
        <f t="shared" si="12"/>
        <v>2</v>
      </c>
      <c r="T95" s="64">
        <f t="shared" si="12"/>
        <v>158</v>
      </c>
      <c r="U95" s="64">
        <f t="shared" si="12"/>
        <v>106</v>
      </c>
      <c r="V95" s="64">
        <f t="shared" si="12"/>
        <v>52</v>
      </c>
      <c r="W95" s="64">
        <f t="shared" si="12"/>
        <v>10</v>
      </c>
      <c r="X95" s="64">
        <f t="shared" si="12"/>
        <v>8</v>
      </c>
      <c r="Y95" s="64">
        <f t="shared" si="12"/>
        <v>15</v>
      </c>
      <c r="Z95" s="18"/>
      <c r="AA95" s="18"/>
      <c r="AB95" s="18"/>
      <c r="AC95" s="18"/>
      <c r="AD95" s="18"/>
      <c r="AE95" s="18"/>
      <c r="AF95" s="18"/>
      <c r="AG95" s="18"/>
    </row>
    <row r="96" spans="2:33" ht="9.75" customHeight="1">
      <c r="B96" s="3"/>
      <c r="C96" s="3" t="s">
        <v>348</v>
      </c>
      <c r="E96" s="12">
        <v>3</v>
      </c>
      <c r="F96" s="59">
        <v>23</v>
      </c>
      <c r="G96" s="59">
        <v>635</v>
      </c>
      <c r="H96" s="59">
        <v>328</v>
      </c>
      <c r="I96" s="59">
        <v>307</v>
      </c>
      <c r="J96" s="59">
        <v>221</v>
      </c>
      <c r="K96" s="59">
        <v>115</v>
      </c>
      <c r="L96" s="59">
        <v>106</v>
      </c>
      <c r="M96" s="59">
        <v>205</v>
      </c>
      <c r="N96" s="59">
        <v>118</v>
      </c>
      <c r="O96" s="59">
        <v>87</v>
      </c>
      <c r="P96" s="59">
        <v>209</v>
      </c>
      <c r="Q96" s="59">
        <v>95</v>
      </c>
      <c r="R96" s="59">
        <v>114</v>
      </c>
      <c r="S96" s="59">
        <v>1</v>
      </c>
      <c r="T96" s="59">
        <v>55</v>
      </c>
      <c r="U96" s="59">
        <v>36</v>
      </c>
      <c r="V96" s="59">
        <v>19</v>
      </c>
      <c r="W96" s="59">
        <v>2</v>
      </c>
      <c r="X96" s="59">
        <v>3</v>
      </c>
      <c r="Y96" s="59">
        <v>6</v>
      </c>
      <c r="Z96" s="13"/>
      <c r="AA96" s="13"/>
      <c r="AB96" s="13"/>
      <c r="AC96" s="13"/>
      <c r="AD96" s="13"/>
      <c r="AE96" s="13"/>
      <c r="AF96" s="13"/>
      <c r="AG96" s="13"/>
    </row>
    <row r="97" spans="2:33" ht="9.75" customHeight="1">
      <c r="B97" s="3"/>
      <c r="C97" s="3" t="s">
        <v>349</v>
      </c>
      <c r="E97" s="12">
        <v>1</v>
      </c>
      <c r="F97" s="59">
        <v>10</v>
      </c>
      <c r="G97" s="59">
        <v>304</v>
      </c>
      <c r="H97" s="59">
        <v>164</v>
      </c>
      <c r="I97" s="59">
        <v>140</v>
      </c>
      <c r="J97" s="59">
        <v>97</v>
      </c>
      <c r="K97" s="59">
        <v>57</v>
      </c>
      <c r="L97" s="59">
        <v>40</v>
      </c>
      <c r="M97" s="59">
        <v>106</v>
      </c>
      <c r="N97" s="59">
        <v>55</v>
      </c>
      <c r="O97" s="59">
        <v>51</v>
      </c>
      <c r="P97" s="59">
        <v>101</v>
      </c>
      <c r="Q97" s="59">
        <v>52</v>
      </c>
      <c r="R97" s="59">
        <v>49</v>
      </c>
      <c r="S97" s="59" t="s">
        <v>609</v>
      </c>
      <c r="T97" s="59">
        <v>23</v>
      </c>
      <c r="U97" s="59">
        <v>16</v>
      </c>
      <c r="V97" s="59">
        <v>7</v>
      </c>
      <c r="W97" s="59">
        <v>2</v>
      </c>
      <c r="X97" s="59" t="s">
        <v>723</v>
      </c>
      <c r="Y97" s="59">
        <v>3</v>
      </c>
      <c r="Z97" s="13"/>
      <c r="AA97" s="13"/>
      <c r="AB97" s="13"/>
      <c r="AC97" s="13"/>
      <c r="AD97" s="13"/>
      <c r="AE97" s="13"/>
      <c r="AF97" s="13"/>
      <c r="AG97" s="13"/>
    </row>
    <row r="98" spans="2:33" ht="9.75" customHeight="1">
      <c r="B98" s="3"/>
      <c r="C98" s="3" t="s">
        <v>350</v>
      </c>
      <c r="E98" s="12">
        <v>1</v>
      </c>
      <c r="F98" s="59">
        <v>14</v>
      </c>
      <c r="G98" s="59">
        <v>478</v>
      </c>
      <c r="H98" s="59">
        <v>223</v>
      </c>
      <c r="I98" s="59">
        <v>255</v>
      </c>
      <c r="J98" s="59">
        <v>156</v>
      </c>
      <c r="K98" s="59">
        <v>74</v>
      </c>
      <c r="L98" s="59">
        <v>82</v>
      </c>
      <c r="M98" s="59">
        <v>170</v>
      </c>
      <c r="N98" s="59">
        <v>82</v>
      </c>
      <c r="O98" s="59">
        <v>88</v>
      </c>
      <c r="P98" s="59">
        <v>152</v>
      </c>
      <c r="Q98" s="59">
        <v>67</v>
      </c>
      <c r="R98" s="59">
        <v>85</v>
      </c>
      <c r="S98" s="59">
        <v>1</v>
      </c>
      <c r="T98" s="59">
        <v>27</v>
      </c>
      <c r="U98" s="59">
        <v>20</v>
      </c>
      <c r="V98" s="59">
        <v>7</v>
      </c>
      <c r="W98" s="59">
        <v>2</v>
      </c>
      <c r="X98" s="59">
        <v>2</v>
      </c>
      <c r="Y98" s="59">
        <v>2</v>
      </c>
      <c r="Z98" s="13"/>
      <c r="AA98" s="13"/>
      <c r="AB98" s="13"/>
      <c r="AC98" s="13"/>
      <c r="AD98" s="13"/>
      <c r="AE98" s="13"/>
      <c r="AF98" s="13"/>
      <c r="AG98" s="13"/>
    </row>
    <row r="99" spans="2:33" ht="9.75" customHeight="1">
      <c r="B99" s="3"/>
      <c r="C99" s="3" t="s">
        <v>351</v>
      </c>
      <c r="E99" s="12">
        <v>1</v>
      </c>
      <c r="F99" s="59">
        <v>6</v>
      </c>
      <c r="G99" s="59">
        <v>134</v>
      </c>
      <c r="H99" s="59">
        <v>71</v>
      </c>
      <c r="I99" s="59">
        <v>63</v>
      </c>
      <c r="J99" s="59">
        <v>42</v>
      </c>
      <c r="K99" s="59">
        <v>22</v>
      </c>
      <c r="L99" s="59">
        <v>20</v>
      </c>
      <c r="M99" s="59">
        <v>34</v>
      </c>
      <c r="N99" s="59">
        <v>19</v>
      </c>
      <c r="O99" s="59">
        <v>15</v>
      </c>
      <c r="P99" s="59">
        <v>58</v>
      </c>
      <c r="Q99" s="59">
        <v>30</v>
      </c>
      <c r="R99" s="59">
        <v>28</v>
      </c>
      <c r="S99" s="59" t="s">
        <v>609</v>
      </c>
      <c r="T99" s="59">
        <v>14</v>
      </c>
      <c r="U99" s="59">
        <v>7</v>
      </c>
      <c r="V99" s="59">
        <v>7</v>
      </c>
      <c r="W99" s="59">
        <v>2</v>
      </c>
      <c r="X99" s="59" t="s">
        <v>723</v>
      </c>
      <c r="Y99" s="59">
        <v>2</v>
      </c>
      <c r="Z99" s="13"/>
      <c r="AA99" s="13"/>
      <c r="AB99" s="13"/>
      <c r="AC99" s="13"/>
      <c r="AD99" s="13"/>
      <c r="AE99" s="13"/>
      <c r="AF99" s="13"/>
      <c r="AG99" s="13"/>
    </row>
    <row r="100" spans="2:33" ht="9.75" customHeight="1">
      <c r="B100" s="3"/>
      <c r="C100" s="3" t="s">
        <v>352</v>
      </c>
      <c r="E100" s="12">
        <v>1</v>
      </c>
      <c r="F100" s="59">
        <v>7</v>
      </c>
      <c r="G100" s="59">
        <v>219</v>
      </c>
      <c r="H100" s="59">
        <v>124</v>
      </c>
      <c r="I100" s="59">
        <v>95</v>
      </c>
      <c r="J100" s="59">
        <v>71</v>
      </c>
      <c r="K100" s="59">
        <v>37</v>
      </c>
      <c r="L100" s="59">
        <v>34</v>
      </c>
      <c r="M100" s="59">
        <v>72</v>
      </c>
      <c r="N100" s="59">
        <v>42</v>
      </c>
      <c r="O100" s="59">
        <v>30</v>
      </c>
      <c r="P100" s="59">
        <v>76</v>
      </c>
      <c r="Q100" s="59">
        <v>45</v>
      </c>
      <c r="R100" s="59">
        <v>31</v>
      </c>
      <c r="S100" s="59" t="s">
        <v>609</v>
      </c>
      <c r="T100" s="59">
        <v>16</v>
      </c>
      <c r="U100" s="59">
        <v>12</v>
      </c>
      <c r="V100" s="59">
        <v>4</v>
      </c>
      <c r="W100" s="59" t="s">
        <v>723</v>
      </c>
      <c r="X100" s="59">
        <v>1</v>
      </c>
      <c r="Y100" s="59">
        <v>1</v>
      </c>
      <c r="Z100" s="13"/>
      <c r="AA100" s="13"/>
      <c r="AB100" s="13"/>
      <c r="AC100" s="13"/>
      <c r="AD100" s="13"/>
      <c r="AE100" s="13"/>
      <c r="AF100" s="13"/>
      <c r="AG100" s="13"/>
    </row>
    <row r="101" spans="2:33" ht="9.75" customHeight="1">
      <c r="B101" s="3"/>
      <c r="C101" s="3" t="s">
        <v>353</v>
      </c>
      <c r="E101" s="12">
        <v>1</v>
      </c>
      <c r="F101" s="59">
        <v>3</v>
      </c>
      <c r="G101" s="59">
        <v>79</v>
      </c>
      <c r="H101" s="59">
        <v>41</v>
      </c>
      <c r="I101" s="59">
        <v>38</v>
      </c>
      <c r="J101" s="59">
        <v>23</v>
      </c>
      <c r="K101" s="59">
        <v>11</v>
      </c>
      <c r="L101" s="59">
        <v>12</v>
      </c>
      <c r="M101" s="59">
        <v>28</v>
      </c>
      <c r="N101" s="59">
        <v>18</v>
      </c>
      <c r="O101" s="59">
        <v>10</v>
      </c>
      <c r="P101" s="59">
        <v>28</v>
      </c>
      <c r="Q101" s="59">
        <v>12</v>
      </c>
      <c r="R101" s="59">
        <v>16</v>
      </c>
      <c r="S101" s="59" t="s">
        <v>609</v>
      </c>
      <c r="T101" s="59">
        <v>12</v>
      </c>
      <c r="U101" s="59">
        <v>8</v>
      </c>
      <c r="V101" s="59">
        <v>4</v>
      </c>
      <c r="W101" s="59">
        <v>1</v>
      </c>
      <c r="X101" s="59">
        <v>1</v>
      </c>
      <c r="Y101" s="59">
        <v>1</v>
      </c>
      <c r="Z101" s="13"/>
      <c r="AA101" s="13"/>
      <c r="AB101" s="13"/>
      <c r="AC101" s="13"/>
      <c r="AD101" s="13"/>
      <c r="AE101" s="13"/>
      <c r="AF101" s="13"/>
      <c r="AG101" s="13"/>
    </row>
    <row r="102" spans="2:33" ht="9.75" customHeight="1">
      <c r="B102" s="3"/>
      <c r="C102" s="3" t="s">
        <v>354</v>
      </c>
      <c r="E102" s="12">
        <v>1</v>
      </c>
      <c r="F102" s="59">
        <v>3</v>
      </c>
      <c r="G102" s="59">
        <v>76</v>
      </c>
      <c r="H102" s="59">
        <v>44</v>
      </c>
      <c r="I102" s="59">
        <v>32</v>
      </c>
      <c r="J102" s="59">
        <v>22</v>
      </c>
      <c r="K102" s="59">
        <v>12</v>
      </c>
      <c r="L102" s="59">
        <v>10</v>
      </c>
      <c r="M102" s="59">
        <v>30</v>
      </c>
      <c r="N102" s="59">
        <v>18</v>
      </c>
      <c r="O102" s="59">
        <v>12</v>
      </c>
      <c r="P102" s="59">
        <v>24</v>
      </c>
      <c r="Q102" s="59">
        <v>14</v>
      </c>
      <c r="R102" s="59">
        <v>10</v>
      </c>
      <c r="S102" s="59" t="s">
        <v>609</v>
      </c>
      <c r="T102" s="59">
        <v>11</v>
      </c>
      <c r="U102" s="59">
        <v>7</v>
      </c>
      <c r="V102" s="59">
        <v>4</v>
      </c>
      <c r="W102" s="59">
        <v>1</v>
      </c>
      <c r="X102" s="59">
        <v>1</v>
      </c>
      <c r="Y102" s="59" t="s">
        <v>723</v>
      </c>
      <c r="Z102" s="13"/>
      <c r="AA102" s="13"/>
      <c r="AB102" s="13"/>
      <c r="AC102" s="13"/>
      <c r="AD102" s="13"/>
      <c r="AE102" s="13"/>
      <c r="AF102" s="13"/>
      <c r="AG102" s="13"/>
    </row>
    <row r="103" spans="2:33" ht="9.75" customHeight="1">
      <c r="B103" s="3"/>
      <c r="C103" s="3"/>
      <c r="E103" s="12"/>
      <c r="F103" s="59"/>
      <c r="G103" s="59"/>
      <c r="H103" s="59"/>
      <c r="I103" s="59"/>
      <c r="J103" s="59"/>
      <c r="K103" s="59"/>
      <c r="L103" s="59"/>
      <c r="M103" s="59"/>
      <c r="N103" s="59"/>
      <c r="O103" s="59"/>
      <c r="P103" s="59"/>
      <c r="Q103" s="59"/>
      <c r="R103" s="59"/>
      <c r="S103" s="59"/>
      <c r="T103" s="59"/>
      <c r="U103" s="59"/>
      <c r="V103" s="59"/>
      <c r="W103" s="59"/>
      <c r="X103" s="59"/>
      <c r="Y103" s="59"/>
      <c r="Z103" s="13"/>
      <c r="AA103" s="13"/>
      <c r="AB103" s="13"/>
      <c r="AC103" s="13"/>
      <c r="AD103" s="13"/>
      <c r="AE103" s="13"/>
      <c r="AF103" s="13"/>
      <c r="AG103" s="13"/>
    </row>
    <row r="104" spans="1:33" ht="9.75" customHeight="1">
      <c r="A104" s="2"/>
      <c r="B104" s="210" t="s">
        <v>547</v>
      </c>
      <c r="C104" s="210"/>
      <c r="D104" s="2"/>
      <c r="E104" s="15">
        <f>SUM(E105:E111)</f>
        <v>11</v>
      </c>
      <c r="F104" s="64">
        <f aca="true" t="shared" si="13" ref="F104:Y104">SUM(F105:F111)</f>
        <v>76</v>
      </c>
      <c r="G104" s="64">
        <f t="shared" si="13"/>
        <v>2239</v>
      </c>
      <c r="H104" s="64">
        <f t="shared" si="13"/>
        <v>1166</v>
      </c>
      <c r="I104" s="64">
        <f t="shared" si="13"/>
        <v>1073</v>
      </c>
      <c r="J104" s="64">
        <f t="shared" si="13"/>
        <v>729</v>
      </c>
      <c r="K104" s="64">
        <f t="shared" si="13"/>
        <v>370</v>
      </c>
      <c r="L104" s="64">
        <f t="shared" si="13"/>
        <v>359</v>
      </c>
      <c r="M104" s="64">
        <f t="shared" si="13"/>
        <v>722</v>
      </c>
      <c r="N104" s="64">
        <f t="shared" si="13"/>
        <v>372</v>
      </c>
      <c r="O104" s="64">
        <f t="shared" si="13"/>
        <v>350</v>
      </c>
      <c r="P104" s="64">
        <f t="shared" si="13"/>
        <v>788</v>
      </c>
      <c r="Q104" s="64">
        <f t="shared" si="13"/>
        <v>424</v>
      </c>
      <c r="R104" s="64">
        <f t="shared" si="13"/>
        <v>364</v>
      </c>
      <c r="S104" s="64">
        <f t="shared" si="13"/>
        <v>13</v>
      </c>
      <c r="T104" s="64">
        <f t="shared" si="13"/>
        <v>180</v>
      </c>
      <c r="U104" s="64">
        <f t="shared" si="13"/>
        <v>124</v>
      </c>
      <c r="V104" s="64">
        <f t="shared" si="13"/>
        <v>56</v>
      </c>
      <c r="W104" s="64">
        <f t="shared" si="13"/>
        <v>13</v>
      </c>
      <c r="X104" s="64">
        <f t="shared" si="13"/>
        <v>7</v>
      </c>
      <c r="Y104" s="64">
        <f t="shared" si="13"/>
        <v>26</v>
      </c>
      <c r="Z104" s="18"/>
      <c r="AA104" s="18"/>
      <c r="AB104" s="18"/>
      <c r="AC104" s="18"/>
      <c r="AD104" s="18"/>
      <c r="AE104" s="18"/>
      <c r="AF104" s="18"/>
      <c r="AG104" s="18"/>
    </row>
    <row r="105" spans="2:33" ht="9.75" customHeight="1">
      <c r="B105" s="3"/>
      <c r="C105" s="3" t="s">
        <v>355</v>
      </c>
      <c r="E105" s="12">
        <v>1</v>
      </c>
      <c r="F105" s="59">
        <v>9</v>
      </c>
      <c r="G105" s="59">
        <v>329</v>
      </c>
      <c r="H105" s="59">
        <v>167</v>
      </c>
      <c r="I105" s="59">
        <v>162</v>
      </c>
      <c r="J105" s="59">
        <v>94</v>
      </c>
      <c r="K105" s="59">
        <v>44</v>
      </c>
      <c r="L105" s="59">
        <v>50</v>
      </c>
      <c r="M105" s="59">
        <v>116</v>
      </c>
      <c r="N105" s="59">
        <v>61</v>
      </c>
      <c r="O105" s="59">
        <v>55</v>
      </c>
      <c r="P105" s="59">
        <v>119</v>
      </c>
      <c r="Q105" s="59">
        <v>62</v>
      </c>
      <c r="R105" s="59">
        <v>57</v>
      </c>
      <c r="S105" s="59">
        <v>8</v>
      </c>
      <c r="T105" s="59">
        <v>20</v>
      </c>
      <c r="U105" s="59">
        <v>14</v>
      </c>
      <c r="V105" s="59">
        <v>6</v>
      </c>
      <c r="W105" s="59">
        <v>1</v>
      </c>
      <c r="X105" s="59">
        <v>1</v>
      </c>
      <c r="Y105" s="59">
        <v>3</v>
      </c>
      <c r="Z105" s="13"/>
      <c r="AA105" s="13"/>
      <c r="AB105" s="13"/>
      <c r="AC105" s="13"/>
      <c r="AD105" s="13"/>
      <c r="AE105" s="13"/>
      <c r="AF105" s="13"/>
      <c r="AG105" s="13"/>
    </row>
    <row r="106" spans="2:33" ht="9.75" customHeight="1">
      <c r="B106" s="3"/>
      <c r="C106" s="3" t="s">
        <v>356</v>
      </c>
      <c r="E106" s="12">
        <v>1</v>
      </c>
      <c r="F106" s="59">
        <v>10</v>
      </c>
      <c r="G106" s="59">
        <v>327</v>
      </c>
      <c r="H106" s="59">
        <v>188</v>
      </c>
      <c r="I106" s="59">
        <v>139</v>
      </c>
      <c r="J106" s="59">
        <v>108</v>
      </c>
      <c r="K106" s="59">
        <v>57</v>
      </c>
      <c r="L106" s="59">
        <v>51</v>
      </c>
      <c r="M106" s="59">
        <v>101</v>
      </c>
      <c r="N106" s="59">
        <v>58</v>
      </c>
      <c r="O106" s="59">
        <v>43</v>
      </c>
      <c r="P106" s="59">
        <v>118</v>
      </c>
      <c r="Q106" s="59">
        <v>73</v>
      </c>
      <c r="R106" s="59">
        <v>45</v>
      </c>
      <c r="S106" s="59">
        <v>1</v>
      </c>
      <c r="T106" s="59">
        <v>21</v>
      </c>
      <c r="U106" s="59">
        <v>14</v>
      </c>
      <c r="V106" s="59">
        <v>7</v>
      </c>
      <c r="W106" s="59" t="s">
        <v>610</v>
      </c>
      <c r="X106" s="59" t="s">
        <v>723</v>
      </c>
      <c r="Y106" s="59">
        <v>2</v>
      </c>
      <c r="Z106" s="13"/>
      <c r="AA106" s="13"/>
      <c r="AB106" s="13"/>
      <c r="AC106" s="13"/>
      <c r="AD106" s="13"/>
      <c r="AE106" s="13"/>
      <c r="AF106" s="13"/>
      <c r="AG106" s="13"/>
    </row>
    <row r="107" spans="2:33" ht="9.75" customHeight="1">
      <c r="B107" s="3"/>
      <c r="C107" s="3" t="s">
        <v>357</v>
      </c>
      <c r="E107" s="12">
        <v>1</v>
      </c>
      <c r="F107" s="59">
        <v>13</v>
      </c>
      <c r="G107" s="59">
        <v>389</v>
      </c>
      <c r="H107" s="59">
        <v>191</v>
      </c>
      <c r="I107" s="59">
        <v>198</v>
      </c>
      <c r="J107" s="59">
        <v>137</v>
      </c>
      <c r="K107" s="59">
        <v>71</v>
      </c>
      <c r="L107" s="59">
        <v>66</v>
      </c>
      <c r="M107" s="59">
        <v>126</v>
      </c>
      <c r="N107" s="59">
        <v>66</v>
      </c>
      <c r="O107" s="59">
        <v>60</v>
      </c>
      <c r="P107" s="59">
        <v>126</v>
      </c>
      <c r="Q107" s="59">
        <v>54</v>
      </c>
      <c r="R107" s="59">
        <v>72</v>
      </c>
      <c r="S107" s="59">
        <v>4</v>
      </c>
      <c r="T107" s="59">
        <v>27</v>
      </c>
      <c r="U107" s="59">
        <v>17</v>
      </c>
      <c r="V107" s="59">
        <v>10</v>
      </c>
      <c r="W107" s="59">
        <v>1</v>
      </c>
      <c r="X107" s="59">
        <v>1</v>
      </c>
      <c r="Y107" s="59">
        <v>1</v>
      </c>
      <c r="Z107" s="13"/>
      <c r="AA107" s="13"/>
      <c r="AB107" s="13"/>
      <c r="AC107" s="13"/>
      <c r="AD107" s="13"/>
      <c r="AE107" s="13"/>
      <c r="AF107" s="13"/>
      <c r="AG107" s="13"/>
    </row>
    <row r="108" spans="2:33" ht="9.75" customHeight="1">
      <c r="B108" s="3"/>
      <c r="C108" s="3" t="s">
        <v>358</v>
      </c>
      <c r="E108" s="12">
        <v>2</v>
      </c>
      <c r="F108" s="59">
        <v>7</v>
      </c>
      <c r="G108" s="59">
        <v>175</v>
      </c>
      <c r="H108" s="59">
        <v>82</v>
      </c>
      <c r="I108" s="59">
        <v>93</v>
      </c>
      <c r="J108" s="59">
        <v>60</v>
      </c>
      <c r="K108" s="59">
        <v>25</v>
      </c>
      <c r="L108" s="59">
        <v>35</v>
      </c>
      <c r="M108" s="59">
        <v>54</v>
      </c>
      <c r="N108" s="59">
        <v>27</v>
      </c>
      <c r="O108" s="59">
        <v>27</v>
      </c>
      <c r="P108" s="59">
        <v>61</v>
      </c>
      <c r="Q108" s="59">
        <v>30</v>
      </c>
      <c r="R108" s="59">
        <v>31</v>
      </c>
      <c r="S108" s="59" t="s">
        <v>610</v>
      </c>
      <c r="T108" s="59">
        <v>22</v>
      </c>
      <c r="U108" s="59">
        <v>15</v>
      </c>
      <c r="V108" s="59">
        <v>7</v>
      </c>
      <c r="W108" s="59">
        <v>3</v>
      </c>
      <c r="X108" s="59">
        <v>1</v>
      </c>
      <c r="Y108" s="59">
        <v>7</v>
      </c>
      <c r="Z108" s="13"/>
      <c r="AA108" s="13"/>
      <c r="AB108" s="13"/>
      <c r="AC108" s="13"/>
      <c r="AD108" s="13"/>
      <c r="AE108" s="13"/>
      <c r="AF108" s="13"/>
      <c r="AG108" s="13"/>
    </row>
    <row r="109" spans="2:33" ht="9.75" customHeight="1">
      <c r="B109" s="3"/>
      <c r="C109" s="3" t="s">
        <v>359</v>
      </c>
      <c r="E109" s="12">
        <v>2</v>
      </c>
      <c r="F109" s="59">
        <v>16</v>
      </c>
      <c r="G109" s="59">
        <v>474</v>
      </c>
      <c r="H109" s="59">
        <v>257</v>
      </c>
      <c r="I109" s="59">
        <v>217</v>
      </c>
      <c r="J109" s="59">
        <v>155</v>
      </c>
      <c r="K109" s="59">
        <v>82</v>
      </c>
      <c r="L109" s="59">
        <v>73</v>
      </c>
      <c r="M109" s="59">
        <v>155</v>
      </c>
      <c r="N109" s="59">
        <v>82</v>
      </c>
      <c r="O109" s="59">
        <v>73</v>
      </c>
      <c r="P109" s="59">
        <v>164</v>
      </c>
      <c r="Q109" s="59">
        <v>93</v>
      </c>
      <c r="R109" s="59">
        <v>71</v>
      </c>
      <c r="S109" s="59" t="s">
        <v>723</v>
      </c>
      <c r="T109" s="59">
        <v>34</v>
      </c>
      <c r="U109" s="59">
        <v>26</v>
      </c>
      <c r="V109" s="59">
        <v>8</v>
      </c>
      <c r="W109" s="59">
        <v>2</v>
      </c>
      <c r="X109" s="59">
        <v>2</v>
      </c>
      <c r="Y109" s="59">
        <v>2</v>
      </c>
      <c r="Z109" s="13"/>
      <c r="AA109" s="13"/>
      <c r="AB109" s="13"/>
      <c r="AC109" s="13"/>
      <c r="AD109" s="13"/>
      <c r="AE109" s="13"/>
      <c r="AF109" s="13"/>
      <c r="AG109" s="13"/>
    </row>
    <row r="110" spans="2:33" ht="9.75" customHeight="1">
      <c r="B110" s="3"/>
      <c r="C110" s="3" t="s">
        <v>360</v>
      </c>
      <c r="E110" s="12">
        <v>3</v>
      </c>
      <c r="F110" s="59">
        <v>17</v>
      </c>
      <c r="G110" s="59">
        <v>430</v>
      </c>
      <c r="H110" s="59">
        <v>225</v>
      </c>
      <c r="I110" s="59">
        <v>205</v>
      </c>
      <c r="J110" s="59">
        <v>142</v>
      </c>
      <c r="K110" s="59">
        <v>74</v>
      </c>
      <c r="L110" s="59">
        <v>68</v>
      </c>
      <c r="M110" s="59">
        <v>120</v>
      </c>
      <c r="N110" s="59">
        <v>57</v>
      </c>
      <c r="O110" s="59">
        <v>63</v>
      </c>
      <c r="P110" s="59">
        <v>168</v>
      </c>
      <c r="Q110" s="59">
        <v>94</v>
      </c>
      <c r="R110" s="59">
        <v>74</v>
      </c>
      <c r="S110" s="59" t="s">
        <v>610</v>
      </c>
      <c r="T110" s="59">
        <v>45</v>
      </c>
      <c r="U110" s="59">
        <v>30</v>
      </c>
      <c r="V110" s="59">
        <v>15</v>
      </c>
      <c r="W110" s="59">
        <v>4</v>
      </c>
      <c r="X110" s="59">
        <v>2</v>
      </c>
      <c r="Y110" s="59">
        <v>9</v>
      </c>
      <c r="Z110" s="13"/>
      <c r="AA110" s="13"/>
      <c r="AB110" s="13"/>
      <c r="AC110" s="13"/>
      <c r="AD110" s="13"/>
      <c r="AE110" s="13"/>
      <c r="AF110" s="13"/>
      <c r="AG110" s="13"/>
    </row>
    <row r="111" spans="2:33" ht="9.75" customHeight="1">
      <c r="B111" s="3"/>
      <c r="C111" s="3" t="s">
        <v>361</v>
      </c>
      <c r="E111" s="12">
        <v>1</v>
      </c>
      <c r="F111" s="59">
        <v>4</v>
      </c>
      <c r="G111" s="59">
        <v>115</v>
      </c>
      <c r="H111" s="59">
        <v>56</v>
      </c>
      <c r="I111" s="59">
        <v>59</v>
      </c>
      <c r="J111" s="59">
        <v>33</v>
      </c>
      <c r="K111" s="59">
        <v>17</v>
      </c>
      <c r="L111" s="59">
        <v>16</v>
      </c>
      <c r="M111" s="59">
        <v>50</v>
      </c>
      <c r="N111" s="59">
        <v>21</v>
      </c>
      <c r="O111" s="59">
        <v>29</v>
      </c>
      <c r="P111" s="59">
        <v>32</v>
      </c>
      <c r="Q111" s="59">
        <v>18</v>
      </c>
      <c r="R111" s="59">
        <v>14</v>
      </c>
      <c r="S111" s="59" t="s">
        <v>610</v>
      </c>
      <c r="T111" s="59">
        <v>11</v>
      </c>
      <c r="U111" s="59">
        <v>8</v>
      </c>
      <c r="V111" s="59">
        <v>3</v>
      </c>
      <c r="W111" s="59">
        <v>2</v>
      </c>
      <c r="X111" s="59" t="s">
        <v>723</v>
      </c>
      <c r="Y111" s="59">
        <v>2</v>
      </c>
      <c r="Z111" s="13"/>
      <c r="AA111" s="13"/>
      <c r="AB111" s="13"/>
      <c r="AC111" s="13"/>
      <c r="AD111" s="13"/>
      <c r="AE111" s="13"/>
      <c r="AF111" s="13"/>
      <c r="AG111" s="13"/>
    </row>
    <row r="112" spans="2:33" ht="9.75" customHeight="1">
      <c r="B112" s="3"/>
      <c r="C112" s="3"/>
      <c r="E112" s="12"/>
      <c r="F112" s="59"/>
      <c r="G112" s="59"/>
      <c r="H112" s="59"/>
      <c r="I112" s="59"/>
      <c r="J112" s="59"/>
      <c r="K112" s="59"/>
      <c r="L112" s="59"/>
      <c r="M112" s="59"/>
      <c r="N112" s="59"/>
      <c r="O112" s="59"/>
      <c r="P112" s="59"/>
      <c r="Q112" s="59"/>
      <c r="R112" s="59"/>
      <c r="S112" s="59"/>
      <c r="T112" s="59"/>
      <c r="U112" s="59"/>
      <c r="V112" s="59"/>
      <c r="W112" s="59"/>
      <c r="X112" s="59"/>
      <c r="Y112" s="59"/>
      <c r="Z112" s="13"/>
      <c r="AA112" s="13"/>
      <c r="AB112" s="13"/>
      <c r="AC112" s="13"/>
      <c r="AD112" s="13"/>
      <c r="AE112" s="13"/>
      <c r="AF112" s="13"/>
      <c r="AG112" s="13"/>
    </row>
    <row r="113" spans="1:33" ht="9.75" customHeight="1">
      <c r="A113" s="2"/>
      <c r="B113" s="210" t="s">
        <v>659</v>
      </c>
      <c r="C113" s="210"/>
      <c r="D113" s="2"/>
      <c r="E113" s="15">
        <f>SUM(E114:E115)</f>
        <v>3</v>
      </c>
      <c r="F113" s="64">
        <f aca="true" t="shared" si="14" ref="F113:Y113">SUM(F114:F115)</f>
        <v>31</v>
      </c>
      <c r="G113" s="64">
        <f t="shared" si="14"/>
        <v>874</v>
      </c>
      <c r="H113" s="64">
        <f t="shared" si="14"/>
        <v>469</v>
      </c>
      <c r="I113" s="64">
        <f t="shared" si="14"/>
        <v>405</v>
      </c>
      <c r="J113" s="64">
        <f t="shared" si="14"/>
        <v>284</v>
      </c>
      <c r="K113" s="64">
        <f t="shared" si="14"/>
        <v>149</v>
      </c>
      <c r="L113" s="64">
        <f t="shared" si="14"/>
        <v>135</v>
      </c>
      <c r="M113" s="64">
        <f t="shared" si="14"/>
        <v>273</v>
      </c>
      <c r="N113" s="64">
        <f t="shared" si="14"/>
        <v>153</v>
      </c>
      <c r="O113" s="64">
        <f t="shared" si="14"/>
        <v>120</v>
      </c>
      <c r="P113" s="64">
        <f t="shared" si="14"/>
        <v>317</v>
      </c>
      <c r="Q113" s="64">
        <f t="shared" si="14"/>
        <v>167</v>
      </c>
      <c r="R113" s="64">
        <f t="shared" si="14"/>
        <v>150</v>
      </c>
      <c r="S113" s="64">
        <f t="shared" si="14"/>
        <v>1</v>
      </c>
      <c r="T113" s="64">
        <f t="shared" si="14"/>
        <v>63</v>
      </c>
      <c r="U113" s="64">
        <f t="shared" si="14"/>
        <v>41</v>
      </c>
      <c r="V113" s="64">
        <f t="shared" si="14"/>
        <v>22</v>
      </c>
      <c r="W113" s="64">
        <f t="shared" si="14"/>
        <v>5</v>
      </c>
      <c r="X113" s="64">
        <f t="shared" si="14"/>
        <v>4</v>
      </c>
      <c r="Y113" s="64">
        <f t="shared" si="14"/>
        <v>4</v>
      </c>
      <c r="Z113" s="18"/>
      <c r="AA113" s="18"/>
      <c r="AB113" s="18"/>
      <c r="AC113" s="18"/>
      <c r="AD113" s="18"/>
      <c r="AE113" s="18"/>
      <c r="AF113" s="18"/>
      <c r="AG113" s="18"/>
    </row>
    <row r="114" spans="2:33" ht="9.75" customHeight="1">
      <c r="B114" s="3"/>
      <c r="C114" s="3" t="s">
        <v>362</v>
      </c>
      <c r="E114" s="12">
        <v>3</v>
      </c>
      <c r="F114" s="59">
        <v>31</v>
      </c>
      <c r="G114" s="59">
        <v>874</v>
      </c>
      <c r="H114" s="59">
        <v>469</v>
      </c>
      <c r="I114" s="59">
        <v>405</v>
      </c>
      <c r="J114" s="59">
        <v>284</v>
      </c>
      <c r="K114" s="59">
        <v>149</v>
      </c>
      <c r="L114" s="59">
        <v>135</v>
      </c>
      <c r="M114" s="59">
        <v>273</v>
      </c>
      <c r="N114" s="59">
        <v>153</v>
      </c>
      <c r="O114" s="59">
        <v>120</v>
      </c>
      <c r="P114" s="59">
        <v>317</v>
      </c>
      <c r="Q114" s="59">
        <v>167</v>
      </c>
      <c r="R114" s="59">
        <v>150</v>
      </c>
      <c r="S114" s="59">
        <v>1</v>
      </c>
      <c r="T114" s="59">
        <v>63</v>
      </c>
      <c r="U114" s="59">
        <v>41</v>
      </c>
      <c r="V114" s="59">
        <v>22</v>
      </c>
      <c r="W114" s="59">
        <v>5</v>
      </c>
      <c r="X114" s="59">
        <v>4</v>
      </c>
      <c r="Y114" s="59">
        <v>4</v>
      </c>
      <c r="Z114" s="13"/>
      <c r="AA114" s="13"/>
      <c r="AB114" s="13"/>
      <c r="AC114" s="13"/>
      <c r="AD114" s="13"/>
      <c r="AE114" s="13"/>
      <c r="AF114" s="13"/>
      <c r="AG114" s="13"/>
    </row>
    <row r="115" spans="2:33" ht="9.75" customHeight="1">
      <c r="B115" s="3"/>
      <c r="C115" s="3" t="s">
        <v>363</v>
      </c>
      <c r="E115" s="12" t="s">
        <v>610</v>
      </c>
      <c r="F115" s="59" t="s">
        <v>610</v>
      </c>
      <c r="G115" s="59" t="s">
        <v>610</v>
      </c>
      <c r="H115" s="59" t="s">
        <v>610</v>
      </c>
      <c r="I115" s="59" t="s">
        <v>610</v>
      </c>
      <c r="J115" s="59" t="s">
        <v>610</v>
      </c>
      <c r="K115" s="59" t="s">
        <v>610</v>
      </c>
      <c r="L115" s="59" t="s">
        <v>610</v>
      </c>
      <c r="M115" s="59" t="s">
        <v>610</v>
      </c>
      <c r="N115" s="59" t="s">
        <v>610</v>
      </c>
      <c r="O115" s="59" t="s">
        <v>610</v>
      </c>
      <c r="P115" s="59" t="s">
        <v>610</v>
      </c>
      <c r="Q115" s="59" t="s">
        <v>610</v>
      </c>
      <c r="R115" s="59" t="s">
        <v>610</v>
      </c>
      <c r="S115" s="59" t="s">
        <v>610</v>
      </c>
      <c r="T115" s="59" t="s">
        <v>610</v>
      </c>
      <c r="U115" s="59" t="s">
        <v>610</v>
      </c>
      <c r="V115" s="59" t="s">
        <v>610</v>
      </c>
      <c r="W115" s="59" t="s">
        <v>610</v>
      </c>
      <c r="X115" s="59" t="s">
        <v>610</v>
      </c>
      <c r="Y115" s="59" t="s">
        <v>610</v>
      </c>
      <c r="Z115" s="13"/>
      <c r="AA115" s="13"/>
      <c r="AB115" s="13"/>
      <c r="AC115" s="13"/>
      <c r="AD115" s="13"/>
      <c r="AE115" s="13"/>
      <c r="AF115" s="13"/>
      <c r="AG115" s="13"/>
    </row>
    <row r="116" spans="2:33" ht="9.75" customHeight="1">
      <c r="B116" s="3"/>
      <c r="C116" s="3"/>
      <c r="E116" s="12"/>
      <c r="F116" s="59"/>
      <c r="G116" s="59"/>
      <c r="H116" s="59"/>
      <c r="I116" s="59"/>
      <c r="J116" s="59"/>
      <c r="K116" s="59"/>
      <c r="L116" s="59"/>
      <c r="M116" s="59"/>
      <c r="N116" s="59"/>
      <c r="O116" s="59"/>
      <c r="P116" s="59"/>
      <c r="Q116" s="59"/>
      <c r="R116" s="59"/>
      <c r="S116" s="59"/>
      <c r="T116" s="59"/>
      <c r="U116" s="59"/>
      <c r="V116" s="59"/>
      <c r="W116" s="59"/>
      <c r="X116" s="59"/>
      <c r="Y116" s="59"/>
      <c r="Z116" s="13"/>
      <c r="AA116" s="13"/>
      <c r="AB116" s="13"/>
      <c r="AC116" s="13"/>
      <c r="AD116" s="13"/>
      <c r="AE116" s="13"/>
      <c r="AF116" s="13"/>
      <c r="AG116" s="13"/>
    </row>
    <row r="117" spans="1:33" ht="9.75" customHeight="1">
      <c r="A117" s="2"/>
      <c r="B117" s="210" t="s">
        <v>548</v>
      </c>
      <c r="C117" s="210"/>
      <c r="D117" s="2"/>
      <c r="E117" s="15">
        <f>E118</f>
        <v>1</v>
      </c>
      <c r="F117" s="64">
        <f aca="true" t="shared" si="15" ref="F117:Y117">F118</f>
        <v>11</v>
      </c>
      <c r="G117" s="64">
        <f t="shared" si="15"/>
        <v>338</v>
      </c>
      <c r="H117" s="64">
        <f t="shared" si="15"/>
        <v>178</v>
      </c>
      <c r="I117" s="64">
        <f t="shared" si="15"/>
        <v>160</v>
      </c>
      <c r="J117" s="64">
        <f t="shared" si="15"/>
        <v>108</v>
      </c>
      <c r="K117" s="64">
        <f t="shared" si="15"/>
        <v>57</v>
      </c>
      <c r="L117" s="64">
        <f t="shared" si="15"/>
        <v>51</v>
      </c>
      <c r="M117" s="64">
        <f t="shared" si="15"/>
        <v>110</v>
      </c>
      <c r="N117" s="64">
        <f t="shared" si="15"/>
        <v>55</v>
      </c>
      <c r="O117" s="64">
        <f t="shared" si="15"/>
        <v>55</v>
      </c>
      <c r="P117" s="64">
        <f t="shared" si="15"/>
        <v>120</v>
      </c>
      <c r="Q117" s="64">
        <f t="shared" si="15"/>
        <v>66</v>
      </c>
      <c r="R117" s="64">
        <f t="shared" si="15"/>
        <v>54</v>
      </c>
      <c r="S117" s="64" t="s">
        <v>611</v>
      </c>
      <c r="T117" s="64">
        <f t="shared" si="15"/>
        <v>20</v>
      </c>
      <c r="U117" s="64">
        <f t="shared" si="15"/>
        <v>17</v>
      </c>
      <c r="V117" s="64">
        <f t="shared" si="15"/>
        <v>3</v>
      </c>
      <c r="W117" s="64" t="str">
        <f t="shared" si="15"/>
        <v>-</v>
      </c>
      <c r="X117" s="64" t="str">
        <f t="shared" si="15"/>
        <v>-</v>
      </c>
      <c r="Y117" s="64">
        <f t="shared" si="15"/>
        <v>7</v>
      </c>
      <c r="Z117" s="18"/>
      <c r="AA117" s="18"/>
      <c r="AB117" s="18"/>
      <c r="AC117" s="18"/>
      <c r="AD117" s="18"/>
      <c r="AE117" s="18"/>
      <c r="AF117" s="18"/>
      <c r="AG117" s="18"/>
    </row>
    <row r="118" spans="2:33" ht="9.75" customHeight="1">
      <c r="B118" s="3"/>
      <c r="C118" s="3" t="s">
        <v>364</v>
      </c>
      <c r="E118" s="12">
        <v>1</v>
      </c>
      <c r="F118" s="59">
        <v>11</v>
      </c>
      <c r="G118" s="59">
        <v>338</v>
      </c>
      <c r="H118" s="59">
        <v>178</v>
      </c>
      <c r="I118" s="59">
        <v>160</v>
      </c>
      <c r="J118" s="59">
        <v>108</v>
      </c>
      <c r="K118" s="59">
        <v>57</v>
      </c>
      <c r="L118" s="59">
        <v>51</v>
      </c>
      <c r="M118" s="59">
        <v>110</v>
      </c>
      <c r="N118" s="59">
        <v>55</v>
      </c>
      <c r="O118" s="59">
        <v>55</v>
      </c>
      <c r="P118" s="59">
        <v>120</v>
      </c>
      <c r="Q118" s="59">
        <v>66</v>
      </c>
      <c r="R118" s="59">
        <v>54</v>
      </c>
      <c r="S118" s="59" t="s">
        <v>611</v>
      </c>
      <c r="T118" s="59">
        <v>20</v>
      </c>
      <c r="U118" s="59">
        <v>17</v>
      </c>
      <c r="V118" s="59">
        <v>3</v>
      </c>
      <c r="W118" s="59" t="s">
        <v>611</v>
      </c>
      <c r="X118" s="59" t="s">
        <v>611</v>
      </c>
      <c r="Y118" s="59">
        <v>7</v>
      </c>
      <c r="Z118" s="13"/>
      <c r="AA118" s="13"/>
      <c r="AB118" s="13"/>
      <c r="AC118" s="13"/>
      <c r="AD118" s="13"/>
      <c r="AE118" s="13"/>
      <c r="AF118" s="13"/>
      <c r="AG118" s="13"/>
    </row>
    <row r="119" spans="2:33" ht="9.75" customHeight="1">
      <c r="B119" s="3"/>
      <c r="C119" s="3"/>
      <c r="E119" s="12"/>
      <c r="F119" s="59"/>
      <c r="G119" s="59"/>
      <c r="H119" s="59"/>
      <c r="I119" s="59"/>
      <c r="J119" s="59"/>
      <c r="K119" s="59"/>
      <c r="L119" s="59"/>
      <c r="M119" s="59"/>
      <c r="N119" s="59"/>
      <c r="O119" s="59"/>
      <c r="P119" s="59"/>
      <c r="Q119" s="59"/>
      <c r="R119" s="59"/>
      <c r="S119" s="59"/>
      <c r="T119" s="59"/>
      <c r="U119" s="59"/>
      <c r="V119" s="59"/>
      <c r="W119" s="59"/>
      <c r="X119" s="59"/>
      <c r="Y119" s="59"/>
      <c r="Z119" s="13"/>
      <c r="AA119" s="13"/>
      <c r="AB119" s="13"/>
      <c r="AC119" s="13"/>
      <c r="AD119" s="13"/>
      <c r="AE119" s="13"/>
      <c r="AF119" s="13"/>
      <c r="AG119" s="13"/>
    </row>
    <row r="120" spans="1:33" ht="9.75" customHeight="1">
      <c r="A120" s="2"/>
      <c r="B120" s="210" t="s">
        <v>549</v>
      </c>
      <c r="C120" s="210"/>
      <c r="D120" s="2"/>
      <c r="E120" s="15">
        <f>SUM(E121:E131)</f>
        <v>11</v>
      </c>
      <c r="F120" s="64">
        <f aca="true" t="shared" si="16" ref="F120:Y120">SUM(F121:F131)</f>
        <v>69</v>
      </c>
      <c r="G120" s="64">
        <f t="shared" si="16"/>
        <v>1830</v>
      </c>
      <c r="H120" s="64">
        <f t="shared" si="16"/>
        <v>953</v>
      </c>
      <c r="I120" s="64">
        <f t="shared" si="16"/>
        <v>877</v>
      </c>
      <c r="J120" s="64">
        <f t="shared" si="16"/>
        <v>571</v>
      </c>
      <c r="K120" s="64">
        <f t="shared" si="16"/>
        <v>319</v>
      </c>
      <c r="L120" s="64">
        <f t="shared" si="16"/>
        <v>252</v>
      </c>
      <c r="M120" s="64">
        <f t="shared" si="16"/>
        <v>611</v>
      </c>
      <c r="N120" s="64">
        <f t="shared" si="16"/>
        <v>295</v>
      </c>
      <c r="O120" s="64">
        <f t="shared" si="16"/>
        <v>316</v>
      </c>
      <c r="P120" s="64">
        <f t="shared" si="16"/>
        <v>648</v>
      </c>
      <c r="Q120" s="64">
        <f t="shared" si="16"/>
        <v>339</v>
      </c>
      <c r="R120" s="64">
        <f t="shared" si="16"/>
        <v>309</v>
      </c>
      <c r="S120" s="64">
        <f t="shared" si="16"/>
        <v>3</v>
      </c>
      <c r="T120" s="64">
        <f t="shared" si="16"/>
        <v>158</v>
      </c>
      <c r="U120" s="64">
        <f t="shared" si="16"/>
        <v>109</v>
      </c>
      <c r="V120" s="64">
        <f t="shared" si="16"/>
        <v>49</v>
      </c>
      <c r="W120" s="64">
        <f t="shared" si="16"/>
        <v>7</v>
      </c>
      <c r="X120" s="64">
        <f t="shared" si="16"/>
        <v>1</v>
      </c>
      <c r="Y120" s="64">
        <f t="shared" si="16"/>
        <v>29</v>
      </c>
      <c r="Z120" s="18"/>
      <c r="AA120" s="18"/>
      <c r="AB120" s="18"/>
      <c r="AC120" s="18"/>
      <c r="AD120" s="18"/>
      <c r="AE120" s="18"/>
      <c r="AF120" s="18"/>
      <c r="AG120" s="18"/>
    </row>
    <row r="121" spans="2:33" ht="9.75" customHeight="1">
      <c r="B121" s="3"/>
      <c r="C121" s="3" t="s">
        <v>365</v>
      </c>
      <c r="E121" s="12">
        <v>1</v>
      </c>
      <c r="F121" s="59">
        <v>7</v>
      </c>
      <c r="G121" s="59">
        <v>165</v>
      </c>
      <c r="H121" s="59">
        <v>83</v>
      </c>
      <c r="I121" s="59">
        <v>82</v>
      </c>
      <c r="J121" s="59">
        <v>53</v>
      </c>
      <c r="K121" s="59">
        <v>28</v>
      </c>
      <c r="L121" s="59">
        <v>25</v>
      </c>
      <c r="M121" s="59">
        <v>51</v>
      </c>
      <c r="N121" s="59">
        <v>21</v>
      </c>
      <c r="O121" s="59">
        <v>30</v>
      </c>
      <c r="P121" s="59">
        <v>61</v>
      </c>
      <c r="Q121" s="59">
        <v>34</v>
      </c>
      <c r="R121" s="59">
        <v>27</v>
      </c>
      <c r="S121" s="59">
        <v>1</v>
      </c>
      <c r="T121" s="59">
        <v>15</v>
      </c>
      <c r="U121" s="59">
        <v>11</v>
      </c>
      <c r="V121" s="59">
        <v>4</v>
      </c>
      <c r="W121" s="59">
        <v>1</v>
      </c>
      <c r="X121" s="59" t="s">
        <v>660</v>
      </c>
      <c r="Y121" s="59">
        <v>2</v>
      </c>
      <c r="Z121" s="13"/>
      <c r="AA121" s="13"/>
      <c r="AB121" s="13"/>
      <c r="AC121" s="13"/>
      <c r="AD121" s="13"/>
      <c r="AE121" s="13"/>
      <c r="AF121" s="13"/>
      <c r="AG121" s="13"/>
    </row>
    <row r="122" spans="2:33" ht="9.75" customHeight="1">
      <c r="B122" s="3"/>
      <c r="C122" s="3" t="s">
        <v>366</v>
      </c>
      <c r="E122" s="12">
        <v>1</v>
      </c>
      <c r="F122" s="59">
        <v>3</v>
      </c>
      <c r="G122" s="59">
        <v>52</v>
      </c>
      <c r="H122" s="59">
        <v>25</v>
      </c>
      <c r="I122" s="59">
        <v>27</v>
      </c>
      <c r="J122" s="59">
        <v>19</v>
      </c>
      <c r="K122" s="59">
        <v>13</v>
      </c>
      <c r="L122" s="59">
        <v>6</v>
      </c>
      <c r="M122" s="59">
        <v>15</v>
      </c>
      <c r="N122" s="59">
        <v>6</v>
      </c>
      <c r="O122" s="59">
        <v>9</v>
      </c>
      <c r="P122" s="59">
        <v>18</v>
      </c>
      <c r="Q122" s="59">
        <v>6</v>
      </c>
      <c r="R122" s="59">
        <v>12</v>
      </c>
      <c r="S122" s="59" t="s">
        <v>660</v>
      </c>
      <c r="T122" s="59">
        <v>10</v>
      </c>
      <c r="U122" s="59">
        <v>5</v>
      </c>
      <c r="V122" s="59">
        <v>5</v>
      </c>
      <c r="W122" s="59">
        <v>1</v>
      </c>
      <c r="X122" s="59" t="s">
        <v>660</v>
      </c>
      <c r="Y122" s="59">
        <v>1</v>
      </c>
      <c r="Z122" s="13"/>
      <c r="AA122" s="13"/>
      <c r="AB122" s="13"/>
      <c r="AC122" s="13"/>
      <c r="AD122" s="13"/>
      <c r="AE122" s="13"/>
      <c r="AF122" s="13"/>
      <c r="AG122" s="13"/>
    </row>
    <row r="123" spans="2:33" ht="9.75" customHeight="1">
      <c r="B123" s="3"/>
      <c r="C123" s="3" t="s">
        <v>367</v>
      </c>
      <c r="E123" s="12">
        <v>1</v>
      </c>
      <c r="F123" s="59">
        <v>4</v>
      </c>
      <c r="G123" s="59">
        <v>116</v>
      </c>
      <c r="H123" s="59">
        <v>65</v>
      </c>
      <c r="I123" s="59">
        <v>51</v>
      </c>
      <c r="J123" s="59">
        <v>33</v>
      </c>
      <c r="K123" s="59">
        <v>20</v>
      </c>
      <c r="L123" s="59">
        <v>13</v>
      </c>
      <c r="M123" s="59">
        <v>43</v>
      </c>
      <c r="N123" s="59">
        <v>24</v>
      </c>
      <c r="O123" s="59">
        <v>19</v>
      </c>
      <c r="P123" s="59">
        <v>40</v>
      </c>
      <c r="Q123" s="59">
        <v>21</v>
      </c>
      <c r="R123" s="59">
        <v>19</v>
      </c>
      <c r="S123" s="59" t="s">
        <v>660</v>
      </c>
      <c r="T123" s="59">
        <v>11</v>
      </c>
      <c r="U123" s="59">
        <v>8</v>
      </c>
      <c r="V123" s="59">
        <v>3</v>
      </c>
      <c r="W123" s="59">
        <v>1</v>
      </c>
      <c r="X123" s="59" t="s">
        <v>660</v>
      </c>
      <c r="Y123" s="59">
        <v>2</v>
      </c>
      <c r="Z123" s="13"/>
      <c r="AA123" s="13"/>
      <c r="AB123" s="13"/>
      <c r="AC123" s="13"/>
      <c r="AD123" s="13"/>
      <c r="AE123" s="13"/>
      <c r="AF123" s="13"/>
      <c r="AG123" s="13"/>
    </row>
    <row r="124" spans="2:33" ht="9.75" customHeight="1">
      <c r="B124" s="3"/>
      <c r="C124" s="3" t="s">
        <v>368</v>
      </c>
      <c r="E124" s="12">
        <v>1</v>
      </c>
      <c r="F124" s="59">
        <v>9</v>
      </c>
      <c r="G124" s="59">
        <v>273</v>
      </c>
      <c r="H124" s="59">
        <v>148</v>
      </c>
      <c r="I124" s="59">
        <v>125</v>
      </c>
      <c r="J124" s="59">
        <v>79</v>
      </c>
      <c r="K124" s="59">
        <v>49</v>
      </c>
      <c r="L124" s="59">
        <v>30</v>
      </c>
      <c r="M124" s="59">
        <v>93</v>
      </c>
      <c r="N124" s="59">
        <v>45</v>
      </c>
      <c r="O124" s="59">
        <v>48</v>
      </c>
      <c r="P124" s="59">
        <v>101</v>
      </c>
      <c r="Q124" s="59">
        <v>54</v>
      </c>
      <c r="R124" s="59">
        <v>47</v>
      </c>
      <c r="S124" s="59" t="s">
        <v>723</v>
      </c>
      <c r="T124" s="59">
        <v>18</v>
      </c>
      <c r="U124" s="59">
        <v>11</v>
      </c>
      <c r="V124" s="59">
        <v>7</v>
      </c>
      <c r="W124" s="59">
        <v>1</v>
      </c>
      <c r="X124" s="59" t="s">
        <v>660</v>
      </c>
      <c r="Y124" s="59">
        <v>3</v>
      </c>
      <c r="Z124" s="13"/>
      <c r="AA124" s="13"/>
      <c r="AB124" s="13"/>
      <c r="AC124" s="13"/>
      <c r="AD124" s="13"/>
      <c r="AE124" s="13"/>
      <c r="AF124" s="13"/>
      <c r="AG124" s="13"/>
    </row>
    <row r="125" spans="2:33" ht="9.75" customHeight="1">
      <c r="B125" s="3"/>
      <c r="C125" s="3" t="s">
        <v>369</v>
      </c>
      <c r="E125" s="12">
        <v>1</v>
      </c>
      <c r="F125" s="59">
        <v>10</v>
      </c>
      <c r="G125" s="59">
        <v>298</v>
      </c>
      <c r="H125" s="59">
        <v>145</v>
      </c>
      <c r="I125" s="59">
        <v>153</v>
      </c>
      <c r="J125" s="59">
        <v>86</v>
      </c>
      <c r="K125" s="59">
        <v>47</v>
      </c>
      <c r="L125" s="59">
        <v>39</v>
      </c>
      <c r="M125" s="59">
        <v>103</v>
      </c>
      <c r="N125" s="59">
        <v>45</v>
      </c>
      <c r="O125" s="59">
        <v>58</v>
      </c>
      <c r="P125" s="59">
        <v>109</v>
      </c>
      <c r="Q125" s="59">
        <v>53</v>
      </c>
      <c r="R125" s="59">
        <v>56</v>
      </c>
      <c r="S125" s="59" t="s">
        <v>660</v>
      </c>
      <c r="T125" s="59">
        <v>20</v>
      </c>
      <c r="U125" s="59">
        <v>15</v>
      </c>
      <c r="V125" s="59">
        <v>5</v>
      </c>
      <c r="W125" s="59" t="s">
        <v>723</v>
      </c>
      <c r="X125" s="59" t="s">
        <v>723</v>
      </c>
      <c r="Y125" s="59">
        <v>6</v>
      </c>
      <c r="Z125" s="13"/>
      <c r="AA125" s="13"/>
      <c r="AB125" s="13"/>
      <c r="AC125" s="13"/>
      <c r="AD125" s="13"/>
      <c r="AE125" s="13"/>
      <c r="AF125" s="13"/>
      <c r="AG125" s="13"/>
    </row>
    <row r="126" spans="2:33" ht="9.75" customHeight="1">
      <c r="B126" s="3"/>
      <c r="C126" s="3" t="s">
        <v>370</v>
      </c>
      <c r="E126" s="12">
        <v>1</v>
      </c>
      <c r="F126" s="59">
        <v>7</v>
      </c>
      <c r="G126" s="59">
        <v>161</v>
      </c>
      <c r="H126" s="59">
        <v>85</v>
      </c>
      <c r="I126" s="59">
        <v>76</v>
      </c>
      <c r="J126" s="59">
        <v>51</v>
      </c>
      <c r="K126" s="59">
        <v>31</v>
      </c>
      <c r="L126" s="59">
        <v>20</v>
      </c>
      <c r="M126" s="59">
        <v>51</v>
      </c>
      <c r="N126" s="59">
        <v>31</v>
      </c>
      <c r="O126" s="59">
        <v>20</v>
      </c>
      <c r="P126" s="59">
        <v>59</v>
      </c>
      <c r="Q126" s="59">
        <v>23</v>
      </c>
      <c r="R126" s="59">
        <v>36</v>
      </c>
      <c r="S126" s="59" t="s">
        <v>660</v>
      </c>
      <c r="T126" s="59">
        <v>14</v>
      </c>
      <c r="U126" s="59">
        <v>10</v>
      </c>
      <c r="V126" s="59">
        <v>4</v>
      </c>
      <c r="W126" s="59">
        <v>1</v>
      </c>
      <c r="X126" s="59" t="s">
        <v>660</v>
      </c>
      <c r="Y126" s="59">
        <v>2</v>
      </c>
      <c r="Z126" s="13"/>
      <c r="AA126" s="13"/>
      <c r="AB126" s="13"/>
      <c r="AC126" s="13"/>
      <c r="AD126" s="13"/>
      <c r="AE126" s="13"/>
      <c r="AF126" s="13"/>
      <c r="AG126" s="13"/>
    </row>
    <row r="127" spans="2:33" ht="9.75" customHeight="1">
      <c r="B127" s="3"/>
      <c r="C127" s="3" t="s">
        <v>371</v>
      </c>
      <c r="E127" s="12">
        <v>1</v>
      </c>
      <c r="F127" s="59">
        <v>6</v>
      </c>
      <c r="G127" s="59">
        <v>182</v>
      </c>
      <c r="H127" s="59">
        <v>98</v>
      </c>
      <c r="I127" s="59">
        <v>84</v>
      </c>
      <c r="J127" s="59">
        <v>49</v>
      </c>
      <c r="K127" s="59">
        <v>27</v>
      </c>
      <c r="L127" s="59">
        <v>22</v>
      </c>
      <c r="M127" s="59">
        <v>71</v>
      </c>
      <c r="N127" s="59">
        <v>40</v>
      </c>
      <c r="O127" s="59">
        <v>31</v>
      </c>
      <c r="P127" s="59">
        <v>62</v>
      </c>
      <c r="Q127" s="59">
        <v>31</v>
      </c>
      <c r="R127" s="59">
        <v>31</v>
      </c>
      <c r="S127" s="59" t="s">
        <v>660</v>
      </c>
      <c r="T127" s="59">
        <v>14</v>
      </c>
      <c r="U127" s="59">
        <v>10</v>
      </c>
      <c r="V127" s="59">
        <v>4</v>
      </c>
      <c r="W127" s="59" t="s">
        <v>723</v>
      </c>
      <c r="X127" s="59">
        <v>1</v>
      </c>
      <c r="Y127" s="59">
        <v>1</v>
      </c>
      <c r="Z127" s="13"/>
      <c r="AA127" s="13"/>
      <c r="AB127" s="13"/>
      <c r="AC127" s="13"/>
      <c r="AD127" s="13"/>
      <c r="AE127" s="13"/>
      <c r="AF127" s="13"/>
      <c r="AG127" s="13"/>
    </row>
    <row r="128" spans="2:33" ht="9.75" customHeight="1">
      <c r="B128" s="3"/>
      <c r="C128" s="3" t="s">
        <v>372</v>
      </c>
      <c r="E128" s="12">
        <v>1</v>
      </c>
      <c r="F128" s="59">
        <v>7</v>
      </c>
      <c r="G128" s="59">
        <v>206</v>
      </c>
      <c r="H128" s="59">
        <v>104</v>
      </c>
      <c r="I128" s="59">
        <v>102</v>
      </c>
      <c r="J128" s="59">
        <v>76</v>
      </c>
      <c r="K128" s="59">
        <v>45</v>
      </c>
      <c r="L128" s="59">
        <v>31</v>
      </c>
      <c r="M128" s="59">
        <v>59</v>
      </c>
      <c r="N128" s="59">
        <v>22</v>
      </c>
      <c r="O128" s="59">
        <v>37</v>
      </c>
      <c r="P128" s="59">
        <v>71</v>
      </c>
      <c r="Q128" s="59">
        <v>37</v>
      </c>
      <c r="R128" s="59">
        <v>34</v>
      </c>
      <c r="S128" s="59" t="s">
        <v>660</v>
      </c>
      <c r="T128" s="59">
        <v>15</v>
      </c>
      <c r="U128" s="59">
        <v>9</v>
      </c>
      <c r="V128" s="59">
        <v>6</v>
      </c>
      <c r="W128" s="59" t="s">
        <v>723</v>
      </c>
      <c r="X128" s="59" t="s">
        <v>660</v>
      </c>
      <c r="Y128" s="59">
        <v>2</v>
      </c>
      <c r="Z128" s="13"/>
      <c r="AA128" s="13"/>
      <c r="AB128" s="13"/>
      <c r="AC128" s="13"/>
      <c r="AD128" s="13"/>
      <c r="AE128" s="13"/>
      <c r="AF128" s="13"/>
      <c r="AG128" s="13"/>
    </row>
    <row r="129" spans="2:33" ht="9.75" customHeight="1">
      <c r="B129" s="3"/>
      <c r="C129" s="3" t="s">
        <v>373</v>
      </c>
      <c r="E129" s="12">
        <v>1</v>
      </c>
      <c r="F129" s="59">
        <v>9</v>
      </c>
      <c r="G129" s="59">
        <v>250</v>
      </c>
      <c r="H129" s="59">
        <v>135</v>
      </c>
      <c r="I129" s="59">
        <v>115</v>
      </c>
      <c r="J129" s="59">
        <v>82</v>
      </c>
      <c r="K129" s="59">
        <v>39</v>
      </c>
      <c r="L129" s="59">
        <v>43</v>
      </c>
      <c r="M129" s="59">
        <v>81</v>
      </c>
      <c r="N129" s="59">
        <v>40</v>
      </c>
      <c r="O129" s="59">
        <v>41</v>
      </c>
      <c r="P129" s="59">
        <v>87</v>
      </c>
      <c r="Q129" s="59">
        <v>56</v>
      </c>
      <c r="R129" s="59">
        <v>31</v>
      </c>
      <c r="S129" s="59">
        <v>2</v>
      </c>
      <c r="T129" s="59">
        <v>20</v>
      </c>
      <c r="U129" s="59">
        <v>15</v>
      </c>
      <c r="V129" s="59">
        <v>5</v>
      </c>
      <c r="W129" s="59" t="s">
        <v>723</v>
      </c>
      <c r="X129" s="59" t="s">
        <v>660</v>
      </c>
      <c r="Y129" s="59">
        <v>3</v>
      </c>
      <c r="Z129" s="13"/>
      <c r="AA129" s="13"/>
      <c r="AB129" s="13"/>
      <c r="AC129" s="13"/>
      <c r="AD129" s="13"/>
      <c r="AE129" s="13"/>
      <c r="AF129" s="13"/>
      <c r="AG129" s="13"/>
    </row>
    <row r="130" spans="2:33" ht="9.75" customHeight="1">
      <c r="B130" s="3"/>
      <c r="C130" s="3" t="s">
        <v>374</v>
      </c>
      <c r="E130" s="12">
        <v>1</v>
      </c>
      <c r="F130" s="59">
        <v>3</v>
      </c>
      <c r="G130" s="59">
        <v>26</v>
      </c>
      <c r="H130" s="59">
        <v>13</v>
      </c>
      <c r="I130" s="59">
        <v>13</v>
      </c>
      <c r="J130" s="59">
        <v>7</v>
      </c>
      <c r="K130" s="59">
        <v>2</v>
      </c>
      <c r="L130" s="59">
        <v>5</v>
      </c>
      <c r="M130" s="59">
        <v>11</v>
      </c>
      <c r="N130" s="59">
        <v>6</v>
      </c>
      <c r="O130" s="59">
        <v>5</v>
      </c>
      <c r="P130" s="59">
        <v>8</v>
      </c>
      <c r="Q130" s="59">
        <v>5</v>
      </c>
      <c r="R130" s="59">
        <v>3</v>
      </c>
      <c r="S130" s="59" t="s">
        <v>660</v>
      </c>
      <c r="T130" s="59">
        <v>10</v>
      </c>
      <c r="U130" s="59">
        <v>6</v>
      </c>
      <c r="V130" s="59">
        <v>4</v>
      </c>
      <c r="W130" s="59">
        <v>1</v>
      </c>
      <c r="X130" s="59" t="s">
        <v>660</v>
      </c>
      <c r="Y130" s="59">
        <v>4</v>
      </c>
      <c r="Z130" s="13"/>
      <c r="AA130" s="13"/>
      <c r="AB130" s="13"/>
      <c r="AC130" s="13"/>
      <c r="AD130" s="13"/>
      <c r="AE130" s="13"/>
      <c r="AF130" s="13"/>
      <c r="AG130" s="13"/>
    </row>
    <row r="131" spans="2:33" ht="9.75" customHeight="1">
      <c r="B131" s="3"/>
      <c r="C131" s="3" t="s">
        <v>375</v>
      </c>
      <c r="E131" s="12">
        <v>1</v>
      </c>
      <c r="F131" s="59">
        <v>4</v>
      </c>
      <c r="G131" s="59">
        <v>101</v>
      </c>
      <c r="H131" s="59">
        <v>52</v>
      </c>
      <c r="I131" s="59">
        <v>49</v>
      </c>
      <c r="J131" s="59">
        <v>36</v>
      </c>
      <c r="K131" s="59">
        <v>18</v>
      </c>
      <c r="L131" s="59">
        <v>18</v>
      </c>
      <c r="M131" s="59">
        <v>33</v>
      </c>
      <c r="N131" s="59">
        <v>15</v>
      </c>
      <c r="O131" s="59">
        <v>18</v>
      </c>
      <c r="P131" s="59">
        <v>32</v>
      </c>
      <c r="Q131" s="59">
        <v>19</v>
      </c>
      <c r="R131" s="59">
        <v>13</v>
      </c>
      <c r="S131" s="59" t="s">
        <v>660</v>
      </c>
      <c r="T131" s="59">
        <v>11</v>
      </c>
      <c r="U131" s="59">
        <v>9</v>
      </c>
      <c r="V131" s="59">
        <v>2</v>
      </c>
      <c r="W131" s="59">
        <v>1</v>
      </c>
      <c r="X131" s="59" t="s">
        <v>660</v>
      </c>
      <c r="Y131" s="59">
        <v>3</v>
      </c>
      <c r="Z131" s="13"/>
      <c r="AA131" s="13"/>
      <c r="AB131" s="13"/>
      <c r="AC131" s="13"/>
      <c r="AD131" s="13"/>
      <c r="AE131" s="13"/>
      <c r="AF131" s="13"/>
      <c r="AG131" s="13"/>
    </row>
    <row r="132" spans="2:33" ht="9.75" customHeight="1">
      <c r="B132" s="3"/>
      <c r="C132" s="3"/>
      <c r="E132" s="12"/>
      <c r="F132" s="59"/>
      <c r="G132" s="59"/>
      <c r="H132" s="59"/>
      <c r="I132" s="59"/>
      <c r="J132" s="59"/>
      <c r="K132" s="59"/>
      <c r="L132" s="59"/>
      <c r="M132" s="59"/>
      <c r="N132" s="59"/>
      <c r="O132" s="59"/>
      <c r="P132" s="59"/>
      <c r="Q132" s="59"/>
      <c r="R132" s="59"/>
      <c r="S132" s="59"/>
      <c r="T132" s="59"/>
      <c r="U132" s="59"/>
      <c r="V132" s="59"/>
      <c r="W132" s="59"/>
      <c r="X132" s="59"/>
      <c r="Y132" s="59"/>
      <c r="Z132" s="13"/>
      <c r="AA132" s="13"/>
      <c r="AB132" s="13"/>
      <c r="AC132" s="13"/>
      <c r="AD132" s="13"/>
      <c r="AE132" s="13"/>
      <c r="AF132" s="13"/>
      <c r="AG132" s="13"/>
    </row>
    <row r="133" spans="1:33" ht="9.75" customHeight="1">
      <c r="A133" s="2"/>
      <c r="B133" s="210" t="s">
        <v>661</v>
      </c>
      <c r="C133" s="210"/>
      <c r="D133" s="2"/>
      <c r="E133" s="15">
        <f>SUM(E134:E138)</f>
        <v>7</v>
      </c>
      <c r="F133" s="64">
        <f aca="true" t="shared" si="17" ref="F133:Y133">SUM(F134:F138)</f>
        <v>51</v>
      </c>
      <c r="G133" s="64">
        <f t="shared" si="17"/>
        <v>1347</v>
      </c>
      <c r="H133" s="64">
        <f t="shared" si="17"/>
        <v>690</v>
      </c>
      <c r="I133" s="64">
        <f t="shared" si="17"/>
        <v>657</v>
      </c>
      <c r="J133" s="64">
        <f t="shared" si="17"/>
        <v>439</v>
      </c>
      <c r="K133" s="64">
        <f t="shared" si="17"/>
        <v>215</v>
      </c>
      <c r="L133" s="64">
        <f t="shared" si="17"/>
        <v>224</v>
      </c>
      <c r="M133" s="64">
        <f t="shared" si="17"/>
        <v>431</v>
      </c>
      <c r="N133" s="64">
        <f t="shared" si="17"/>
        <v>228</v>
      </c>
      <c r="O133" s="64">
        <f t="shared" si="17"/>
        <v>203</v>
      </c>
      <c r="P133" s="64">
        <f t="shared" si="17"/>
        <v>477</v>
      </c>
      <c r="Q133" s="64">
        <f t="shared" si="17"/>
        <v>247</v>
      </c>
      <c r="R133" s="64">
        <f t="shared" si="17"/>
        <v>230</v>
      </c>
      <c r="S133" s="64">
        <f t="shared" si="17"/>
        <v>2</v>
      </c>
      <c r="T133" s="64">
        <f t="shared" si="17"/>
        <v>113</v>
      </c>
      <c r="U133" s="64">
        <f t="shared" si="17"/>
        <v>74</v>
      </c>
      <c r="V133" s="64">
        <f t="shared" si="17"/>
        <v>39</v>
      </c>
      <c r="W133" s="64">
        <f t="shared" si="17"/>
        <v>6</v>
      </c>
      <c r="X133" s="64">
        <f t="shared" si="17"/>
        <v>5</v>
      </c>
      <c r="Y133" s="64">
        <f t="shared" si="17"/>
        <v>14</v>
      </c>
      <c r="Z133" s="18"/>
      <c r="AA133" s="18"/>
      <c r="AB133" s="18"/>
      <c r="AC133" s="18"/>
      <c r="AD133" s="18"/>
      <c r="AE133" s="18"/>
      <c r="AF133" s="18"/>
      <c r="AG133" s="18"/>
    </row>
    <row r="134" spans="2:33" ht="9.75" customHeight="1">
      <c r="B134" s="3"/>
      <c r="C134" s="3" t="s">
        <v>376</v>
      </c>
      <c r="E134" s="12">
        <v>2</v>
      </c>
      <c r="F134" s="59">
        <v>15</v>
      </c>
      <c r="G134" s="59">
        <v>403</v>
      </c>
      <c r="H134" s="59">
        <v>221</v>
      </c>
      <c r="I134" s="59">
        <v>182</v>
      </c>
      <c r="J134" s="59">
        <v>129</v>
      </c>
      <c r="K134" s="59">
        <v>67</v>
      </c>
      <c r="L134" s="59">
        <v>62</v>
      </c>
      <c r="M134" s="59">
        <v>131</v>
      </c>
      <c r="N134" s="59">
        <v>74</v>
      </c>
      <c r="O134" s="59">
        <v>57</v>
      </c>
      <c r="P134" s="59">
        <v>143</v>
      </c>
      <c r="Q134" s="59">
        <v>80</v>
      </c>
      <c r="R134" s="59">
        <v>63</v>
      </c>
      <c r="S134" s="59">
        <v>1</v>
      </c>
      <c r="T134" s="59">
        <v>34</v>
      </c>
      <c r="U134" s="59">
        <v>24</v>
      </c>
      <c r="V134" s="59">
        <v>10</v>
      </c>
      <c r="W134" s="59">
        <v>2</v>
      </c>
      <c r="X134" s="59">
        <v>3</v>
      </c>
      <c r="Y134" s="59">
        <v>4</v>
      </c>
      <c r="Z134" s="13"/>
      <c r="AA134" s="13"/>
      <c r="AB134" s="13"/>
      <c r="AC134" s="13"/>
      <c r="AD134" s="13"/>
      <c r="AE134" s="13"/>
      <c r="AF134" s="13"/>
      <c r="AG134" s="13"/>
    </row>
    <row r="135" spans="2:33" ht="9.75" customHeight="1">
      <c r="B135" s="3"/>
      <c r="C135" s="3" t="s">
        <v>377</v>
      </c>
      <c r="E135" s="12">
        <v>1</v>
      </c>
      <c r="F135" s="59">
        <v>6</v>
      </c>
      <c r="G135" s="59">
        <v>121</v>
      </c>
      <c r="H135" s="59">
        <v>66</v>
      </c>
      <c r="I135" s="59">
        <v>55</v>
      </c>
      <c r="J135" s="59">
        <v>46</v>
      </c>
      <c r="K135" s="59">
        <v>25</v>
      </c>
      <c r="L135" s="59">
        <v>21</v>
      </c>
      <c r="M135" s="59">
        <v>31</v>
      </c>
      <c r="N135" s="59">
        <v>16</v>
      </c>
      <c r="O135" s="59">
        <v>15</v>
      </c>
      <c r="P135" s="59">
        <v>44</v>
      </c>
      <c r="Q135" s="59">
        <v>25</v>
      </c>
      <c r="R135" s="59">
        <v>19</v>
      </c>
      <c r="S135" s="59" t="s">
        <v>613</v>
      </c>
      <c r="T135" s="59">
        <v>13</v>
      </c>
      <c r="U135" s="59">
        <v>9</v>
      </c>
      <c r="V135" s="59">
        <v>4</v>
      </c>
      <c r="W135" s="59">
        <v>1</v>
      </c>
      <c r="X135" s="59" t="s">
        <v>613</v>
      </c>
      <c r="Y135" s="59">
        <v>2</v>
      </c>
      <c r="Z135" s="13"/>
      <c r="AA135" s="13"/>
      <c r="AB135" s="13"/>
      <c r="AC135" s="13"/>
      <c r="AD135" s="13"/>
      <c r="AE135" s="13"/>
      <c r="AF135" s="13"/>
      <c r="AG135" s="13"/>
    </row>
    <row r="136" spans="2:33" ht="9.75" customHeight="1">
      <c r="B136" s="3"/>
      <c r="C136" s="3" t="s">
        <v>378</v>
      </c>
      <c r="E136" s="12">
        <v>2</v>
      </c>
      <c r="F136" s="59">
        <v>18</v>
      </c>
      <c r="G136" s="59">
        <v>479</v>
      </c>
      <c r="H136" s="59">
        <v>218</v>
      </c>
      <c r="I136" s="59">
        <v>261</v>
      </c>
      <c r="J136" s="59">
        <v>155</v>
      </c>
      <c r="K136" s="59">
        <v>61</v>
      </c>
      <c r="L136" s="59">
        <v>94</v>
      </c>
      <c r="M136" s="59">
        <v>152</v>
      </c>
      <c r="N136" s="59">
        <v>72</v>
      </c>
      <c r="O136" s="59">
        <v>80</v>
      </c>
      <c r="P136" s="59">
        <v>172</v>
      </c>
      <c r="Q136" s="59">
        <v>85</v>
      </c>
      <c r="R136" s="59">
        <v>87</v>
      </c>
      <c r="S136" s="59" t="s">
        <v>723</v>
      </c>
      <c r="T136" s="59">
        <v>38</v>
      </c>
      <c r="U136" s="59">
        <v>24</v>
      </c>
      <c r="V136" s="59">
        <v>14</v>
      </c>
      <c r="W136" s="59">
        <v>2</v>
      </c>
      <c r="X136" s="59" t="s">
        <v>613</v>
      </c>
      <c r="Y136" s="59">
        <v>4</v>
      </c>
      <c r="Z136" s="13"/>
      <c r="AA136" s="13"/>
      <c r="AB136" s="13"/>
      <c r="AC136" s="13"/>
      <c r="AD136" s="13"/>
      <c r="AE136" s="13"/>
      <c r="AF136" s="13"/>
      <c r="AG136" s="13"/>
    </row>
    <row r="137" spans="2:33" ht="9.75" customHeight="1">
      <c r="B137" s="3"/>
      <c r="C137" s="3" t="s">
        <v>379</v>
      </c>
      <c r="E137" s="12">
        <v>1</v>
      </c>
      <c r="F137" s="59">
        <v>9</v>
      </c>
      <c r="G137" s="59">
        <v>279</v>
      </c>
      <c r="H137" s="59">
        <v>146</v>
      </c>
      <c r="I137" s="59">
        <v>133</v>
      </c>
      <c r="J137" s="59">
        <v>84</v>
      </c>
      <c r="K137" s="59">
        <v>46</v>
      </c>
      <c r="L137" s="59">
        <v>38</v>
      </c>
      <c r="M137" s="59">
        <v>102</v>
      </c>
      <c r="N137" s="59">
        <v>56</v>
      </c>
      <c r="O137" s="59">
        <v>46</v>
      </c>
      <c r="P137" s="59">
        <v>93</v>
      </c>
      <c r="Q137" s="59">
        <v>44</v>
      </c>
      <c r="R137" s="59">
        <v>49</v>
      </c>
      <c r="S137" s="59">
        <v>1</v>
      </c>
      <c r="T137" s="59">
        <v>18</v>
      </c>
      <c r="U137" s="59">
        <v>11</v>
      </c>
      <c r="V137" s="59">
        <v>7</v>
      </c>
      <c r="W137" s="59" t="s">
        <v>723</v>
      </c>
      <c r="X137" s="59">
        <v>2</v>
      </c>
      <c r="Y137" s="59">
        <v>2</v>
      </c>
      <c r="Z137" s="13"/>
      <c r="AA137" s="13"/>
      <c r="AB137" s="13"/>
      <c r="AC137" s="13"/>
      <c r="AD137" s="13"/>
      <c r="AE137" s="13"/>
      <c r="AF137" s="13"/>
      <c r="AG137" s="13"/>
    </row>
    <row r="138" spans="2:33" ht="9.75" customHeight="1">
      <c r="B138" s="3"/>
      <c r="C138" s="3" t="s">
        <v>380</v>
      </c>
      <c r="E138" s="12">
        <v>1</v>
      </c>
      <c r="F138" s="59">
        <v>3</v>
      </c>
      <c r="G138" s="59">
        <v>65</v>
      </c>
      <c r="H138" s="59">
        <v>39</v>
      </c>
      <c r="I138" s="59">
        <v>26</v>
      </c>
      <c r="J138" s="59">
        <v>25</v>
      </c>
      <c r="K138" s="59">
        <v>16</v>
      </c>
      <c r="L138" s="59">
        <v>9</v>
      </c>
      <c r="M138" s="59">
        <v>15</v>
      </c>
      <c r="N138" s="59">
        <v>10</v>
      </c>
      <c r="O138" s="59">
        <v>5</v>
      </c>
      <c r="P138" s="59">
        <v>25</v>
      </c>
      <c r="Q138" s="59">
        <v>13</v>
      </c>
      <c r="R138" s="59">
        <v>12</v>
      </c>
      <c r="S138" s="59" t="s">
        <v>613</v>
      </c>
      <c r="T138" s="59">
        <v>10</v>
      </c>
      <c r="U138" s="59">
        <v>6</v>
      </c>
      <c r="V138" s="59">
        <v>4</v>
      </c>
      <c r="W138" s="59">
        <v>1</v>
      </c>
      <c r="X138" s="59" t="s">
        <v>613</v>
      </c>
      <c r="Y138" s="59">
        <v>2</v>
      </c>
      <c r="Z138" s="13"/>
      <c r="AA138" s="13"/>
      <c r="AB138" s="13"/>
      <c r="AC138" s="13"/>
      <c r="AD138" s="13"/>
      <c r="AE138" s="13"/>
      <c r="AF138" s="13"/>
      <c r="AG138" s="13"/>
    </row>
    <row r="139" spans="2:33" ht="9.75" customHeight="1">
      <c r="B139" s="3"/>
      <c r="C139" s="3"/>
      <c r="E139" s="12"/>
      <c r="F139" s="59"/>
      <c r="G139" s="59"/>
      <c r="H139" s="59"/>
      <c r="I139" s="59"/>
      <c r="J139" s="59"/>
      <c r="K139" s="59"/>
      <c r="L139" s="59"/>
      <c r="M139" s="59"/>
      <c r="N139" s="59"/>
      <c r="O139" s="59"/>
      <c r="P139" s="59"/>
      <c r="Q139" s="59"/>
      <c r="R139" s="59"/>
      <c r="S139" s="59"/>
      <c r="T139" s="59"/>
      <c r="U139" s="59"/>
      <c r="V139" s="59"/>
      <c r="W139" s="59"/>
      <c r="X139" s="59"/>
      <c r="Y139" s="59"/>
      <c r="Z139" s="13"/>
      <c r="AA139" s="13"/>
      <c r="AB139" s="13"/>
      <c r="AC139" s="13"/>
      <c r="AD139" s="13"/>
      <c r="AE139" s="13"/>
      <c r="AF139" s="13"/>
      <c r="AG139" s="13"/>
    </row>
    <row r="140" spans="1:33" ht="9.75" customHeight="1">
      <c r="A140" s="2"/>
      <c r="B140" s="210" t="s">
        <v>491</v>
      </c>
      <c r="C140" s="210"/>
      <c r="D140" s="2"/>
      <c r="E140" s="15">
        <f>SUM(E141:E148)</f>
        <v>8</v>
      </c>
      <c r="F140" s="64">
        <f aca="true" t="shared" si="18" ref="F140:Y140">SUM(F141:F148)</f>
        <v>33</v>
      </c>
      <c r="G140" s="64">
        <f t="shared" si="18"/>
        <v>706</v>
      </c>
      <c r="H140" s="64">
        <f t="shared" si="18"/>
        <v>373</v>
      </c>
      <c r="I140" s="64">
        <f t="shared" si="18"/>
        <v>333</v>
      </c>
      <c r="J140" s="64">
        <f t="shared" si="18"/>
        <v>228</v>
      </c>
      <c r="K140" s="64">
        <f t="shared" si="18"/>
        <v>114</v>
      </c>
      <c r="L140" s="64">
        <f t="shared" si="18"/>
        <v>114</v>
      </c>
      <c r="M140" s="64">
        <f t="shared" si="18"/>
        <v>226</v>
      </c>
      <c r="N140" s="64">
        <f t="shared" si="18"/>
        <v>124</v>
      </c>
      <c r="O140" s="64">
        <f t="shared" si="18"/>
        <v>102</v>
      </c>
      <c r="P140" s="64">
        <f t="shared" si="18"/>
        <v>252</v>
      </c>
      <c r="Q140" s="64">
        <f t="shared" si="18"/>
        <v>135</v>
      </c>
      <c r="R140" s="64">
        <f t="shared" si="18"/>
        <v>117</v>
      </c>
      <c r="S140" s="64">
        <f t="shared" si="18"/>
        <v>5</v>
      </c>
      <c r="T140" s="64">
        <f t="shared" si="18"/>
        <v>92</v>
      </c>
      <c r="U140" s="64">
        <f t="shared" si="18"/>
        <v>62</v>
      </c>
      <c r="V140" s="64">
        <f t="shared" si="18"/>
        <v>30</v>
      </c>
      <c r="W140" s="64">
        <f t="shared" si="18"/>
        <v>7</v>
      </c>
      <c r="X140" s="64">
        <f t="shared" si="18"/>
        <v>6</v>
      </c>
      <c r="Y140" s="64">
        <f t="shared" si="18"/>
        <v>17</v>
      </c>
      <c r="Z140" s="18"/>
      <c r="AA140" s="18"/>
      <c r="AB140" s="18"/>
      <c r="AC140" s="18"/>
      <c r="AD140" s="18"/>
      <c r="AE140" s="18"/>
      <c r="AF140" s="18"/>
      <c r="AG140" s="18"/>
    </row>
    <row r="141" spans="2:33" ht="9.75" customHeight="1">
      <c r="B141" s="3"/>
      <c r="C141" s="3" t="s">
        <v>381</v>
      </c>
      <c r="E141" s="12">
        <v>1</v>
      </c>
      <c r="F141" s="59">
        <v>7</v>
      </c>
      <c r="G141" s="59">
        <v>186</v>
      </c>
      <c r="H141" s="59">
        <v>92</v>
      </c>
      <c r="I141" s="59">
        <v>94</v>
      </c>
      <c r="J141" s="59">
        <v>57</v>
      </c>
      <c r="K141" s="59">
        <v>27</v>
      </c>
      <c r="L141" s="59">
        <v>30</v>
      </c>
      <c r="M141" s="59">
        <v>63</v>
      </c>
      <c r="N141" s="59">
        <v>32</v>
      </c>
      <c r="O141" s="59">
        <v>31</v>
      </c>
      <c r="P141" s="59">
        <v>66</v>
      </c>
      <c r="Q141" s="59">
        <v>33</v>
      </c>
      <c r="R141" s="59">
        <v>33</v>
      </c>
      <c r="S141" s="59" t="s">
        <v>723</v>
      </c>
      <c r="T141" s="59">
        <v>16</v>
      </c>
      <c r="U141" s="59">
        <v>10</v>
      </c>
      <c r="V141" s="59">
        <v>6</v>
      </c>
      <c r="W141" s="59" t="s">
        <v>723</v>
      </c>
      <c r="X141" s="59">
        <v>2</v>
      </c>
      <c r="Y141" s="59">
        <v>3</v>
      </c>
      <c r="Z141" s="13"/>
      <c r="AA141" s="13"/>
      <c r="AB141" s="13"/>
      <c r="AC141" s="13"/>
      <c r="AD141" s="13"/>
      <c r="AE141" s="13"/>
      <c r="AF141" s="13"/>
      <c r="AG141" s="13"/>
    </row>
    <row r="142" spans="2:33" ht="9.75" customHeight="1">
      <c r="B142" s="3"/>
      <c r="C142" s="3" t="s">
        <v>382</v>
      </c>
      <c r="E142" s="12">
        <v>1</v>
      </c>
      <c r="F142" s="59">
        <v>4</v>
      </c>
      <c r="G142" s="59">
        <v>98</v>
      </c>
      <c r="H142" s="59">
        <v>56</v>
      </c>
      <c r="I142" s="59">
        <v>42</v>
      </c>
      <c r="J142" s="59">
        <v>29</v>
      </c>
      <c r="K142" s="59">
        <v>18</v>
      </c>
      <c r="L142" s="59">
        <v>11</v>
      </c>
      <c r="M142" s="59">
        <v>27</v>
      </c>
      <c r="N142" s="59">
        <v>14</v>
      </c>
      <c r="O142" s="59">
        <v>13</v>
      </c>
      <c r="P142" s="59">
        <v>42</v>
      </c>
      <c r="Q142" s="59">
        <v>24</v>
      </c>
      <c r="R142" s="59">
        <v>18</v>
      </c>
      <c r="S142" s="59" t="s">
        <v>606</v>
      </c>
      <c r="T142" s="59">
        <v>12</v>
      </c>
      <c r="U142" s="59">
        <v>9</v>
      </c>
      <c r="V142" s="59">
        <v>3</v>
      </c>
      <c r="W142" s="59">
        <v>1</v>
      </c>
      <c r="X142" s="59" t="s">
        <v>723</v>
      </c>
      <c r="Y142" s="59">
        <v>3</v>
      </c>
      <c r="Z142" s="13"/>
      <c r="AA142" s="13"/>
      <c r="AB142" s="13"/>
      <c r="AC142" s="13"/>
      <c r="AD142" s="13"/>
      <c r="AE142" s="13"/>
      <c r="AF142" s="13"/>
      <c r="AG142" s="13"/>
    </row>
    <row r="143" spans="2:33" ht="9.75" customHeight="1">
      <c r="B143" s="3"/>
      <c r="C143" s="3" t="s">
        <v>383</v>
      </c>
      <c r="E143" s="12">
        <v>1</v>
      </c>
      <c r="F143" s="59">
        <v>3</v>
      </c>
      <c r="G143" s="59">
        <v>37</v>
      </c>
      <c r="H143" s="59">
        <v>22</v>
      </c>
      <c r="I143" s="59">
        <v>15</v>
      </c>
      <c r="J143" s="59">
        <v>11</v>
      </c>
      <c r="K143" s="59">
        <v>4</v>
      </c>
      <c r="L143" s="59">
        <v>7</v>
      </c>
      <c r="M143" s="59">
        <v>14</v>
      </c>
      <c r="N143" s="59">
        <v>8</v>
      </c>
      <c r="O143" s="59">
        <v>6</v>
      </c>
      <c r="P143" s="59">
        <v>12</v>
      </c>
      <c r="Q143" s="59">
        <v>10</v>
      </c>
      <c r="R143" s="59">
        <v>2</v>
      </c>
      <c r="S143" s="59" t="s">
        <v>606</v>
      </c>
      <c r="T143" s="59">
        <v>9</v>
      </c>
      <c r="U143" s="59">
        <v>6</v>
      </c>
      <c r="V143" s="59">
        <v>3</v>
      </c>
      <c r="W143" s="59">
        <v>1</v>
      </c>
      <c r="X143" s="59">
        <v>1</v>
      </c>
      <c r="Y143" s="59">
        <v>4</v>
      </c>
      <c r="Z143" s="13"/>
      <c r="AA143" s="13"/>
      <c r="AB143" s="13"/>
      <c r="AC143" s="13"/>
      <c r="AD143" s="13"/>
      <c r="AE143" s="13"/>
      <c r="AF143" s="13"/>
      <c r="AG143" s="13"/>
    </row>
    <row r="144" spans="2:33" ht="9.75" customHeight="1">
      <c r="B144" s="3"/>
      <c r="C144" s="3" t="s">
        <v>384</v>
      </c>
      <c r="E144" s="12">
        <v>1</v>
      </c>
      <c r="F144" s="59">
        <v>3</v>
      </c>
      <c r="G144" s="59">
        <v>64</v>
      </c>
      <c r="H144" s="59">
        <v>37</v>
      </c>
      <c r="I144" s="59">
        <v>27</v>
      </c>
      <c r="J144" s="59">
        <v>22</v>
      </c>
      <c r="K144" s="59">
        <v>11</v>
      </c>
      <c r="L144" s="59">
        <v>11</v>
      </c>
      <c r="M144" s="59">
        <v>22</v>
      </c>
      <c r="N144" s="59">
        <v>17</v>
      </c>
      <c r="O144" s="59">
        <v>5</v>
      </c>
      <c r="P144" s="59">
        <v>20</v>
      </c>
      <c r="Q144" s="59">
        <v>9</v>
      </c>
      <c r="R144" s="59">
        <v>11</v>
      </c>
      <c r="S144" s="59">
        <v>5</v>
      </c>
      <c r="T144" s="59">
        <v>10</v>
      </c>
      <c r="U144" s="59">
        <v>8</v>
      </c>
      <c r="V144" s="59">
        <v>2</v>
      </c>
      <c r="W144" s="59" t="s">
        <v>723</v>
      </c>
      <c r="X144" s="59">
        <v>1</v>
      </c>
      <c r="Y144" s="59">
        <v>2</v>
      </c>
      <c r="Z144" s="13"/>
      <c r="AA144" s="13"/>
      <c r="AB144" s="13"/>
      <c r="AC144" s="13"/>
      <c r="AD144" s="13"/>
      <c r="AE144" s="13"/>
      <c r="AF144" s="13"/>
      <c r="AG144" s="13"/>
    </row>
    <row r="145" spans="2:33" ht="9.75" customHeight="1">
      <c r="B145" s="3"/>
      <c r="C145" s="3" t="s">
        <v>385</v>
      </c>
      <c r="E145" s="12">
        <v>1</v>
      </c>
      <c r="F145" s="59">
        <v>4</v>
      </c>
      <c r="G145" s="59">
        <v>102</v>
      </c>
      <c r="H145" s="59">
        <v>55</v>
      </c>
      <c r="I145" s="59">
        <v>47</v>
      </c>
      <c r="J145" s="59">
        <v>36</v>
      </c>
      <c r="K145" s="59">
        <v>20</v>
      </c>
      <c r="L145" s="59">
        <v>16</v>
      </c>
      <c r="M145" s="59">
        <v>34</v>
      </c>
      <c r="N145" s="59">
        <v>20</v>
      </c>
      <c r="O145" s="59">
        <v>14</v>
      </c>
      <c r="P145" s="59">
        <v>32</v>
      </c>
      <c r="Q145" s="59">
        <v>15</v>
      </c>
      <c r="R145" s="59">
        <v>17</v>
      </c>
      <c r="S145" s="59" t="s">
        <v>606</v>
      </c>
      <c r="T145" s="59">
        <v>12</v>
      </c>
      <c r="U145" s="59">
        <v>6</v>
      </c>
      <c r="V145" s="59">
        <v>6</v>
      </c>
      <c r="W145" s="59">
        <v>2</v>
      </c>
      <c r="X145" s="59" t="s">
        <v>606</v>
      </c>
      <c r="Y145" s="59">
        <v>2</v>
      </c>
      <c r="Z145" s="13"/>
      <c r="AA145" s="13"/>
      <c r="AB145" s="13"/>
      <c r="AC145" s="13"/>
      <c r="AD145" s="13"/>
      <c r="AE145" s="13"/>
      <c r="AF145" s="13"/>
      <c r="AG145" s="13"/>
    </row>
    <row r="146" spans="2:33" ht="9.75" customHeight="1">
      <c r="B146" s="3"/>
      <c r="C146" s="3" t="s">
        <v>386</v>
      </c>
      <c r="E146" s="12">
        <v>1</v>
      </c>
      <c r="F146" s="59">
        <v>5</v>
      </c>
      <c r="G146" s="59">
        <v>137</v>
      </c>
      <c r="H146" s="59">
        <v>74</v>
      </c>
      <c r="I146" s="59">
        <v>63</v>
      </c>
      <c r="J146" s="59">
        <v>48</v>
      </c>
      <c r="K146" s="59">
        <v>24</v>
      </c>
      <c r="L146" s="59">
        <v>24</v>
      </c>
      <c r="M146" s="59">
        <v>37</v>
      </c>
      <c r="N146" s="59">
        <v>20</v>
      </c>
      <c r="O146" s="59">
        <v>17</v>
      </c>
      <c r="P146" s="59">
        <v>52</v>
      </c>
      <c r="Q146" s="59">
        <v>30</v>
      </c>
      <c r="R146" s="59">
        <v>22</v>
      </c>
      <c r="S146" s="59" t="s">
        <v>606</v>
      </c>
      <c r="T146" s="59">
        <v>13</v>
      </c>
      <c r="U146" s="59">
        <v>9</v>
      </c>
      <c r="V146" s="59">
        <v>4</v>
      </c>
      <c r="W146" s="59">
        <v>1</v>
      </c>
      <c r="X146" s="59">
        <v>1</v>
      </c>
      <c r="Y146" s="59">
        <v>1</v>
      </c>
      <c r="Z146" s="13"/>
      <c r="AA146" s="13"/>
      <c r="AB146" s="13"/>
      <c r="AC146" s="13"/>
      <c r="AD146" s="13"/>
      <c r="AE146" s="13"/>
      <c r="AF146" s="13"/>
      <c r="AG146" s="13"/>
    </row>
    <row r="147" spans="2:33" ht="9.75" customHeight="1">
      <c r="B147" s="3"/>
      <c r="C147" s="3" t="s">
        <v>387</v>
      </c>
      <c r="E147" s="12">
        <v>1</v>
      </c>
      <c r="F147" s="59">
        <v>4</v>
      </c>
      <c r="G147" s="59">
        <v>67</v>
      </c>
      <c r="H147" s="59">
        <v>33</v>
      </c>
      <c r="I147" s="59">
        <v>34</v>
      </c>
      <c r="J147" s="59">
        <v>21</v>
      </c>
      <c r="K147" s="59">
        <v>9</v>
      </c>
      <c r="L147" s="59">
        <v>12</v>
      </c>
      <c r="M147" s="59">
        <v>24</v>
      </c>
      <c r="N147" s="59">
        <v>12</v>
      </c>
      <c r="O147" s="59">
        <v>12</v>
      </c>
      <c r="P147" s="59">
        <v>22</v>
      </c>
      <c r="Q147" s="59">
        <v>12</v>
      </c>
      <c r="R147" s="59">
        <v>10</v>
      </c>
      <c r="S147" s="59" t="s">
        <v>606</v>
      </c>
      <c r="T147" s="59">
        <v>11</v>
      </c>
      <c r="U147" s="59">
        <v>7</v>
      </c>
      <c r="V147" s="59">
        <v>4</v>
      </c>
      <c r="W147" s="59">
        <v>1</v>
      </c>
      <c r="X147" s="59">
        <v>1</v>
      </c>
      <c r="Y147" s="59">
        <v>2</v>
      </c>
      <c r="Z147" s="13"/>
      <c r="AA147" s="13"/>
      <c r="AB147" s="13"/>
      <c r="AC147" s="13"/>
      <c r="AD147" s="13"/>
      <c r="AE147" s="13"/>
      <c r="AF147" s="13"/>
      <c r="AG147" s="13"/>
    </row>
    <row r="148" spans="2:33" ht="9.75" customHeight="1">
      <c r="B148" s="3"/>
      <c r="C148" s="3" t="s">
        <v>388</v>
      </c>
      <c r="E148" s="12">
        <v>1</v>
      </c>
      <c r="F148" s="59">
        <v>3</v>
      </c>
      <c r="G148" s="59">
        <v>15</v>
      </c>
      <c r="H148" s="59">
        <v>4</v>
      </c>
      <c r="I148" s="59">
        <v>11</v>
      </c>
      <c r="J148" s="59">
        <v>4</v>
      </c>
      <c r="K148" s="59">
        <v>1</v>
      </c>
      <c r="L148" s="59">
        <v>3</v>
      </c>
      <c r="M148" s="59">
        <v>5</v>
      </c>
      <c r="N148" s="59">
        <v>1</v>
      </c>
      <c r="O148" s="59">
        <v>4</v>
      </c>
      <c r="P148" s="59">
        <v>6</v>
      </c>
      <c r="Q148" s="59">
        <v>2</v>
      </c>
      <c r="R148" s="59">
        <v>4</v>
      </c>
      <c r="S148" s="59" t="s">
        <v>606</v>
      </c>
      <c r="T148" s="59">
        <v>9</v>
      </c>
      <c r="U148" s="59">
        <v>7</v>
      </c>
      <c r="V148" s="59">
        <v>2</v>
      </c>
      <c r="W148" s="59">
        <v>1</v>
      </c>
      <c r="X148" s="59" t="s">
        <v>606</v>
      </c>
      <c r="Y148" s="59" t="s">
        <v>735</v>
      </c>
      <c r="Z148" s="13"/>
      <c r="AA148" s="13"/>
      <c r="AB148" s="13"/>
      <c r="AC148" s="13"/>
      <c r="AD148" s="13"/>
      <c r="AE148" s="13"/>
      <c r="AF148" s="13"/>
      <c r="AG148" s="13"/>
    </row>
    <row r="149" spans="2:33" ht="9.75" customHeight="1">
      <c r="B149" s="3"/>
      <c r="C149" s="3"/>
      <c r="E149" s="12"/>
      <c r="F149" s="59"/>
      <c r="G149" s="59"/>
      <c r="H149" s="59"/>
      <c r="I149" s="59"/>
      <c r="J149" s="59"/>
      <c r="K149" s="59"/>
      <c r="L149" s="59"/>
      <c r="M149" s="59"/>
      <c r="N149" s="59"/>
      <c r="O149" s="59"/>
      <c r="P149" s="59"/>
      <c r="Q149" s="59"/>
      <c r="R149" s="59"/>
      <c r="S149" s="59"/>
      <c r="T149" s="59"/>
      <c r="U149" s="59"/>
      <c r="V149" s="59"/>
      <c r="W149" s="59"/>
      <c r="X149" s="59"/>
      <c r="Y149" s="59"/>
      <c r="Z149" s="13"/>
      <c r="AA149" s="13"/>
      <c r="AB149" s="13"/>
      <c r="AC149" s="13"/>
      <c r="AD149" s="13"/>
      <c r="AE149" s="13"/>
      <c r="AF149" s="13"/>
      <c r="AG149" s="13"/>
    </row>
    <row r="150" spans="1:33" ht="9.75" customHeight="1">
      <c r="A150" s="2"/>
      <c r="B150" s="210" t="s">
        <v>492</v>
      </c>
      <c r="C150" s="210"/>
      <c r="D150" s="2"/>
      <c r="E150" s="15">
        <f>SUM(E151:E156)</f>
        <v>8</v>
      </c>
      <c r="F150" s="64">
        <f aca="true" t="shared" si="19" ref="F150:Y150">SUM(F151:F156)</f>
        <v>51</v>
      </c>
      <c r="G150" s="64">
        <f t="shared" si="19"/>
        <v>1378</v>
      </c>
      <c r="H150" s="64">
        <f t="shared" si="19"/>
        <v>698</v>
      </c>
      <c r="I150" s="64">
        <f t="shared" si="19"/>
        <v>680</v>
      </c>
      <c r="J150" s="64">
        <f t="shared" si="19"/>
        <v>446</v>
      </c>
      <c r="K150" s="64">
        <f t="shared" si="19"/>
        <v>228</v>
      </c>
      <c r="L150" s="64">
        <f t="shared" si="19"/>
        <v>218</v>
      </c>
      <c r="M150" s="64">
        <f t="shared" si="19"/>
        <v>472</v>
      </c>
      <c r="N150" s="64">
        <f t="shared" si="19"/>
        <v>231</v>
      </c>
      <c r="O150" s="64">
        <f t="shared" si="19"/>
        <v>241</v>
      </c>
      <c r="P150" s="64">
        <f t="shared" si="19"/>
        <v>460</v>
      </c>
      <c r="Q150" s="64">
        <f t="shared" si="19"/>
        <v>239</v>
      </c>
      <c r="R150" s="64">
        <f t="shared" si="19"/>
        <v>221</v>
      </c>
      <c r="S150" s="64">
        <f t="shared" si="19"/>
        <v>4</v>
      </c>
      <c r="T150" s="64">
        <f t="shared" si="19"/>
        <v>124</v>
      </c>
      <c r="U150" s="64">
        <f t="shared" si="19"/>
        <v>80</v>
      </c>
      <c r="V150" s="64">
        <f t="shared" si="19"/>
        <v>44</v>
      </c>
      <c r="W150" s="64">
        <f t="shared" si="19"/>
        <v>11</v>
      </c>
      <c r="X150" s="64">
        <f t="shared" si="19"/>
        <v>7</v>
      </c>
      <c r="Y150" s="64">
        <f t="shared" si="19"/>
        <v>22</v>
      </c>
      <c r="Z150" s="18"/>
      <c r="AA150" s="18"/>
      <c r="AB150" s="18"/>
      <c r="AC150" s="18"/>
      <c r="AD150" s="18"/>
      <c r="AE150" s="18"/>
      <c r="AF150" s="18"/>
      <c r="AG150" s="18"/>
    </row>
    <row r="151" spans="2:33" ht="9.75" customHeight="1">
      <c r="B151" s="3"/>
      <c r="C151" s="3" t="s">
        <v>389</v>
      </c>
      <c r="E151" s="12">
        <v>1</v>
      </c>
      <c r="F151" s="59">
        <v>16</v>
      </c>
      <c r="G151" s="59">
        <v>541</v>
      </c>
      <c r="H151" s="59">
        <v>268</v>
      </c>
      <c r="I151" s="59">
        <v>273</v>
      </c>
      <c r="J151" s="59">
        <v>180</v>
      </c>
      <c r="K151" s="59">
        <v>89</v>
      </c>
      <c r="L151" s="59">
        <v>91</v>
      </c>
      <c r="M151" s="59">
        <v>191</v>
      </c>
      <c r="N151" s="59">
        <v>95</v>
      </c>
      <c r="O151" s="59">
        <v>96</v>
      </c>
      <c r="P151" s="59">
        <v>170</v>
      </c>
      <c r="Q151" s="59">
        <v>84</v>
      </c>
      <c r="R151" s="59">
        <v>86</v>
      </c>
      <c r="S151" s="59" t="s">
        <v>723</v>
      </c>
      <c r="T151" s="59">
        <v>32</v>
      </c>
      <c r="U151" s="59">
        <v>18</v>
      </c>
      <c r="V151" s="59">
        <v>14</v>
      </c>
      <c r="W151" s="59" t="s">
        <v>618</v>
      </c>
      <c r="X151" s="59">
        <v>3</v>
      </c>
      <c r="Y151" s="59">
        <v>1</v>
      </c>
      <c r="Z151" s="13"/>
      <c r="AA151" s="13"/>
      <c r="AB151" s="13"/>
      <c r="AC151" s="13"/>
      <c r="AD151" s="13"/>
      <c r="AE151" s="13"/>
      <c r="AF151" s="13"/>
      <c r="AG151" s="13"/>
    </row>
    <row r="152" spans="2:33" ht="9.75" customHeight="1">
      <c r="B152" s="3"/>
      <c r="C152" s="3" t="s">
        <v>390</v>
      </c>
      <c r="E152" s="12">
        <v>1</v>
      </c>
      <c r="F152" s="59">
        <v>9</v>
      </c>
      <c r="G152" s="59">
        <v>294</v>
      </c>
      <c r="H152" s="59">
        <v>153</v>
      </c>
      <c r="I152" s="59">
        <v>141</v>
      </c>
      <c r="J152" s="59">
        <v>83</v>
      </c>
      <c r="K152" s="59">
        <v>46</v>
      </c>
      <c r="L152" s="59">
        <v>37</v>
      </c>
      <c r="M152" s="59">
        <v>115</v>
      </c>
      <c r="N152" s="59">
        <v>55</v>
      </c>
      <c r="O152" s="59">
        <v>60</v>
      </c>
      <c r="P152" s="59">
        <v>96</v>
      </c>
      <c r="Q152" s="59">
        <v>52</v>
      </c>
      <c r="R152" s="59">
        <v>44</v>
      </c>
      <c r="S152" s="59" t="s">
        <v>723</v>
      </c>
      <c r="T152" s="59">
        <v>20</v>
      </c>
      <c r="U152" s="59">
        <v>16</v>
      </c>
      <c r="V152" s="59">
        <v>4</v>
      </c>
      <c r="W152" s="59">
        <v>1</v>
      </c>
      <c r="X152" s="59">
        <v>1</v>
      </c>
      <c r="Y152" s="59">
        <v>2</v>
      </c>
      <c r="Z152" s="13"/>
      <c r="AA152" s="13"/>
      <c r="AB152" s="13"/>
      <c r="AC152" s="13"/>
      <c r="AD152" s="13"/>
      <c r="AE152" s="13"/>
      <c r="AF152" s="13"/>
      <c r="AG152" s="13"/>
    </row>
    <row r="153" spans="2:33" ht="9.75" customHeight="1">
      <c r="B153" s="3"/>
      <c r="C153" s="3" t="s">
        <v>391</v>
      </c>
      <c r="E153" s="12">
        <v>1</v>
      </c>
      <c r="F153" s="59">
        <v>3</v>
      </c>
      <c r="G153" s="59">
        <v>43</v>
      </c>
      <c r="H153" s="59">
        <v>16</v>
      </c>
      <c r="I153" s="59">
        <v>27</v>
      </c>
      <c r="J153" s="59">
        <v>17</v>
      </c>
      <c r="K153" s="59">
        <v>7</v>
      </c>
      <c r="L153" s="59">
        <v>10</v>
      </c>
      <c r="M153" s="59">
        <v>14</v>
      </c>
      <c r="N153" s="59">
        <v>7</v>
      </c>
      <c r="O153" s="59">
        <v>7</v>
      </c>
      <c r="P153" s="59">
        <v>12</v>
      </c>
      <c r="Q153" s="59">
        <v>2</v>
      </c>
      <c r="R153" s="59">
        <v>10</v>
      </c>
      <c r="S153" s="59" t="s">
        <v>618</v>
      </c>
      <c r="T153" s="59">
        <v>11</v>
      </c>
      <c r="U153" s="59">
        <v>6</v>
      </c>
      <c r="V153" s="59">
        <v>5</v>
      </c>
      <c r="W153" s="59">
        <v>1</v>
      </c>
      <c r="X153" s="59" t="s">
        <v>618</v>
      </c>
      <c r="Y153" s="59">
        <v>6</v>
      </c>
      <c r="Z153" s="13"/>
      <c r="AA153" s="13"/>
      <c r="AB153" s="13"/>
      <c r="AC153" s="13"/>
      <c r="AD153" s="13"/>
      <c r="AE153" s="13"/>
      <c r="AF153" s="13"/>
      <c r="AG153" s="13"/>
    </row>
    <row r="154" spans="2:33" ht="9.75" customHeight="1">
      <c r="B154" s="3"/>
      <c r="C154" s="3" t="s">
        <v>392</v>
      </c>
      <c r="E154" s="12">
        <v>1</v>
      </c>
      <c r="F154" s="59">
        <v>3</v>
      </c>
      <c r="G154" s="59">
        <v>27</v>
      </c>
      <c r="H154" s="59">
        <v>7</v>
      </c>
      <c r="I154" s="59">
        <v>20</v>
      </c>
      <c r="J154" s="59">
        <v>13</v>
      </c>
      <c r="K154" s="59">
        <v>3</v>
      </c>
      <c r="L154" s="59">
        <v>10</v>
      </c>
      <c r="M154" s="59">
        <v>6</v>
      </c>
      <c r="N154" s="59">
        <v>2</v>
      </c>
      <c r="O154" s="59">
        <v>4</v>
      </c>
      <c r="P154" s="59">
        <v>8</v>
      </c>
      <c r="Q154" s="59">
        <v>2</v>
      </c>
      <c r="R154" s="59">
        <v>6</v>
      </c>
      <c r="S154" s="59" t="s">
        <v>618</v>
      </c>
      <c r="T154" s="59">
        <v>10</v>
      </c>
      <c r="U154" s="59">
        <v>7</v>
      </c>
      <c r="V154" s="59">
        <v>3</v>
      </c>
      <c r="W154" s="59">
        <v>1</v>
      </c>
      <c r="X154" s="59" t="s">
        <v>618</v>
      </c>
      <c r="Y154" s="59">
        <v>5</v>
      </c>
      <c r="Z154" s="13"/>
      <c r="AA154" s="13"/>
      <c r="AB154" s="13"/>
      <c r="AC154" s="13"/>
      <c r="AD154" s="13"/>
      <c r="AE154" s="13"/>
      <c r="AF154" s="13"/>
      <c r="AG154" s="13"/>
    </row>
    <row r="155" spans="2:33" ht="9.75" customHeight="1">
      <c r="B155" s="3"/>
      <c r="C155" s="3" t="s">
        <v>393</v>
      </c>
      <c r="E155" s="12">
        <v>2</v>
      </c>
      <c r="F155" s="59">
        <v>13</v>
      </c>
      <c r="G155" s="59">
        <v>345</v>
      </c>
      <c r="H155" s="59">
        <v>185</v>
      </c>
      <c r="I155" s="59">
        <v>160</v>
      </c>
      <c r="J155" s="59">
        <v>103</v>
      </c>
      <c r="K155" s="59">
        <v>57</v>
      </c>
      <c r="L155" s="59">
        <v>46</v>
      </c>
      <c r="M155" s="59">
        <v>116</v>
      </c>
      <c r="N155" s="59">
        <v>58</v>
      </c>
      <c r="O155" s="59">
        <v>58</v>
      </c>
      <c r="P155" s="59">
        <v>126</v>
      </c>
      <c r="Q155" s="59">
        <v>70</v>
      </c>
      <c r="R155" s="59">
        <v>56</v>
      </c>
      <c r="S155" s="59">
        <v>4</v>
      </c>
      <c r="T155" s="59">
        <v>30</v>
      </c>
      <c r="U155" s="59">
        <v>19</v>
      </c>
      <c r="V155" s="59">
        <v>11</v>
      </c>
      <c r="W155" s="59">
        <v>6</v>
      </c>
      <c r="X155" s="59">
        <v>2</v>
      </c>
      <c r="Y155" s="59">
        <v>4</v>
      </c>
      <c r="Z155" s="13"/>
      <c r="AA155" s="13"/>
      <c r="AB155" s="13"/>
      <c r="AC155" s="13"/>
      <c r="AD155" s="13"/>
      <c r="AE155" s="13"/>
      <c r="AF155" s="13"/>
      <c r="AG155" s="13"/>
    </row>
    <row r="156" spans="2:33" ht="9.75" customHeight="1">
      <c r="B156" s="3"/>
      <c r="C156" s="3" t="s">
        <v>394</v>
      </c>
      <c r="E156" s="12">
        <v>2</v>
      </c>
      <c r="F156" s="59">
        <v>7</v>
      </c>
      <c r="G156" s="59">
        <v>128</v>
      </c>
      <c r="H156" s="59">
        <v>69</v>
      </c>
      <c r="I156" s="59">
        <v>59</v>
      </c>
      <c r="J156" s="59">
        <v>50</v>
      </c>
      <c r="K156" s="59">
        <v>26</v>
      </c>
      <c r="L156" s="59">
        <v>24</v>
      </c>
      <c r="M156" s="59">
        <v>30</v>
      </c>
      <c r="N156" s="59">
        <v>14</v>
      </c>
      <c r="O156" s="59">
        <v>16</v>
      </c>
      <c r="P156" s="59">
        <v>48</v>
      </c>
      <c r="Q156" s="59">
        <v>29</v>
      </c>
      <c r="R156" s="59">
        <v>19</v>
      </c>
      <c r="S156" s="59" t="s">
        <v>618</v>
      </c>
      <c r="T156" s="59">
        <v>21</v>
      </c>
      <c r="U156" s="59">
        <v>14</v>
      </c>
      <c r="V156" s="59">
        <v>7</v>
      </c>
      <c r="W156" s="59">
        <v>2</v>
      </c>
      <c r="X156" s="59">
        <v>1</v>
      </c>
      <c r="Y156" s="59">
        <v>4</v>
      </c>
      <c r="Z156" s="13"/>
      <c r="AA156" s="13"/>
      <c r="AB156" s="13"/>
      <c r="AC156" s="13"/>
      <c r="AD156" s="13"/>
      <c r="AE156" s="13"/>
      <c r="AF156" s="13"/>
      <c r="AG156" s="13"/>
    </row>
    <row r="157" ht="6" customHeight="1" thickBot="1">
      <c r="E157" s="95"/>
    </row>
    <row r="158" spans="1:25" ht="13.5">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row>
  </sheetData>
  <mergeCells count="50">
    <mergeCell ref="A5:D7"/>
    <mergeCell ref="B9:C9"/>
    <mergeCell ref="B11:C11"/>
    <mergeCell ref="B13:C13"/>
    <mergeCell ref="B30:C30"/>
    <mergeCell ref="B36:C36"/>
    <mergeCell ref="B41:C41"/>
    <mergeCell ref="B45:C45"/>
    <mergeCell ref="B49:C49"/>
    <mergeCell ref="B55:C55"/>
    <mergeCell ref="B65:C65"/>
    <mergeCell ref="B74:C74"/>
    <mergeCell ref="A84:D86"/>
    <mergeCell ref="B88:C88"/>
    <mergeCell ref="B95:C95"/>
    <mergeCell ref="B104:C104"/>
    <mergeCell ref="B140:C140"/>
    <mergeCell ref="B150:C150"/>
    <mergeCell ref="E5:E7"/>
    <mergeCell ref="F5:F7"/>
    <mergeCell ref="E84:E86"/>
    <mergeCell ref="F84:F86"/>
    <mergeCell ref="B113:C113"/>
    <mergeCell ref="B117:C117"/>
    <mergeCell ref="B120:C120"/>
    <mergeCell ref="B133:C133"/>
    <mergeCell ref="X85:X86"/>
    <mergeCell ref="Y85:Y86"/>
    <mergeCell ref="G5:S5"/>
    <mergeCell ref="S6:S7"/>
    <mergeCell ref="T6:V6"/>
    <mergeCell ref="W6:W7"/>
    <mergeCell ref="G6:I6"/>
    <mergeCell ref="J6:L6"/>
    <mergeCell ref="M6:O6"/>
    <mergeCell ref="P6:R6"/>
    <mergeCell ref="Y6:Y7"/>
    <mergeCell ref="X5:Y5"/>
    <mergeCell ref="T5:W5"/>
    <mergeCell ref="X6:X7"/>
    <mergeCell ref="G84:S84"/>
    <mergeCell ref="T84:W84"/>
    <mergeCell ref="X84:Y84"/>
    <mergeCell ref="G85:I85"/>
    <mergeCell ref="J85:L85"/>
    <mergeCell ref="M85:O85"/>
    <mergeCell ref="P85:R85"/>
    <mergeCell ref="S85:S86"/>
    <mergeCell ref="T85:V85"/>
    <mergeCell ref="W85:W86"/>
  </mergeCells>
  <printOptions/>
  <pageMargins left="0.7874015748031497" right="0.7874015748031497" top="0.6692913385826772" bottom="0.6692913385826772"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AF27"/>
  <sheetViews>
    <sheetView workbookViewId="0" topLeftCell="A9">
      <selection activeCell="B33" sqref="B33"/>
    </sheetView>
  </sheetViews>
  <sheetFormatPr defaultColWidth="9.00390625" defaultRowHeight="13.5"/>
  <cols>
    <col min="1" max="1" width="0.74609375" style="88" customWidth="1"/>
    <col min="2" max="2" width="2.00390625" style="88" customWidth="1"/>
    <col min="3" max="3" width="2.625" style="88" customWidth="1"/>
    <col min="4" max="4" width="10.50390625" style="88" customWidth="1"/>
    <col min="5" max="5" width="0.74609375" style="88" customWidth="1"/>
    <col min="6" max="17" width="5.875" style="88" customWidth="1"/>
    <col min="18" max="26" width="5.75390625" style="88" customWidth="1"/>
    <col min="27" max="29" width="6.00390625" style="88" customWidth="1"/>
    <col min="30" max="31" width="5.875" style="88" customWidth="1"/>
    <col min="32" max="32" width="5.75390625" style="88" customWidth="1"/>
    <col min="33" max="16384" width="9.00390625" style="88" customWidth="1"/>
  </cols>
  <sheetData>
    <row r="1" spans="1:13" ht="17.25">
      <c r="A1" s="86"/>
      <c r="B1" s="86"/>
      <c r="C1" s="86"/>
      <c r="D1" s="86"/>
      <c r="E1" s="86"/>
      <c r="F1" s="86"/>
      <c r="G1" s="86"/>
      <c r="H1" s="86"/>
      <c r="I1" s="86"/>
      <c r="J1" s="86"/>
      <c r="K1" s="86"/>
      <c r="L1" s="86"/>
      <c r="M1" s="6" t="s">
        <v>283</v>
      </c>
    </row>
    <row r="3" spans="1:29" ht="14.25" thickBot="1">
      <c r="A3" s="1" t="s">
        <v>172</v>
      </c>
      <c r="AC3" s="1" t="s">
        <v>739</v>
      </c>
    </row>
    <row r="4" spans="1:32" ht="14.25" thickTop="1">
      <c r="A4" s="212" t="s">
        <v>544</v>
      </c>
      <c r="B4" s="212"/>
      <c r="C4" s="212"/>
      <c r="D4" s="212"/>
      <c r="E4" s="212"/>
      <c r="F4" s="227" t="s">
        <v>662</v>
      </c>
      <c r="G4" s="212"/>
      <c r="H4" s="212"/>
      <c r="I4" s="227" t="s">
        <v>173</v>
      </c>
      <c r="J4" s="212"/>
      <c r="K4" s="212"/>
      <c r="L4" s="8"/>
      <c r="M4" s="8"/>
      <c r="N4" s="8"/>
      <c r="O4" s="8"/>
      <c r="P4" s="8"/>
      <c r="Q4" s="8"/>
      <c r="R4" s="8"/>
      <c r="S4" s="8"/>
      <c r="T4" s="8"/>
      <c r="U4" s="8"/>
      <c r="V4" s="8"/>
      <c r="W4" s="8"/>
      <c r="X4" s="227" t="s">
        <v>174</v>
      </c>
      <c r="Y4" s="212"/>
      <c r="Z4" s="212"/>
      <c r="AA4" s="8"/>
      <c r="AB4" s="8"/>
      <c r="AC4" s="8"/>
      <c r="AD4" s="8"/>
      <c r="AE4" s="8"/>
      <c r="AF4" s="8"/>
    </row>
    <row r="5" spans="1:32" ht="13.5">
      <c r="A5" s="213"/>
      <c r="B5" s="213"/>
      <c r="C5" s="213"/>
      <c r="D5" s="213"/>
      <c r="E5" s="213"/>
      <c r="F5" s="228"/>
      <c r="G5" s="214"/>
      <c r="H5" s="214"/>
      <c r="I5" s="228"/>
      <c r="J5" s="214"/>
      <c r="K5" s="214"/>
      <c r="L5" s="215" t="s">
        <v>175</v>
      </c>
      <c r="M5" s="216"/>
      <c r="N5" s="215" t="s">
        <v>176</v>
      </c>
      <c r="O5" s="216"/>
      <c r="P5" s="215" t="s">
        <v>177</v>
      </c>
      <c r="Q5" s="217"/>
      <c r="R5" s="216" t="s">
        <v>178</v>
      </c>
      <c r="S5" s="217"/>
      <c r="T5" s="215" t="s">
        <v>179</v>
      </c>
      <c r="U5" s="217"/>
      <c r="V5" s="215" t="s">
        <v>180</v>
      </c>
      <c r="W5" s="216"/>
      <c r="X5" s="229"/>
      <c r="Y5" s="213"/>
      <c r="Z5" s="213"/>
      <c r="AA5" s="215" t="s">
        <v>181</v>
      </c>
      <c r="AB5" s="216"/>
      <c r="AC5" s="215" t="s">
        <v>182</v>
      </c>
      <c r="AD5" s="217"/>
      <c r="AE5" s="215" t="s">
        <v>183</v>
      </c>
      <c r="AF5" s="216"/>
    </row>
    <row r="6" spans="1:32" ht="13.5">
      <c r="A6" s="214"/>
      <c r="B6" s="214"/>
      <c r="C6" s="214"/>
      <c r="D6" s="214"/>
      <c r="E6" s="214"/>
      <c r="F6" s="11" t="s">
        <v>396</v>
      </c>
      <c r="G6" s="11" t="s">
        <v>639</v>
      </c>
      <c r="H6" s="11" t="s">
        <v>640</v>
      </c>
      <c r="I6" s="11" t="s">
        <v>343</v>
      </c>
      <c r="J6" s="11" t="s">
        <v>639</v>
      </c>
      <c r="K6" s="11" t="s">
        <v>640</v>
      </c>
      <c r="L6" s="11" t="s">
        <v>639</v>
      </c>
      <c r="M6" s="11" t="s">
        <v>640</v>
      </c>
      <c r="N6" s="11" t="s">
        <v>639</v>
      </c>
      <c r="O6" s="11" t="s">
        <v>640</v>
      </c>
      <c r="P6" s="11" t="s">
        <v>639</v>
      </c>
      <c r="Q6" s="19" t="s">
        <v>640</v>
      </c>
      <c r="R6" s="72" t="s">
        <v>639</v>
      </c>
      <c r="S6" s="19" t="s">
        <v>640</v>
      </c>
      <c r="T6" s="19" t="s">
        <v>639</v>
      </c>
      <c r="U6" s="19" t="s">
        <v>640</v>
      </c>
      <c r="V6" s="19" t="s">
        <v>639</v>
      </c>
      <c r="W6" s="19" t="s">
        <v>640</v>
      </c>
      <c r="X6" s="19" t="s">
        <v>343</v>
      </c>
      <c r="Y6" s="19" t="s">
        <v>639</v>
      </c>
      <c r="Z6" s="19" t="s">
        <v>640</v>
      </c>
      <c r="AA6" s="11" t="s">
        <v>639</v>
      </c>
      <c r="AB6" s="11" t="s">
        <v>640</v>
      </c>
      <c r="AC6" s="11" t="s">
        <v>639</v>
      </c>
      <c r="AD6" s="11" t="s">
        <v>640</v>
      </c>
      <c r="AE6" s="11" t="s">
        <v>639</v>
      </c>
      <c r="AF6" s="11" t="s">
        <v>640</v>
      </c>
    </row>
    <row r="7" ht="5.25" customHeight="1">
      <c r="F7" s="96"/>
    </row>
    <row r="8" spans="2:32" ht="13.5">
      <c r="B8" s="205" t="s">
        <v>184</v>
      </c>
      <c r="D8" s="17" t="s">
        <v>185</v>
      </c>
      <c r="E8" s="2"/>
      <c r="F8" s="15" t="s">
        <v>723</v>
      </c>
      <c r="G8" s="64" t="s">
        <v>604</v>
      </c>
      <c r="H8" s="64" t="s">
        <v>723</v>
      </c>
      <c r="I8" s="64" t="s">
        <v>604</v>
      </c>
      <c r="J8" s="64" t="s">
        <v>604</v>
      </c>
      <c r="K8" s="64" t="s">
        <v>604</v>
      </c>
      <c r="L8" s="64" t="s">
        <v>604</v>
      </c>
      <c r="M8" s="64" t="s">
        <v>604</v>
      </c>
      <c r="N8" s="64" t="s">
        <v>604</v>
      </c>
      <c r="O8" s="64" t="s">
        <v>604</v>
      </c>
      <c r="P8" s="64" t="s">
        <v>604</v>
      </c>
      <c r="Q8" s="64" t="s">
        <v>604</v>
      </c>
      <c r="R8" s="64" t="s">
        <v>604</v>
      </c>
      <c r="S8" s="64" t="s">
        <v>604</v>
      </c>
      <c r="T8" s="64" t="s">
        <v>604</v>
      </c>
      <c r="U8" s="64" t="s">
        <v>604</v>
      </c>
      <c r="V8" s="64" t="s">
        <v>604</v>
      </c>
      <c r="W8" s="64" t="s">
        <v>604</v>
      </c>
      <c r="X8" s="64" t="s">
        <v>723</v>
      </c>
      <c r="Y8" s="64" t="s">
        <v>604</v>
      </c>
      <c r="Z8" s="64" t="s">
        <v>723</v>
      </c>
      <c r="AA8" s="64" t="s">
        <v>604</v>
      </c>
      <c r="AB8" s="64" t="s">
        <v>723</v>
      </c>
      <c r="AC8" s="64" t="s">
        <v>604</v>
      </c>
      <c r="AD8" s="64" t="s">
        <v>723</v>
      </c>
      <c r="AE8" s="64" t="s">
        <v>604</v>
      </c>
      <c r="AF8" s="64" t="s">
        <v>604</v>
      </c>
    </row>
    <row r="9" spans="2:32" ht="13.5">
      <c r="B9" s="205"/>
      <c r="D9" s="16" t="s">
        <v>186</v>
      </c>
      <c r="F9" s="12" t="s">
        <v>627</v>
      </c>
      <c r="G9" s="13" t="s">
        <v>627</v>
      </c>
      <c r="H9" s="13" t="s">
        <v>627</v>
      </c>
      <c r="I9" s="13" t="s">
        <v>627</v>
      </c>
      <c r="J9" s="13" t="s">
        <v>627</v>
      </c>
      <c r="K9" s="13" t="s">
        <v>627</v>
      </c>
      <c r="L9" s="13" t="s">
        <v>627</v>
      </c>
      <c r="M9" s="13" t="s">
        <v>627</v>
      </c>
      <c r="N9" s="13" t="s">
        <v>627</v>
      </c>
      <c r="O9" s="13" t="s">
        <v>627</v>
      </c>
      <c r="P9" s="13" t="s">
        <v>627</v>
      </c>
      <c r="Q9" s="13" t="s">
        <v>627</v>
      </c>
      <c r="R9" s="13" t="s">
        <v>627</v>
      </c>
      <c r="S9" s="13" t="s">
        <v>627</v>
      </c>
      <c r="T9" s="13" t="s">
        <v>627</v>
      </c>
      <c r="U9" s="13" t="s">
        <v>627</v>
      </c>
      <c r="V9" s="13" t="s">
        <v>627</v>
      </c>
      <c r="W9" s="13" t="s">
        <v>627</v>
      </c>
      <c r="X9" s="13" t="s">
        <v>627</v>
      </c>
      <c r="Y9" s="13" t="s">
        <v>627</v>
      </c>
      <c r="Z9" s="13" t="s">
        <v>627</v>
      </c>
      <c r="AA9" s="13" t="s">
        <v>627</v>
      </c>
      <c r="AB9" s="13" t="s">
        <v>627</v>
      </c>
      <c r="AC9" s="13" t="s">
        <v>627</v>
      </c>
      <c r="AD9" s="13" t="s">
        <v>627</v>
      </c>
      <c r="AE9" s="13" t="s">
        <v>627</v>
      </c>
      <c r="AF9" s="13" t="s">
        <v>627</v>
      </c>
    </row>
    <row r="10" spans="2:32" ht="13.5">
      <c r="B10" s="205"/>
      <c r="D10" s="16" t="s">
        <v>400</v>
      </c>
      <c r="F10" s="12" t="s">
        <v>155</v>
      </c>
      <c r="G10" s="13" t="s">
        <v>155</v>
      </c>
      <c r="H10" s="13" t="s">
        <v>155</v>
      </c>
      <c r="I10" s="13" t="s">
        <v>155</v>
      </c>
      <c r="J10" s="13" t="s">
        <v>155</v>
      </c>
      <c r="K10" s="13" t="s">
        <v>155</v>
      </c>
      <c r="L10" s="13" t="s">
        <v>155</v>
      </c>
      <c r="M10" s="13" t="s">
        <v>155</v>
      </c>
      <c r="N10" s="13" t="s">
        <v>155</v>
      </c>
      <c r="O10" s="13" t="s">
        <v>155</v>
      </c>
      <c r="P10" s="13" t="s">
        <v>155</v>
      </c>
      <c r="Q10" s="13" t="s">
        <v>155</v>
      </c>
      <c r="R10" s="13" t="s">
        <v>155</v>
      </c>
      <c r="S10" s="13" t="s">
        <v>155</v>
      </c>
      <c r="T10" s="13" t="s">
        <v>155</v>
      </c>
      <c r="U10" s="13" t="s">
        <v>155</v>
      </c>
      <c r="V10" s="13" t="s">
        <v>155</v>
      </c>
      <c r="W10" s="13" t="s">
        <v>155</v>
      </c>
      <c r="X10" s="13" t="s">
        <v>155</v>
      </c>
      <c r="Y10" s="13" t="s">
        <v>155</v>
      </c>
      <c r="Z10" s="13" t="s">
        <v>155</v>
      </c>
      <c r="AA10" s="13" t="s">
        <v>155</v>
      </c>
      <c r="AB10" s="13" t="s">
        <v>155</v>
      </c>
      <c r="AC10" s="13" t="s">
        <v>155</v>
      </c>
      <c r="AD10" s="13" t="s">
        <v>155</v>
      </c>
      <c r="AE10" s="13" t="s">
        <v>155</v>
      </c>
      <c r="AF10" s="13" t="s">
        <v>155</v>
      </c>
    </row>
    <row r="11" spans="2:32" ht="13.5">
      <c r="B11" s="205"/>
      <c r="D11" s="16" t="s">
        <v>187</v>
      </c>
      <c r="F11" s="12" t="s">
        <v>608</v>
      </c>
      <c r="G11" s="13" t="s">
        <v>608</v>
      </c>
      <c r="H11" s="13" t="s">
        <v>608</v>
      </c>
      <c r="I11" s="13" t="s">
        <v>608</v>
      </c>
      <c r="J11" s="13" t="s">
        <v>608</v>
      </c>
      <c r="K11" s="13" t="s">
        <v>608</v>
      </c>
      <c r="L11" s="13" t="s">
        <v>608</v>
      </c>
      <c r="M11" s="13" t="s">
        <v>608</v>
      </c>
      <c r="N11" s="13" t="s">
        <v>608</v>
      </c>
      <c r="O11" s="13" t="s">
        <v>608</v>
      </c>
      <c r="P11" s="13" t="s">
        <v>608</v>
      </c>
      <c r="Q11" s="13" t="s">
        <v>608</v>
      </c>
      <c r="R11" s="13" t="s">
        <v>608</v>
      </c>
      <c r="S11" s="13" t="s">
        <v>608</v>
      </c>
      <c r="T11" s="13" t="s">
        <v>608</v>
      </c>
      <c r="U11" s="13" t="s">
        <v>608</v>
      </c>
      <c r="V11" s="13" t="s">
        <v>608</v>
      </c>
      <c r="W11" s="13" t="s">
        <v>608</v>
      </c>
      <c r="X11" s="13" t="s">
        <v>608</v>
      </c>
      <c r="Y11" s="13" t="s">
        <v>608</v>
      </c>
      <c r="Z11" s="13" t="s">
        <v>608</v>
      </c>
      <c r="AA11" s="13" t="s">
        <v>608</v>
      </c>
      <c r="AB11" s="13" t="s">
        <v>608</v>
      </c>
      <c r="AC11" s="13" t="s">
        <v>608</v>
      </c>
      <c r="AD11" s="13" t="s">
        <v>608</v>
      </c>
      <c r="AE11" s="13" t="s">
        <v>608</v>
      </c>
      <c r="AF11" s="13" t="s">
        <v>608</v>
      </c>
    </row>
    <row r="12" spans="2:32" ht="13.5">
      <c r="B12" s="206"/>
      <c r="D12" s="16" t="s">
        <v>188</v>
      </c>
      <c r="F12" s="12" t="s">
        <v>723</v>
      </c>
      <c r="G12" s="13" t="s">
        <v>603</v>
      </c>
      <c r="H12" s="13" t="s">
        <v>723</v>
      </c>
      <c r="I12" s="13" t="s">
        <v>603</v>
      </c>
      <c r="J12" s="13" t="s">
        <v>603</v>
      </c>
      <c r="K12" s="13" t="s">
        <v>603</v>
      </c>
      <c r="L12" s="13" t="s">
        <v>603</v>
      </c>
      <c r="M12" s="13" t="s">
        <v>603</v>
      </c>
      <c r="N12" s="13" t="s">
        <v>603</v>
      </c>
      <c r="O12" s="13" t="s">
        <v>603</v>
      </c>
      <c r="P12" s="13" t="s">
        <v>603</v>
      </c>
      <c r="Q12" s="13" t="s">
        <v>603</v>
      </c>
      <c r="R12" s="13" t="s">
        <v>603</v>
      </c>
      <c r="S12" s="13" t="s">
        <v>603</v>
      </c>
      <c r="T12" s="13" t="s">
        <v>603</v>
      </c>
      <c r="U12" s="13" t="s">
        <v>603</v>
      </c>
      <c r="V12" s="13" t="s">
        <v>603</v>
      </c>
      <c r="W12" s="13" t="s">
        <v>603</v>
      </c>
      <c r="X12" s="13" t="s">
        <v>723</v>
      </c>
      <c r="Y12" s="13" t="s">
        <v>603</v>
      </c>
      <c r="Z12" s="13" t="s">
        <v>723</v>
      </c>
      <c r="AA12" s="13" t="s">
        <v>603</v>
      </c>
      <c r="AB12" s="13" t="s">
        <v>723</v>
      </c>
      <c r="AC12" s="13" t="s">
        <v>603</v>
      </c>
      <c r="AD12" s="13" t="s">
        <v>723</v>
      </c>
      <c r="AE12" s="13" t="s">
        <v>603</v>
      </c>
      <c r="AF12" s="13" t="s">
        <v>603</v>
      </c>
    </row>
    <row r="13" spans="6:32" ht="13.5">
      <c r="F13" s="12"/>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2:32" ht="13.5">
      <c r="B14" s="205" t="s">
        <v>189</v>
      </c>
      <c r="D14" s="17" t="s">
        <v>185</v>
      </c>
      <c r="E14" s="2"/>
      <c r="F14" s="15">
        <f>SUM(F15:F18)</f>
        <v>1</v>
      </c>
      <c r="G14" s="64">
        <f>SUM(G15:G18)</f>
        <v>1</v>
      </c>
      <c r="H14" s="64" t="s">
        <v>604</v>
      </c>
      <c r="I14" s="64">
        <f>SUM(I15:I18)</f>
        <v>1</v>
      </c>
      <c r="J14" s="64">
        <f>SUM(J15:J18)</f>
        <v>1</v>
      </c>
      <c r="K14" s="64" t="s">
        <v>604</v>
      </c>
      <c r="L14" s="64" t="s">
        <v>604</v>
      </c>
      <c r="M14" s="64" t="s">
        <v>604</v>
      </c>
      <c r="N14" s="64" t="s">
        <v>604</v>
      </c>
      <c r="O14" s="64" t="s">
        <v>604</v>
      </c>
      <c r="P14" s="64" t="s">
        <v>604</v>
      </c>
      <c r="Q14" s="64" t="s">
        <v>604</v>
      </c>
      <c r="R14" s="64" t="s">
        <v>723</v>
      </c>
      <c r="S14" s="64" t="s">
        <v>604</v>
      </c>
      <c r="T14" s="64">
        <f>SUM(T15:T18)</f>
        <v>1</v>
      </c>
      <c r="U14" s="64" t="s">
        <v>604</v>
      </c>
      <c r="V14" s="64" t="s">
        <v>604</v>
      </c>
      <c r="W14" s="64" t="s">
        <v>604</v>
      </c>
      <c r="X14" s="64" t="s">
        <v>723</v>
      </c>
      <c r="Y14" s="64" t="s">
        <v>723</v>
      </c>
      <c r="Z14" s="64" t="s">
        <v>604</v>
      </c>
      <c r="AA14" s="64" t="s">
        <v>604</v>
      </c>
      <c r="AB14" s="64" t="s">
        <v>604</v>
      </c>
      <c r="AC14" s="64" t="s">
        <v>723</v>
      </c>
      <c r="AD14" s="64" t="s">
        <v>604</v>
      </c>
      <c r="AE14" s="64" t="s">
        <v>723</v>
      </c>
      <c r="AF14" s="64" t="s">
        <v>604</v>
      </c>
    </row>
    <row r="15" spans="2:32" ht="13.5">
      <c r="B15" s="205"/>
      <c r="D15" s="16" t="s">
        <v>190</v>
      </c>
      <c r="F15" s="12" t="s">
        <v>627</v>
      </c>
      <c r="G15" s="13" t="s">
        <v>627</v>
      </c>
      <c r="H15" s="13" t="s">
        <v>627</v>
      </c>
      <c r="I15" s="13" t="s">
        <v>627</v>
      </c>
      <c r="J15" s="13" t="s">
        <v>627</v>
      </c>
      <c r="K15" s="13" t="s">
        <v>627</v>
      </c>
      <c r="L15" s="13" t="s">
        <v>627</v>
      </c>
      <c r="M15" s="13" t="s">
        <v>627</v>
      </c>
      <c r="N15" s="13" t="s">
        <v>627</v>
      </c>
      <c r="O15" s="13" t="s">
        <v>627</v>
      </c>
      <c r="P15" s="13" t="s">
        <v>627</v>
      </c>
      <c r="Q15" s="13" t="s">
        <v>627</v>
      </c>
      <c r="R15" s="13" t="s">
        <v>627</v>
      </c>
      <c r="S15" s="13" t="s">
        <v>627</v>
      </c>
      <c r="T15" s="13" t="s">
        <v>627</v>
      </c>
      <c r="U15" s="13" t="s">
        <v>627</v>
      </c>
      <c r="V15" s="13" t="s">
        <v>627</v>
      </c>
      <c r="W15" s="13" t="s">
        <v>627</v>
      </c>
      <c r="X15" s="13" t="s">
        <v>627</v>
      </c>
      <c r="Y15" s="13" t="s">
        <v>627</v>
      </c>
      <c r="Z15" s="13" t="s">
        <v>627</v>
      </c>
      <c r="AA15" s="13" t="s">
        <v>627</v>
      </c>
      <c r="AB15" s="13" t="s">
        <v>627</v>
      </c>
      <c r="AC15" s="13" t="s">
        <v>627</v>
      </c>
      <c r="AD15" s="13" t="s">
        <v>627</v>
      </c>
      <c r="AE15" s="13" t="s">
        <v>627</v>
      </c>
      <c r="AF15" s="13" t="s">
        <v>627</v>
      </c>
    </row>
    <row r="16" spans="2:32" ht="13.5">
      <c r="B16" s="205"/>
      <c r="D16" s="16" t="s">
        <v>191</v>
      </c>
      <c r="F16" s="12">
        <v>1</v>
      </c>
      <c r="G16" s="13">
        <v>1</v>
      </c>
      <c r="H16" s="13" t="s">
        <v>155</v>
      </c>
      <c r="I16" s="13">
        <v>1</v>
      </c>
      <c r="J16" s="13">
        <v>1</v>
      </c>
      <c r="K16" s="13" t="s">
        <v>155</v>
      </c>
      <c r="L16" s="13" t="s">
        <v>155</v>
      </c>
      <c r="M16" s="13" t="s">
        <v>155</v>
      </c>
      <c r="N16" s="13" t="s">
        <v>155</v>
      </c>
      <c r="O16" s="13" t="s">
        <v>155</v>
      </c>
      <c r="P16" s="13" t="s">
        <v>155</v>
      </c>
      <c r="Q16" s="13" t="s">
        <v>155</v>
      </c>
      <c r="R16" s="13" t="s">
        <v>723</v>
      </c>
      <c r="S16" s="13" t="s">
        <v>155</v>
      </c>
      <c r="T16" s="13">
        <v>1</v>
      </c>
      <c r="U16" s="13" t="s">
        <v>155</v>
      </c>
      <c r="V16" s="13" t="s">
        <v>155</v>
      </c>
      <c r="W16" s="13" t="s">
        <v>155</v>
      </c>
      <c r="X16" s="13" t="s">
        <v>155</v>
      </c>
      <c r="Y16" s="13" t="s">
        <v>155</v>
      </c>
      <c r="Z16" s="13" t="s">
        <v>155</v>
      </c>
      <c r="AA16" s="13" t="s">
        <v>155</v>
      </c>
      <c r="AB16" s="13" t="s">
        <v>155</v>
      </c>
      <c r="AC16" s="13" t="s">
        <v>155</v>
      </c>
      <c r="AD16" s="13" t="s">
        <v>155</v>
      </c>
      <c r="AE16" s="13" t="s">
        <v>155</v>
      </c>
      <c r="AF16" s="13" t="s">
        <v>155</v>
      </c>
    </row>
    <row r="17" spans="2:32" ht="13.5">
      <c r="B17" s="205"/>
      <c r="D17" s="16" t="s">
        <v>187</v>
      </c>
      <c r="F17" s="12" t="s">
        <v>608</v>
      </c>
      <c r="G17" s="13" t="s">
        <v>608</v>
      </c>
      <c r="H17" s="13" t="s">
        <v>608</v>
      </c>
      <c r="I17" s="13" t="s">
        <v>608</v>
      </c>
      <c r="J17" s="13" t="s">
        <v>608</v>
      </c>
      <c r="K17" s="13" t="s">
        <v>608</v>
      </c>
      <c r="L17" s="13" t="s">
        <v>608</v>
      </c>
      <c r="M17" s="13" t="s">
        <v>608</v>
      </c>
      <c r="N17" s="13" t="s">
        <v>608</v>
      </c>
      <c r="O17" s="13" t="s">
        <v>608</v>
      </c>
      <c r="P17" s="13" t="s">
        <v>608</v>
      </c>
      <c r="Q17" s="13" t="s">
        <v>608</v>
      </c>
      <c r="R17" s="13" t="s">
        <v>608</v>
      </c>
      <c r="S17" s="13" t="s">
        <v>608</v>
      </c>
      <c r="T17" s="13" t="s">
        <v>608</v>
      </c>
      <c r="U17" s="13" t="s">
        <v>608</v>
      </c>
      <c r="V17" s="13" t="s">
        <v>608</v>
      </c>
      <c r="W17" s="13" t="s">
        <v>608</v>
      </c>
      <c r="X17" s="13" t="s">
        <v>608</v>
      </c>
      <c r="Y17" s="13" t="s">
        <v>608</v>
      </c>
      <c r="Z17" s="13" t="s">
        <v>608</v>
      </c>
      <c r="AA17" s="13" t="s">
        <v>608</v>
      </c>
      <c r="AB17" s="13" t="s">
        <v>608</v>
      </c>
      <c r="AC17" s="13" t="s">
        <v>608</v>
      </c>
      <c r="AD17" s="13" t="s">
        <v>608</v>
      </c>
      <c r="AE17" s="13" t="s">
        <v>608</v>
      </c>
      <c r="AF17" s="13" t="s">
        <v>608</v>
      </c>
    </row>
    <row r="18" spans="2:32" ht="13.5">
      <c r="B18" s="206"/>
      <c r="D18" s="16" t="s">
        <v>188</v>
      </c>
      <c r="F18" s="12" t="s">
        <v>723</v>
      </c>
      <c r="G18" s="13" t="s">
        <v>723</v>
      </c>
      <c r="H18" s="13" t="s">
        <v>603</v>
      </c>
      <c r="I18" s="13" t="s">
        <v>603</v>
      </c>
      <c r="J18" s="13" t="s">
        <v>603</v>
      </c>
      <c r="K18" s="13" t="s">
        <v>603</v>
      </c>
      <c r="L18" s="13" t="s">
        <v>603</v>
      </c>
      <c r="M18" s="13" t="s">
        <v>603</v>
      </c>
      <c r="N18" s="13" t="s">
        <v>603</v>
      </c>
      <c r="O18" s="13" t="s">
        <v>603</v>
      </c>
      <c r="P18" s="13" t="s">
        <v>603</v>
      </c>
      <c r="Q18" s="13" t="s">
        <v>603</v>
      </c>
      <c r="R18" s="13" t="s">
        <v>603</v>
      </c>
      <c r="S18" s="13" t="s">
        <v>603</v>
      </c>
      <c r="T18" s="13" t="s">
        <v>603</v>
      </c>
      <c r="U18" s="13" t="s">
        <v>603</v>
      </c>
      <c r="V18" s="13" t="s">
        <v>603</v>
      </c>
      <c r="W18" s="13" t="s">
        <v>603</v>
      </c>
      <c r="X18" s="13" t="s">
        <v>723</v>
      </c>
      <c r="Y18" s="13" t="s">
        <v>723</v>
      </c>
      <c r="Z18" s="13" t="s">
        <v>603</v>
      </c>
      <c r="AA18" s="13" t="s">
        <v>603</v>
      </c>
      <c r="AB18" s="13" t="s">
        <v>603</v>
      </c>
      <c r="AC18" s="13" t="s">
        <v>723</v>
      </c>
      <c r="AD18" s="13" t="s">
        <v>603</v>
      </c>
      <c r="AE18" s="13" t="s">
        <v>723</v>
      </c>
      <c r="AF18" s="13" t="s">
        <v>603</v>
      </c>
    </row>
    <row r="19" spans="6:32" ht="13.5">
      <c r="F19" s="12"/>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row>
    <row r="20" spans="2:32" ht="13.5">
      <c r="B20" s="238" t="s">
        <v>192</v>
      </c>
      <c r="C20" s="238"/>
      <c r="D20" s="238"/>
      <c r="F20" s="12">
        <v>1</v>
      </c>
      <c r="G20" s="13">
        <v>1</v>
      </c>
      <c r="H20" s="13" t="s">
        <v>723</v>
      </c>
      <c r="I20" s="13" t="s">
        <v>723</v>
      </c>
      <c r="J20" s="13" t="s">
        <v>723</v>
      </c>
      <c r="K20" s="13" t="s">
        <v>621</v>
      </c>
      <c r="L20" s="13" t="s">
        <v>621</v>
      </c>
      <c r="M20" s="13" t="s">
        <v>621</v>
      </c>
      <c r="N20" s="13" t="s">
        <v>723</v>
      </c>
      <c r="O20" s="13" t="s">
        <v>621</v>
      </c>
      <c r="P20" s="13" t="s">
        <v>723</v>
      </c>
      <c r="Q20" s="13" t="s">
        <v>621</v>
      </c>
      <c r="R20" s="13" t="s">
        <v>621</v>
      </c>
      <c r="S20" s="13" t="s">
        <v>621</v>
      </c>
      <c r="T20" s="13" t="s">
        <v>621</v>
      </c>
      <c r="U20" s="13" t="s">
        <v>621</v>
      </c>
      <c r="V20" s="13" t="s">
        <v>621</v>
      </c>
      <c r="W20" s="13" t="s">
        <v>621</v>
      </c>
      <c r="X20" s="13">
        <v>1</v>
      </c>
      <c r="Y20" s="13">
        <v>1</v>
      </c>
      <c r="Z20" s="13" t="s">
        <v>723</v>
      </c>
      <c r="AA20" s="13" t="s">
        <v>621</v>
      </c>
      <c r="AB20" s="13" t="s">
        <v>621</v>
      </c>
      <c r="AC20" s="13" t="s">
        <v>621</v>
      </c>
      <c r="AD20" s="13" t="s">
        <v>621</v>
      </c>
      <c r="AE20" s="13">
        <v>1</v>
      </c>
      <c r="AF20" s="13" t="s">
        <v>723</v>
      </c>
    </row>
    <row r="21" spans="6:32" ht="13.5">
      <c r="F21" s="12"/>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row r="22" spans="2:32" ht="13.5">
      <c r="B22" s="238" t="s">
        <v>193</v>
      </c>
      <c r="C22" s="238"/>
      <c r="D22" s="238"/>
      <c r="F22" s="12">
        <v>10</v>
      </c>
      <c r="G22" s="13">
        <v>7</v>
      </c>
      <c r="H22" s="13">
        <v>3</v>
      </c>
      <c r="I22" s="13">
        <v>7</v>
      </c>
      <c r="J22" s="13">
        <v>5</v>
      </c>
      <c r="K22" s="13">
        <v>2</v>
      </c>
      <c r="L22" s="13">
        <v>1</v>
      </c>
      <c r="M22" s="13">
        <v>1</v>
      </c>
      <c r="N22" s="13">
        <v>2</v>
      </c>
      <c r="O22" s="13" t="s">
        <v>723</v>
      </c>
      <c r="P22" s="13" t="s">
        <v>723</v>
      </c>
      <c r="Q22" s="13" t="s">
        <v>723</v>
      </c>
      <c r="R22" s="13" t="s">
        <v>723</v>
      </c>
      <c r="S22" s="13" t="s">
        <v>723</v>
      </c>
      <c r="T22" s="13" t="s">
        <v>723</v>
      </c>
      <c r="U22" s="13">
        <v>1</v>
      </c>
      <c r="V22" s="13">
        <v>2</v>
      </c>
      <c r="W22" s="13" t="s">
        <v>723</v>
      </c>
      <c r="X22" s="13">
        <v>3</v>
      </c>
      <c r="Y22" s="13">
        <v>2</v>
      </c>
      <c r="Z22" s="13">
        <v>1</v>
      </c>
      <c r="AA22" s="13" t="s">
        <v>159</v>
      </c>
      <c r="AB22" s="13" t="s">
        <v>159</v>
      </c>
      <c r="AC22" s="13">
        <v>2</v>
      </c>
      <c r="AD22" s="13">
        <v>1</v>
      </c>
      <c r="AE22" s="13" t="s">
        <v>723</v>
      </c>
      <c r="AF22" s="13" t="s">
        <v>723</v>
      </c>
    </row>
    <row r="23" spans="2:32" ht="13.5">
      <c r="B23" s="239" t="s">
        <v>738</v>
      </c>
      <c r="C23" s="239"/>
      <c r="D23" s="239"/>
      <c r="F23" s="12"/>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ht="6" customHeight="1" thickBot="1">
      <c r="F24" s="91"/>
    </row>
    <row r="25" spans="1:32" ht="13.5">
      <c r="A25" s="4" t="s">
        <v>413</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row>
    <row r="27" ht="17.25">
      <c r="M27" s="6" t="s">
        <v>194</v>
      </c>
    </row>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sheetData>
  <mergeCells count="18">
    <mergeCell ref="A4:E6"/>
    <mergeCell ref="F4:H5"/>
    <mergeCell ref="I4:K5"/>
    <mergeCell ref="L5:M5"/>
    <mergeCell ref="N5:O5"/>
    <mergeCell ref="P5:Q5"/>
    <mergeCell ref="R5:S5"/>
    <mergeCell ref="T5:U5"/>
    <mergeCell ref="B20:D20"/>
    <mergeCell ref="B22:D22"/>
    <mergeCell ref="B23:D23"/>
    <mergeCell ref="AE5:AF5"/>
    <mergeCell ref="B8:B12"/>
    <mergeCell ref="B14:B18"/>
    <mergeCell ref="V5:W5"/>
    <mergeCell ref="X4:Z5"/>
    <mergeCell ref="AA5:AB5"/>
    <mergeCell ref="AC5:AD5"/>
  </mergeCells>
  <printOptions/>
  <pageMargins left="0.7874015748031497" right="0.7874015748031497" top="0.6692913385826772" bottom="0.6692913385826772" header="0.5118110236220472" footer="0.5118110236220472"/>
  <pageSetup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AB21"/>
  <sheetViews>
    <sheetView workbookViewId="0" topLeftCell="A31">
      <selection activeCell="B1" sqref="B1"/>
    </sheetView>
  </sheetViews>
  <sheetFormatPr defaultColWidth="9.00390625" defaultRowHeight="13.5"/>
  <cols>
    <col min="1" max="1" width="0.875" style="88" customWidth="1"/>
    <col min="2" max="3" width="4.75390625" style="88" customWidth="1"/>
    <col min="4" max="4" width="0.74609375" style="88" customWidth="1"/>
    <col min="5" max="15" width="6.875" style="88" customWidth="1"/>
    <col min="16" max="20" width="6.625" style="88" customWidth="1"/>
    <col min="21" max="24" width="6.75390625" style="88" customWidth="1"/>
    <col min="25" max="26" width="6.625" style="88" customWidth="1"/>
    <col min="27" max="28" width="6.75390625" style="88" customWidth="1"/>
    <col min="29" max="16384" width="9.00390625" style="88" customWidth="1"/>
  </cols>
  <sheetData>
    <row r="1" spans="1:12" ht="17.25">
      <c r="A1" s="86"/>
      <c r="B1" s="86"/>
      <c r="C1" s="86"/>
      <c r="D1" s="86"/>
      <c r="E1" s="86"/>
      <c r="F1" s="86"/>
      <c r="G1" s="86"/>
      <c r="H1" s="86"/>
      <c r="I1" s="86"/>
      <c r="J1" s="86"/>
      <c r="K1" s="86"/>
      <c r="L1" s="6" t="s">
        <v>623</v>
      </c>
    </row>
    <row r="2" ht="14.25">
      <c r="L2" s="20" t="s">
        <v>622</v>
      </c>
    </row>
    <row r="3" ht="13.5">
      <c r="A3" s="1" t="s">
        <v>160</v>
      </c>
    </row>
    <row r="4" spans="1:28" ht="14.25" thickBot="1">
      <c r="A4" s="1" t="s">
        <v>409</v>
      </c>
      <c r="AB4" s="21">
        <v>36281</v>
      </c>
    </row>
    <row r="5" spans="1:28" ht="14.25" thickTop="1">
      <c r="A5" s="212" t="s">
        <v>161</v>
      </c>
      <c r="B5" s="212"/>
      <c r="C5" s="212"/>
      <c r="D5" s="212"/>
      <c r="E5" s="218" t="s">
        <v>162</v>
      </c>
      <c r="F5" s="219"/>
      <c r="G5" s="219"/>
      <c r="H5" s="219"/>
      <c r="I5" s="219"/>
      <c r="J5" s="219"/>
      <c r="K5" s="220"/>
      <c r="L5" s="212" t="s">
        <v>278</v>
      </c>
      <c r="M5" s="212"/>
      <c r="N5" s="212"/>
      <c r="O5" s="212"/>
      <c r="P5" s="212"/>
      <c r="Q5" s="212"/>
      <c r="R5" s="212"/>
      <c r="S5" s="212"/>
      <c r="T5" s="212"/>
      <c r="U5" s="212"/>
      <c r="V5" s="212"/>
      <c r="W5" s="212"/>
      <c r="X5" s="212"/>
      <c r="Y5" s="212"/>
      <c r="Z5" s="212"/>
      <c r="AA5" s="212"/>
      <c r="AB5" s="212"/>
    </row>
    <row r="6" spans="1:28" ht="13.5">
      <c r="A6" s="213"/>
      <c r="B6" s="213"/>
      <c r="C6" s="213"/>
      <c r="D6" s="213"/>
      <c r="E6" s="236" t="s">
        <v>163</v>
      </c>
      <c r="F6" s="215" t="s">
        <v>164</v>
      </c>
      <c r="G6" s="216"/>
      <c r="H6" s="215" t="s">
        <v>279</v>
      </c>
      <c r="I6" s="217"/>
      <c r="J6" s="215" t="s">
        <v>401</v>
      </c>
      <c r="K6" s="216"/>
      <c r="L6" s="236" t="s">
        <v>280</v>
      </c>
      <c r="M6" s="236" t="s">
        <v>279</v>
      </c>
      <c r="N6" s="215" t="s">
        <v>281</v>
      </c>
      <c r="O6" s="216"/>
      <c r="P6" s="216"/>
      <c r="Q6" s="215" t="s">
        <v>404</v>
      </c>
      <c r="R6" s="216"/>
      <c r="S6" s="216"/>
      <c r="T6" s="216"/>
      <c r="U6" s="236" t="s">
        <v>166</v>
      </c>
      <c r="V6" s="215" t="s">
        <v>281</v>
      </c>
      <c r="W6" s="216"/>
      <c r="X6" s="216"/>
      <c r="Y6" s="215" t="s">
        <v>404</v>
      </c>
      <c r="Z6" s="216"/>
      <c r="AA6" s="216"/>
      <c r="AB6" s="216"/>
    </row>
    <row r="7" spans="1:28" ht="13.5">
      <c r="A7" s="214"/>
      <c r="B7" s="214"/>
      <c r="C7" s="214"/>
      <c r="D7" s="214"/>
      <c r="E7" s="228"/>
      <c r="F7" s="11" t="s">
        <v>281</v>
      </c>
      <c r="G7" s="11" t="s">
        <v>404</v>
      </c>
      <c r="H7" s="11" t="s">
        <v>281</v>
      </c>
      <c r="I7" s="11" t="s">
        <v>404</v>
      </c>
      <c r="J7" s="11" t="s">
        <v>281</v>
      </c>
      <c r="K7" s="11" t="s">
        <v>404</v>
      </c>
      <c r="L7" s="228"/>
      <c r="M7" s="228"/>
      <c r="N7" s="11" t="s">
        <v>633</v>
      </c>
      <c r="O7" s="19" t="s">
        <v>634</v>
      </c>
      <c r="P7" s="72" t="s">
        <v>635</v>
      </c>
      <c r="Q7" s="11" t="s">
        <v>633</v>
      </c>
      <c r="R7" s="11" t="s">
        <v>634</v>
      </c>
      <c r="S7" s="11" t="s">
        <v>635</v>
      </c>
      <c r="T7" s="19" t="s">
        <v>636</v>
      </c>
      <c r="U7" s="228"/>
      <c r="V7" s="11" t="s">
        <v>633</v>
      </c>
      <c r="W7" s="11" t="s">
        <v>634</v>
      </c>
      <c r="X7" s="11" t="s">
        <v>635</v>
      </c>
      <c r="Y7" s="11" t="s">
        <v>633</v>
      </c>
      <c r="Z7" s="11" t="s">
        <v>634</v>
      </c>
      <c r="AA7" s="11" t="s">
        <v>635</v>
      </c>
      <c r="AB7" s="11" t="s">
        <v>636</v>
      </c>
    </row>
    <row r="8" ht="5.25" customHeight="1">
      <c r="E8" s="96"/>
    </row>
    <row r="9" spans="2:28" ht="13.5">
      <c r="B9" s="1" t="s">
        <v>740</v>
      </c>
      <c r="C9" s="24">
        <v>1999</v>
      </c>
      <c r="E9" s="12">
        <v>248</v>
      </c>
      <c r="F9" s="13">
        <v>234</v>
      </c>
      <c r="G9" s="13">
        <v>14</v>
      </c>
      <c r="H9" s="13">
        <v>199</v>
      </c>
      <c r="I9" s="13">
        <v>13</v>
      </c>
      <c r="J9" s="13">
        <v>35</v>
      </c>
      <c r="K9" s="13">
        <v>1</v>
      </c>
      <c r="L9" s="13">
        <v>72342</v>
      </c>
      <c r="M9" s="13">
        <v>57884</v>
      </c>
      <c r="N9" s="13">
        <v>19761</v>
      </c>
      <c r="O9" s="13">
        <v>18472</v>
      </c>
      <c r="P9" s="13">
        <v>18481</v>
      </c>
      <c r="Q9" s="13">
        <v>433</v>
      </c>
      <c r="R9" s="13">
        <v>305</v>
      </c>
      <c r="S9" s="13">
        <v>238</v>
      </c>
      <c r="T9" s="13">
        <v>194</v>
      </c>
      <c r="U9" s="13">
        <v>14458</v>
      </c>
      <c r="V9" s="13">
        <v>4901</v>
      </c>
      <c r="W9" s="13">
        <v>4886</v>
      </c>
      <c r="X9" s="13">
        <v>4651</v>
      </c>
      <c r="Y9" s="13" t="s">
        <v>737</v>
      </c>
      <c r="Z9" s="13" t="s">
        <v>737</v>
      </c>
      <c r="AA9" s="13" t="s">
        <v>737</v>
      </c>
      <c r="AB9" s="13">
        <v>20</v>
      </c>
    </row>
    <row r="10" spans="2:28" s="2" customFormat="1" ht="13.5">
      <c r="B10" s="107" t="s">
        <v>741</v>
      </c>
      <c r="C10" s="118">
        <v>2000</v>
      </c>
      <c r="E10" s="15">
        <f>SUM(E12:E19)</f>
        <v>249</v>
      </c>
      <c r="F10" s="64">
        <f aca="true" t="shared" si="0" ref="F10:X10">SUM(F12:F19)</f>
        <v>237</v>
      </c>
      <c r="G10" s="64">
        <f t="shared" si="0"/>
        <v>12</v>
      </c>
      <c r="H10" s="64">
        <f t="shared" si="0"/>
        <v>202</v>
      </c>
      <c r="I10" s="64">
        <f t="shared" si="0"/>
        <v>12</v>
      </c>
      <c r="J10" s="64">
        <f t="shared" si="0"/>
        <v>35</v>
      </c>
      <c r="K10" s="64" t="s">
        <v>723</v>
      </c>
      <c r="L10" s="64">
        <f t="shared" si="0"/>
        <v>71487</v>
      </c>
      <c r="M10" s="64">
        <f t="shared" si="0"/>
        <v>57320</v>
      </c>
      <c r="N10" s="64">
        <f t="shared" si="0"/>
        <v>18819</v>
      </c>
      <c r="O10" s="64">
        <f t="shared" si="0"/>
        <v>19158</v>
      </c>
      <c r="P10" s="64">
        <f t="shared" si="0"/>
        <v>18020</v>
      </c>
      <c r="Q10" s="64">
        <f t="shared" si="0"/>
        <v>501</v>
      </c>
      <c r="R10" s="64">
        <f t="shared" si="0"/>
        <v>355</v>
      </c>
      <c r="S10" s="64">
        <f t="shared" si="0"/>
        <v>258</v>
      </c>
      <c r="T10" s="64">
        <f t="shared" si="0"/>
        <v>209</v>
      </c>
      <c r="U10" s="64">
        <f t="shared" si="0"/>
        <v>14167</v>
      </c>
      <c r="V10" s="64">
        <f t="shared" si="0"/>
        <v>4821</v>
      </c>
      <c r="W10" s="64">
        <f t="shared" si="0"/>
        <v>4636</v>
      </c>
      <c r="X10" s="64">
        <f t="shared" si="0"/>
        <v>4710</v>
      </c>
      <c r="Y10" s="64" t="s">
        <v>621</v>
      </c>
      <c r="Z10" s="64" t="s">
        <v>621</v>
      </c>
      <c r="AA10" s="64" t="s">
        <v>621</v>
      </c>
      <c r="AB10" s="64" t="s">
        <v>723</v>
      </c>
    </row>
    <row r="11" spans="2:28" ht="13.5">
      <c r="B11" s="1"/>
      <c r="C11" s="1"/>
      <c r="E11" s="12"/>
      <c r="F11" s="13"/>
      <c r="G11" s="13"/>
      <c r="H11" s="13"/>
      <c r="I11" s="13"/>
      <c r="J11" s="13"/>
      <c r="K11" s="13"/>
      <c r="L11" s="13"/>
      <c r="M11" s="13"/>
      <c r="N11" s="13"/>
      <c r="O11" s="13"/>
      <c r="P11" s="13"/>
      <c r="Q11" s="13"/>
      <c r="R11" s="13"/>
      <c r="S11" s="13"/>
      <c r="T11" s="13"/>
      <c r="U11" s="13"/>
      <c r="V11" s="13"/>
      <c r="W11" s="13"/>
      <c r="X11" s="13"/>
      <c r="Y11" s="13"/>
      <c r="Z11" s="13"/>
      <c r="AA11" s="13"/>
      <c r="AB11" s="13"/>
    </row>
    <row r="12" spans="2:28" ht="13.5">
      <c r="B12" s="207" t="s">
        <v>167</v>
      </c>
      <c r="C12" s="207"/>
      <c r="E12" s="12">
        <v>67</v>
      </c>
      <c r="F12" s="13">
        <v>62</v>
      </c>
      <c r="G12" s="13">
        <v>5</v>
      </c>
      <c r="H12" s="13">
        <v>46</v>
      </c>
      <c r="I12" s="13">
        <v>5</v>
      </c>
      <c r="J12" s="13">
        <v>16</v>
      </c>
      <c r="K12" s="13" t="s">
        <v>723</v>
      </c>
      <c r="L12" s="13">
        <v>43319</v>
      </c>
      <c r="M12" s="13">
        <v>32799</v>
      </c>
      <c r="N12" s="13">
        <v>10653</v>
      </c>
      <c r="O12" s="13">
        <v>11074</v>
      </c>
      <c r="P12" s="13">
        <v>10436</v>
      </c>
      <c r="Q12" s="13">
        <v>239</v>
      </c>
      <c r="R12" s="13">
        <v>172</v>
      </c>
      <c r="S12" s="13">
        <v>124</v>
      </c>
      <c r="T12" s="13">
        <v>101</v>
      </c>
      <c r="U12" s="13">
        <v>10520</v>
      </c>
      <c r="V12" s="13">
        <v>3552</v>
      </c>
      <c r="W12" s="13">
        <v>3405</v>
      </c>
      <c r="X12" s="13">
        <v>3563</v>
      </c>
      <c r="Y12" s="13" t="s">
        <v>650</v>
      </c>
      <c r="Z12" s="13" t="s">
        <v>650</v>
      </c>
      <c r="AA12" s="13" t="s">
        <v>650</v>
      </c>
      <c r="AB12" s="13" t="s">
        <v>723</v>
      </c>
    </row>
    <row r="13" spans="2:28" ht="13.5">
      <c r="B13" s="207" t="s">
        <v>168</v>
      </c>
      <c r="C13" s="207"/>
      <c r="E13" s="12">
        <v>29</v>
      </c>
      <c r="F13" s="13">
        <v>28</v>
      </c>
      <c r="G13" s="13">
        <v>1</v>
      </c>
      <c r="H13" s="13">
        <v>28</v>
      </c>
      <c r="I13" s="13">
        <v>1</v>
      </c>
      <c r="J13" s="13" t="s">
        <v>63</v>
      </c>
      <c r="K13" s="13" t="s">
        <v>63</v>
      </c>
      <c r="L13" s="13">
        <v>3142</v>
      </c>
      <c r="M13" s="13">
        <v>3142</v>
      </c>
      <c r="N13" s="13">
        <v>1088</v>
      </c>
      <c r="O13" s="13">
        <v>1000</v>
      </c>
      <c r="P13" s="13">
        <v>917</v>
      </c>
      <c r="Q13" s="13">
        <v>40</v>
      </c>
      <c r="R13" s="13">
        <v>34</v>
      </c>
      <c r="S13" s="13">
        <v>30</v>
      </c>
      <c r="T13" s="13">
        <v>33</v>
      </c>
      <c r="U13" s="13" t="s">
        <v>63</v>
      </c>
      <c r="V13" s="13" t="s">
        <v>63</v>
      </c>
      <c r="W13" s="13" t="s">
        <v>63</v>
      </c>
      <c r="X13" s="13" t="s">
        <v>63</v>
      </c>
      <c r="Y13" s="13" t="s">
        <v>63</v>
      </c>
      <c r="Z13" s="13" t="s">
        <v>63</v>
      </c>
      <c r="AA13" s="13" t="s">
        <v>63</v>
      </c>
      <c r="AB13" s="13" t="s">
        <v>63</v>
      </c>
    </row>
    <row r="14" spans="2:28" ht="13.5">
      <c r="B14" s="207" t="s">
        <v>169</v>
      </c>
      <c r="C14" s="207"/>
      <c r="E14" s="12">
        <v>50</v>
      </c>
      <c r="F14" s="13">
        <v>47</v>
      </c>
      <c r="G14" s="13">
        <v>3</v>
      </c>
      <c r="H14" s="13">
        <v>46</v>
      </c>
      <c r="I14" s="13">
        <v>3</v>
      </c>
      <c r="J14" s="13">
        <v>1</v>
      </c>
      <c r="K14" s="13" t="s">
        <v>626</v>
      </c>
      <c r="L14" s="13">
        <v>6577</v>
      </c>
      <c r="M14" s="13">
        <v>6362</v>
      </c>
      <c r="N14" s="13">
        <v>2083</v>
      </c>
      <c r="O14" s="13">
        <v>2062</v>
      </c>
      <c r="P14" s="13">
        <v>1943</v>
      </c>
      <c r="Q14" s="13">
        <v>115</v>
      </c>
      <c r="R14" s="13">
        <v>74</v>
      </c>
      <c r="S14" s="13">
        <v>49</v>
      </c>
      <c r="T14" s="13">
        <v>36</v>
      </c>
      <c r="U14" s="13">
        <v>215</v>
      </c>
      <c r="V14" s="13">
        <v>54</v>
      </c>
      <c r="W14" s="13">
        <v>71</v>
      </c>
      <c r="X14" s="13">
        <v>90</v>
      </c>
      <c r="Y14" s="13" t="s">
        <v>626</v>
      </c>
      <c r="Z14" s="13" t="s">
        <v>626</v>
      </c>
      <c r="AA14" s="13" t="s">
        <v>626</v>
      </c>
      <c r="AB14" s="13" t="s">
        <v>626</v>
      </c>
    </row>
    <row r="15" spans="2:28" ht="13.5">
      <c r="B15" s="207" t="s">
        <v>282</v>
      </c>
      <c r="C15" s="207"/>
      <c r="E15" s="12">
        <v>60</v>
      </c>
      <c r="F15" s="13">
        <v>58</v>
      </c>
      <c r="G15" s="13">
        <v>2</v>
      </c>
      <c r="H15" s="13">
        <v>51</v>
      </c>
      <c r="I15" s="13">
        <v>2</v>
      </c>
      <c r="J15" s="13">
        <v>7</v>
      </c>
      <c r="K15" s="13" t="s">
        <v>627</v>
      </c>
      <c r="L15" s="13">
        <v>10774</v>
      </c>
      <c r="M15" s="13">
        <v>8539</v>
      </c>
      <c r="N15" s="13">
        <v>2788</v>
      </c>
      <c r="O15" s="13">
        <v>2876</v>
      </c>
      <c r="P15" s="13">
        <v>2692</v>
      </c>
      <c r="Q15" s="13">
        <v>71</v>
      </c>
      <c r="R15" s="13">
        <v>56</v>
      </c>
      <c r="S15" s="13">
        <v>31</v>
      </c>
      <c r="T15" s="13">
        <v>25</v>
      </c>
      <c r="U15" s="13">
        <v>2235</v>
      </c>
      <c r="V15" s="13">
        <v>821</v>
      </c>
      <c r="W15" s="13">
        <v>730</v>
      </c>
      <c r="X15" s="13">
        <v>684</v>
      </c>
      <c r="Y15" s="13" t="s">
        <v>627</v>
      </c>
      <c r="Z15" s="13" t="s">
        <v>627</v>
      </c>
      <c r="AA15" s="13" t="s">
        <v>627</v>
      </c>
      <c r="AB15" s="13" t="s">
        <v>627</v>
      </c>
    </row>
    <row r="16" spans="2:28" ht="13.5">
      <c r="B16" s="207" t="s">
        <v>517</v>
      </c>
      <c r="C16" s="207"/>
      <c r="E16" s="12">
        <v>22</v>
      </c>
      <c r="F16" s="13">
        <v>21</v>
      </c>
      <c r="G16" s="13">
        <v>1</v>
      </c>
      <c r="H16" s="13">
        <v>16</v>
      </c>
      <c r="I16" s="13">
        <v>1</v>
      </c>
      <c r="J16" s="13">
        <v>5</v>
      </c>
      <c r="K16" s="13" t="s">
        <v>610</v>
      </c>
      <c r="L16" s="13">
        <v>3667</v>
      </c>
      <c r="M16" s="13">
        <v>2990</v>
      </c>
      <c r="N16" s="13">
        <v>1008</v>
      </c>
      <c r="O16" s="13">
        <v>969</v>
      </c>
      <c r="P16" s="13">
        <v>920</v>
      </c>
      <c r="Q16" s="13">
        <v>36</v>
      </c>
      <c r="R16" s="13">
        <v>19</v>
      </c>
      <c r="S16" s="13">
        <v>24</v>
      </c>
      <c r="T16" s="13">
        <v>14</v>
      </c>
      <c r="U16" s="13">
        <v>677</v>
      </c>
      <c r="V16" s="13">
        <v>222</v>
      </c>
      <c r="W16" s="13">
        <v>241</v>
      </c>
      <c r="X16" s="13">
        <v>214</v>
      </c>
      <c r="Y16" s="13" t="s">
        <v>610</v>
      </c>
      <c r="Z16" s="13" t="s">
        <v>610</v>
      </c>
      <c r="AA16" s="13" t="s">
        <v>610</v>
      </c>
      <c r="AB16" s="13" t="s">
        <v>610</v>
      </c>
    </row>
    <row r="17" spans="2:28" ht="13.5">
      <c r="B17" s="207" t="s">
        <v>518</v>
      </c>
      <c r="C17" s="207"/>
      <c r="E17" s="12">
        <v>2</v>
      </c>
      <c r="F17" s="13">
        <v>2</v>
      </c>
      <c r="G17" s="13" t="s">
        <v>610</v>
      </c>
      <c r="H17" s="13">
        <v>1</v>
      </c>
      <c r="I17" s="13" t="s">
        <v>610</v>
      </c>
      <c r="J17" s="13">
        <v>1</v>
      </c>
      <c r="K17" s="13" t="s">
        <v>610</v>
      </c>
      <c r="L17" s="13">
        <v>200</v>
      </c>
      <c r="M17" s="13">
        <v>103</v>
      </c>
      <c r="N17" s="13">
        <v>39</v>
      </c>
      <c r="O17" s="13">
        <v>32</v>
      </c>
      <c r="P17" s="13">
        <v>32</v>
      </c>
      <c r="Q17" s="13" t="s">
        <v>610</v>
      </c>
      <c r="R17" s="13" t="s">
        <v>610</v>
      </c>
      <c r="S17" s="13" t="s">
        <v>610</v>
      </c>
      <c r="T17" s="13" t="s">
        <v>610</v>
      </c>
      <c r="U17" s="13">
        <v>97</v>
      </c>
      <c r="V17" s="13">
        <v>29</v>
      </c>
      <c r="W17" s="13">
        <v>39</v>
      </c>
      <c r="X17" s="13">
        <v>29</v>
      </c>
      <c r="Y17" s="13" t="s">
        <v>610</v>
      </c>
      <c r="Z17" s="13" t="s">
        <v>610</v>
      </c>
      <c r="AA17" s="13" t="s">
        <v>610</v>
      </c>
      <c r="AB17" s="13" t="s">
        <v>610</v>
      </c>
    </row>
    <row r="18" spans="2:28" ht="13.5">
      <c r="B18" s="207" t="s">
        <v>519</v>
      </c>
      <c r="C18" s="207"/>
      <c r="E18" s="12">
        <v>15</v>
      </c>
      <c r="F18" s="13">
        <v>15</v>
      </c>
      <c r="G18" s="13" t="s">
        <v>603</v>
      </c>
      <c r="H18" s="13">
        <v>10</v>
      </c>
      <c r="I18" s="13" t="s">
        <v>603</v>
      </c>
      <c r="J18" s="13">
        <v>5</v>
      </c>
      <c r="K18" s="13" t="s">
        <v>603</v>
      </c>
      <c r="L18" s="13">
        <v>1956</v>
      </c>
      <c r="M18" s="13">
        <v>1533</v>
      </c>
      <c r="N18" s="13">
        <v>521</v>
      </c>
      <c r="O18" s="13">
        <v>518</v>
      </c>
      <c r="P18" s="13">
        <v>494</v>
      </c>
      <c r="Q18" s="13" t="s">
        <v>603</v>
      </c>
      <c r="R18" s="13" t="s">
        <v>603</v>
      </c>
      <c r="S18" s="13" t="s">
        <v>603</v>
      </c>
      <c r="T18" s="13" t="s">
        <v>603</v>
      </c>
      <c r="U18" s="13">
        <v>423</v>
      </c>
      <c r="V18" s="13">
        <v>143</v>
      </c>
      <c r="W18" s="13">
        <v>150</v>
      </c>
      <c r="X18" s="13">
        <v>130</v>
      </c>
      <c r="Y18" s="13" t="s">
        <v>603</v>
      </c>
      <c r="Z18" s="13" t="s">
        <v>603</v>
      </c>
      <c r="AA18" s="13" t="s">
        <v>603</v>
      </c>
      <c r="AB18" s="13" t="s">
        <v>603</v>
      </c>
    </row>
    <row r="19" spans="2:28" ht="13.5">
      <c r="B19" s="207" t="s">
        <v>170</v>
      </c>
      <c r="C19" s="207"/>
      <c r="E19" s="12">
        <v>4</v>
      </c>
      <c r="F19" s="13">
        <v>4</v>
      </c>
      <c r="G19" s="13" t="s">
        <v>603</v>
      </c>
      <c r="H19" s="13">
        <v>4</v>
      </c>
      <c r="I19" s="13" t="s">
        <v>603</v>
      </c>
      <c r="J19" s="13" t="s">
        <v>603</v>
      </c>
      <c r="K19" s="13" t="s">
        <v>603</v>
      </c>
      <c r="L19" s="13">
        <v>1852</v>
      </c>
      <c r="M19" s="13">
        <v>1852</v>
      </c>
      <c r="N19" s="13">
        <v>639</v>
      </c>
      <c r="O19" s="13">
        <v>627</v>
      </c>
      <c r="P19" s="13">
        <v>586</v>
      </c>
      <c r="Q19" s="13" t="s">
        <v>603</v>
      </c>
      <c r="R19" s="13" t="s">
        <v>603</v>
      </c>
      <c r="S19" s="13" t="s">
        <v>603</v>
      </c>
      <c r="T19" s="13" t="s">
        <v>603</v>
      </c>
      <c r="U19" s="13" t="s">
        <v>603</v>
      </c>
      <c r="V19" s="13" t="s">
        <v>603</v>
      </c>
      <c r="W19" s="13" t="s">
        <v>603</v>
      </c>
      <c r="X19" s="13" t="s">
        <v>603</v>
      </c>
      <c r="Y19" s="13" t="s">
        <v>603</v>
      </c>
      <c r="Z19" s="13" t="s">
        <v>603</v>
      </c>
      <c r="AA19" s="13" t="s">
        <v>603</v>
      </c>
      <c r="AB19" s="13" t="s">
        <v>603</v>
      </c>
    </row>
    <row r="20" ht="5.25" customHeight="1" thickBot="1">
      <c r="E20" s="91"/>
    </row>
    <row r="21" spans="1:28" ht="13.5">
      <c r="A21" s="4" t="s">
        <v>413</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row>
    <row r="22" ht="13.5"/>
    <row r="23" ht="13.5"/>
    <row r="24" ht="13.5"/>
    <row r="25" ht="13.5"/>
    <row r="26" ht="13.5"/>
    <row r="27" ht="13.5"/>
    <row r="28" ht="13.5"/>
    <row r="29" ht="13.5"/>
    <row r="30" ht="13.5"/>
    <row r="31" ht="13.5"/>
    <row r="32" ht="13.5"/>
    <row r="33" ht="13.5"/>
    <row r="35" ht="13.5"/>
    <row r="36" ht="13.5"/>
    <row r="37" ht="13.5"/>
    <row r="38" ht="13.5"/>
    <row r="39" ht="13.5"/>
    <row r="40" ht="13.5"/>
    <row r="41" ht="13.5"/>
    <row r="42" ht="13.5"/>
    <row r="43" ht="13.5"/>
    <row r="45" ht="13.5"/>
    <row r="46" ht="13.5"/>
    <row r="47" ht="13.5"/>
    <row r="48" ht="13.5"/>
    <row r="49" ht="13.5"/>
    <row r="50" ht="13.5"/>
    <row r="51" ht="13.5"/>
    <row r="52" ht="13.5"/>
    <row r="53" ht="13.5"/>
    <row r="54" ht="13.5"/>
    <row r="55" ht="13.5"/>
    <row r="56" ht="13.5"/>
    <row r="57" ht="13.5"/>
    <row r="58" ht="13.5"/>
    <row r="59" ht="13.5"/>
  </sheetData>
  <mergeCells count="22">
    <mergeCell ref="B16:C16"/>
    <mergeCell ref="B17:C17"/>
    <mergeCell ref="B18:C18"/>
    <mergeCell ref="B19:C19"/>
    <mergeCell ref="B12:C12"/>
    <mergeCell ref="B13:C13"/>
    <mergeCell ref="B14:C14"/>
    <mergeCell ref="B15:C15"/>
    <mergeCell ref="L5:AB5"/>
    <mergeCell ref="L6:L7"/>
    <mergeCell ref="M6:M7"/>
    <mergeCell ref="N6:P6"/>
    <mergeCell ref="Q6:T6"/>
    <mergeCell ref="U6:U7"/>
    <mergeCell ref="V6:X6"/>
    <mergeCell ref="Y6:AB6"/>
    <mergeCell ref="A5:D7"/>
    <mergeCell ref="E5:K5"/>
    <mergeCell ref="E6:E7"/>
    <mergeCell ref="F6:G6"/>
    <mergeCell ref="H6:I6"/>
    <mergeCell ref="J6:K6"/>
  </mergeCells>
  <printOptions/>
  <pageMargins left="0.7874015748031497" right="0.7874015748031497" top="0.6692913385826772" bottom="0.6692913385826772" header="0.5118110236220472" footer="0.5118110236220472"/>
  <pageSetup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P40"/>
  <sheetViews>
    <sheetView workbookViewId="0" topLeftCell="A1">
      <selection activeCell="C1" sqref="C1"/>
    </sheetView>
  </sheetViews>
  <sheetFormatPr defaultColWidth="9.00390625" defaultRowHeight="13.5"/>
  <cols>
    <col min="1" max="1" width="0.74609375" style="88" customWidth="1"/>
    <col min="2" max="2" width="1.00390625" style="88" customWidth="1"/>
    <col min="3" max="3" width="7.875" style="88" customWidth="1"/>
    <col min="4" max="4" width="0.74609375" style="88" customWidth="1"/>
    <col min="5" max="16" width="6.375" style="88" customWidth="1"/>
    <col min="17" max="16384" width="9.00390625" style="88" customWidth="1"/>
  </cols>
  <sheetData>
    <row r="1" spans="1:7" ht="17.25">
      <c r="A1" s="86"/>
      <c r="B1" s="86"/>
      <c r="C1" s="86"/>
      <c r="D1" s="86"/>
      <c r="E1" s="86"/>
      <c r="F1" s="86"/>
      <c r="G1" s="6" t="s">
        <v>624</v>
      </c>
    </row>
    <row r="2" ht="14.25">
      <c r="H2" s="20" t="s">
        <v>148</v>
      </c>
    </row>
    <row r="3" spans="1:14" ht="11.25" customHeight="1" thickBot="1">
      <c r="A3" s="1" t="s">
        <v>149</v>
      </c>
      <c r="N3" s="1" t="s">
        <v>742</v>
      </c>
    </row>
    <row r="4" spans="1:16" ht="12.75" customHeight="1" thickTop="1">
      <c r="A4" s="209" t="s">
        <v>544</v>
      </c>
      <c r="B4" s="209"/>
      <c r="C4" s="209"/>
      <c r="D4" s="209"/>
      <c r="E4" s="196" t="s">
        <v>662</v>
      </c>
      <c r="F4" s="197"/>
      <c r="G4" s="197"/>
      <c r="H4" s="196" t="s">
        <v>150</v>
      </c>
      <c r="I4" s="197"/>
      <c r="J4" s="197"/>
      <c r="K4" s="196" t="s">
        <v>151</v>
      </c>
      <c r="L4" s="197"/>
      <c r="M4" s="197"/>
      <c r="N4" s="196" t="s">
        <v>401</v>
      </c>
      <c r="O4" s="197"/>
      <c r="P4" s="197"/>
    </row>
    <row r="5" spans="1:16" ht="12.75" customHeight="1">
      <c r="A5" s="195"/>
      <c r="B5" s="195"/>
      <c r="C5" s="195"/>
      <c r="D5" s="195"/>
      <c r="E5" s="23" t="s">
        <v>412</v>
      </c>
      <c r="F5" s="23" t="s">
        <v>639</v>
      </c>
      <c r="G5" s="23" t="s">
        <v>640</v>
      </c>
      <c r="H5" s="23" t="s">
        <v>343</v>
      </c>
      <c r="I5" s="23" t="s">
        <v>639</v>
      </c>
      <c r="J5" s="23" t="s">
        <v>640</v>
      </c>
      <c r="K5" s="23" t="s">
        <v>343</v>
      </c>
      <c r="L5" s="23" t="s">
        <v>639</v>
      </c>
      <c r="M5" s="23" t="s">
        <v>640</v>
      </c>
      <c r="N5" s="23" t="s">
        <v>343</v>
      </c>
      <c r="O5" s="23" t="s">
        <v>639</v>
      </c>
      <c r="P5" s="23" t="s">
        <v>640</v>
      </c>
    </row>
    <row r="6" ht="4.5" customHeight="1">
      <c r="E6" s="96"/>
    </row>
    <row r="7" spans="2:16" s="2" customFormat="1" ht="9.75" customHeight="1">
      <c r="B7" s="210" t="s">
        <v>343</v>
      </c>
      <c r="C7" s="210"/>
      <c r="D7" s="117"/>
      <c r="E7" s="36">
        <f>SUM(E10:E13,E15:E19,E21:E24,E26:E29,E31:E33,E35:E38)</f>
        <v>5695</v>
      </c>
      <c r="F7" s="65">
        <f>SUM(F10:F13,F15:F19,F21:F24,F26:F29,F31:F33,F35:F38)</f>
        <v>2175</v>
      </c>
      <c r="G7" s="65">
        <f aca="true" t="shared" si="0" ref="G7:P7">SUM(G10:G13,G15:G19,G21:G24,G26:G29,G31:G33,G35:G38)</f>
        <v>3520</v>
      </c>
      <c r="H7" s="65">
        <f t="shared" si="0"/>
        <v>36</v>
      </c>
      <c r="I7" s="65">
        <f t="shared" si="0"/>
        <v>6</v>
      </c>
      <c r="J7" s="65">
        <f t="shared" si="0"/>
        <v>30</v>
      </c>
      <c r="K7" s="65">
        <f t="shared" si="0"/>
        <v>1275</v>
      </c>
      <c r="L7" s="65">
        <f t="shared" si="0"/>
        <v>201</v>
      </c>
      <c r="M7" s="65">
        <f t="shared" si="0"/>
        <v>1074</v>
      </c>
      <c r="N7" s="65">
        <f t="shared" si="0"/>
        <v>4384</v>
      </c>
      <c r="O7" s="65">
        <f t="shared" si="0"/>
        <v>1968</v>
      </c>
      <c r="P7" s="65">
        <f t="shared" si="0"/>
        <v>2416</v>
      </c>
    </row>
    <row r="8" spans="2:16" ht="5.25" customHeight="1">
      <c r="B8" s="22"/>
      <c r="C8" s="22"/>
      <c r="D8" s="33"/>
      <c r="E8" s="34"/>
      <c r="F8" s="35"/>
      <c r="G8" s="35"/>
      <c r="H8" s="35"/>
      <c r="I8" s="35"/>
      <c r="J8" s="35"/>
      <c r="K8" s="35"/>
      <c r="L8" s="35"/>
      <c r="M8" s="35"/>
      <c r="N8" s="35"/>
      <c r="O8" s="35"/>
      <c r="P8" s="35"/>
    </row>
    <row r="9" spans="2:16" ht="9.75" customHeight="1">
      <c r="B9" s="208" t="s">
        <v>268</v>
      </c>
      <c r="C9" s="208"/>
      <c r="D9" s="33"/>
      <c r="E9" s="34"/>
      <c r="F9" s="35"/>
      <c r="G9" s="35"/>
      <c r="H9" s="35"/>
      <c r="I9" s="35"/>
      <c r="J9" s="35"/>
      <c r="K9" s="35"/>
      <c r="L9" s="35"/>
      <c r="M9" s="35"/>
      <c r="N9" s="35"/>
      <c r="O9" s="35"/>
      <c r="P9" s="35"/>
    </row>
    <row r="10" spans="2:16" ht="9.75" customHeight="1">
      <c r="B10" s="22"/>
      <c r="C10" s="22" t="s">
        <v>415</v>
      </c>
      <c r="D10" s="33"/>
      <c r="E10" s="34">
        <v>115</v>
      </c>
      <c r="F10" s="35">
        <v>112</v>
      </c>
      <c r="G10" s="35">
        <v>3</v>
      </c>
      <c r="H10" s="35" t="s">
        <v>152</v>
      </c>
      <c r="I10" s="35" t="s">
        <v>152</v>
      </c>
      <c r="J10" s="35" t="s">
        <v>152</v>
      </c>
      <c r="K10" s="35" t="s">
        <v>152</v>
      </c>
      <c r="L10" s="35" t="s">
        <v>152</v>
      </c>
      <c r="M10" s="35" t="s">
        <v>152</v>
      </c>
      <c r="N10" s="35">
        <v>115</v>
      </c>
      <c r="O10" s="35">
        <v>112</v>
      </c>
      <c r="P10" s="35">
        <v>3</v>
      </c>
    </row>
    <row r="11" spans="2:16" ht="9.75" customHeight="1">
      <c r="B11" s="22"/>
      <c r="C11" s="22" t="s">
        <v>269</v>
      </c>
      <c r="D11" s="33"/>
      <c r="E11" s="34">
        <v>120</v>
      </c>
      <c r="F11" s="35">
        <v>118</v>
      </c>
      <c r="G11" s="35">
        <v>2</v>
      </c>
      <c r="H11" s="35" t="s">
        <v>153</v>
      </c>
      <c r="I11" s="35" t="s">
        <v>153</v>
      </c>
      <c r="J11" s="35" t="s">
        <v>153</v>
      </c>
      <c r="K11" s="35" t="s">
        <v>153</v>
      </c>
      <c r="L11" s="35" t="s">
        <v>153</v>
      </c>
      <c r="M11" s="35" t="s">
        <v>153</v>
      </c>
      <c r="N11" s="35">
        <v>120</v>
      </c>
      <c r="O11" s="35">
        <v>118</v>
      </c>
      <c r="P11" s="35">
        <v>2</v>
      </c>
    </row>
    <row r="12" spans="2:16" ht="9.75" customHeight="1">
      <c r="B12" s="22"/>
      <c r="C12" s="22" t="s">
        <v>270</v>
      </c>
      <c r="D12" s="33"/>
      <c r="E12" s="34">
        <v>289</v>
      </c>
      <c r="F12" s="35">
        <v>201</v>
      </c>
      <c r="G12" s="35">
        <v>88</v>
      </c>
      <c r="H12" s="35" t="s">
        <v>153</v>
      </c>
      <c r="I12" s="35" t="s">
        <v>153</v>
      </c>
      <c r="J12" s="35" t="s">
        <v>153</v>
      </c>
      <c r="K12" s="35">
        <v>99</v>
      </c>
      <c r="L12" s="35">
        <v>72</v>
      </c>
      <c r="M12" s="35">
        <v>27</v>
      </c>
      <c r="N12" s="35">
        <v>190</v>
      </c>
      <c r="O12" s="35">
        <v>129</v>
      </c>
      <c r="P12" s="35">
        <v>61</v>
      </c>
    </row>
    <row r="13" spans="2:16" ht="9.75" customHeight="1">
      <c r="B13" s="22"/>
      <c r="C13" s="22" t="s">
        <v>416</v>
      </c>
      <c r="D13" s="33"/>
      <c r="E13" s="34">
        <v>558</v>
      </c>
      <c r="F13" s="35">
        <v>509</v>
      </c>
      <c r="G13" s="35">
        <v>49</v>
      </c>
      <c r="H13" s="35" t="s">
        <v>603</v>
      </c>
      <c r="I13" s="35" t="s">
        <v>603</v>
      </c>
      <c r="J13" s="35" t="s">
        <v>603</v>
      </c>
      <c r="K13" s="35" t="s">
        <v>603</v>
      </c>
      <c r="L13" s="35" t="s">
        <v>603</v>
      </c>
      <c r="M13" s="35" t="s">
        <v>723</v>
      </c>
      <c r="N13" s="35">
        <v>558</v>
      </c>
      <c r="O13" s="35">
        <v>509</v>
      </c>
      <c r="P13" s="35">
        <v>49</v>
      </c>
    </row>
    <row r="14" spans="2:16" ht="9.75" customHeight="1">
      <c r="B14" s="208" t="s">
        <v>271</v>
      </c>
      <c r="C14" s="208"/>
      <c r="D14" s="33"/>
      <c r="E14" s="34"/>
      <c r="F14" s="35"/>
      <c r="G14" s="35"/>
      <c r="H14" s="35"/>
      <c r="I14" s="35"/>
      <c r="J14" s="35"/>
      <c r="K14" s="35"/>
      <c r="L14" s="35"/>
      <c r="M14" s="35"/>
      <c r="N14" s="35"/>
      <c r="O14" s="35"/>
      <c r="P14" s="35"/>
    </row>
    <row r="15" spans="2:16" ht="9.75" customHeight="1">
      <c r="B15" s="22"/>
      <c r="C15" s="22" t="s">
        <v>417</v>
      </c>
      <c r="D15" s="33"/>
      <c r="E15" s="34">
        <v>1795</v>
      </c>
      <c r="F15" s="35">
        <v>178</v>
      </c>
      <c r="G15" s="35">
        <v>1617</v>
      </c>
      <c r="H15" s="35">
        <v>29</v>
      </c>
      <c r="I15" s="35">
        <v>5</v>
      </c>
      <c r="J15" s="35">
        <v>24</v>
      </c>
      <c r="K15" s="35">
        <v>1008</v>
      </c>
      <c r="L15" s="35">
        <v>106</v>
      </c>
      <c r="M15" s="35">
        <v>902</v>
      </c>
      <c r="N15" s="35">
        <v>758</v>
      </c>
      <c r="O15" s="35">
        <v>67</v>
      </c>
      <c r="P15" s="35">
        <v>691</v>
      </c>
    </row>
    <row r="16" spans="2:16" ht="9.75" customHeight="1">
      <c r="B16" s="22"/>
      <c r="C16" s="22" t="s">
        <v>272</v>
      </c>
      <c r="D16" s="33"/>
      <c r="E16" s="34">
        <v>7</v>
      </c>
      <c r="F16" s="35">
        <v>1</v>
      </c>
      <c r="G16" s="35">
        <v>6</v>
      </c>
      <c r="H16" s="35">
        <v>7</v>
      </c>
      <c r="I16" s="35">
        <v>1</v>
      </c>
      <c r="J16" s="35">
        <v>6</v>
      </c>
      <c r="K16" s="35" t="s">
        <v>153</v>
      </c>
      <c r="L16" s="35" t="s">
        <v>153</v>
      </c>
      <c r="M16" s="35" t="s">
        <v>153</v>
      </c>
      <c r="N16" s="35" t="s">
        <v>153</v>
      </c>
      <c r="O16" s="35" t="s">
        <v>153</v>
      </c>
      <c r="P16" s="35" t="s">
        <v>153</v>
      </c>
    </row>
    <row r="17" spans="2:16" ht="9.75" customHeight="1">
      <c r="B17" s="22"/>
      <c r="C17" s="22" t="s">
        <v>418</v>
      </c>
      <c r="D17" s="33"/>
      <c r="E17" s="34">
        <v>231</v>
      </c>
      <c r="F17" s="35" t="s">
        <v>627</v>
      </c>
      <c r="G17" s="35">
        <v>231</v>
      </c>
      <c r="H17" s="35" t="s">
        <v>627</v>
      </c>
      <c r="I17" s="35" t="s">
        <v>627</v>
      </c>
      <c r="J17" s="35" t="s">
        <v>627</v>
      </c>
      <c r="K17" s="35">
        <v>63</v>
      </c>
      <c r="L17" s="35" t="s">
        <v>627</v>
      </c>
      <c r="M17" s="35">
        <v>63</v>
      </c>
      <c r="N17" s="35">
        <v>168</v>
      </c>
      <c r="O17" s="35" t="s">
        <v>627</v>
      </c>
      <c r="P17" s="35">
        <v>168</v>
      </c>
    </row>
    <row r="18" spans="2:16" ht="9.75" customHeight="1">
      <c r="B18" s="22"/>
      <c r="C18" s="22" t="s">
        <v>419</v>
      </c>
      <c r="D18" s="33"/>
      <c r="E18" s="34">
        <v>51</v>
      </c>
      <c r="F18" s="35">
        <v>22</v>
      </c>
      <c r="G18" s="35">
        <v>29</v>
      </c>
      <c r="H18" s="35" t="s">
        <v>627</v>
      </c>
      <c r="I18" s="35" t="s">
        <v>627</v>
      </c>
      <c r="J18" s="35" t="s">
        <v>627</v>
      </c>
      <c r="K18" s="35">
        <v>51</v>
      </c>
      <c r="L18" s="35">
        <v>22</v>
      </c>
      <c r="M18" s="35">
        <v>29</v>
      </c>
      <c r="N18" s="35" t="s">
        <v>627</v>
      </c>
      <c r="O18" s="35" t="s">
        <v>627</v>
      </c>
      <c r="P18" s="35" t="s">
        <v>627</v>
      </c>
    </row>
    <row r="19" spans="2:16" ht="9.75" customHeight="1">
      <c r="B19" s="22"/>
      <c r="C19" s="22" t="s">
        <v>420</v>
      </c>
      <c r="D19" s="33"/>
      <c r="E19" s="34">
        <v>784</v>
      </c>
      <c r="F19" s="35">
        <v>356</v>
      </c>
      <c r="G19" s="35">
        <v>428</v>
      </c>
      <c r="H19" s="35" t="s">
        <v>603</v>
      </c>
      <c r="I19" s="35" t="s">
        <v>603</v>
      </c>
      <c r="J19" s="35" t="s">
        <v>603</v>
      </c>
      <c r="K19" s="35">
        <v>54</v>
      </c>
      <c r="L19" s="35">
        <v>1</v>
      </c>
      <c r="M19" s="35">
        <v>53</v>
      </c>
      <c r="N19" s="35">
        <v>730</v>
      </c>
      <c r="O19" s="35">
        <v>355</v>
      </c>
      <c r="P19" s="35">
        <v>375</v>
      </c>
    </row>
    <row r="20" spans="2:16" ht="9.75" customHeight="1">
      <c r="B20" s="208" t="s">
        <v>273</v>
      </c>
      <c r="C20" s="208"/>
      <c r="D20" s="33"/>
      <c r="E20" s="34"/>
      <c r="F20" s="35"/>
      <c r="G20" s="35"/>
      <c r="H20" s="35"/>
      <c r="I20" s="35"/>
      <c r="J20" s="35"/>
      <c r="K20" s="35"/>
      <c r="L20" s="35"/>
      <c r="M20" s="35"/>
      <c r="N20" s="35"/>
      <c r="O20" s="35"/>
      <c r="P20" s="35"/>
    </row>
    <row r="21" spans="2:16" ht="9.75" customHeight="1">
      <c r="B21" s="22"/>
      <c r="C21" s="22" t="s">
        <v>421</v>
      </c>
      <c r="D21" s="33"/>
      <c r="E21" s="34">
        <v>68</v>
      </c>
      <c r="F21" s="35">
        <v>9</v>
      </c>
      <c r="G21" s="35">
        <v>59</v>
      </c>
      <c r="H21" s="35" t="s">
        <v>608</v>
      </c>
      <c r="I21" s="35" t="s">
        <v>608</v>
      </c>
      <c r="J21" s="35" t="s">
        <v>608</v>
      </c>
      <c r="K21" s="35" t="s">
        <v>608</v>
      </c>
      <c r="L21" s="35" t="s">
        <v>608</v>
      </c>
      <c r="M21" s="35" t="s">
        <v>608</v>
      </c>
      <c r="N21" s="35">
        <v>68</v>
      </c>
      <c r="O21" s="35">
        <v>9</v>
      </c>
      <c r="P21" s="35">
        <v>59</v>
      </c>
    </row>
    <row r="22" spans="2:16" ht="9.75" customHeight="1">
      <c r="B22" s="22"/>
      <c r="C22" s="22" t="s">
        <v>422</v>
      </c>
      <c r="D22" s="33"/>
      <c r="E22" s="34">
        <v>40</v>
      </c>
      <c r="F22" s="35">
        <v>24</v>
      </c>
      <c r="G22" s="35">
        <v>16</v>
      </c>
      <c r="H22" s="35" t="s">
        <v>154</v>
      </c>
      <c r="I22" s="35" t="s">
        <v>154</v>
      </c>
      <c r="J22" s="35" t="s">
        <v>154</v>
      </c>
      <c r="K22" s="35" t="s">
        <v>723</v>
      </c>
      <c r="L22" s="35" t="s">
        <v>723</v>
      </c>
      <c r="M22" s="35" t="s">
        <v>723</v>
      </c>
      <c r="N22" s="35">
        <v>40</v>
      </c>
      <c r="O22" s="35">
        <v>24</v>
      </c>
      <c r="P22" s="35">
        <v>16</v>
      </c>
    </row>
    <row r="23" spans="2:16" ht="9.75" customHeight="1">
      <c r="B23" s="22"/>
      <c r="C23" s="22" t="s">
        <v>423</v>
      </c>
      <c r="D23" s="33"/>
      <c r="E23" s="34">
        <v>5</v>
      </c>
      <c r="F23" s="35">
        <v>2</v>
      </c>
      <c r="G23" s="35">
        <v>3</v>
      </c>
      <c r="H23" s="35" t="s">
        <v>155</v>
      </c>
      <c r="I23" s="35" t="s">
        <v>155</v>
      </c>
      <c r="J23" s="35" t="s">
        <v>155</v>
      </c>
      <c r="K23" s="35" t="s">
        <v>723</v>
      </c>
      <c r="L23" s="35" t="s">
        <v>723</v>
      </c>
      <c r="M23" s="35" t="s">
        <v>723</v>
      </c>
      <c r="N23" s="35">
        <v>5</v>
      </c>
      <c r="O23" s="35">
        <v>2</v>
      </c>
      <c r="P23" s="35">
        <v>3</v>
      </c>
    </row>
    <row r="24" spans="2:16" ht="9.75" customHeight="1">
      <c r="B24" s="22"/>
      <c r="C24" s="22" t="s">
        <v>424</v>
      </c>
      <c r="D24" s="33"/>
      <c r="E24" s="34">
        <v>273</v>
      </c>
      <c r="F24" s="35">
        <v>71</v>
      </c>
      <c r="G24" s="35">
        <v>202</v>
      </c>
      <c r="H24" s="35" t="s">
        <v>603</v>
      </c>
      <c r="I24" s="35" t="s">
        <v>603</v>
      </c>
      <c r="J24" s="35" t="s">
        <v>603</v>
      </c>
      <c r="K24" s="35" t="s">
        <v>603</v>
      </c>
      <c r="L24" s="35" t="s">
        <v>603</v>
      </c>
      <c r="M24" s="35" t="s">
        <v>603</v>
      </c>
      <c r="N24" s="35">
        <v>273</v>
      </c>
      <c r="O24" s="35">
        <v>71</v>
      </c>
      <c r="P24" s="35">
        <v>202</v>
      </c>
    </row>
    <row r="25" spans="2:16" ht="9.75" customHeight="1">
      <c r="B25" s="208" t="s">
        <v>274</v>
      </c>
      <c r="C25" s="208"/>
      <c r="D25" s="33"/>
      <c r="E25" s="34"/>
      <c r="F25" s="35"/>
      <c r="G25" s="35"/>
      <c r="H25" s="35"/>
      <c r="I25" s="35"/>
      <c r="J25" s="35"/>
      <c r="K25" s="35"/>
      <c r="L25" s="35"/>
      <c r="M25" s="35"/>
      <c r="N25" s="35"/>
      <c r="O25" s="35"/>
      <c r="P25" s="35"/>
    </row>
    <row r="26" spans="2:16" ht="9.75" customHeight="1">
      <c r="B26" s="22"/>
      <c r="C26" s="22" t="s">
        <v>425</v>
      </c>
      <c r="D26" s="33"/>
      <c r="E26" s="34" t="s">
        <v>604</v>
      </c>
      <c r="F26" s="35" t="s">
        <v>604</v>
      </c>
      <c r="G26" s="35" t="s">
        <v>604</v>
      </c>
      <c r="H26" s="35" t="s">
        <v>604</v>
      </c>
      <c r="I26" s="35" t="s">
        <v>604</v>
      </c>
      <c r="J26" s="35" t="s">
        <v>604</v>
      </c>
      <c r="K26" s="35" t="s">
        <v>604</v>
      </c>
      <c r="L26" s="35" t="s">
        <v>604</v>
      </c>
      <c r="M26" s="35" t="s">
        <v>604</v>
      </c>
      <c r="N26" s="35" t="s">
        <v>604</v>
      </c>
      <c r="O26" s="35" t="s">
        <v>604</v>
      </c>
      <c r="P26" s="35" t="s">
        <v>604</v>
      </c>
    </row>
    <row r="27" spans="2:16" ht="9.75" customHeight="1">
      <c r="B27" s="22"/>
      <c r="C27" s="22" t="s">
        <v>426</v>
      </c>
      <c r="D27" s="33"/>
      <c r="E27" s="34">
        <v>9</v>
      </c>
      <c r="F27" s="35">
        <v>1</v>
      </c>
      <c r="G27" s="35">
        <v>8</v>
      </c>
      <c r="H27" s="35" t="s">
        <v>614</v>
      </c>
      <c r="I27" s="35" t="s">
        <v>614</v>
      </c>
      <c r="J27" s="35" t="s">
        <v>614</v>
      </c>
      <c r="K27" s="35" t="s">
        <v>614</v>
      </c>
      <c r="L27" s="35" t="s">
        <v>614</v>
      </c>
      <c r="M27" s="35" t="s">
        <v>614</v>
      </c>
      <c r="N27" s="35">
        <v>9</v>
      </c>
      <c r="O27" s="35">
        <v>1</v>
      </c>
      <c r="P27" s="35">
        <v>8</v>
      </c>
    </row>
    <row r="28" spans="2:16" ht="9.75" customHeight="1">
      <c r="B28" s="22"/>
      <c r="C28" s="22" t="s">
        <v>427</v>
      </c>
      <c r="D28" s="33"/>
      <c r="E28" s="34">
        <v>2</v>
      </c>
      <c r="F28" s="35">
        <v>2</v>
      </c>
      <c r="G28" s="35" t="s">
        <v>723</v>
      </c>
      <c r="H28" s="35" t="s">
        <v>604</v>
      </c>
      <c r="I28" s="35" t="s">
        <v>604</v>
      </c>
      <c r="J28" s="35" t="s">
        <v>604</v>
      </c>
      <c r="K28" s="35" t="s">
        <v>604</v>
      </c>
      <c r="L28" s="35" t="s">
        <v>604</v>
      </c>
      <c r="M28" s="35" t="s">
        <v>604</v>
      </c>
      <c r="N28" s="35">
        <v>2</v>
      </c>
      <c r="O28" s="35">
        <v>2</v>
      </c>
      <c r="P28" s="35" t="s">
        <v>723</v>
      </c>
    </row>
    <row r="29" spans="2:16" ht="9.75" customHeight="1">
      <c r="B29" s="22"/>
      <c r="C29" s="22" t="s">
        <v>428</v>
      </c>
      <c r="D29" s="33"/>
      <c r="E29" s="34">
        <v>269</v>
      </c>
      <c r="F29" s="35">
        <v>187</v>
      </c>
      <c r="G29" s="35">
        <v>82</v>
      </c>
      <c r="H29" s="35" t="s">
        <v>603</v>
      </c>
      <c r="I29" s="35" t="s">
        <v>603</v>
      </c>
      <c r="J29" s="35" t="s">
        <v>603</v>
      </c>
      <c r="K29" s="35" t="s">
        <v>603</v>
      </c>
      <c r="L29" s="35" t="s">
        <v>603</v>
      </c>
      <c r="M29" s="35" t="s">
        <v>603</v>
      </c>
      <c r="N29" s="35">
        <v>269</v>
      </c>
      <c r="O29" s="35">
        <v>187</v>
      </c>
      <c r="P29" s="35">
        <v>82</v>
      </c>
    </row>
    <row r="30" spans="2:16" ht="9.75" customHeight="1">
      <c r="B30" s="208" t="s">
        <v>156</v>
      </c>
      <c r="C30" s="208"/>
      <c r="D30" s="33"/>
      <c r="E30" s="34"/>
      <c r="F30" s="35"/>
      <c r="G30" s="35"/>
      <c r="H30" s="35"/>
      <c r="I30" s="35"/>
      <c r="J30" s="35"/>
      <c r="K30" s="35"/>
      <c r="L30" s="35"/>
      <c r="M30" s="35"/>
      <c r="N30" s="35"/>
      <c r="O30" s="35"/>
      <c r="P30" s="35"/>
    </row>
    <row r="31" spans="2:16" ht="9.75" customHeight="1">
      <c r="B31" s="22"/>
      <c r="C31" s="22" t="s">
        <v>429</v>
      </c>
      <c r="D31" s="33"/>
      <c r="E31" s="34">
        <v>586</v>
      </c>
      <c r="F31" s="35">
        <v>48</v>
      </c>
      <c r="G31" s="35">
        <v>538</v>
      </c>
      <c r="H31" s="35" t="s">
        <v>157</v>
      </c>
      <c r="I31" s="35" t="s">
        <v>157</v>
      </c>
      <c r="J31" s="35" t="s">
        <v>157</v>
      </c>
      <c r="K31" s="35" t="s">
        <v>157</v>
      </c>
      <c r="L31" s="35" t="s">
        <v>157</v>
      </c>
      <c r="M31" s="35" t="s">
        <v>157</v>
      </c>
      <c r="N31" s="35">
        <v>586</v>
      </c>
      <c r="O31" s="35">
        <v>48</v>
      </c>
      <c r="P31" s="35">
        <v>538</v>
      </c>
    </row>
    <row r="32" spans="2:16" ht="9.75" customHeight="1">
      <c r="B32" s="22"/>
      <c r="C32" s="22" t="s">
        <v>430</v>
      </c>
      <c r="D32" s="33"/>
      <c r="E32" s="34">
        <v>407</v>
      </c>
      <c r="F32" s="35">
        <v>289</v>
      </c>
      <c r="G32" s="35">
        <v>118</v>
      </c>
      <c r="H32" s="35" t="s">
        <v>154</v>
      </c>
      <c r="I32" s="35" t="s">
        <v>154</v>
      </c>
      <c r="J32" s="35" t="s">
        <v>154</v>
      </c>
      <c r="K32" s="35" t="s">
        <v>154</v>
      </c>
      <c r="L32" s="35" t="s">
        <v>154</v>
      </c>
      <c r="M32" s="35" t="s">
        <v>154</v>
      </c>
      <c r="N32" s="35">
        <v>407</v>
      </c>
      <c r="O32" s="35">
        <v>289</v>
      </c>
      <c r="P32" s="35">
        <v>118</v>
      </c>
    </row>
    <row r="33" spans="2:16" ht="9.75" customHeight="1">
      <c r="B33" s="22"/>
      <c r="C33" s="22" t="s">
        <v>275</v>
      </c>
      <c r="D33" s="33"/>
      <c r="E33" s="34">
        <v>11</v>
      </c>
      <c r="F33" s="35" t="s">
        <v>615</v>
      </c>
      <c r="G33" s="35">
        <v>11</v>
      </c>
      <c r="H33" s="35" t="s">
        <v>615</v>
      </c>
      <c r="I33" s="35" t="s">
        <v>615</v>
      </c>
      <c r="J33" s="35" t="s">
        <v>615</v>
      </c>
      <c r="K33" s="35" t="s">
        <v>615</v>
      </c>
      <c r="L33" s="35" t="s">
        <v>615</v>
      </c>
      <c r="M33" s="35" t="s">
        <v>615</v>
      </c>
      <c r="N33" s="35">
        <v>11</v>
      </c>
      <c r="O33" s="35" t="s">
        <v>615</v>
      </c>
      <c r="P33" s="35">
        <v>11</v>
      </c>
    </row>
    <row r="34" spans="2:16" ht="9.75" customHeight="1">
      <c r="B34" s="198" t="s">
        <v>276</v>
      </c>
      <c r="C34" s="198"/>
      <c r="D34" s="33"/>
      <c r="E34" s="34"/>
      <c r="F34" s="35"/>
      <c r="G34" s="35"/>
      <c r="H34" s="35"/>
      <c r="I34" s="35"/>
      <c r="J34" s="35"/>
      <c r="K34" s="35"/>
      <c r="L34" s="35"/>
      <c r="M34" s="35"/>
      <c r="N34" s="35"/>
      <c r="O34" s="35"/>
      <c r="P34" s="35"/>
    </row>
    <row r="35" spans="2:16" ht="9.75" customHeight="1">
      <c r="B35" s="22"/>
      <c r="C35" s="22" t="s">
        <v>431</v>
      </c>
      <c r="D35" s="33"/>
      <c r="E35" s="34">
        <v>46</v>
      </c>
      <c r="F35" s="35">
        <v>39</v>
      </c>
      <c r="G35" s="35">
        <v>7</v>
      </c>
      <c r="H35" s="35" t="s">
        <v>155</v>
      </c>
      <c r="I35" s="35" t="s">
        <v>155</v>
      </c>
      <c r="J35" s="35" t="s">
        <v>155</v>
      </c>
      <c r="K35" s="35" t="s">
        <v>155</v>
      </c>
      <c r="L35" s="35" t="s">
        <v>155</v>
      </c>
      <c r="M35" s="35" t="s">
        <v>155</v>
      </c>
      <c r="N35" s="35">
        <v>46</v>
      </c>
      <c r="O35" s="35">
        <v>39</v>
      </c>
      <c r="P35" s="35">
        <v>7</v>
      </c>
    </row>
    <row r="36" spans="2:16" ht="9.75" customHeight="1">
      <c r="B36" s="22"/>
      <c r="C36" s="22" t="s">
        <v>432</v>
      </c>
      <c r="D36" s="33"/>
      <c r="E36" s="34">
        <v>12</v>
      </c>
      <c r="F36" s="35">
        <v>6</v>
      </c>
      <c r="G36" s="35">
        <v>6</v>
      </c>
      <c r="H36" s="35" t="s">
        <v>155</v>
      </c>
      <c r="I36" s="35" t="s">
        <v>155</v>
      </c>
      <c r="J36" s="35" t="s">
        <v>155</v>
      </c>
      <c r="K36" s="35" t="s">
        <v>155</v>
      </c>
      <c r="L36" s="35" t="s">
        <v>155</v>
      </c>
      <c r="M36" s="35" t="s">
        <v>155</v>
      </c>
      <c r="N36" s="35">
        <v>12</v>
      </c>
      <c r="O36" s="35">
        <v>6</v>
      </c>
      <c r="P36" s="35">
        <v>6</v>
      </c>
    </row>
    <row r="37" spans="2:16" ht="9.75" customHeight="1">
      <c r="B37" s="22"/>
      <c r="C37" s="22" t="s">
        <v>158</v>
      </c>
      <c r="D37" s="33"/>
      <c r="E37" s="34" t="s">
        <v>159</v>
      </c>
      <c r="F37" s="35" t="s">
        <v>159</v>
      </c>
      <c r="G37" s="35" t="s">
        <v>159</v>
      </c>
      <c r="H37" s="35" t="s">
        <v>159</v>
      </c>
      <c r="I37" s="35" t="s">
        <v>159</v>
      </c>
      <c r="J37" s="35" t="s">
        <v>159</v>
      </c>
      <c r="K37" s="35" t="s">
        <v>159</v>
      </c>
      <c r="L37" s="35" t="s">
        <v>159</v>
      </c>
      <c r="M37" s="35" t="s">
        <v>159</v>
      </c>
      <c r="N37" s="35" t="s">
        <v>159</v>
      </c>
      <c r="O37" s="35" t="s">
        <v>159</v>
      </c>
      <c r="P37" s="35" t="s">
        <v>159</v>
      </c>
    </row>
    <row r="38" spans="2:16" ht="9.75" customHeight="1">
      <c r="B38" s="22"/>
      <c r="C38" s="22" t="s">
        <v>433</v>
      </c>
      <c r="D38" s="33"/>
      <c r="E38" s="34">
        <v>17</v>
      </c>
      <c r="F38" s="35" t="s">
        <v>603</v>
      </c>
      <c r="G38" s="35">
        <v>17</v>
      </c>
      <c r="H38" s="35" t="s">
        <v>603</v>
      </c>
      <c r="I38" s="35" t="s">
        <v>603</v>
      </c>
      <c r="J38" s="35" t="s">
        <v>603</v>
      </c>
      <c r="K38" s="35" t="s">
        <v>603</v>
      </c>
      <c r="L38" s="35" t="s">
        <v>603</v>
      </c>
      <c r="M38" s="35" t="s">
        <v>603</v>
      </c>
      <c r="N38" s="35">
        <v>17</v>
      </c>
      <c r="O38" s="35" t="s">
        <v>603</v>
      </c>
      <c r="P38" s="35">
        <v>17</v>
      </c>
    </row>
    <row r="39" ht="5.25" customHeight="1" thickBot="1">
      <c r="E39" s="95"/>
    </row>
    <row r="40" spans="1:16" ht="13.5">
      <c r="A40" s="4" t="s">
        <v>277</v>
      </c>
      <c r="B40" s="92"/>
      <c r="C40" s="92"/>
      <c r="D40" s="92"/>
      <c r="E40" s="92"/>
      <c r="F40" s="92"/>
      <c r="G40" s="92"/>
      <c r="H40" s="92"/>
      <c r="I40" s="92"/>
      <c r="J40" s="92"/>
      <c r="K40" s="92"/>
      <c r="L40" s="92"/>
      <c r="M40" s="92"/>
      <c r="N40" s="92"/>
      <c r="O40" s="92"/>
      <c r="P40" s="92"/>
    </row>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sheetData>
  <mergeCells count="12">
    <mergeCell ref="H4:J4"/>
    <mergeCell ref="K4:M4"/>
    <mergeCell ref="N4:P4"/>
    <mergeCell ref="B9:C9"/>
    <mergeCell ref="B34:C34"/>
    <mergeCell ref="B30:C30"/>
    <mergeCell ref="B25:C25"/>
    <mergeCell ref="B20:C20"/>
    <mergeCell ref="B14:C14"/>
    <mergeCell ref="B7:C7"/>
    <mergeCell ref="A4:D5"/>
    <mergeCell ref="E4:G4"/>
  </mergeCells>
  <printOptions/>
  <pageMargins left="0.7874015748031497" right="0.7874015748031497" top="0.6692913385826772" bottom="0.6692913385826772" header="0.5118110236220472" footer="0.5118110236220472"/>
  <pageSetup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N73"/>
  <sheetViews>
    <sheetView workbookViewId="0" topLeftCell="F1">
      <selection activeCell="I8" sqref="I8"/>
    </sheetView>
  </sheetViews>
  <sheetFormatPr defaultColWidth="9.00390625" defaultRowHeight="13.5"/>
  <cols>
    <col min="1" max="1" width="0.875" style="88" customWidth="1"/>
    <col min="2" max="2" width="7.875" style="88" customWidth="1"/>
    <col min="3" max="3" width="2.25390625" style="88" customWidth="1"/>
    <col min="4" max="4" width="0.875" style="88" customWidth="1"/>
    <col min="5" max="13" width="7.50390625" style="88" customWidth="1"/>
    <col min="14" max="14" width="7.25390625" style="88" customWidth="1"/>
    <col min="15" max="16384" width="9.00390625" style="88" customWidth="1"/>
  </cols>
  <sheetData>
    <row r="1" spans="1:7" ht="17.25">
      <c r="A1" s="86"/>
      <c r="B1" s="86"/>
      <c r="C1" s="86"/>
      <c r="D1" s="86"/>
      <c r="E1" s="86"/>
      <c r="F1" s="86"/>
      <c r="G1" s="6" t="s">
        <v>435</v>
      </c>
    </row>
    <row r="2" ht="14.25">
      <c r="G2" s="20" t="s">
        <v>436</v>
      </c>
    </row>
    <row r="3" ht="13.5">
      <c r="A3" s="1" t="s">
        <v>133</v>
      </c>
    </row>
    <row r="4" spans="1:14" ht="14.25" thickBot="1">
      <c r="A4" s="1" t="s">
        <v>434</v>
      </c>
      <c r="L4" s="1"/>
      <c r="N4" s="24" t="s">
        <v>764</v>
      </c>
    </row>
    <row r="5" spans="1:14" ht="14.25" thickTop="1">
      <c r="A5" s="212" t="s">
        <v>544</v>
      </c>
      <c r="B5" s="212"/>
      <c r="C5" s="212"/>
      <c r="D5" s="8"/>
      <c r="E5" s="227" t="s">
        <v>662</v>
      </c>
      <c r="F5" s="227" t="s">
        <v>68</v>
      </c>
      <c r="G5" s="8"/>
      <c r="H5" s="8"/>
      <c r="I5" s="8"/>
      <c r="J5" s="227" t="s">
        <v>134</v>
      </c>
      <c r="K5" s="8"/>
      <c r="L5" s="8"/>
      <c r="M5" s="8"/>
      <c r="N5" s="227" t="s">
        <v>135</v>
      </c>
    </row>
    <row r="6" spans="1:14" ht="13.5">
      <c r="A6" s="214"/>
      <c r="B6" s="214"/>
      <c r="C6" s="214"/>
      <c r="D6" s="7"/>
      <c r="E6" s="228"/>
      <c r="F6" s="228"/>
      <c r="G6" s="11" t="s">
        <v>437</v>
      </c>
      <c r="H6" s="11" t="s">
        <v>438</v>
      </c>
      <c r="I6" s="19" t="s">
        <v>401</v>
      </c>
      <c r="J6" s="228"/>
      <c r="K6" s="11" t="s">
        <v>437</v>
      </c>
      <c r="L6" s="11" t="s">
        <v>438</v>
      </c>
      <c r="M6" s="19" t="s">
        <v>401</v>
      </c>
      <c r="N6" s="228"/>
    </row>
    <row r="7" ht="5.25" customHeight="1">
      <c r="E7" s="96"/>
    </row>
    <row r="8" spans="2:14" s="2" customFormat="1" ht="9.75" customHeight="1">
      <c r="B8" s="116" t="s">
        <v>412</v>
      </c>
      <c r="C8" s="17"/>
      <c r="E8" s="15">
        <f>F8+J8+N8</f>
        <v>1990</v>
      </c>
      <c r="F8" s="18">
        <f>SUM(G8:I8)</f>
        <v>1498</v>
      </c>
      <c r="G8" s="18">
        <v>788</v>
      </c>
      <c r="H8" s="18">
        <v>65</v>
      </c>
      <c r="I8" s="18">
        <v>645</v>
      </c>
      <c r="J8" s="18">
        <f>SUM(K8:M8)</f>
        <v>411</v>
      </c>
      <c r="K8" s="18">
        <v>20</v>
      </c>
      <c r="L8" s="18">
        <v>39</v>
      </c>
      <c r="M8" s="18">
        <v>352</v>
      </c>
      <c r="N8" s="18">
        <v>81</v>
      </c>
    </row>
    <row r="9" spans="2:14" ht="9.75" customHeight="1">
      <c r="B9" s="37"/>
      <c r="C9" s="16"/>
      <c r="E9" s="12"/>
      <c r="F9" s="13"/>
      <c r="G9" s="13"/>
      <c r="H9" s="13"/>
      <c r="I9" s="13"/>
      <c r="J9" s="13"/>
      <c r="K9" s="13"/>
      <c r="L9" s="13"/>
      <c r="M9" s="13"/>
      <c r="N9" s="13"/>
    </row>
    <row r="10" spans="2:14" ht="9.75" customHeight="1">
      <c r="B10" s="199" t="s">
        <v>260</v>
      </c>
      <c r="C10" s="16" t="s">
        <v>440</v>
      </c>
      <c r="E10" s="12">
        <v>1648</v>
      </c>
      <c r="F10" s="13">
        <v>1322</v>
      </c>
      <c r="G10" s="13">
        <v>726</v>
      </c>
      <c r="H10" s="13">
        <v>55</v>
      </c>
      <c r="I10" s="13">
        <v>541</v>
      </c>
      <c r="J10" s="13">
        <v>248</v>
      </c>
      <c r="K10" s="13">
        <v>6</v>
      </c>
      <c r="L10" s="13">
        <v>22</v>
      </c>
      <c r="M10" s="13">
        <v>220</v>
      </c>
      <c r="N10" s="13">
        <v>78</v>
      </c>
    </row>
    <row r="11" spans="2:14" ht="9.75" customHeight="1">
      <c r="B11" s="199"/>
      <c r="C11" s="16" t="s">
        <v>441</v>
      </c>
      <c r="E11" s="12">
        <v>342</v>
      </c>
      <c r="F11" s="13">
        <v>176</v>
      </c>
      <c r="G11" s="13">
        <v>62</v>
      </c>
      <c r="H11" s="13">
        <v>10</v>
      </c>
      <c r="I11" s="13">
        <v>104</v>
      </c>
      <c r="J11" s="13">
        <v>163</v>
      </c>
      <c r="K11" s="13">
        <v>14</v>
      </c>
      <c r="L11" s="13">
        <v>17</v>
      </c>
      <c r="M11" s="13">
        <v>132</v>
      </c>
      <c r="N11" s="13">
        <v>3</v>
      </c>
    </row>
    <row r="12" spans="2:14" ht="9.75" customHeight="1">
      <c r="B12" s="37"/>
      <c r="C12" s="16"/>
      <c r="E12" s="12"/>
      <c r="F12" s="13"/>
      <c r="G12" s="13"/>
      <c r="H12" s="13"/>
      <c r="I12" s="13"/>
      <c r="J12" s="13"/>
      <c r="K12" s="13"/>
      <c r="L12" s="13"/>
      <c r="M12" s="13"/>
      <c r="N12" s="13"/>
    </row>
    <row r="13" spans="2:14" ht="9.75" customHeight="1">
      <c r="B13" s="199" t="s">
        <v>261</v>
      </c>
      <c r="C13" s="16" t="s">
        <v>136</v>
      </c>
      <c r="E13" s="12">
        <v>18</v>
      </c>
      <c r="F13" s="13">
        <v>9</v>
      </c>
      <c r="G13" s="13">
        <v>1</v>
      </c>
      <c r="H13" s="13">
        <v>1</v>
      </c>
      <c r="I13" s="13">
        <v>7</v>
      </c>
      <c r="J13" s="13">
        <v>8</v>
      </c>
      <c r="K13" s="13" t="s">
        <v>606</v>
      </c>
      <c r="L13" s="13">
        <v>1</v>
      </c>
      <c r="M13" s="13">
        <v>7</v>
      </c>
      <c r="N13" s="13">
        <v>1</v>
      </c>
    </row>
    <row r="14" spans="2:14" ht="9.75" customHeight="1">
      <c r="B14" s="199"/>
      <c r="C14" s="16" t="s">
        <v>106</v>
      </c>
      <c r="E14" s="12">
        <v>1</v>
      </c>
      <c r="F14" s="13" t="s">
        <v>606</v>
      </c>
      <c r="G14" s="13" t="s">
        <v>606</v>
      </c>
      <c r="H14" s="13" t="s">
        <v>606</v>
      </c>
      <c r="I14" s="13" t="s">
        <v>606</v>
      </c>
      <c r="J14" s="13">
        <v>1</v>
      </c>
      <c r="K14" s="13" t="s">
        <v>606</v>
      </c>
      <c r="L14" s="13" t="s">
        <v>723</v>
      </c>
      <c r="M14" s="13">
        <v>1</v>
      </c>
      <c r="N14" s="13" t="s">
        <v>723</v>
      </c>
    </row>
    <row r="15" spans="2:14" ht="9.75" customHeight="1">
      <c r="B15" s="37"/>
      <c r="C15" s="16"/>
      <c r="E15" s="12"/>
      <c r="F15" s="13"/>
      <c r="G15" s="13"/>
      <c r="H15" s="13"/>
      <c r="I15" s="13"/>
      <c r="J15" s="13"/>
      <c r="K15" s="13"/>
      <c r="L15" s="13"/>
      <c r="M15" s="13"/>
      <c r="N15" s="13"/>
    </row>
    <row r="16" spans="2:14" ht="9.75" customHeight="1">
      <c r="B16" s="199" t="s">
        <v>262</v>
      </c>
      <c r="C16" s="16" t="s">
        <v>137</v>
      </c>
      <c r="E16" s="12">
        <v>656</v>
      </c>
      <c r="F16" s="13">
        <v>523</v>
      </c>
      <c r="G16" s="13">
        <v>254</v>
      </c>
      <c r="H16" s="13">
        <v>16</v>
      </c>
      <c r="I16" s="13">
        <v>253</v>
      </c>
      <c r="J16" s="13">
        <v>104</v>
      </c>
      <c r="K16" s="13">
        <v>4</v>
      </c>
      <c r="L16" s="13">
        <v>10</v>
      </c>
      <c r="M16" s="13">
        <v>90</v>
      </c>
      <c r="N16" s="13">
        <v>29</v>
      </c>
    </row>
    <row r="17" spans="2:14" ht="9.75" customHeight="1">
      <c r="B17" s="199"/>
      <c r="C17" s="16" t="s">
        <v>138</v>
      </c>
      <c r="E17" s="12">
        <v>91</v>
      </c>
      <c r="F17" s="13">
        <v>38</v>
      </c>
      <c r="G17" s="13">
        <v>9</v>
      </c>
      <c r="H17" s="13" t="s">
        <v>606</v>
      </c>
      <c r="I17" s="13">
        <v>29</v>
      </c>
      <c r="J17" s="13">
        <v>53</v>
      </c>
      <c r="K17" s="13">
        <v>2</v>
      </c>
      <c r="L17" s="13">
        <v>2</v>
      </c>
      <c r="M17" s="13">
        <v>49</v>
      </c>
      <c r="N17" s="13" t="s">
        <v>723</v>
      </c>
    </row>
    <row r="18" spans="2:14" ht="9.75" customHeight="1">
      <c r="B18" s="37"/>
      <c r="C18" s="16"/>
      <c r="E18" s="12"/>
      <c r="F18" s="13"/>
      <c r="G18" s="13"/>
      <c r="H18" s="13"/>
      <c r="I18" s="13"/>
      <c r="J18" s="13"/>
      <c r="K18" s="13"/>
      <c r="L18" s="13"/>
      <c r="M18" s="13"/>
      <c r="N18" s="13"/>
    </row>
    <row r="19" spans="2:14" ht="9.75" customHeight="1">
      <c r="B19" s="199" t="s">
        <v>263</v>
      </c>
      <c r="C19" s="16" t="s">
        <v>136</v>
      </c>
      <c r="E19" s="12">
        <v>428</v>
      </c>
      <c r="F19" s="13">
        <v>348</v>
      </c>
      <c r="G19" s="13">
        <v>195</v>
      </c>
      <c r="H19" s="13">
        <v>14</v>
      </c>
      <c r="I19" s="13">
        <v>139</v>
      </c>
      <c r="J19" s="13">
        <v>50</v>
      </c>
      <c r="K19" s="13">
        <v>1</v>
      </c>
      <c r="L19" s="13">
        <v>4</v>
      </c>
      <c r="M19" s="13">
        <v>45</v>
      </c>
      <c r="N19" s="13">
        <v>30</v>
      </c>
    </row>
    <row r="20" spans="2:14" ht="9.75" customHeight="1">
      <c r="B20" s="199"/>
      <c r="C20" s="16" t="s">
        <v>106</v>
      </c>
      <c r="E20" s="12">
        <v>87</v>
      </c>
      <c r="F20" s="13">
        <v>46</v>
      </c>
      <c r="G20" s="13">
        <v>16</v>
      </c>
      <c r="H20" s="13" t="s">
        <v>606</v>
      </c>
      <c r="I20" s="13">
        <v>30</v>
      </c>
      <c r="J20" s="13">
        <v>39</v>
      </c>
      <c r="K20" s="13">
        <v>3</v>
      </c>
      <c r="L20" s="13">
        <v>5</v>
      </c>
      <c r="M20" s="13">
        <v>31</v>
      </c>
      <c r="N20" s="13">
        <v>2</v>
      </c>
    </row>
    <row r="21" spans="2:14" ht="9.75" customHeight="1">
      <c r="B21" s="37"/>
      <c r="C21" s="16"/>
      <c r="E21" s="12"/>
      <c r="F21" s="13"/>
      <c r="G21" s="13"/>
      <c r="H21" s="13"/>
      <c r="I21" s="13"/>
      <c r="J21" s="13"/>
      <c r="K21" s="13"/>
      <c r="L21" s="13"/>
      <c r="M21" s="13"/>
      <c r="N21" s="13"/>
    </row>
    <row r="22" spans="2:14" ht="9.75" customHeight="1">
      <c r="B22" s="199" t="s">
        <v>442</v>
      </c>
      <c r="C22" s="16" t="s">
        <v>136</v>
      </c>
      <c r="E22" s="12">
        <v>214</v>
      </c>
      <c r="F22" s="13">
        <v>135</v>
      </c>
      <c r="G22" s="13">
        <v>59</v>
      </c>
      <c r="H22" s="13">
        <v>5</v>
      </c>
      <c r="I22" s="13">
        <v>71</v>
      </c>
      <c r="J22" s="13">
        <v>70</v>
      </c>
      <c r="K22" s="13">
        <v>1</v>
      </c>
      <c r="L22" s="13">
        <v>7</v>
      </c>
      <c r="M22" s="13">
        <v>62</v>
      </c>
      <c r="N22" s="13">
        <v>9</v>
      </c>
    </row>
    <row r="23" spans="2:14" ht="9.75" customHeight="1">
      <c r="B23" s="199"/>
      <c r="C23" s="16" t="s">
        <v>106</v>
      </c>
      <c r="E23" s="12">
        <v>72</v>
      </c>
      <c r="F23" s="13">
        <v>29</v>
      </c>
      <c r="G23" s="13">
        <v>3</v>
      </c>
      <c r="H23" s="13">
        <v>1</v>
      </c>
      <c r="I23" s="13">
        <v>25</v>
      </c>
      <c r="J23" s="13">
        <v>42</v>
      </c>
      <c r="K23" s="13">
        <v>3</v>
      </c>
      <c r="L23" s="13">
        <v>1</v>
      </c>
      <c r="M23" s="13">
        <v>38</v>
      </c>
      <c r="N23" s="13">
        <v>1</v>
      </c>
    </row>
    <row r="24" spans="2:14" ht="9.75" customHeight="1">
      <c r="B24" s="37"/>
      <c r="C24" s="16"/>
      <c r="E24" s="12"/>
      <c r="F24" s="13"/>
      <c r="G24" s="13"/>
      <c r="H24" s="13"/>
      <c r="I24" s="13"/>
      <c r="J24" s="13"/>
      <c r="K24" s="13"/>
      <c r="L24" s="13"/>
      <c r="M24" s="13"/>
      <c r="N24" s="13"/>
    </row>
    <row r="25" spans="2:14" ht="9.75" customHeight="1">
      <c r="B25" s="199" t="s">
        <v>443</v>
      </c>
      <c r="C25" s="16" t="s">
        <v>139</v>
      </c>
      <c r="E25" s="12">
        <v>288</v>
      </c>
      <c r="F25" s="13">
        <v>266</v>
      </c>
      <c r="G25" s="13">
        <v>176</v>
      </c>
      <c r="H25" s="13">
        <v>19</v>
      </c>
      <c r="I25" s="13">
        <v>71</v>
      </c>
      <c r="J25" s="13">
        <v>13</v>
      </c>
      <c r="K25" s="13" t="s">
        <v>723</v>
      </c>
      <c r="L25" s="13" t="s">
        <v>723</v>
      </c>
      <c r="M25" s="13">
        <v>13</v>
      </c>
      <c r="N25" s="13">
        <v>9</v>
      </c>
    </row>
    <row r="26" spans="2:14" ht="9.75" customHeight="1">
      <c r="B26" s="199"/>
      <c r="C26" s="16" t="s">
        <v>140</v>
      </c>
      <c r="E26" s="12">
        <v>75</v>
      </c>
      <c r="F26" s="13">
        <v>50</v>
      </c>
      <c r="G26" s="13">
        <v>21</v>
      </c>
      <c r="H26" s="13">
        <v>9</v>
      </c>
      <c r="I26" s="13">
        <v>20</v>
      </c>
      <c r="J26" s="13">
        <v>25</v>
      </c>
      <c r="K26" s="13">
        <v>6</v>
      </c>
      <c r="L26" s="13">
        <v>6</v>
      </c>
      <c r="M26" s="13">
        <v>13</v>
      </c>
      <c r="N26" s="13" t="s">
        <v>723</v>
      </c>
    </row>
    <row r="27" spans="2:14" ht="9.75" customHeight="1">
      <c r="B27" s="37"/>
      <c r="C27" s="16"/>
      <c r="E27" s="12"/>
      <c r="F27" s="13"/>
      <c r="G27" s="13"/>
      <c r="H27" s="13"/>
      <c r="I27" s="13"/>
      <c r="J27" s="13"/>
      <c r="K27" s="13"/>
      <c r="L27" s="13"/>
      <c r="M27" s="13"/>
      <c r="N27" s="13"/>
    </row>
    <row r="28" spans="2:14" ht="9.75" customHeight="1">
      <c r="B28" s="199" t="s">
        <v>444</v>
      </c>
      <c r="C28" s="16" t="s">
        <v>139</v>
      </c>
      <c r="E28" s="12">
        <v>44</v>
      </c>
      <c r="F28" s="13">
        <v>41</v>
      </c>
      <c r="G28" s="13">
        <v>41</v>
      </c>
      <c r="H28" s="13" t="s">
        <v>606</v>
      </c>
      <c r="I28" s="13" t="s">
        <v>606</v>
      </c>
      <c r="J28" s="13">
        <v>3</v>
      </c>
      <c r="K28" s="13" t="s">
        <v>606</v>
      </c>
      <c r="L28" s="13" t="s">
        <v>723</v>
      </c>
      <c r="M28" s="13">
        <v>3</v>
      </c>
      <c r="N28" s="13" t="s">
        <v>606</v>
      </c>
    </row>
    <row r="29" spans="2:14" ht="9.75" customHeight="1">
      <c r="B29" s="199"/>
      <c r="C29" s="16" t="s">
        <v>140</v>
      </c>
      <c r="E29" s="12">
        <v>16</v>
      </c>
      <c r="F29" s="13">
        <v>13</v>
      </c>
      <c r="G29" s="13">
        <v>13</v>
      </c>
      <c r="H29" s="13" t="s">
        <v>606</v>
      </c>
      <c r="I29" s="13" t="s">
        <v>606</v>
      </c>
      <c r="J29" s="13">
        <v>3</v>
      </c>
      <c r="K29" s="13" t="s">
        <v>606</v>
      </c>
      <c r="L29" s="13">
        <v>3</v>
      </c>
      <c r="M29" s="13" t="s">
        <v>723</v>
      </c>
      <c r="N29" s="13" t="s">
        <v>606</v>
      </c>
    </row>
    <row r="30" spans="2:14" ht="9.75" customHeight="1">
      <c r="B30" s="37"/>
      <c r="C30" s="16"/>
      <c r="E30" s="12"/>
      <c r="F30" s="13"/>
      <c r="G30" s="13"/>
      <c r="H30" s="13"/>
      <c r="I30" s="13"/>
      <c r="J30" s="13"/>
      <c r="K30" s="13"/>
      <c r="L30" s="13"/>
      <c r="M30" s="13"/>
      <c r="N30" s="13"/>
    </row>
    <row r="31" spans="2:14" s="2" customFormat="1" ht="9.75" customHeight="1">
      <c r="B31" s="116" t="s">
        <v>264</v>
      </c>
      <c r="C31" s="17"/>
      <c r="E31" s="15">
        <f>E33+E34</f>
        <v>1855</v>
      </c>
      <c r="F31" s="18">
        <f aca="true" t="shared" si="0" ref="F31:N31">F33+F34</f>
        <v>1557</v>
      </c>
      <c r="G31" s="18">
        <f t="shared" si="0"/>
        <v>782</v>
      </c>
      <c r="H31" s="18">
        <f t="shared" si="0"/>
        <v>25</v>
      </c>
      <c r="I31" s="18">
        <f t="shared" si="0"/>
        <v>750</v>
      </c>
      <c r="J31" s="18">
        <f t="shared" si="0"/>
        <v>244</v>
      </c>
      <c r="K31" s="18">
        <f t="shared" si="0"/>
        <v>9</v>
      </c>
      <c r="L31" s="18">
        <f t="shared" si="0"/>
        <v>12</v>
      </c>
      <c r="M31" s="18">
        <f t="shared" si="0"/>
        <v>223</v>
      </c>
      <c r="N31" s="18">
        <f t="shared" si="0"/>
        <v>54</v>
      </c>
    </row>
    <row r="32" spans="2:14" ht="9.75" customHeight="1">
      <c r="B32" s="37"/>
      <c r="C32" s="16"/>
      <c r="E32" s="12"/>
      <c r="F32" s="13"/>
      <c r="G32" s="13"/>
      <c r="H32" s="13"/>
      <c r="I32" s="13"/>
      <c r="J32" s="13"/>
      <c r="K32" s="13"/>
      <c r="L32" s="13"/>
      <c r="M32" s="13"/>
      <c r="N32" s="13"/>
    </row>
    <row r="33" spans="2:14" ht="9.75" customHeight="1">
      <c r="B33" s="199" t="s">
        <v>265</v>
      </c>
      <c r="C33" s="16" t="s">
        <v>440</v>
      </c>
      <c r="E33" s="12">
        <v>841</v>
      </c>
      <c r="F33" s="13">
        <v>668</v>
      </c>
      <c r="G33" s="13">
        <v>361</v>
      </c>
      <c r="H33" s="13">
        <v>15</v>
      </c>
      <c r="I33" s="13">
        <v>292</v>
      </c>
      <c r="J33" s="13">
        <v>136</v>
      </c>
      <c r="K33" s="13">
        <v>6</v>
      </c>
      <c r="L33" s="13">
        <v>9</v>
      </c>
      <c r="M33" s="13">
        <v>121</v>
      </c>
      <c r="N33" s="13">
        <v>37</v>
      </c>
    </row>
    <row r="34" spans="2:14" ht="9.75" customHeight="1">
      <c r="B34" s="199"/>
      <c r="C34" s="16" t="s">
        <v>441</v>
      </c>
      <c r="E34" s="12">
        <v>1014</v>
      </c>
      <c r="F34" s="13">
        <v>889</v>
      </c>
      <c r="G34" s="13">
        <v>421</v>
      </c>
      <c r="H34" s="13">
        <v>10</v>
      </c>
      <c r="I34" s="13">
        <v>458</v>
      </c>
      <c r="J34" s="13">
        <v>108</v>
      </c>
      <c r="K34" s="13">
        <v>3</v>
      </c>
      <c r="L34" s="13">
        <v>3</v>
      </c>
      <c r="M34" s="13">
        <v>102</v>
      </c>
      <c r="N34" s="13">
        <v>17</v>
      </c>
    </row>
    <row r="35" spans="2:14" ht="9.75" customHeight="1">
      <c r="B35" s="37"/>
      <c r="C35" s="16"/>
      <c r="E35" s="12"/>
      <c r="F35" s="13"/>
      <c r="G35" s="13"/>
      <c r="H35" s="13"/>
      <c r="I35" s="13"/>
      <c r="J35" s="13"/>
      <c r="K35" s="13"/>
      <c r="L35" s="13"/>
      <c r="M35" s="13"/>
      <c r="N35" s="13"/>
    </row>
    <row r="36" spans="2:14" ht="9.75" customHeight="1">
      <c r="B36" s="199" t="s">
        <v>445</v>
      </c>
      <c r="C36" s="16" t="s">
        <v>440</v>
      </c>
      <c r="E36" s="12">
        <v>580</v>
      </c>
      <c r="F36" s="13">
        <v>438</v>
      </c>
      <c r="G36" s="13">
        <v>225</v>
      </c>
      <c r="H36" s="13">
        <v>11</v>
      </c>
      <c r="I36" s="13">
        <v>202</v>
      </c>
      <c r="J36" s="13">
        <v>118</v>
      </c>
      <c r="K36" s="13">
        <v>6</v>
      </c>
      <c r="L36" s="13">
        <v>6</v>
      </c>
      <c r="M36" s="13">
        <v>106</v>
      </c>
      <c r="N36" s="13">
        <v>24</v>
      </c>
    </row>
    <row r="37" spans="2:14" ht="9.75" customHeight="1">
      <c r="B37" s="199"/>
      <c r="C37" s="16" t="s">
        <v>441</v>
      </c>
      <c r="E37" s="12">
        <v>308</v>
      </c>
      <c r="F37" s="13">
        <v>222</v>
      </c>
      <c r="G37" s="13">
        <v>72</v>
      </c>
      <c r="H37" s="13">
        <v>4</v>
      </c>
      <c r="I37" s="13">
        <v>146</v>
      </c>
      <c r="J37" s="13">
        <v>73</v>
      </c>
      <c r="K37" s="13">
        <v>3</v>
      </c>
      <c r="L37" s="13">
        <v>1</v>
      </c>
      <c r="M37" s="13">
        <v>69</v>
      </c>
      <c r="N37" s="13">
        <v>13</v>
      </c>
    </row>
    <row r="38" spans="2:14" ht="9.75" customHeight="1">
      <c r="B38" s="37"/>
      <c r="C38" s="16"/>
      <c r="E38" s="12"/>
      <c r="F38" s="13"/>
      <c r="G38" s="13"/>
      <c r="H38" s="13"/>
      <c r="I38" s="13"/>
      <c r="J38" s="13"/>
      <c r="K38" s="13"/>
      <c r="L38" s="13"/>
      <c r="M38" s="13"/>
      <c r="N38" s="13"/>
    </row>
    <row r="39" spans="2:14" ht="9.75" customHeight="1">
      <c r="B39" s="200" t="s">
        <v>141</v>
      </c>
      <c r="C39" s="16" t="s">
        <v>142</v>
      </c>
      <c r="E39" s="12">
        <v>102</v>
      </c>
      <c r="F39" s="13">
        <v>84</v>
      </c>
      <c r="G39" s="13">
        <v>71</v>
      </c>
      <c r="H39" s="13">
        <v>2</v>
      </c>
      <c r="I39" s="13">
        <v>11</v>
      </c>
      <c r="J39" s="13">
        <v>5</v>
      </c>
      <c r="K39" s="13" t="s">
        <v>606</v>
      </c>
      <c r="L39" s="13" t="s">
        <v>606</v>
      </c>
      <c r="M39" s="13">
        <v>5</v>
      </c>
      <c r="N39" s="13">
        <v>13</v>
      </c>
    </row>
    <row r="40" spans="2:14" ht="9.75" customHeight="1">
      <c r="B40" s="200"/>
      <c r="C40" s="16" t="s">
        <v>143</v>
      </c>
      <c r="E40" s="12">
        <v>47</v>
      </c>
      <c r="F40" s="13">
        <v>41</v>
      </c>
      <c r="G40" s="13">
        <v>20</v>
      </c>
      <c r="H40" s="13" t="s">
        <v>723</v>
      </c>
      <c r="I40" s="13">
        <v>21</v>
      </c>
      <c r="J40" s="13">
        <v>4</v>
      </c>
      <c r="K40" s="13" t="s">
        <v>606</v>
      </c>
      <c r="L40" s="13" t="s">
        <v>606</v>
      </c>
      <c r="M40" s="13">
        <v>4</v>
      </c>
      <c r="N40" s="13">
        <v>2</v>
      </c>
    </row>
    <row r="41" spans="2:14" ht="9.75" customHeight="1">
      <c r="B41" s="37"/>
      <c r="C41" s="16"/>
      <c r="E41" s="12"/>
      <c r="F41" s="13"/>
      <c r="G41" s="13"/>
      <c r="H41" s="13"/>
      <c r="I41" s="13"/>
      <c r="J41" s="13"/>
      <c r="K41" s="13"/>
      <c r="L41" s="13"/>
      <c r="M41" s="13"/>
      <c r="N41" s="13"/>
    </row>
    <row r="42" spans="2:14" ht="9.75" customHeight="1">
      <c r="B42" s="199" t="s">
        <v>266</v>
      </c>
      <c r="C42" s="16" t="s">
        <v>144</v>
      </c>
      <c r="E42" s="12">
        <v>113</v>
      </c>
      <c r="F42" s="13">
        <v>113</v>
      </c>
      <c r="G42" s="13">
        <v>55</v>
      </c>
      <c r="H42" s="13">
        <v>1</v>
      </c>
      <c r="I42" s="13">
        <v>57</v>
      </c>
      <c r="J42" s="13" t="s">
        <v>723</v>
      </c>
      <c r="K42" s="13" t="s">
        <v>606</v>
      </c>
      <c r="L42" s="13" t="s">
        <v>606</v>
      </c>
      <c r="M42" s="13" t="s">
        <v>723</v>
      </c>
      <c r="N42" s="13" t="s">
        <v>606</v>
      </c>
    </row>
    <row r="43" spans="2:14" ht="9.75" customHeight="1">
      <c r="B43" s="199"/>
      <c r="C43" s="16" t="s">
        <v>145</v>
      </c>
      <c r="E43" s="12">
        <v>574</v>
      </c>
      <c r="F43" s="13">
        <v>570</v>
      </c>
      <c r="G43" s="13">
        <v>326</v>
      </c>
      <c r="H43" s="13">
        <v>1</v>
      </c>
      <c r="I43" s="13">
        <v>243</v>
      </c>
      <c r="J43" s="13">
        <v>2</v>
      </c>
      <c r="K43" s="13" t="s">
        <v>606</v>
      </c>
      <c r="L43" s="13" t="s">
        <v>606</v>
      </c>
      <c r="M43" s="13">
        <v>2</v>
      </c>
      <c r="N43" s="13">
        <v>2</v>
      </c>
    </row>
    <row r="44" spans="2:14" ht="9.75" customHeight="1">
      <c r="B44" s="37"/>
      <c r="C44" s="16"/>
      <c r="E44" s="12"/>
      <c r="F44" s="13"/>
      <c r="G44" s="13"/>
      <c r="H44" s="13"/>
      <c r="I44" s="13"/>
      <c r="J44" s="13"/>
      <c r="K44" s="13"/>
      <c r="L44" s="13"/>
      <c r="M44" s="13"/>
      <c r="N44" s="13"/>
    </row>
    <row r="45" spans="2:14" ht="9.75" customHeight="1">
      <c r="B45" s="199" t="s">
        <v>439</v>
      </c>
      <c r="C45" s="16" t="s">
        <v>146</v>
      </c>
      <c r="E45" s="12">
        <v>16</v>
      </c>
      <c r="F45" s="13">
        <v>8</v>
      </c>
      <c r="G45" s="13">
        <v>1</v>
      </c>
      <c r="H45" s="13">
        <v>1</v>
      </c>
      <c r="I45" s="13">
        <v>6</v>
      </c>
      <c r="J45" s="13">
        <v>8</v>
      </c>
      <c r="K45" s="13" t="s">
        <v>606</v>
      </c>
      <c r="L45" s="13">
        <v>3</v>
      </c>
      <c r="M45" s="13">
        <v>5</v>
      </c>
      <c r="N45" s="13" t="s">
        <v>606</v>
      </c>
    </row>
    <row r="46" spans="2:14" ht="9.75" customHeight="1">
      <c r="B46" s="199"/>
      <c r="C46" s="16" t="s">
        <v>147</v>
      </c>
      <c r="E46" s="12">
        <v>21</v>
      </c>
      <c r="F46" s="13">
        <v>10</v>
      </c>
      <c r="G46" s="13" t="s">
        <v>723</v>
      </c>
      <c r="H46" s="13">
        <v>5</v>
      </c>
      <c r="I46" s="13">
        <v>5</v>
      </c>
      <c r="J46" s="13">
        <v>11</v>
      </c>
      <c r="K46" s="13" t="s">
        <v>606</v>
      </c>
      <c r="L46" s="13">
        <v>1</v>
      </c>
      <c r="M46" s="13">
        <v>10</v>
      </c>
      <c r="N46" s="13" t="s">
        <v>606</v>
      </c>
    </row>
    <row r="47" spans="2:14" ht="9.75" customHeight="1">
      <c r="B47" s="37"/>
      <c r="C47" s="16"/>
      <c r="E47" s="12"/>
      <c r="F47" s="13"/>
      <c r="G47" s="13"/>
      <c r="H47" s="13"/>
      <c r="I47" s="13"/>
      <c r="J47" s="13"/>
      <c r="K47" s="13"/>
      <c r="L47" s="13"/>
      <c r="M47" s="13"/>
      <c r="N47" s="13"/>
    </row>
    <row r="48" spans="2:14" ht="9.75" customHeight="1">
      <c r="B48" s="199" t="s">
        <v>446</v>
      </c>
      <c r="C48" s="16" t="s">
        <v>146</v>
      </c>
      <c r="E48" s="12">
        <v>30</v>
      </c>
      <c r="F48" s="13">
        <v>25</v>
      </c>
      <c r="G48" s="13">
        <v>9</v>
      </c>
      <c r="H48" s="13" t="s">
        <v>606</v>
      </c>
      <c r="I48" s="13">
        <v>16</v>
      </c>
      <c r="J48" s="13">
        <v>5</v>
      </c>
      <c r="K48" s="13" t="s">
        <v>606</v>
      </c>
      <c r="L48" s="13" t="s">
        <v>606</v>
      </c>
      <c r="M48" s="13">
        <v>5</v>
      </c>
      <c r="N48" s="13" t="s">
        <v>606</v>
      </c>
    </row>
    <row r="49" spans="2:14" ht="9.75" customHeight="1">
      <c r="B49" s="199"/>
      <c r="C49" s="16" t="s">
        <v>147</v>
      </c>
      <c r="E49" s="12">
        <v>64</v>
      </c>
      <c r="F49" s="13">
        <v>46</v>
      </c>
      <c r="G49" s="13">
        <v>3</v>
      </c>
      <c r="H49" s="13" t="s">
        <v>606</v>
      </c>
      <c r="I49" s="13">
        <v>43</v>
      </c>
      <c r="J49" s="13">
        <v>18</v>
      </c>
      <c r="K49" s="13" t="s">
        <v>606</v>
      </c>
      <c r="L49" s="13">
        <v>1</v>
      </c>
      <c r="M49" s="13">
        <v>17</v>
      </c>
      <c r="N49" s="13" t="s">
        <v>606</v>
      </c>
    </row>
    <row r="50" ht="5.25" customHeight="1" thickBot="1">
      <c r="E50" s="95"/>
    </row>
    <row r="51" spans="1:14" ht="13.5">
      <c r="A51" s="4" t="s">
        <v>267</v>
      </c>
      <c r="B51" s="92"/>
      <c r="C51" s="92"/>
      <c r="D51" s="92"/>
      <c r="E51" s="92"/>
      <c r="F51" s="92"/>
      <c r="G51" s="92"/>
      <c r="H51" s="92"/>
      <c r="I51" s="92"/>
      <c r="J51" s="92"/>
      <c r="K51" s="92"/>
      <c r="L51" s="92"/>
      <c r="M51" s="92"/>
      <c r="N51" s="92"/>
    </row>
    <row r="52" spans="1:14" ht="13.5">
      <c r="A52" s="124"/>
      <c r="B52" s="99"/>
      <c r="C52" s="99"/>
      <c r="D52" s="99"/>
      <c r="E52" s="99"/>
      <c r="F52" s="99"/>
      <c r="G52" s="99"/>
      <c r="H52" s="99"/>
      <c r="I52" s="99"/>
      <c r="J52" s="99"/>
      <c r="K52" s="99"/>
      <c r="L52" s="99"/>
      <c r="M52" s="99"/>
      <c r="N52" s="99"/>
    </row>
    <row r="53" spans="1:14" ht="14.25">
      <c r="A53" s="137" t="s">
        <v>712</v>
      </c>
      <c r="B53" s="138"/>
      <c r="C53" s="138"/>
      <c r="D53" s="138"/>
      <c r="E53" s="138"/>
      <c r="F53" s="137"/>
      <c r="G53" s="139"/>
      <c r="H53" s="139"/>
      <c r="I53" s="139"/>
      <c r="J53" s="139"/>
      <c r="K53" s="139"/>
      <c r="L53" s="139"/>
      <c r="M53" s="139"/>
      <c r="N53" s="139"/>
    </row>
    <row r="54" spans="1:9" ht="13.5">
      <c r="A54" s="1" t="s">
        <v>713</v>
      </c>
      <c r="I54" s="1"/>
    </row>
    <row r="55" spans="1:9" ht="13.5">
      <c r="A55" s="1" t="s">
        <v>447</v>
      </c>
      <c r="I55" s="1"/>
    </row>
    <row r="56" spans="1:14" ht="14.25" thickBot="1">
      <c r="A56" s="1" t="s">
        <v>434</v>
      </c>
      <c r="B56" s="1"/>
      <c r="C56" s="1"/>
      <c r="D56" s="1"/>
      <c r="E56" s="1"/>
      <c r="F56" s="1"/>
      <c r="G56" s="1"/>
      <c r="H56" s="1"/>
      <c r="I56" s="1"/>
      <c r="J56" s="1"/>
      <c r="K56" s="1"/>
      <c r="L56" s="1"/>
      <c r="M56" s="1"/>
      <c r="N56" s="24" t="s">
        <v>764</v>
      </c>
    </row>
    <row r="57" spans="1:14" ht="14.25" thickTop="1">
      <c r="A57" s="212" t="s">
        <v>544</v>
      </c>
      <c r="B57" s="212"/>
      <c r="C57" s="212"/>
      <c r="D57" s="8"/>
      <c r="E57" s="218" t="s">
        <v>68</v>
      </c>
      <c r="F57" s="201"/>
      <c r="G57" s="201"/>
      <c r="H57" s="201"/>
      <c r="I57" s="204"/>
      <c r="J57" s="237" t="s">
        <v>765</v>
      </c>
      <c r="K57" s="218" t="s">
        <v>714</v>
      </c>
      <c r="L57" s="201"/>
      <c r="M57" s="201"/>
      <c r="N57" s="201"/>
    </row>
    <row r="58" spans="1:14" ht="13.5">
      <c r="A58" s="214"/>
      <c r="B58" s="214"/>
      <c r="C58" s="214"/>
      <c r="D58" s="7"/>
      <c r="E58" s="9" t="s">
        <v>448</v>
      </c>
      <c r="F58" s="10" t="s">
        <v>3</v>
      </c>
      <c r="G58" s="9" t="s">
        <v>449</v>
      </c>
      <c r="H58" s="9" t="s">
        <v>450</v>
      </c>
      <c r="I58" s="9" t="s">
        <v>451</v>
      </c>
      <c r="J58" s="203"/>
      <c r="K58" s="9" t="s">
        <v>452</v>
      </c>
      <c r="L58" s="9" t="s">
        <v>453</v>
      </c>
      <c r="M58" s="9" t="s">
        <v>450</v>
      </c>
      <c r="N58" s="9" t="s">
        <v>454</v>
      </c>
    </row>
    <row r="59" spans="5:11" ht="5.25" customHeight="1">
      <c r="E59" s="96"/>
      <c r="J59" s="133"/>
      <c r="K59" s="96"/>
    </row>
    <row r="60" spans="1:14" ht="13.5">
      <c r="A60" s="2"/>
      <c r="B60" s="202" t="s">
        <v>494</v>
      </c>
      <c r="C60" s="202"/>
      <c r="D60" s="2"/>
      <c r="E60" s="15">
        <f>SUM(E62:E69)</f>
        <v>22186</v>
      </c>
      <c r="F60" s="64">
        <f>SUM(F62:F69)</f>
        <v>1771</v>
      </c>
      <c r="G60" s="64">
        <f>SUM(G62:G69)</f>
        <v>20407</v>
      </c>
      <c r="H60" s="64">
        <f>SUM(H62:H69)</f>
        <v>7</v>
      </c>
      <c r="I60" s="64">
        <f>SUM(I62:I69)</f>
        <v>1</v>
      </c>
      <c r="J60" s="134" t="s">
        <v>494</v>
      </c>
      <c r="K60" s="15">
        <f>SUM(K62:K71)</f>
        <v>8475</v>
      </c>
      <c r="L60" s="64">
        <f>SUM(L62:L71)</f>
        <v>8280</v>
      </c>
      <c r="M60" s="64">
        <f>SUM(M62:M71)</f>
        <v>104</v>
      </c>
      <c r="N60" s="64">
        <f>SUM(N62:N71)</f>
        <v>91</v>
      </c>
    </row>
    <row r="61" spans="2:14" ht="13.5">
      <c r="B61" s="132"/>
      <c r="E61" s="12"/>
      <c r="F61" s="13"/>
      <c r="G61" s="13"/>
      <c r="H61" s="13"/>
      <c r="I61" s="13"/>
      <c r="J61" s="135"/>
      <c r="K61" s="12"/>
      <c r="L61" s="13"/>
      <c r="M61" s="13"/>
      <c r="N61" s="13"/>
    </row>
    <row r="62" spans="2:14" ht="13.5">
      <c r="B62" s="207" t="s">
        <v>766</v>
      </c>
      <c r="C62" s="207"/>
      <c r="E62" s="12">
        <v>2690</v>
      </c>
      <c r="F62" s="13">
        <v>106</v>
      </c>
      <c r="G62" s="13">
        <v>2584</v>
      </c>
      <c r="H62" s="13" t="s">
        <v>153</v>
      </c>
      <c r="I62" s="13" t="s">
        <v>153</v>
      </c>
      <c r="J62" s="140" t="s">
        <v>715</v>
      </c>
      <c r="K62" s="12">
        <v>291</v>
      </c>
      <c r="L62" s="13">
        <v>291</v>
      </c>
      <c r="M62" s="13" t="s">
        <v>153</v>
      </c>
      <c r="N62" s="13" t="s">
        <v>153</v>
      </c>
    </row>
    <row r="63" spans="2:14" ht="13.5">
      <c r="B63" s="207" t="s">
        <v>767</v>
      </c>
      <c r="C63" s="207"/>
      <c r="E63" s="12">
        <v>9259</v>
      </c>
      <c r="F63" s="13">
        <v>70</v>
      </c>
      <c r="G63" s="13">
        <v>9189</v>
      </c>
      <c r="H63" s="13" t="s">
        <v>627</v>
      </c>
      <c r="I63" s="13" t="s">
        <v>627</v>
      </c>
      <c r="J63" s="140" t="s">
        <v>716</v>
      </c>
      <c r="K63" s="12">
        <v>471</v>
      </c>
      <c r="L63" s="13">
        <v>471</v>
      </c>
      <c r="M63" s="13" t="s">
        <v>627</v>
      </c>
      <c r="N63" s="13" t="s">
        <v>627</v>
      </c>
    </row>
    <row r="64" spans="2:14" ht="13.5">
      <c r="B64" s="207" t="s">
        <v>455</v>
      </c>
      <c r="C64" s="207"/>
      <c r="E64" s="12">
        <v>3592</v>
      </c>
      <c r="F64" s="13">
        <v>667</v>
      </c>
      <c r="G64" s="13">
        <v>2925</v>
      </c>
      <c r="H64" s="13" t="s">
        <v>626</v>
      </c>
      <c r="I64" s="13" t="s">
        <v>626</v>
      </c>
      <c r="J64" s="140" t="s">
        <v>4</v>
      </c>
      <c r="K64" s="12" t="s">
        <v>723</v>
      </c>
      <c r="L64" s="13" t="s">
        <v>723</v>
      </c>
      <c r="M64" s="13" t="s">
        <v>717</v>
      </c>
      <c r="N64" s="13" t="s">
        <v>717</v>
      </c>
    </row>
    <row r="65" spans="2:14" ht="13.5">
      <c r="B65" s="207" t="s">
        <v>768</v>
      </c>
      <c r="C65" s="207"/>
      <c r="E65" s="12">
        <v>1456</v>
      </c>
      <c r="F65" s="13">
        <v>441</v>
      </c>
      <c r="G65" s="13">
        <v>1014</v>
      </c>
      <c r="H65" s="13" t="s">
        <v>63</v>
      </c>
      <c r="I65" s="13">
        <v>1</v>
      </c>
      <c r="J65" s="140" t="s">
        <v>459</v>
      </c>
      <c r="K65" s="12" t="s">
        <v>63</v>
      </c>
      <c r="L65" s="13" t="s">
        <v>63</v>
      </c>
      <c r="M65" s="13" t="s">
        <v>63</v>
      </c>
      <c r="N65" s="13" t="s">
        <v>63</v>
      </c>
    </row>
    <row r="66" spans="2:14" ht="13.5">
      <c r="B66" s="207" t="s">
        <v>456</v>
      </c>
      <c r="C66" s="207"/>
      <c r="E66" s="12">
        <v>1513</v>
      </c>
      <c r="F66" s="13">
        <v>234</v>
      </c>
      <c r="G66" s="13">
        <v>1279</v>
      </c>
      <c r="H66" s="13" t="s">
        <v>658</v>
      </c>
      <c r="I66" s="13" t="s">
        <v>658</v>
      </c>
      <c r="J66" s="140" t="s">
        <v>460</v>
      </c>
      <c r="K66" s="12">
        <v>2859</v>
      </c>
      <c r="L66" s="13">
        <v>2752</v>
      </c>
      <c r="M66" s="13">
        <v>59</v>
      </c>
      <c r="N66" s="13">
        <v>48</v>
      </c>
    </row>
    <row r="67" spans="2:14" ht="13.5">
      <c r="B67" s="207" t="s">
        <v>457</v>
      </c>
      <c r="C67" s="207"/>
      <c r="E67" s="12">
        <v>660</v>
      </c>
      <c r="F67" s="13" t="s">
        <v>610</v>
      </c>
      <c r="G67" s="13">
        <v>660</v>
      </c>
      <c r="H67" s="13" t="s">
        <v>610</v>
      </c>
      <c r="I67" s="13" t="s">
        <v>610</v>
      </c>
      <c r="J67" s="140" t="s">
        <v>456</v>
      </c>
      <c r="K67" s="12">
        <v>1333</v>
      </c>
      <c r="L67" s="13">
        <v>1288</v>
      </c>
      <c r="M67" s="13">
        <v>45</v>
      </c>
      <c r="N67" s="13" t="s">
        <v>723</v>
      </c>
    </row>
    <row r="68" spans="2:14" ht="13.5">
      <c r="B68" s="207" t="s">
        <v>769</v>
      </c>
      <c r="C68" s="207"/>
      <c r="E68" s="12">
        <v>2347</v>
      </c>
      <c r="F68" s="13">
        <v>165</v>
      </c>
      <c r="G68" s="13">
        <v>2175</v>
      </c>
      <c r="H68" s="13">
        <v>7</v>
      </c>
      <c r="I68" s="13" t="s">
        <v>717</v>
      </c>
      <c r="J68" s="140" t="s">
        <v>718</v>
      </c>
      <c r="K68" s="12">
        <v>1180</v>
      </c>
      <c r="L68" s="13">
        <v>1153</v>
      </c>
      <c r="M68" s="13" t="s">
        <v>723</v>
      </c>
      <c r="N68" s="13">
        <v>27</v>
      </c>
    </row>
    <row r="69" spans="2:14" ht="13.5">
      <c r="B69" s="207" t="s">
        <v>458</v>
      </c>
      <c r="C69" s="207"/>
      <c r="E69" s="12">
        <v>669</v>
      </c>
      <c r="F69" s="13">
        <v>88</v>
      </c>
      <c r="G69" s="13">
        <v>581</v>
      </c>
      <c r="H69" s="13" t="s">
        <v>616</v>
      </c>
      <c r="I69" s="13" t="s">
        <v>616</v>
      </c>
      <c r="J69" s="140" t="s">
        <v>5</v>
      </c>
      <c r="K69" s="12">
        <v>2325</v>
      </c>
      <c r="L69" s="13">
        <v>2325</v>
      </c>
      <c r="M69" s="13" t="s">
        <v>717</v>
      </c>
      <c r="N69" s="13" t="s">
        <v>717</v>
      </c>
    </row>
    <row r="70" spans="5:14" ht="13.5">
      <c r="E70" s="12"/>
      <c r="F70" s="13"/>
      <c r="G70" s="13"/>
      <c r="H70" s="13"/>
      <c r="I70" s="13"/>
      <c r="J70" s="140" t="s">
        <v>6</v>
      </c>
      <c r="K70" s="12" t="s">
        <v>723</v>
      </c>
      <c r="L70" s="13" t="s">
        <v>723</v>
      </c>
      <c r="M70" s="13" t="s">
        <v>719</v>
      </c>
      <c r="N70" s="13" t="s">
        <v>719</v>
      </c>
    </row>
    <row r="71" spans="5:14" ht="13.5">
      <c r="E71" s="12"/>
      <c r="F71" s="13"/>
      <c r="G71" s="13"/>
      <c r="H71" s="13"/>
      <c r="I71" s="13"/>
      <c r="J71" s="140" t="s">
        <v>444</v>
      </c>
      <c r="K71" s="12">
        <v>16</v>
      </c>
      <c r="L71" s="13" t="s">
        <v>603</v>
      </c>
      <c r="M71" s="13" t="s">
        <v>603</v>
      </c>
      <c r="N71" s="13">
        <v>16</v>
      </c>
    </row>
    <row r="72" spans="1:14" ht="5.25" customHeight="1" thickBot="1">
      <c r="A72" s="98"/>
      <c r="B72" s="98"/>
      <c r="C72" s="98"/>
      <c r="D72" s="98"/>
      <c r="E72" s="95"/>
      <c r="F72" s="98"/>
      <c r="G72" s="98"/>
      <c r="H72" s="98"/>
      <c r="I72" s="98"/>
      <c r="J72" s="136"/>
      <c r="K72" s="95"/>
      <c r="L72" s="98"/>
      <c r="M72" s="98"/>
      <c r="N72" s="98"/>
    </row>
    <row r="73" ht="13.5">
      <c r="A73" s="124" t="s">
        <v>7</v>
      </c>
    </row>
  </sheetData>
  <mergeCells count="31">
    <mergeCell ref="K57:N57"/>
    <mergeCell ref="B66:C66"/>
    <mergeCell ref="B67:C67"/>
    <mergeCell ref="B68:C68"/>
    <mergeCell ref="A57:C58"/>
    <mergeCell ref="B60:C60"/>
    <mergeCell ref="J57:J58"/>
    <mergeCell ref="E57:I57"/>
    <mergeCell ref="B69:C69"/>
    <mergeCell ref="B62:C62"/>
    <mergeCell ref="B63:C63"/>
    <mergeCell ref="B64:C64"/>
    <mergeCell ref="B65:C65"/>
    <mergeCell ref="N5:N6"/>
    <mergeCell ref="B10:B11"/>
    <mergeCell ref="B13:B14"/>
    <mergeCell ref="A5:C6"/>
    <mergeCell ref="E5:E6"/>
    <mergeCell ref="F5:F6"/>
    <mergeCell ref="J5:J6"/>
    <mergeCell ref="B16:B17"/>
    <mergeCell ref="B19:B20"/>
    <mergeCell ref="B22:B23"/>
    <mergeCell ref="B25:B26"/>
    <mergeCell ref="B42:B43"/>
    <mergeCell ref="B45:B46"/>
    <mergeCell ref="B48:B49"/>
    <mergeCell ref="B28:B29"/>
    <mergeCell ref="B33:B34"/>
    <mergeCell ref="B36:B37"/>
    <mergeCell ref="B39:B40"/>
  </mergeCells>
  <printOptions/>
  <pageMargins left="0.7874015748031497" right="0.7874015748031497" top="0.6692913385826772" bottom="0.6692913385826772"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AR61"/>
  <sheetViews>
    <sheetView workbookViewId="0" topLeftCell="A1">
      <selection activeCell="C1" sqref="C1"/>
    </sheetView>
  </sheetViews>
  <sheetFormatPr defaultColWidth="9.00390625" defaultRowHeight="13.5"/>
  <cols>
    <col min="1" max="1" width="0.37109375" style="88" customWidth="1"/>
    <col min="2" max="2" width="1.37890625" style="88" customWidth="1"/>
    <col min="3" max="3" width="8.75390625" style="88" customWidth="1"/>
    <col min="4" max="4" width="0.37109375" style="88" customWidth="1"/>
    <col min="5" max="7" width="4.50390625" style="88" customWidth="1"/>
    <col min="8" max="8" width="1.75390625" style="88" customWidth="1"/>
    <col min="9" max="9" width="3.00390625" style="88" customWidth="1"/>
    <col min="10" max="11" width="4.50390625" style="88" customWidth="1"/>
    <col min="12" max="12" width="1.875" style="88" customWidth="1"/>
    <col min="13" max="13" width="2.50390625" style="88" customWidth="1"/>
    <col min="14" max="15" width="4.125" style="88" customWidth="1"/>
    <col min="16" max="16" width="1.875" style="88" customWidth="1"/>
    <col min="17" max="17" width="2.50390625" style="88" customWidth="1"/>
    <col min="18" max="19" width="4.125" style="88" customWidth="1"/>
    <col min="20" max="20" width="1.875" style="88" customWidth="1"/>
    <col min="21" max="21" width="2.50390625" style="88" customWidth="1"/>
    <col min="22" max="23" width="4.00390625" style="88" customWidth="1"/>
    <col min="24" max="25" width="3.75390625" style="88" customWidth="1"/>
    <col min="26" max="26" width="3.625" style="88" customWidth="1"/>
    <col min="27" max="44" width="4.75390625" style="88" customWidth="1"/>
    <col min="45" max="16384" width="9.00390625" style="88" customWidth="1"/>
  </cols>
  <sheetData>
    <row r="1" spans="1:21" ht="17.25">
      <c r="A1" s="86"/>
      <c r="B1" s="86"/>
      <c r="C1" s="86"/>
      <c r="D1" s="86"/>
      <c r="E1" s="86"/>
      <c r="F1" s="86"/>
      <c r="G1" s="86"/>
      <c r="H1" s="86"/>
      <c r="I1" s="86"/>
      <c r="J1" s="86"/>
      <c r="K1" s="86"/>
      <c r="L1" s="86"/>
      <c r="M1" s="86"/>
      <c r="N1" s="86"/>
      <c r="O1" s="86"/>
      <c r="P1" s="86"/>
      <c r="Q1" s="6" t="s">
        <v>721</v>
      </c>
      <c r="U1" s="6"/>
    </row>
    <row r="2" spans="17:21" ht="14.25">
      <c r="Q2" s="20" t="s">
        <v>122</v>
      </c>
      <c r="U2" s="20"/>
    </row>
    <row r="3" spans="1:42" ht="10.5" customHeight="1" thickBot="1">
      <c r="A3" s="1" t="s">
        <v>123</v>
      </c>
      <c r="AM3" s="1" t="s">
        <v>743</v>
      </c>
      <c r="AP3" s="1"/>
    </row>
    <row r="4" spans="1:44" ht="14.25" thickTop="1">
      <c r="A4" s="179" t="s">
        <v>544</v>
      </c>
      <c r="B4" s="179"/>
      <c r="C4" s="179"/>
      <c r="D4" s="179"/>
      <c r="E4" s="186" t="s">
        <v>79</v>
      </c>
      <c r="F4" s="187"/>
      <c r="G4" s="187"/>
      <c r="H4" s="177" t="s">
        <v>462</v>
      </c>
      <c r="I4" s="187" t="s">
        <v>252</v>
      </c>
      <c r="J4" s="187"/>
      <c r="K4" s="187"/>
      <c r="L4" s="177" t="s">
        <v>463</v>
      </c>
      <c r="M4" s="187" t="s">
        <v>461</v>
      </c>
      <c r="N4" s="187"/>
      <c r="O4" s="187"/>
      <c r="P4" s="177" t="s">
        <v>464</v>
      </c>
      <c r="Q4" s="187" t="s">
        <v>461</v>
      </c>
      <c r="R4" s="187"/>
      <c r="S4" s="187"/>
      <c r="T4" s="177" t="s">
        <v>124</v>
      </c>
      <c r="U4" s="187" t="s">
        <v>253</v>
      </c>
      <c r="V4" s="187"/>
      <c r="W4" s="187"/>
      <c r="X4" s="186" t="s">
        <v>82</v>
      </c>
      <c r="Y4" s="187"/>
      <c r="Z4" s="194"/>
      <c r="AA4" s="187" t="s">
        <v>83</v>
      </c>
      <c r="AB4" s="187"/>
      <c r="AC4" s="187"/>
      <c r="AD4" s="186" t="s">
        <v>84</v>
      </c>
      <c r="AE4" s="187"/>
      <c r="AF4" s="187"/>
      <c r="AG4" s="186" t="s">
        <v>125</v>
      </c>
      <c r="AH4" s="187"/>
      <c r="AI4" s="187"/>
      <c r="AJ4" s="186" t="s">
        <v>126</v>
      </c>
      <c r="AK4" s="187"/>
      <c r="AL4" s="187"/>
      <c r="AM4" s="186" t="s">
        <v>127</v>
      </c>
      <c r="AN4" s="187"/>
      <c r="AO4" s="187"/>
      <c r="AP4" s="186" t="s">
        <v>128</v>
      </c>
      <c r="AQ4" s="187"/>
      <c r="AR4" s="187"/>
    </row>
    <row r="5" spans="1:44" ht="13.5">
      <c r="A5" s="180"/>
      <c r="B5" s="180"/>
      <c r="C5" s="180"/>
      <c r="D5" s="180"/>
      <c r="E5" s="188"/>
      <c r="F5" s="189"/>
      <c r="G5" s="189"/>
      <c r="H5" s="191"/>
      <c r="I5" s="189" t="s">
        <v>129</v>
      </c>
      <c r="J5" s="189"/>
      <c r="K5" s="189"/>
      <c r="L5" s="191"/>
      <c r="M5" s="181" t="s">
        <v>130</v>
      </c>
      <c r="N5" s="181"/>
      <c r="O5" s="181"/>
      <c r="P5" s="191"/>
      <c r="Q5" s="178" t="s">
        <v>254</v>
      </c>
      <c r="R5" s="178"/>
      <c r="S5" s="178"/>
      <c r="T5" s="191"/>
      <c r="U5" s="189" t="s">
        <v>91</v>
      </c>
      <c r="V5" s="189"/>
      <c r="W5" s="189"/>
      <c r="X5" s="188"/>
      <c r="Y5" s="189"/>
      <c r="Z5" s="176"/>
      <c r="AA5" s="189"/>
      <c r="AB5" s="189"/>
      <c r="AC5" s="189"/>
      <c r="AD5" s="188"/>
      <c r="AE5" s="189"/>
      <c r="AF5" s="189"/>
      <c r="AG5" s="188"/>
      <c r="AH5" s="189"/>
      <c r="AI5" s="189"/>
      <c r="AJ5" s="188"/>
      <c r="AK5" s="189"/>
      <c r="AL5" s="189"/>
      <c r="AM5" s="188"/>
      <c r="AN5" s="189"/>
      <c r="AO5" s="189"/>
      <c r="AP5" s="188"/>
      <c r="AQ5" s="189"/>
      <c r="AR5" s="189"/>
    </row>
    <row r="6" spans="1:44" ht="13.5">
      <c r="A6" s="192"/>
      <c r="B6" s="192"/>
      <c r="C6" s="192"/>
      <c r="D6" s="192"/>
      <c r="E6" s="31" t="s">
        <v>495</v>
      </c>
      <c r="F6" s="31" t="s">
        <v>639</v>
      </c>
      <c r="G6" s="31" t="s">
        <v>640</v>
      </c>
      <c r="H6" s="191" t="s">
        <v>343</v>
      </c>
      <c r="I6" s="192"/>
      <c r="J6" s="31" t="s">
        <v>639</v>
      </c>
      <c r="K6" s="31" t="s">
        <v>640</v>
      </c>
      <c r="L6" s="191" t="s">
        <v>343</v>
      </c>
      <c r="M6" s="192"/>
      <c r="N6" s="31" t="s">
        <v>639</v>
      </c>
      <c r="O6" s="31" t="s">
        <v>640</v>
      </c>
      <c r="P6" s="191" t="s">
        <v>343</v>
      </c>
      <c r="Q6" s="192"/>
      <c r="R6" s="31" t="s">
        <v>639</v>
      </c>
      <c r="S6" s="31" t="s">
        <v>640</v>
      </c>
      <c r="T6" s="191" t="s">
        <v>343</v>
      </c>
      <c r="U6" s="192"/>
      <c r="V6" s="31" t="s">
        <v>639</v>
      </c>
      <c r="W6" s="31" t="s">
        <v>640</v>
      </c>
      <c r="X6" s="31" t="s">
        <v>343</v>
      </c>
      <c r="Y6" s="31" t="s">
        <v>639</v>
      </c>
      <c r="Z6" s="38" t="s">
        <v>640</v>
      </c>
      <c r="AA6" s="30" t="s">
        <v>343</v>
      </c>
      <c r="AB6" s="31" t="s">
        <v>639</v>
      </c>
      <c r="AC6" s="31" t="s">
        <v>640</v>
      </c>
      <c r="AD6" s="31" t="s">
        <v>343</v>
      </c>
      <c r="AE6" s="31" t="s">
        <v>639</v>
      </c>
      <c r="AF6" s="31" t="s">
        <v>640</v>
      </c>
      <c r="AG6" s="31" t="s">
        <v>343</v>
      </c>
      <c r="AH6" s="31" t="s">
        <v>639</v>
      </c>
      <c r="AI6" s="31" t="s">
        <v>640</v>
      </c>
      <c r="AJ6" s="31" t="s">
        <v>343</v>
      </c>
      <c r="AK6" s="31" t="s">
        <v>639</v>
      </c>
      <c r="AL6" s="31" t="s">
        <v>640</v>
      </c>
      <c r="AM6" s="31" t="s">
        <v>343</v>
      </c>
      <c r="AN6" s="31" t="s">
        <v>639</v>
      </c>
      <c r="AO6" s="39" t="s">
        <v>640</v>
      </c>
      <c r="AP6" s="31" t="s">
        <v>343</v>
      </c>
      <c r="AQ6" s="31" t="s">
        <v>639</v>
      </c>
      <c r="AR6" s="39" t="s">
        <v>640</v>
      </c>
    </row>
    <row r="7" ht="3.75" customHeight="1">
      <c r="E7" s="96"/>
    </row>
    <row r="8" spans="2:44" s="2" customFormat="1" ht="13.5">
      <c r="B8" s="210" t="s">
        <v>255</v>
      </c>
      <c r="C8" s="210"/>
      <c r="E8" s="130">
        <f>SUM(E10,E18,E25,E28,E33,E36,E42,E48,E53,E56)</f>
        <v>25553</v>
      </c>
      <c r="F8" s="131">
        <f>SUM(F10,F18,F25,F28,F33,F36,F42,F48,F53,F56)</f>
        <v>13096</v>
      </c>
      <c r="G8" s="127">
        <f aca="true" t="shared" si="0" ref="G8:AN8">SUM(G10,G18,G25,G28,G33,G36,G42,G48,G53,G56)</f>
        <v>12457</v>
      </c>
      <c r="H8" s="190">
        <f t="shared" si="0"/>
        <v>24489</v>
      </c>
      <c r="I8" s="190">
        <f t="shared" si="0"/>
        <v>0</v>
      </c>
      <c r="J8" s="127">
        <f t="shared" si="0"/>
        <v>12413</v>
      </c>
      <c r="K8" s="127">
        <f t="shared" si="0"/>
        <v>12076</v>
      </c>
      <c r="L8" s="190">
        <f t="shared" si="0"/>
        <v>303</v>
      </c>
      <c r="M8" s="190">
        <f t="shared" si="0"/>
        <v>0</v>
      </c>
      <c r="N8" s="127">
        <f t="shared" si="0"/>
        <v>170</v>
      </c>
      <c r="O8" s="127">
        <f t="shared" si="0"/>
        <v>133</v>
      </c>
      <c r="P8" s="190">
        <f t="shared" si="0"/>
        <v>34</v>
      </c>
      <c r="Q8" s="190">
        <f t="shared" si="0"/>
        <v>0</v>
      </c>
      <c r="R8" s="127">
        <f t="shared" si="0"/>
        <v>17</v>
      </c>
      <c r="S8" s="127">
        <f t="shared" si="0"/>
        <v>17</v>
      </c>
      <c r="T8" s="190">
        <f>SUM(T10,T18,T25,T28,T33,T36,T42,T48,T53,T56)</f>
        <v>47</v>
      </c>
      <c r="U8" s="190">
        <f>SUM(U10,U18,U25,U28,U33,U36,U42,U48,U53,U56)</f>
        <v>0</v>
      </c>
      <c r="V8" s="127">
        <f>SUM(V10,V18,V25,V28,V33,V36,V42,V48,V53,V56)</f>
        <v>44</v>
      </c>
      <c r="W8" s="127">
        <f>SUM(W10,W18,W25,W28,W33,W36,W42,W48,W53,W56)</f>
        <v>3</v>
      </c>
      <c r="X8" s="127">
        <f>SUM(X10,X18,X25,X28,X33,X36,X42,X48,X53,X56)</f>
        <v>359</v>
      </c>
      <c r="Y8" s="127">
        <f t="shared" si="0"/>
        <v>271</v>
      </c>
      <c r="Z8" s="127">
        <f t="shared" si="0"/>
        <v>88</v>
      </c>
      <c r="AA8" s="127">
        <f t="shared" si="0"/>
        <v>317</v>
      </c>
      <c r="AB8" s="127">
        <f t="shared" si="0"/>
        <v>178</v>
      </c>
      <c r="AC8" s="127">
        <f t="shared" si="0"/>
        <v>139</v>
      </c>
      <c r="AD8" s="127">
        <f t="shared" si="0"/>
        <v>4</v>
      </c>
      <c r="AE8" s="127">
        <f t="shared" si="0"/>
        <v>3</v>
      </c>
      <c r="AF8" s="127">
        <v>1</v>
      </c>
      <c r="AG8" s="127">
        <f t="shared" si="0"/>
        <v>23</v>
      </c>
      <c r="AH8" s="127">
        <f t="shared" si="0"/>
        <v>14</v>
      </c>
      <c r="AI8" s="127">
        <f t="shared" si="0"/>
        <v>9</v>
      </c>
      <c r="AJ8" s="127">
        <f t="shared" si="0"/>
        <v>3</v>
      </c>
      <c r="AK8" s="127">
        <f t="shared" si="0"/>
        <v>3</v>
      </c>
      <c r="AL8" s="127" t="s">
        <v>760</v>
      </c>
      <c r="AM8" s="127">
        <f t="shared" si="0"/>
        <v>1</v>
      </c>
      <c r="AN8" s="127">
        <f t="shared" si="0"/>
        <v>1</v>
      </c>
      <c r="AO8" s="127" t="s">
        <v>760</v>
      </c>
      <c r="AP8" s="127" t="s">
        <v>760</v>
      </c>
      <c r="AQ8" s="127" t="s">
        <v>760</v>
      </c>
      <c r="AR8" s="127" t="s">
        <v>760</v>
      </c>
    </row>
    <row r="9" spans="2:44" ht="12.75" customHeight="1">
      <c r="B9" s="3"/>
      <c r="C9" s="3"/>
      <c r="E9" s="129"/>
      <c r="F9" s="128"/>
      <c r="G9" s="128"/>
      <c r="H9" s="185"/>
      <c r="I9" s="185"/>
      <c r="J9" s="128"/>
      <c r="K9" s="128"/>
      <c r="L9" s="185"/>
      <c r="M9" s="185"/>
      <c r="N9" s="128"/>
      <c r="O9" s="128"/>
      <c r="P9" s="185"/>
      <c r="Q9" s="185"/>
      <c r="R9" s="128"/>
      <c r="S9" s="128"/>
      <c r="T9" s="185"/>
      <c r="U9" s="185"/>
      <c r="V9" s="128"/>
      <c r="W9" s="128"/>
      <c r="X9" s="128"/>
      <c r="Y9" s="128"/>
      <c r="Z9" s="128"/>
      <c r="AA9" s="128"/>
      <c r="AB9" s="128"/>
      <c r="AC9" s="128"/>
      <c r="AD9" s="128"/>
      <c r="AE9" s="128"/>
      <c r="AF9" s="128"/>
      <c r="AG9" s="128"/>
      <c r="AH9" s="128"/>
      <c r="AI9" s="128"/>
      <c r="AJ9" s="128"/>
      <c r="AK9" s="128"/>
      <c r="AL9" s="128"/>
      <c r="AM9" s="128"/>
      <c r="AN9" s="128"/>
      <c r="AO9" s="128"/>
      <c r="AP9" s="128"/>
      <c r="AQ9" s="128"/>
      <c r="AR9" s="128"/>
    </row>
    <row r="10" spans="2:44" s="2" customFormat="1" ht="13.5">
      <c r="B10" s="210" t="s">
        <v>92</v>
      </c>
      <c r="C10" s="210"/>
      <c r="E10" s="130">
        <f>SUM(E11:E16)</f>
        <v>8944</v>
      </c>
      <c r="F10" s="127">
        <f aca="true" t="shared" si="1" ref="F10:AI10">SUM(F11:F16)</f>
        <v>4592</v>
      </c>
      <c r="G10" s="127">
        <f t="shared" si="1"/>
        <v>4352</v>
      </c>
      <c r="H10" s="190">
        <f t="shared" si="1"/>
        <v>8527</v>
      </c>
      <c r="I10" s="190">
        <f t="shared" si="1"/>
        <v>0</v>
      </c>
      <c r="J10" s="127">
        <f t="shared" si="1"/>
        <v>4299</v>
      </c>
      <c r="K10" s="127">
        <f t="shared" si="1"/>
        <v>4228</v>
      </c>
      <c r="L10" s="190">
        <f t="shared" si="1"/>
        <v>86</v>
      </c>
      <c r="M10" s="190">
        <f t="shared" si="1"/>
        <v>0</v>
      </c>
      <c r="N10" s="127">
        <f t="shared" si="1"/>
        <v>60</v>
      </c>
      <c r="O10" s="127">
        <f t="shared" si="1"/>
        <v>26</v>
      </c>
      <c r="P10" s="190">
        <f t="shared" si="1"/>
        <v>12</v>
      </c>
      <c r="Q10" s="190">
        <f t="shared" si="1"/>
        <v>0</v>
      </c>
      <c r="R10" s="127">
        <f t="shared" si="1"/>
        <v>6</v>
      </c>
      <c r="S10" s="127">
        <f t="shared" si="1"/>
        <v>6</v>
      </c>
      <c r="T10" s="190">
        <f>SUM(T11:T16)</f>
        <v>15</v>
      </c>
      <c r="U10" s="190">
        <f>SUM(U11:U16)</f>
        <v>0</v>
      </c>
      <c r="V10" s="127">
        <f>SUM(V11:V16)</f>
        <v>14</v>
      </c>
      <c r="W10" s="127">
        <f>SUM(W11:W16)</f>
        <v>1</v>
      </c>
      <c r="X10" s="127">
        <f t="shared" si="1"/>
        <v>153</v>
      </c>
      <c r="Y10" s="127">
        <f t="shared" si="1"/>
        <v>115</v>
      </c>
      <c r="Z10" s="127">
        <f t="shared" si="1"/>
        <v>38</v>
      </c>
      <c r="AA10" s="127">
        <f t="shared" si="1"/>
        <v>148</v>
      </c>
      <c r="AB10" s="127">
        <f t="shared" si="1"/>
        <v>95</v>
      </c>
      <c r="AC10" s="127">
        <f t="shared" si="1"/>
        <v>53</v>
      </c>
      <c r="AD10" s="127">
        <f t="shared" si="1"/>
        <v>3</v>
      </c>
      <c r="AE10" s="127">
        <f t="shared" si="1"/>
        <v>3</v>
      </c>
      <c r="AF10" s="127" t="s">
        <v>760</v>
      </c>
      <c r="AG10" s="127">
        <f t="shared" si="1"/>
        <v>10</v>
      </c>
      <c r="AH10" s="127">
        <f t="shared" si="1"/>
        <v>7</v>
      </c>
      <c r="AI10" s="127">
        <f t="shared" si="1"/>
        <v>3</v>
      </c>
      <c r="AJ10" s="127" t="s">
        <v>760</v>
      </c>
      <c r="AK10" s="127" t="s">
        <v>760</v>
      </c>
      <c r="AL10" s="127" t="s">
        <v>760</v>
      </c>
      <c r="AM10" s="127">
        <f>SUM(AM11:AM16)</f>
        <v>1</v>
      </c>
      <c r="AN10" s="127">
        <f>SUM(AN11:AN16)</f>
        <v>1</v>
      </c>
      <c r="AO10" s="127" t="s">
        <v>760</v>
      </c>
      <c r="AP10" s="127" t="s">
        <v>760</v>
      </c>
      <c r="AQ10" s="127" t="s">
        <v>760</v>
      </c>
      <c r="AR10" s="127" t="s">
        <v>760</v>
      </c>
    </row>
    <row r="11" spans="2:44" ht="13.5">
      <c r="B11" s="3"/>
      <c r="C11" s="3" t="s">
        <v>465</v>
      </c>
      <c r="E11" s="129">
        <v>4283</v>
      </c>
      <c r="F11" s="128">
        <v>2156</v>
      </c>
      <c r="G11" s="128">
        <v>2127</v>
      </c>
      <c r="H11" s="185">
        <v>4075</v>
      </c>
      <c r="I11" s="185"/>
      <c r="J11" s="128">
        <v>2010</v>
      </c>
      <c r="K11" s="128">
        <v>2065</v>
      </c>
      <c r="L11" s="185">
        <v>42</v>
      </c>
      <c r="M11" s="185"/>
      <c r="N11" s="128">
        <v>29</v>
      </c>
      <c r="O11" s="128">
        <v>13</v>
      </c>
      <c r="P11" s="185">
        <v>3</v>
      </c>
      <c r="Q11" s="185"/>
      <c r="R11" s="128">
        <v>2</v>
      </c>
      <c r="S11" s="128">
        <v>1</v>
      </c>
      <c r="T11" s="185">
        <v>2</v>
      </c>
      <c r="U11" s="185"/>
      <c r="V11" s="128">
        <v>2</v>
      </c>
      <c r="W11" s="128" t="s">
        <v>723</v>
      </c>
      <c r="X11" s="128">
        <v>75</v>
      </c>
      <c r="Y11" s="128">
        <v>59</v>
      </c>
      <c r="Z11" s="128">
        <v>16</v>
      </c>
      <c r="AA11" s="128">
        <v>85</v>
      </c>
      <c r="AB11" s="128">
        <v>53</v>
      </c>
      <c r="AC11" s="128">
        <v>32</v>
      </c>
      <c r="AD11" s="128">
        <v>1</v>
      </c>
      <c r="AE11" s="128">
        <v>1</v>
      </c>
      <c r="AF11" s="128" t="s">
        <v>723</v>
      </c>
      <c r="AG11" s="128">
        <v>6</v>
      </c>
      <c r="AH11" s="128">
        <v>3</v>
      </c>
      <c r="AI11" s="128">
        <v>3</v>
      </c>
      <c r="AJ11" s="128" t="s">
        <v>723</v>
      </c>
      <c r="AK11" s="128" t="s">
        <v>723</v>
      </c>
      <c r="AL11" s="128" t="s">
        <v>723</v>
      </c>
      <c r="AM11" s="128">
        <v>1</v>
      </c>
      <c r="AN11" s="128">
        <v>1</v>
      </c>
      <c r="AO11" s="128" t="s">
        <v>723</v>
      </c>
      <c r="AP11" s="128" t="s">
        <v>723</v>
      </c>
      <c r="AQ11" s="128" t="s">
        <v>723</v>
      </c>
      <c r="AR11" s="128" t="s">
        <v>723</v>
      </c>
    </row>
    <row r="12" spans="2:44" ht="13.5">
      <c r="B12" s="3"/>
      <c r="C12" s="3" t="s">
        <v>466</v>
      </c>
      <c r="E12" s="129">
        <v>764</v>
      </c>
      <c r="F12" s="128">
        <v>411</v>
      </c>
      <c r="G12" s="128">
        <v>353</v>
      </c>
      <c r="H12" s="185">
        <v>709</v>
      </c>
      <c r="I12" s="185"/>
      <c r="J12" s="128">
        <v>373</v>
      </c>
      <c r="K12" s="128">
        <v>336</v>
      </c>
      <c r="L12" s="185">
        <v>3</v>
      </c>
      <c r="M12" s="185"/>
      <c r="N12" s="128">
        <v>2</v>
      </c>
      <c r="O12" s="128">
        <v>1</v>
      </c>
      <c r="P12" s="185">
        <v>2</v>
      </c>
      <c r="Q12" s="185"/>
      <c r="R12" s="128">
        <v>1</v>
      </c>
      <c r="S12" s="128">
        <v>1</v>
      </c>
      <c r="T12" s="185">
        <v>4</v>
      </c>
      <c r="U12" s="185"/>
      <c r="V12" s="128">
        <v>4</v>
      </c>
      <c r="W12" s="128" t="s">
        <v>723</v>
      </c>
      <c r="X12" s="128">
        <v>23</v>
      </c>
      <c r="Y12" s="128">
        <v>19</v>
      </c>
      <c r="Z12" s="128">
        <v>4</v>
      </c>
      <c r="AA12" s="128">
        <v>21</v>
      </c>
      <c r="AB12" s="128">
        <v>10</v>
      </c>
      <c r="AC12" s="128">
        <v>11</v>
      </c>
      <c r="AD12" s="128">
        <v>2</v>
      </c>
      <c r="AE12" s="128">
        <v>2</v>
      </c>
      <c r="AF12" s="128" t="s">
        <v>723</v>
      </c>
      <c r="AG12" s="128">
        <v>2</v>
      </c>
      <c r="AH12" s="128">
        <v>2</v>
      </c>
      <c r="AI12" s="128" t="s">
        <v>723</v>
      </c>
      <c r="AJ12" s="128" t="s">
        <v>723</v>
      </c>
      <c r="AK12" s="128" t="s">
        <v>723</v>
      </c>
      <c r="AL12" s="128" t="s">
        <v>723</v>
      </c>
      <c r="AM12" s="128" t="s">
        <v>723</v>
      </c>
      <c r="AN12" s="128" t="s">
        <v>723</v>
      </c>
      <c r="AO12" s="128" t="s">
        <v>723</v>
      </c>
      <c r="AP12" s="128" t="s">
        <v>723</v>
      </c>
      <c r="AQ12" s="128" t="s">
        <v>723</v>
      </c>
      <c r="AR12" s="128" t="s">
        <v>723</v>
      </c>
    </row>
    <row r="13" spans="2:44" ht="13.5">
      <c r="B13" s="3"/>
      <c r="C13" s="3" t="s">
        <v>467</v>
      </c>
      <c r="E13" s="129">
        <v>1520</v>
      </c>
      <c r="F13" s="128">
        <v>782</v>
      </c>
      <c r="G13" s="128">
        <v>738</v>
      </c>
      <c r="H13" s="185">
        <v>1470</v>
      </c>
      <c r="I13" s="185"/>
      <c r="J13" s="128">
        <v>749</v>
      </c>
      <c r="K13" s="128">
        <v>721</v>
      </c>
      <c r="L13" s="185">
        <v>13</v>
      </c>
      <c r="M13" s="185"/>
      <c r="N13" s="128">
        <v>8</v>
      </c>
      <c r="O13" s="128">
        <v>5</v>
      </c>
      <c r="P13" s="185">
        <v>4</v>
      </c>
      <c r="Q13" s="185"/>
      <c r="R13" s="128">
        <v>2</v>
      </c>
      <c r="S13" s="128">
        <v>2</v>
      </c>
      <c r="T13" s="185">
        <v>1</v>
      </c>
      <c r="U13" s="185"/>
      <c r="V13" s="128">
        <v>1</v>
      </c>
      <c r="W13" s="128" t="s">
        <v>723</v>
      </c>
      <c r="X13" s="128">
        <v>25</v>
      </c>
      <c r="Y13" s="128">
        <v>16</v>
      </c>
      <c r="Z13" s="128">
        <v>9</v>
      </c>
      <c r="AA13" s="128">
        <v>7</v>
      </c>
      <c r="AB13" s="128">
        <v>6</v>
      </c>
      <c r="AC13" s="128">
        <v>1</v>
      </c>
      <c r="AD13" s="128" t="s">
        <v>723</v>
      </c>
      <c r="AE13" s="128" t="s">
        <v>723</v>
      </c>
      <c r="AF13" s="128" t="s">
        <v>723</v>
      </c>
      <c r="AG13" s="128" t="s">
        <v>723</v>
      </c>
      <c r="AH13" s="128" t="s">
        <v>723</v>
      </c>
      <c r="AI13" s="128" t="s">
        <v>723</v>
      </c>
      <c r="AJ13" s="128" t="s">
        <v>723</v>
      </c>
      <c r="AK13" s="128" t="s">
        <v>723</v>
      </c>
      <c r="AL13" s="128" t="s">
        <v>723</v>
      </c>
      <c r="AM13" s="128" t="s">
        <v>723</v>
      </c>
      <c r="AN13" s="128" t="s">
        <v>723</v>
      </c>
      <c r="AO13" s="128" t="s">
        <v>723</v>
      </c>
      <c r="AP13" s="128" t="s">
        <v>723</v>
      </c>
      <c r="AQ13" s="128" t="s">
        <v>723</v>
      </c>
      <c r="AR13" s="128" t="s">
        <v>723</v>
      </c>
    </row>
    <row r="14" spans="2:44" ht="13.5">
      <c r="B14" s="3"/>
      <c r="C14" s="3" t="s">
        <v>468</v>
      </c>
      <c r="E14" s="129">
        <v>829</v>
      </c>
      <c r="F14" s="128">
        <v>429</v>
      </c>
      <c r="G14" s="128">
        <v>400</v>
      </c>
      <c r="H14" s="185">
        <v>796</v>
      </c>
      <c r="I14" s="185"/>
      <c r="J14" s="128">
        <v>403</v>
      </c>
      <c r="K14" s="128">
        <v>393</v>
      </c>
      <c r="L14" s="185">
        <v>11</v>
      </c>
      <c r="M14" s="185"/>
      <c r="N14" s="128">
        <v>9</v>
      </c>
      <c r="O14" s="128">
        <v>2</v>
      </c>
      <c r="P14" s="185">
        <v>1</v>
      </c>
      <c r="Q14" s="185"/>
      <c r="R14" s="128" t="s">
        <v>723</v>
      </c>
      <c r="S14" s="128">
        <v>1</v>
      </c>
      <c r="T14" s="185">
        <v>3</v>
      </c>
      <c r="U14" s="185"/>
      <c r="V14" s="128">
        <v>3</v>
      </c>
      <c r="W14" s="128" t="s">
        <v>723</v>
      </c>
      <c r="X14" s="128">
        <v>2</v>
      </c>
      <c r="Y14" s="128">
        <v>1</v>
      </c>
      <c r="Z14" s="128">
        <v>1</v>
      </c>
      <c r="AA14" s="128">
        <v>16</v>
      </c>
      <c r="AB14" s="128">
        <v>13</v>
      </c>
      <c r="AC14" s="128">
        <v>3</v>
      </c>
      <c r="AD14" s="128" t="s">
        <v>723</v>
      </c>
      <c r="AE14" s="128" t="s">
        <v>723</v>
      </c>
      <c r="AF14" s="128" t="s">
        <v>723</v>
      </c>
      <c r="AG14" s="128">
        <v>2</v>
      </c>
      <c r="AH14" s="128">
        <v>2</v>
      </c>
      <c r="AI14" s="128" t="s">
        <v>723</v>
      </c>
      <c r="AJ14" s="128" t="s">
        <v>723</v>
      </c>
      <c r="AK14" s="128" t="s">
        <v>723</v>
      </c>
      <c r="AL14" s="128" t="s">
        <v>723</v>
      </c>
      <c r="AM14" s="128" t="s">
        <v>723</v>
      </c>
      <c r="AN14" s="128" t="s">
        <v>723</v>
      </c>
      <c r="AO14" s="128" t="s">
        <v>723</v>
      </c>
      <c r="AP14" s="128" t="s">
        <v>723</v>
      </c>
      <c r="AQ14" s="128" t="s">
        <v>723</v>
      </c>
      <c r="AR14" s="128" t="s">
        <v>723</v>
      </c>
    </row>
    <row r="15" spans="2:44" ht="13.5">
      <c r="B15" s="3"/>
      <c r="C15" s="3" t="s">
        <v>469</v>
      </c>
      <c r="E15" s="129">
        <v>1162</v>
      </c>
      <c r="F15" s="128">
        <v>608</v>
      </c>
      <c r="G15" s="128">
        <v>554</v>
      </c>
      <c r="H15" s="185">
        <v>1109</v>
      </c>
      <c r="I15" s="185"/>
      <c r="J15" s="128">
        <v>572</v>
      </c>
      <c r="K15" s="128">
        <v>537</v>
      </c>
      <c r="L15" s="185">
        <v>14</v>
      </c>
      <c r="M15" s="185"/>
      <c r="N15" s="128">
        <v>10</v>
      </c>
      <c r="O15" s="128">
        <v>4</v>
      </c>
      <c r="P15" s="185">
        <v>2</v>
      </c>
      <c r="Q15" s="185"/>
      <c r="R15" s="128">
        <v>1</v>
      </c>
      <c r="S15" s="128">
        <v>1</v>
      </c>
      <c r="T15" s="185">
        <v>1</v>
      </c>
      <c r="U15" s="185"/>
      <c r="V15" s="128" t="s">
        <v>723</v>
      </c>
      <c r="W15" s="128">
        <v>1</v>
      </c>
      <c r="X15" s="128">
        <v>18</v>
      </c>
      <c r="Y15" s="128">
        <v>12</v>
      </c>
      <c r="Z15" s="128">
        <v>6</v>
      </c>
      <c r="AA15" s="128">
        <v>18</v>
      </c>
      <c r="AB15" s="128">
        <v>13</v>
      </c>
      <c r="AC15" s="128">
        <v>5</v>
      </c>
      <c r="AD15" s="128" t="s">
        <v>723</v>
      </c>
      <c r="AE15" s="128" t="s">
        <v>723</v>
      </c>
      <c r="AF15" s="128" t="s">
        <v>723</v>
      </c>
      <c r="AG15" s="128" t="s">
        <v>723</v>
      </c>
      <c r="AH15" s="128" t="s">
        <v>723</v>
      </c>
      <c r="AI15" s="128" t="s">
        <v>723</v>
      </c>
      <c r="AJ15" s="128" t="s">
        <v>723</v>
      </c>
      <c r="AK15" s="128" t="s">
        <v>723</v>
      </c>
      <c r="AL15" s="128" t="s">
        <v>723</v>
      </c>
      <c r="AM15" s="128" t="s">
        <v>723</v>
      </c>
      <c r="AN15" s="128" t="s">
        <v>723</v>
      </c>
      <c r="AO15" s="128" t="s">
        <v>723</v>
      </c>
      <c r="AP15" s="128" t="s">
        <v>723</v>
      </c>
      <c r="AQ15" s="128" t="s">
        <v>723</v>
      </c>
      <c r="AR15" s="128" t="s">
        <v>723</v>
      </c>
    </row>
    <row r="16" spans="2:44" ht="13.5">
      <c r="B16" s="3"/>
      <c r="C16" s="3" t="s">
        <v>470</v>
      </c>
      <c r="E16" s="129">
        <v>386</v>
      </c>
      <c r="F16" s="128">
        <v>206</v>
      </c>
      <c r="G16" s="128">
        <v>180</v>
      </c>
      <c r="H16" s="185">
        <v>368</v>
      </c>
      <c r="I16" s="185"/>
      <c r="J16" s="128">
        <v>192</v>
      </c>
      <c r="K16" s="128">
        <v>176</v>
      </c>
      <c r="L16" s="185">
        <v>3</v>
      </c>
      <c r="M16" s="185"/>
      <c r="N16" s="128">
        <v>2</v>
      </c>
      <c r="O16" s="128">
        <v>1</v>
      </c>
      <c r="P16" s="185" t="s">
        <v>723</v>
      </c>
      <c r="Q16" s="185"/>
      <c r="R16" s="128" t="s">
        <v>723</v>
      </c>
      <c r="S16" s="128" t="s">
        <v>723</v>
      </c>
      <c r="T16" s="185">
        <v>4</v>
      </c>
      <c r="U16" s="185"/>
      <c r="V16" s="128">
        <v>4</v>
      </c>
      <c r="W16" s="128" t="s">
        <v>723</v>
      </c>
      <c r="X16" s="128">
        <v>10</v>
      </c>
      <c r="Y16" s="128">
        <v>8</v>
      </c>
      <c r="Z16" s="128">
        <v>2</v>
      </c>
      <c r="AA16" s="128">
        <v>1</v>
      </c>
      <c r="AB16" s="128" t="s">
        <v>723</v>
      </c>
      <c r="AC16" s="128">
        <v>1</v>
      </c>
      <c r="AD16" s="128" t="s">
        <v>723</v>
      </c>
      <c r="AE16" s="128" t="s">
        <v>723</v>
      </c>
      <c r="AF16" s="128" t="s">
        <v>723</v>
      </c>
      <c r="AG16" s="128" t="s">
        <v>723</v>
      </c>
      <c r="AH16" s="128" t="s">
        <v>723</v>
      </c>
      <c r="AI16" s="128" t="s">
        <v>723</v>
      </c>
      <c r="AJ16" s="128" t="s">
        <v>723</v>
      </c>
      <c r="AK16" s="128" t="s">
        <v>723</v>
      </c>
      <c r="AL16" s="128" t="s">
        <v>723</v>
      </c>
      <c r="AM16" s="128" t="s">
        <v>723</v>
      </c>
      <c r="AN16" s="128" t="s">
        <v>723</v>
      </c>
      <c r="AO16" s="128" t="s">
        <v>723</v>
      </c>
      <c r="AP16" s="128" t="s">
        <v>723</v>
      </c>
      <c r="AQ16" s="128" t="s">
        <v>723</v>
      </c>
      <c r="AR16" s="128" t="s">
        <v>723</v>
      </c>
    </row>
    <row r="17" spans="2:44" ht="12.75" customHeight="1">
      <c r="B17" s="3"/>
      <c r="C17" s="3"/>
      <c r="E17" s="129"/>
      <c r="F17" s="128"/>
      <c r="G17" s="128"/>
      <c r="H17" s="185"/>
      <c r="I17" s="185"/>
      <c r="J17" s="128"/>
      <c r="K17" s="128"/>
      <c r="L17" s="185"/>
      <c r="M17" s="185"/>
      <c r="N17" s="128"/>
      <c r="O17" s="128"/>
      <c r="P17" s="185"/>
      <c r="Q17" s="185"/>
      <c r="R17" s="128"/>
      <c r="S17" s="128"/>
      <c r="T17" s="185"/>
      <c r="U17" s="185"/>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row>
    <row r="18" spans="2:44" s="2" customFormat="1" ht="13.5">
      <c r="B18" s="210" t="s">
        <v>498</v>
      </c>
      <c r="C18" s="210"/>
      <c r="E18" s="130">
        <f>SUM(E19:E23)</f>
        <v>3984</v>
      </c>
      <c r="F18" s="127">
        <f aca="true" t="shared" si="2" ref="F18:AH18">SUM(F19:F23)</f>
        <v>2011</v>
      </c>
      <c r="G18" s="127">
        <f t="shared" si="2"/>
        <v>1973</v>
      </c>
      <c r="H18" s="190">
        <f t="shared" si="2"/>
        <v>3813</v>
      </c>
      <c r="I18" s="190">
        <f t="shared" si="2"/>
        <v>0</v>
      </c>
      <c r="J18" s="127">
        <f t="shared" si="2"/>
        <v>1906</v>
      </c>
      <c r="K18" s="127">
        <f t="shared" si="2"/>
        <v>1907</v>
      </c>
      <c r="L18" s="190">
        <f t="shared" si="2"/>
        <v>55</v>
      </c>
      <c r="M18" s="190">
        <f t="shared" si="2"/>
        <v>0</v>
      </c>
      <c r="N18" s="127">
        <f t="shared" si="2"/>
        <v>30</v>
      </c>
      <c r="O18" s="127">
        <f t="shared" si="2"/>
        <v>25</v>
      </c>
      <c r="P18" s="190">
        <f t="shared" si="2"/>
        <v>1</v>
      </c>
      <c r="Q18" s="190">
        <f t="shared" si="2"/>
        <v>0</v>
      </c>
      <c r="R18" s="127">
        <f t="shared" si="2"/>
        <v>1</v>
      </c>
      <c r="S18" s="127" t="s">
        <v>760</v>
      </c>
      <c r="T18" s="190">
        <f>SUM(T19:T23)</f>
        <v>7</v>
      </c>
      <c r="U18" s="190">
        <f>SUM(U19:U23)</f>
        <v>0</v>
      </c>
      <c r="V18" s="127">
        <f>SUM(V19:V23)</f>
        <v>7</v>
      </c>
      <c r="W18" s="127" t="s">
        <v>760</v>
      </c>
      <c r="X18" s="127">
        <f t="shared" si="2"/>
        <v>56</v>
      </c>
      <c r="Y18" s="127">
        <f t="shared" si="2"/>
        <v>43</v>
      </c>
      <c r="Z18" s="127">
        <f t="shared" si="2"/>
        <v>13</v>
      </c>
      <c r="AA18" s="127">
        <f t="shared" si="2"/>
        <v>51</v>
      </c>
      <c r="AB18" s="127">
        <f t="shared" si="2"/>
        <v>24</v>
      </c>
      <c r="AC18" s="127">
        <f t="shared" si="2"/>
        <v>27</v>
      </c>
      <c r="AD18" s="127">
        <f t="shared" si="2"/>
        <v>1</v>
      </c>
      <c r="AE18" s="127" t="s">
        <v>760</v>
      </c>
      <c r="AF18" s="127">
        <f>SUM(AF19:AF23)</f>
        <v>1</v>
      </c>
      <c r="AG18" s="127">
        <f t="shared" si="2"/>
        <v>3</v>
      </c>
      <c r="AH18" s="127">
        <f t="shared" si="2"/>
        <v>3</v>
      </c>
      <c r="AI18" s="127" t="s">
        <v>760</v>
      </c>
      <c r="AJ18" s="127" t="s">
        <v>760</v>
      </c>
      <c r="AK18" s="127" t="s">
        <v>760</v>
      </c>
      <c r="AL18" s="127" t="s">
        <v>760</v>
      </c>
      <c r="AM18" s="127" t="s">
        <v>760</v>
      </c>
      <c r="AN18" s="127" t="s">
        <v>760</v>
      </c>
      <c r="AO18" s="127" t="s">
        <v>760</v>
      </c>
      <c r="AP18" s="127" t="s">
        <v>760</v>
      </c>
      <c r="AQ18" s="127" t="s">
        <v>760</v>
      </c>
      <c r="AR18" s="127" t="s">
        <v>760</v>
      </c>
    </row>
    <row r="19" spans="2:44" ht="13.5">
      <c r="B19" s="3"/>
      <c r="C19" s="3" t="s">
        <v>471</v>
      </c>
      <c r="E19" s="129">
        <v>1715</v>
      </c>
      <c r="F19" s="128">
        <v>878</v>
      </c>
      <c r="G19" s="128">
        <v>837</v>
      </c>
      <c r="H19" s="185">
        <v>1642</v>
      </c>
      <c r="I19" s="185"/>
      <c r="J19" s="128">
        <v>840</v>
      </c>
      <c r="K19" s="128">
        <v>802</v>
      </c>
      <c r="L19" s="185">
        <v>16</v>
      </c>
      <c r="M19" s="185"/>
      <c r="N19" s="128">
        <v>6</v>
      </c>
      <c r="O19" s="128">
        <v>10</v>
      </c>
      <c r="P19" s="185" t="s">
        <v>723</v>
      </c>
      <c r="Q19" s="185"/>
      <c r="R19" s="128" t="s">
        <v>723</v>
      </c>
      <c r="S19" s="128" t="s">
        <v>723</v>
      </c>
      <c r="T19" s="185">
        <v>3</v>
      </c>
      <c r="U19" s="185"/>
      <c r="V19" s="128">
        <v>3</v>
      </c>
      <c r="W19" s="128" t="s">
        <v>723</v>
      </c>
      <c r="X19" s="128">
        <v>23</v>
      </c>
      <c r="Y19" s="128">
        <v>14</v>
      </c>
      <c r="Z19" s="128">
        <v>9</v>
      </c>
      <c r="AA19" s="128">
        <v>30</v>
      </c>
      <c r="AB19" s="128">
        <v>15</v>
      </c>
      <c r="AC19" s="128">
        <v>15</v>
      </c>
      <c r="AD19" s="128">
        <v>1</v>
      </c>
      <c r="AE19" s="128" t="s">
        <v>723</v>
      </c>
      <c r="AF19" s="128">
        <v>1</v>
      </c>
      <c r="AG19" s="128">
        <v>2</v>
      </c>
      <c r="AH19" s="128">
        <v>2</v>
      </c>
      <c r="AI19" s="128" t="s">
        <v>723</v>
      </c>
      <c r="AJ19" s="128" t="s">
        <v>723</v>
      </c>
      <c r="AK19" s="128" t="s">
        <v>723</v>
      </c>
      <c r="AL19" s="128" t="s">
        <v>723</v>
      </c>
      <c r="AM19" s="128" t="s">
        <v>723</v>
      </c>
      <c r="AN19" s="128" t="s">
        <v>723</v>
      </c>
      <c r="AO19" s="128" t="s">
        <v>723</v>
      </c>
      <c r="AP19" s="128" t="s">
        <v>723</v>
      </c>
      <c r="AQ19" s="128" t="s">
        <v>723</v>
      </c>
      <c r="AR19" s="128" t="s">
        <v>723</v>
      </c>
    </row>
    <row r="20" spans="2:44" ht="13.5">
      <c r="B20" s="3"/>
      <c r="C20" s="3" t="s">
        <v>472</v>
      </c>
      <c r="E20" s="129">
        <v>625</v>
      </c>
      <c r="F20" s="128">
        <v>303</v>
      </c>
      <c r="G20" s="128">
        <v>322</v>
      </c>
      <c r="H20" s="185">
        <v>595</v>
      </c>
      <c r="I20" s="185"/>
      <c r="J20" s="128">
        <v>284</v>
      </c>
      <c r="K20" s="128">
        <v>311</v>
      </c>
      <c r="L20" s="185">
        <v>11</v>
      </c>
      <c r="M20" s="185"/>
      <c r="N20" s="128">
        <v>6</v>
      </c>
      <c r="O20" s="128">
        <v>5</v>
      </c>
      <c r="P20" s="185">
        <v>1</v>
      </c>
      <c r="Q20" s="185"/>
      <c r="R20" s="128">
        <v>1</v>
      </c>
      <c r="S20" s="128" t="s">
        <v>723</v>
      </c>
      <c r="T20" s="185">
        <v>1</v>
      </c>
      <c r="U20" s="185"/>
      <c r="V20" s="128">
        <v>1</v>
      </c>
      <c r="W20" s="128" t="s">
        <v>723</v>
      </c>
      <c r="X20" s="128">
        <v>11</v>
      </c>
      <c r="Y20" s="128">
        <v>10</v>
      </c>
      <c r="Z20" s="128">
        <v>1</v>
      </c>
      <c r="AA20" s="128">
        <v>6</v>
      </c>
      <c r="AB20" s="128">
        <v>1</v>
      </c>
      <c r="AC20" s="128">
        <v>5</v>
      </c>
      <c r="AD20" s="128" t="s">
        <v>723</v>
      </c>
      <c r="AE20" s="128" t="s">
        <v>723</v>
      </c>
      <c r="AF20" s="128" t="s">
        <v>723</v>
      </c>
      <c r="AG20" s="128" t="s">
        <v>723</v>
      </c>
      <c r="AH20" s="128" t="s">
        <v>723</v>
      </c>
      <c r="AI20" s="128" t="s">
        <v>723</v>
      </c>
      <c r="AJ20" s="128" t="s">
        <v>723</v>
      </c>
      <c r="AK20" s="128" t="s">
        <v>723</v>
      </c>
      <c r="AL20" s="128" t="s">
        <v>723</v>
      </c>
      <c r="AM20" s="128" t="s">
        <v>723</v>
      </c>
      <c r="AN20" s="128" t="s">
        <v>723</v>
      </c>
      <c r="AO20" s="128" t="s">
        <v>723</v>
      </c>
      <c r="AP20" s="128" t="s">
        <v>723</v>
      </c>
      <c r="AQ20" s="128" t="s">
        <v>723</v>
      </c>
      <c r="AR20" s="128" t="s">
        <v>723</v>
      </c>
    </row>
    <row r="21" spans="2:44" ht="13.5">
      <c r="B21" s="3"/>
      <c r="C21" s="3" t="s">
        <v>473</v>
      </c>
      <c r="E21" s="129">
        <v>541</v>
      </c>
      <c r="F21" s="128">
        <v>277</v>
      </c>
      <c r="G21" s="128">
        <v>264</v>
      </c>
      <c r="H21" s="185">
        <v>503</v>
      </c>
      <c r="I21" s="185"/>
      <c r="J21" s="128">
        <v>249</v>
      </c>
      <c r="K21" s="128">
        <v>254</v>
      </c>
      <c r="L21" s="185">
        <v>22</v>
      </c>
      <c r="M21" s="185"/>
      <c r="N21" s="128">
        <v>15</v>
      </c>
      <c r="O21" s="128">
        <v>7</v>
      </c>
      <c r="P21" s="185" t="s">
        <v>723</v>
      </c>
      <c r="Q21" s="185"/>
      <c r="R21" s="128" t="s">
        <v>723</v>
      </c>
      <c r="S21" s="128" t="s">
        <v>723</v>
      </c>
      <c r="T21" s="185">
        <v>2</v>
      </c>
      <c r="U21" s="185"/>
      <c r="V21" s="128">
        <v>2</v>
      </c>
      <c r="W21" s="128" t="s">
        <v>723</v>
      </c>
      <c r="X21" s="128">
        <v>11</v>
      </c>
      <c r="Y21" s="128">
        <v>8</v>
      </c>
      <c r="Z21" s="128">
        <v>3</v>
      </c>
      <c r="AA21" s="128">
        <v>3</v>
      </c>
      <c r="AB21" s="128">
        <v>3</v>
      </c>
      <c r="AC21" s="128" t="s">
        <v>723</v>
      </c>
      <c r="AD21" s="128" t="s">
        <v>723</v>
      </c>
      <c r="AE21" s="128" t="s">
        <v>723</v>
      </c>
      <c r="AF21" s="128" t="s">
        <v>723</v>
      </c>
      <c r="AG21" s="128" t="s">
        <v>723</v>
      </c>
      <c r="AH21" s="128" t="s">
        <v>723</v>
      </c>
      <c r="AI21" s="128" t="s">
        <v>723</v>
      </c>
      <c r="AJ21" s="128" t="s">
        <v>723</v>
      </c>
      <c r="AK21" s="128" t="s">
        <v>723</v>
      </c>
      <c r="AL21" s="128" t="s">
        <v>723</v>
      </c>
      <c r="AM21" s="128" t="s">
        <v>723</v>
      </c>
      <c r="AN21" s="128" t="s">
        <v>723</v>
      </c>
      <c r="AO21" s="128" t="s">
        <v>723</v>
      </c>
      <c r="AP21" s="128" t="s">
        <v>723</v>
      </c>
      <c r="AQ21" s="128" t="s">
        <v>723</v>
      </c>
      <c r="AR21" s="128" t="s">
        <v>723</v>
      </c>
    </row>
    <row r="22" spans="2:44" ht="13.5">
      <c r="B22" s="3"/>
      <c r="C22" s="3" t="s">
        <v>474</v>
      </c>
      <c r="E22" s="129">
        <v>445</v>
      </c>
      <c r="F22" s="128">
        <v>222</v>
      </c>
      <c r="G22" s="128">
        <v>223</v>
      </c>
      <c r="H22" s="185">
        <v>428</v>
      </c>
      <c r="I22" s="185"/>
      <c r="J22" s="128">
        <v>210</v>
      </c>
      <c r="K22" s="128">
        <v>218</v>
      </c>
      <c r="L22" s="185">
        <v>4</v>
      </c>
      <c r="M22" s="185"/>
      <c r="N22" s="128">
        <v>2</v>
      </c>
      <c r="O22" s="128">
        <v>2</v>
      </c>
      <c r="P22" s="185" t="s">
        <v>723</v>
      </c>
      <c r="Q22" s="185"/>
      <c r="R22" s="128" t="s">
        <v>723</v>
      </c>
      <c r="S22" s="128" t="s">
        <v>723</v>
      </c>
      <c r="T22" s="185">
        <v>1</v>
      </c>
      <c r="U22" s="185"/>
      <c r="V22" s="128">
        <v>1</v>
      </c>
      <c r="W22" s="128" t="s">
        <v>723</v>
      </c>
      <c r="X22" s="128">
        <v>7</v>
      </c>
      <c r="Y22" s="128">
        <v>7</v>
      </c>
      <c r="Z22" s="128" t="s">
        <v>723</v>
      </c>
      <c r="AA22" s="128">
        <v>5</v>
      </c>
      <c r="AB22" s="128">
        <v>2</v>
      </c>
      <c r="AC22" s="128">
        <v>3</v>
      </c>
      <c r="AD22" s="128" t="s">
        <v>723</v>
      </c>
      <c r="AE22" s="128" t="s">
        <v>723</v>
      </c>
      <c r="AF22" s="128" t="s">
        <v>723</v>
      </c>
      <c r="AG22" s="128" t="s">
        <v>723</v>
      </c>
      <c r="AH22" s="128" t="s">
        <v>723</v>
      </c>
      <c r="AI22" s="128" t="s">
        <v>723</v>
      </c>
      <c r="AJ22" s="128" t="s">
        <v>723</v>
      </c>
      <c r="AK22" s="128" t="s">
        <v>723</v>
      </c>
      <c r="AL22" s="128" t="s">
        <v>723</v>
      </c>
      <c r="AM22" s="128" t="s">
        <v>723</v>
      </c>
      <c r="AN22" s="128" t="s">
        <v>723</v>
      </c>
      <c r="AO22" s="128" t="s">
        <v>723</v>
      </c>
      <c r="AP22" s="128" t="s">
        <v>723</v>
      </c>
      <c r="AQ22" s="128" t="s">
        <v>723</v>
      </c>
      <c r="AR22" s="128" t="s">
        <v>723</v>
      </c>
    </row>
    <row r="23" spans="2:44" ht="13.5">
      <c r="B23" s="3"/>
      <c r="C23" s="3" t="s">
        <v>256</v>
      </c>
      <c r="E23" s="129">
        <v>658</v>
      </c>
      <c r="F23" s="128">
        <v>331</v>
      </c>
      <c r="G23" s="128">
        <v>327</v>
      </c>
      <c r="H23" s="185">
        <v>645</v>
      </c>
      <c r="I23" s="185"/>
      <c r="J23" s="128">
        <v>323</v>
      </c>
      <c r="K23" s="128">
        <v>322</v>
      </c>
      <c r="L23" s="185">
        <v>2</v>
      </c>
      <c r="M23" s="185"/>
      <c r="N23" s="128">
        <v>1</v>
      </c>
      <c r="O23" s="128">
        <v>1</v>
      </c>
      <c r="P23" s="185" t="s">
        <v>723</v>
      </c>
      <c r="Q23" s="185"/>
      <c r="R23" s="128" t="s">
        <v>723</v>
      </c>
      <c r="S23" s="128" t="s">
        <v>723</v>
      </c>
      <c r="T23" s="185" t="s">
        <v>723</v>
      </c>
      <c r="U23" s="185"/>
      <c r="V23" s="128" t="s">
        <v>723</v>
      </c>
      <c r="W23" s="128" t="s">
        <v>723</v>
      </c>
      <c r="X23" s="128">
        <v>4</v>
      </c>
      <c r="Y23" s="128">
        <v>4</v>
      </c>
      <c r="Z23" s="128" t="s">
        <v>723</v>
      </c>
      <c r="AA23" s="128">
        <v>7</v>
      </c>
      <c r="AB23" s="128">
        <v>3</v>
      </c>
      <c r="AC23" s="128">
        <v>4</v>
      </c>
      <c r="AD23" s="128" t="s">
        <v>723</v>
      </c>
      <c r="AE23" s="128" t="s">
        <v>723</v>
      </c>
      <c r="AF23" s="128" t="s">
        <v>723</v>
      </c>
      <c r="AG23" s="128">
        <v>1</v>
      </c>
      <c r="AH23" s="128">
        <v>1</v>
      </c>
      <c r="AI23" s="128" t="s">
        <v>723</v>
      </c>
      <c r="AJ23" s="128" t="s">
        <v>723</v>
      </c>
      <c r="AK23" s="128" t="s">
        <v>723</v>
      </c>
      <c r="AL23" s="128" t="s">
        <v>723</v>
      </c>
      <c r="AM23" s="128" t="s">
        <v>723</v>
      </c>
      <c r="AN23" s="128" t="s">
        <v>723</v>
      </c>
      <c r="AO23" s="128" t="s">
        <v>723</v>
      </c>
      <c r="AP23" s="128" t="s">
        <v>723</v>
      </c>
      <c r="AQ23" s="128" t="s">
        <v>723</v>
      </c>
      <c r="AR23" s="128" t="s">
        <v>723</v>
      </c>
    </row>
    <row r="24" spans="2:44" ht="12.75" customHeight="1">
      <c r="B24" s="3"/>
      <c r="C24" s="3"/>
      <c r="E24" s="129"/>
      <c r="F24" s="128"/>
      <c r="G24" s="128"/>
      <c r="H24" s="185"/>
      <c r="I24" s="185"/>
      <c r="J24" s="128"/>
      <c r="K24" s="128"/>
      <c r="L24" s="185"/>
      <c r="M24" s="185"/>
      <c r="N24" s="128"/>
      <c r="O24" s="128"/>
      <c r="P24" s="185"/>
      <c r="Q24" s="185"/>
      <c r="R24" s="128"/>
      <c r="S24" s="128"/>
      <c r="T24" s="185"/>
      <c r="U24" s="185"/>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row>
    <row r="25" spans="2:44" s="2" customFormat="1" ht="13.5">
      <c r="B25" s="210" t="s">
        <v>505</v>
      </c>
      <c r="C25" s="210"/>
      <c r="E25" s="130">
        <f>E26</f>
        <v>904</v>
      </c>
      <c r="F25" s="127">
        <f aca="true" t="shared" si="3" ref="F25:AO25">F26</f>
        <v>468</v>
      </c>
      <c r="G25" s="127">
        <f t="shared" si="3"/>
        <v>436</v>
      </c>
      <c r="H25" s="190">
        <f t="shared" si="3"/>
        <v>870</v>
      </c>
      <c r="I25" s="190">
        <f t="shared" si="3"/>
        <v>0</v>
      </c>
      <c r="J25" s="127">
        <f t="shared" si="3"/>
        <v>455</v>
      </c>
      <c r="K25" s="127">
        <f t="shared" si="3"/>
        <v>415</v>
      </c>
      <c r="L25" s="190">
        <f t="shared" si="3"/>
        <v>20</v>
      </c>
      <c r="M25" s="190">
        <f t="shared" si="3"/>
        <v>0</v>
      </c>
      <c r="N25" s="127">
        <f t="shared" si="3"/>
        <v>7</v>
      </c>
      <c r="O25" s="127">
        <f t="shared" si="3"/>
        <v>13</v>
      </c>
      <c r="P25" s="190">
        <f t="shared" si="3"/>
        <v>4</v>
      </c>
      <c r="Q25" s="190">
        <f t="shared" si="3"/>
        <v>0</v>
      </c>
      <c r="R25" s="127">
        <f t="shared" si="3"/>
        <v>1</v>
      </c>
      <c r="S25" s="127">
        <f t="shared" si="3"/>
        <v>3</v>
      </c>
      <c r="T25" s="190">
        <f>T26</f>
        <v>1</v>
      </c>
      <c r="U25" s="190">
        <f>U26</f>
        <v>0</v>
      </c>
      <c r="V25" s="127">
        <f>V26</f>
        <v>1</v>
      </c>
      <c r="W25" s="127" t="str">
        <f>W26</f>
        <v>-</v>
      </c>
      <c r="X25" s="127">
        <f t="shared" si="3"/>
        <v>6</v>
      </c>
      <c r="Y25" s="127">
        <f t="shared" si="3"/>
        <v>3</v>
      </c>
      <c r="Z25" s="127">
        <f t="shared" si="3"/>
        <v>3</v>
      </c>
      <c r="AA25" s="127">
        <f t="shared" si="3"/>
        <v>3</v>
      </c>
      <c r="AB25" s="127">
        <f t="shared" si="3"/>
        <v>1</v>
      </c>
      <c r="AC25" s="127">
        <f t="shared" si="3"/>
        <v>2</v>
      </c>
      <c r="AD25" s="127" t="s">
        <v>760</v>
      </c>
      <c r="AE25" s="127" t="str">
        <f t="shared" si="3"/>
        <v>-</v>
      </c>
      <c r="AF25" s="127" t="str">
        <f t="shared" si="3"/>
        <v>-</v>
      </c>
      <c r="AG25" s="127">
        <f t="shared" si="3"/>
        <v>1</v>
      </c>
      <c r="AH25" s="127">
        <f t="shared" si="3"/>
        <v>1</v>
      </c>
      <c r="AI25" s="127" t="str">
        <f t="shared" si="3"/>
        <v>-</v>
      </c>
      <c r="AJ25" s="127" t="str">
        <f t="shared" si="3"/>
        <v>-</v>
      </c>
      <c r="AK25" s="127" t="str">
        <f>AK26</f>
        <v>-</v>
      </c>
      <c r="AL25" s="127" t="str">
        <f>AL26</f>
        <v>-</v>
      </c>
      <c r="AM25" s="127" t="str">
        <f t="shared" si="3"/>
        <v>-</v>
      </c>
      <c r="AN25" s="127" t="str">
        <f>AN26</f>
        <v>-</v>
      </c>
      <c r="AO25" s="127" t="str">
        <f t="shared" si="3"/>
        <v>-</v>
      </c>
      <c r="AP25" s="127" t="str">
        <f>AP26</f>
        <v>-</v>
      </c>
      <c r="AQ25" s="127" t="str">
        <f>AQ26</f>
        <v>-</v>
      </c>
      <c r="AR25" s="127" t="str">
        <f>AR26</f>
        <v>-</v>
      </c>
    </row>
    <row r="26" spans="2:44" ht="13.5">
      <c r="B26" s="3"/>
      <c r="C26" s="3" t="s">
        <v>475</v>
      </c>
      <c r="E26" s="129">
        <v>904</v>
      </c>
      <c r="F26" s="128">
        <v>468</v>
      </c>
      <c r="G26" s="128">
        <v>436</v>
      </c>
      <c r="H26" s="185">
        <v>870</v>
      </c>
      <c r="I26" s="185"/>
      <c r="J26" s="128">
        <v>455</v>
      </c>
      <c r="K26" s="128">
        <v>415</v>
      </c>
      <c r="L26" s="185">
        <v>20</v>
      </c>
      <c r="M26" s="185"/>
      <c r="N26" s="128">
        <v>7</v>
      </c>
      <c r="O26" s="128">
        <v>13</v>
      </c>
      <c r="P26" s="185">
        <v>4</v>
      </c>
      <c r="Q26" s="185"/>
      <c r="R26" s="128">
        <v>1</v>
      </c>
      <c r="S26" s="128">
        <v>3</v>
      </c>
      <c r="T26" s="185">
        <v>1</v>
      </c>
      <c r="U26" s="185"/>
      <c r="V26" s="128">
        <v>1</v>
      </c>
      <c r="W26" s="128" t="s">
        <v>723</v>
      </c>
      <c r="X26" s="128">
        <v>6</v>
      </c>
      <c r="Y26" s="128">
        <v>3</v>
      </c>
      <c r="Z26" s="128">
        <v>3</v>
      </c>
      <c r="AA26" s="128">
        <v>3</v>
      </c>
      <c r="AB26" s="128">
        <v>1</v>
      </c>
      <c r="AC26" s="128">
        <v>2</v>
      </c>
      <c r="AD26" s="128" t="s">
        <v>723</v>
      </c>
      <c r="AE26" s="128" t="s">
        <v>723</v>
      </c>
      <c r="AF26" s="128" t="s">
        <v>723</v>
      </c>
      <c r="AG26" s="128">
        <v>1</v>
      </c>
      <c r="AH26" s="128">
        <v>1</v>
      </c>
      <c r="AI26" s="128" t="s">
        <v>723</v>
      </c>
      <c r="AJ26" s="128" t="s">
        <v>723</v>
      </c>
      <c r="AK26" s="128" t="s">
        <v>723</v>
      </c>
      <c r="AL26" s="128" t="s">
        <v>723</v>
      </c>
      <c r="AM26" s="128" t="s">
        <v>723</v>
      </c>
      <c r="AN26" s="128" t="s">
        <v>723</v>
      </c>
      <c r="AO26" s="128" t="s">
        <v>723</v>
      </c>
      <c r="AP26" s="128" t="s">
        <v>723</v>
      </c>
      <c r="AQ26" s="128" t="s">
        <v>723</v>
      </c>
      <c r="AR26" s="128" t="s">
        <v>723</v>
      </c>
    </row>
    <row r="27" spans="2:44" ht="12.75" customHeight="1">
      <c r="B27" s="3"/>
      <c r="C27" s="3"/>
      <c r="E27" s="129"/>
      <c r="F27" s="128"/>
      <c r="G27" s="128"/>
      <c r="H27" s="185"/>
      <c r="I27" s="185"/>
      <c r="J27" s="128"/>
      <c r="K27" s="128"/>
      <c r="L27" s="185"/>
      <c r="M27" s="185"/>
      <c r="N27" s="128"/>
      <c r="O27" s="128"/>
      <c r="P27" s="185"/>
      <c r="Q27" s="185"/>
      <c r="R27" s="128"/>
      <c r="S27" s="128"/>
      <c r="T27" s="185"/>
      <c r="U27" s="185"/>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row>
    <row r="28" spans="2:44" s="2" customFormat="1" ht="13.5">
      <c r="B28" s="210" t="s">
        <v>257</v>
      </c>
      <c r="C28" s="210"/>
      <c r="E28" s="130">
        <f>SUM(E29:E31)</f>
        <v>1539</v>
      </c>
      <c r="F28" s="127">
        <f aca="true" t="shared" si="4" ref="F28:AI28">SUM(F29:F31)</f>
        <v>774</v>
      </c>
      <c r="G28" s="127">
        <f t="shared" si="4"/>
        <v>765</v>
      </c>
      <c r="H28" s="190">
        <f t="shared" si="4"/>
        <v>1494</v>
      </c>
      <c r="I28" s="190">
        <f t="shared" si="4"/>
        <v>0</v>
      </c>
      <c r="J28" s="127">
        <f t="shared" si="4"/>
        <v>753</v>
      </c>
      <c r="K28" s="127">
        <f t="shared" si="4"/>
        <v>741</v>
      </c>
      <c r="L28" s="190">
        <f t="shared" si="4"/>
        <v>9</v>
      </c>
      <c r="M28" s="190">
        <f t="shared" si="4"/>
        <v>0</v>
      </c>
      <c r="N28" s="127">
        <f t="shared" si="4"/>
        <v>4</v>
      </c>
      <c r="O28" s="127">
        <f t="shared" si="4"/>
        <v>5</v>
      </c>
      <c r="P28" s="190">
        <f t="shared" si="4"/>
        <v>2</v>
      </c>
      <c r="Q28" s="190">
        <f t="shared" si="4"/>
        <v>0</v>
      </c>
      <c r="R28" s="127" t="s">
        <v>760</v>
      </c>
      <c r="S28" s="127">
        <f t="shared" si="4"/>
        <v>2</v>
      </c>
      <c r="T28" s="190">
        <f>SUM(T29:T31)</f>
        <v>2</v>
      </c>
      <c r="U28" s="190">
        <f>SUM(U29:U31)</f>
        <v>0</v>
      </c>
      <c r="V28" s="127">
        <f>SUM(V29:V31)</f>
        <v>2</v>
      </c>
      <c r="W28" s="127" t="s">
        <v>760</v>
      </c>
      <c r="X28" s="127">
        <f t="shared" si="4"/>
        <v>17</v>
      </c>
      <c r="Y28" s="127">
        <f t="shared" si="4"/>
        <v>10</v>
      </c>
      <c r="Z28" s="127">
        <f t="shared" si="4"/>
        <v>7</v>
      </c>
      <c r="AA28" s="127">
        <f t="shared" si="4"/>
        <v>15</v>
      </c>
      <c r="AB28" s="127">
        <f t="shared" si="4"/>
        <v>5</v>
      </c>
      <c r="AC28" s="127">
        <f t="shared" si="4"/>
        <v>10</v>
      </c>
      <c r="AD28" s="127" t="s">
        <v>760</v>
      </c>
      <c r="AE28" s="127" t="s">
        <v>760</v>
      </c>
      <c r="AF28" s="127" t="s">
        <v>760</v>
      </c>
      <c r="AG28" s="127">
        <f t="shared" si="4"/>
        <v>1</v>
      </c>
      <c r="AH28" s="127" t="s">
        <v>760</v>
      </c>
      <c r="AI28" s="127">
        <f t="shared" si="4"/>
        <v>1</v>
      </c>
      <c r="AJ28" s="127" t="s">
        <v>760</v>
      </c>
      <c r="AK28" s="127" t="s">
        <v>760</v>
      </c>
      <c r="AL28" s="127" t="s">
        <v>760</v>
      </c>
      <c r="AM28" s="127" t="s">
        <v>760</v>
      </c>
      <c r="AN28" s="127" t="s">
        <v>760</v>
      </c>
      <c r="AO28" s="127" t="s">
        <v>760</v>
      </c>
      <c r="AP28" s="127" t="s">
        <v>760</v>
      </c>
      <c r="AQ28" s="127" t="s">
        <v>760</v>
      </c>
      <c r="AR28" s="127" t="s">
        <v>760</v>
      </c>
    </row>
    <row r="29" spans="2:44" ht="13.5">
      <c r="B29" s="3"/>
      <c r="C29" s="3" t="s">
        <v>476</v>
      </c>
      <c r="E29" s="129">
        <v>933</v>
      </c>
      <c r="F29" s="128">
        <v>475</v>
      </c>
      <c r="G29" s="128">
        <v>458</v>
      </c>
      <c r="H29" s="185">
        <v>908</v>
      </c>
      <c r="I29" s="185"/>
      <c r="J29" s="128">
        <v>464</v>
      </c>
      <c r="K29" s="128">
        <v>444</v>
      </c>
      <c r="L29" s="185">
        <v>2</v>
      </c>
      <c r="M29" s="185"/>
      <c r="N29" s="128" t="s">
        <v>723</v>
      </c>
      <c r="O29" s="128">
        <v>2</v>
      </c>
      <c r="P29" s="185">
        <v>1</v>
      </c>
      <c r="Q29" s="185"/>
      <c r="R29" s="128" t="s">
        <v>723</v>
      </c>
      <c r="S29" s="128">
        <v>1</v>
      </c>
      <c r="T29" s="185">
        <v>1</v>
      </c>
      <c r="U29" s="185"/>
      <c r="V29" s="128">
        <v>1</v>
      </c>
      <c r="W29" s="128" t="s">
        <v>723</v>
      </c>
      <c r="X29" s="128">
        <v>12</v>
      </c>
      <c r="Y29" s="128">
        <v>7</v>
      </c>
      <c r="Z29" s="128">
        <v>5</v>
      </c>
      <c r="AA29" s="128">
        <v>9</v>
      </c>
      <c r="AB29" s="128">
        <v>3</v>
      </c>
      <c r="AC29" s="128">
        <v>6</v>
      </c>
      <c r="AD29" s="128" t="s">
        <v>723</v>
      </c>
      <c r="AE29" s="128" t="s">
        <v>723</v>
      </c>
      <c r="AF29" s="128" t="s">
        <v>723</v>
      </c>
      <c r="AG29" s="128" t="s">
        <v>723</v>
      </c>
      <c r="AH29" s="128" t="s">
        <v>723</v>
      </c>
      <c r="AI29" s="128" t="s">
        <v>723</v>
      </c>
      <c r="AJ29" s="128" t="s">
        <v>723</v>
      </c>
      <c r="AK29" s="128" t="s">
        <v>723</v>
      </c>
      <c r="AL29" s="128" t="s">
        <v>723</v>
      </c>
      <c r="AM29" s="128" t="s">
        <v>723</v>
      </c>
      <c r="AN29" s="128" t="s">
        <v>723</v>
      </c>
      <c r="AO29" s="128" t="s">
        <v>723</v>
      </c>
      <c r="AP29" s="128" t="s">
        <v>723</v>
      </c>
      <c r="AQ29" s="128" t="s">
        <v>723</v>
      </c>
      <c r="AR29" s="128" t="s">
        <v>723</v>
      </c>
    </row>
    <row r="30" spans="2:44" ht="13.5">
      <c r="B30" s="3"/>
      <c r="C30" s="3" t="s">
        <v>477</v>
      </c>
      <c r="E30" s="129">
        <v>348</v>
      </c>
      <c r="F30" s="128">
        <v>168</v>
      </c>
      <c r="G30" s="128">
        <v>180</v>
      </c>
      <c r="H30" s="185">
        <v>336</v>
      </c>
      <c r="I30" s="185"/>
      <c r="J30" s="128">
        <v>162</v>
      </c>
      <c r="K30" s="128">
        <v>174</v>
      </c>
      <c r="L30" s="185">
        <v>2</v>
      </c>
      <c r="M30" s="185"/>
      <c r="N30" s="128">
        <v>2</v>
      </c>
      <c r="O30" s="128" t="s">
        <v>723</v>
      </c>
      <c r="P30" s="185">
        <v>1</v>
      </c>
      <c r="Q30" s="185"/>
      <c r="R30" s="128" t="s">
        <v>723</v>
      </c>
      <c r="S30" s="128">
        <v>1</v>
      </c>
      <c r="T30" s="185">
        <v>1</v>
      </c>
      <c r="U30" s="185"/>
      <c r="V30" s="128">
        <v>1</v>
      </c>
      <c r="W30" s="128" t="s">
        <v>723</v>
      </c>
      <c r="X30" s="128">
        <v>4</v>
      </c>
      <c r="Y30" s="128">
        <v>2</v>
      </c>
      <c r="Z30" s="128">
        <v>2</v>
      </c>
      <c r="AA30" s="128">
        <v>4</v>
      </c>
      <c r="AB30" s="128">
        <v>1</v>
      </c>
      <c r="AC30" s="128">
        <v>3</v>
      </c>
      <c r="AD30" s="128" t="s">
        <v>723</v>
      </c>
      <c r="AE30" s="128" t="s">
        <v>723</v>
      </c>
      <c r="AF30" s="128" t="s">
        <v>723</v>
      </c>
      <c r="AG30" s="128" t="s">
        <v>723</v>
      </c>
      <c r="AH30" s="128" t="s">
        <v>723</v>
      </c>
      <c r="AI30" s="128" t="s">
        <v>723</v>
      </c>
      <c r="AJ30" s="128" t="s">
        <v>723</v>
      </c>
      <c r="AK30" s="128" t="s">
        <v>723</v>
      </c>
      <c r="AL30" s="128" t="s">
        <v>723</v>
      </c>
      <c r="AM30" s="128" t="s">
        <v>723</v>
      </c>
      <c r="AN30" s="128" t="s">
        <v>723</v>
      </c>
      <c r="AO30" s="128" t="s">
        <v>723</v>
      </c>
      <c r="AP30" s="128" t="s">
        <v>723</v>
      </c>
      <c r="AQ30" s="128" t="s">
        <v>723</v>
      </c>
      <c r="AR30" s="128" t="s">
        <v>723</v>
      </c>
    </row>
    <row r="31" spans="2:44" ht="13.5">
      <c r="B31" s="3"/>
      <c r="C31" s="3" t="s">
        <v>478</v>
      </c>
      <c r="E31" s="129">
        <v>258</v>
      </c>
      <c r="F31" s="128">
        <v>131</v>
      </c>
      <c r="G31" s="128">
        <v>127</v>
      </c>
      <c r="H31" s="185">
        <v>250</v>
      </c>
      <c r="I31" s="185"/>
      <c r="J31" s="128">
        <v>127</v>
      </c>
      <c r="K31" s="128">
        <v>123</v>
      </c>
      <c r="L31" s="185">
        <v>5</v>
      </c>
      <c r="M31" s="185"/>
      <c r="N31" s="128">
        <v>2</v>
      </c>
      <c r="O31" s="128">
        <v>3</v>
      </c>
      <c r="P31" s="185" t="s">
        <v>723</v>
      </c>
      <c r="Q31" s="185"/>
      <c r="R31" s="128" t="s">
        <v>723</v>
      </c>
      <c r="S31" s="128" t="s">
        <v>723</v>
      </c>
      <c r="T31" s="185" t="s">
        <v>723</v>
      </c>
      <c r="U31" s="185"/>
      <c r="V31" s="128" t="s">
        <v>723</v>
      </c>
      <c r="W31" s="128" t="s">
        <v>723</v>
      </c>
      <c r="X31" s="128">
        <v>1</v>
      </c>
      <c r="Y31" s="128">
        <v>1</v>
      </c>
      <c r="Z31" s="128" t="s">
        <v>723</v>
      </c>
      <c r="AA31" s="128">
        <v>2</v>
      </c>
      <c r="AB31" s="128">
        <v>1</v>
      </c>
      <c r="AC31" s="128">
        <v>1</v>
      </c>
      <c r="AD31" s="128" t="s">
        <v>723</v>
      </c>
      <c r="AE31" s="128" t="s">
        <v>723</v>
      </c>
      <c r="AF31" s="128" t="s">
        <v>723</v>
      </c>
      <c r="AG31" s="128">
        <v>1</v>
      </c>
      <c r="AH31" s="128" t="s">
        <v>723</v>
      </c>
      <c r="AI31" s="128">
        <v>1</v>
      </c>
      <c r="AJ31" s="128" t="s">
        <v>723</v>
      </c>
      <c r="AK31" s="128" t="s">
        <v>723</v>
      </c>
      <c r="AL31" s="128" t="s">
        <v>723</v>
      </c>
      <c r="AM31" s="128" t="s">
        <v>723</v>
      </c>
      <c r="AN31" s="128" t="s">
        <v>723</v>
      </c>
      <c r="AO31" s="128" t="s">
        <v>723</v>
      </c>
      <c r="AP31" s="128" t="s">
        <v>723</v>
      </c>
      <c r="AQ31" s="128" t="s">
        <v>723</v>
      </c>
      <c r="AR31" s="128" t="s">
        <v>723</v>
      </c>
    </row>
    <row r="32" spans="2:44" ht="12.75" customHeight="1">
      <c r="B32" s="3"/>
      <c r="C32" s="3"/>
      <c r="E32" s="129"/>
      <c r="F32" s="128"/>
      <c r="G32" s="128"/>
      <c r="H32" s="185"/>
      <c r="I32" s="185"/>
      <c r="J32" s="128"/>
      <c r="K32" s="128"/>
      <c r="L32" s="185"/>
      <c r="M32" s="185"/>
      <c r="N32" s="128"/>
      <c r="O32" s="128"/>
      <c r="P32" s="185"/>
      <c r="Q32" s="185"/>
      <c r="R32" s="128"/>
      <c r="S32" s="128"/>
      <c r="T32" s="185"/>
      <c r="U32" s="185"/>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row>
    <row r="33" spans="2:44" s="2" customFormat="1" ht="13.5">
      <c r="B33" s="210" t="s">
        <v>512</v>
      </c>
      <c r="C33" s="210"/>
      <c r="E33" s="130">
        <f>E34</f>
        <v>642</v>
      </c>
      <c r="F33" s="127">
        <f aca="true" t="shared" si="5" ref="F33:AO33">F34</f>
        <v>322</v>
      </c>
      <c r="G33" s="127">
        <f t="shared" si="5"/>
        <v>320</v>
      </c>
      <c r="H33" s="190">
        <f t="shared" si="5"/>
        <v>628</v>
      </c>
      <c r="I33" s="190">
        <f t="shared" si="5"/>
        <v>0</v>
      </c>
      <c r="J33" s="127">
        <f t="shared" si="5"/>
        <v>313</v>
      </c>
      <c r="K33" s="127">
        <f t="shared" si="5"/>
        <v>315</v>
      </c>
      <c r="L33" s="190">
        <f t="shared" si="5"/>
        <v>7</v>
      </c>
      <c r="M33" s="190">
        <f t="shared" si="5"/>
        <v>0</v>
      </c>
      <c r="N33" s="127">
        <f t="shared" si="5"/>
        <v>5</v>
      </c>
      <c r="O33" s="127">
        <f t="shared" si="5"/>
        <v>2</v>
      </c>
      <c r="P33" s="190" t="str">
        <f t="shared" si="5"/>
        <v>-</v>
      </c>
      <c r="Q33" s="190">
        <f t="shared" si="5"/>
        <v>0</v>
      </c>
      <c r="R33" s="127" t="str">
        <f t="shared" si="5"/>
        <v>-</v>
      </c>
      <c r="S33" s="127" t="str">
        <f t="shared" si="5"/>
        <v>-</v>
      </c>
      <c r="T33" s="190" t="str">
        <f>T34</f>
        <v>-</v>
      </c>
      <c r="U33" s="190">
        <f>U34</f>
        <v>0</v>
      </c>
      <c r="V33" s="127" t="str">
        <f>V34</f>
        <v>-</v>
      </c>
      <c r="W33" s="127" t="s">
        <v>760</v>
      </c>
      <c r="X33" s="127">
        <f t="shared" si="5"/>
        <v>5</v>
      </c>
      <c r="Y33" s="127">
        <f t="shared" si="5"/>
        <v>4</v>
      </c>
      <c r="Z33" s="127">
        <f t="shared" si="5"/>
        <v>1</v>
      </c>
      <c r="AA33" s="127">
        <f t="shared" si="5"/>
        <v>2</v>
      </c>
      <c r="AB33" s="127" t="str">
        <f t="shared" si="5"/>
        <v>-</v>
      </c>
      <c r="AC33" s="127">
        <f t="shared" si="5"/>
        <v>2</v>
      </c>
      <c r="AD33" s="127" t="str">
        <f t="shared" si="5"/>
        <v>-</v>
      </c>
      <c r="AE33" s="127" t="str">
        <f t="shared" si="5"/>
        <v>-</v>
      </c>
      <c r="AF33" s="127" t="str">
        <f t="shared" si="5"/>
        <v>-</v>
      </c>
      <c r="AG33" s="127">
        <f t="shared" si="5"/>
        <v>1</v>
      </c>
      <c r="AH33" s="127" t="str">
        <f t="shared" si="5"/>
        <v>-</v>
      </c>
      <c r="AI33" s="127">
        <f t="shared" si="5"/>
        <v>1</v>
      </c>
      <c r="AJ33" s="127" t="str">
        <f t="shared" si="5"/>
        <v>-</v>
      </c>
      <c r="AK33" s="127" t="str">
        <f>AK34</f>
        <v>-</v>
      </c>
      <c r="AL33" s="127" t="str">
        <f>AL34</f>
        <v>-</v>
      </c>
      <c r="AM33" s="127" t="str">
        <f t="shared" si="5"/>
        <v>-</v>
      </c>
      <c r="AN33" s="127" t="str">
        <f>AN34</f>
        <v>-</v>
      </c>
      <c r="AO33" s="127" t="str">
        <f t="shared" si="5"/>
        <v>-</v>
      </c>
      <c r="AP33" s="127" t="str">
        <f>AP34</f>
        <v>-</v>
      </c>
      <c r="AQ33" s="127" t="str">
        <f>AQ34</f>
        <v>-</v>
      </c>
      <c r="AR33" s="127" t="str">
        <f>AR34</f>
        <v>-</v>
      </c>
    </row>
    <row r="34" spans="2:44" ht="13.5">
      <c r="B34" s="3"/>
      <c r="C34" s="3" t="s">
        <v>479</v>
      </c>
      <c r="E34" s="129">
        <v>642</v>
      </c>
      <c r="F34" s="128">
        <v>322</v>
      </c>
      <c r="G34" s="128">
        <v>320</v>
      </c>
      <c r="H34" s="185">
        <v>628</v>
      </c>
      <c r="I34" s="185"/>
      <c r="J34" s="128">
        <v>313</v>
      </c>
      <c r="K34" s="128">
        <v>315</v>
      </c>
      <c r="L34" s="185">
        <v>7</v>
      </c>
      <c r="M34" s="185"/>
      <c r="N34" s="128">
        <v>5</v>
      </c>
      <c r="O34" s="128">
        <v>2</v>
      </c>
      <c r="P34" s="185" t="s">
        <v>723</v>
      </c>
      <c r="Q34" s="185"/>
      <c r="R34" s="128" t="s">
        <v>723</v>
      </c>
      <c r="S34" s="128" t="s">
        <v>723</v>
      </c>
      <c r="T34" s="185" t="s">
        <v>723</v>
      </c>
      <c r="U34" s="185"/>
      <c r="V34" s="128" t="s">
        <v>723</v>
      </c>
      <c r="W34" s="128" t="s">
        <v>723</v>
      </c>
      <c r="X34" s="128">
        <v>5</v>
      </c>
      <c r="Y34" s="128">
        <v>4</v>
      </c>
      <c r="Z34" s="128">
        <v>1</v>
      </c>
      <c r="AA34" s="128">
        <v>2</v>
      </c>
      <c r="AB34" s="128" t="s">
        <v>723</v>
      </c>
      <c r="AC34" s="128">
        <v>2</v>
      </c>
      <c r="AD34" s="128" t="s">
        <v>723</v>
      </c>
      <c r="AE34" s="128" t="s">
        <v>723</v>
      </c>
      <c r="AF34" s="128" t="s">
        <v>723</v>
      </c>
      <c r="AG34" s="128">
        <v>1</v>
      </c>
      <c r="AH34" s="128" t="s">
        <v>723</v>
      </c>
      <c r="AI34" s="128">
        <v>1</v>
      </c>
      <c r="AJ34" s="128" t="s">
        <v>723</v>
      </c>
      <c r="AK34" s="128" t="s">
        <v>723</v>
      </c>
      <c r="AL34" s="128" t="s">
        <v>723</v>
      </c>
      <c r="AM34" s="128" t="s">
        <v>723</v>
      </c>
      <c r="AN34" s="128" t="s">
        <v>723</v>
      </c>
      <c r="AO34" s="128" t="s">
        <v>723</v>
      </c>
      <c r="AP34" s="128" t="s">
        <v>723</v>
      </c>
      <c r="AQ34" s="128" t="s">
        <v>723</v>
      </c>
      <c r="AR34" s="128" t="s">
        <v>723</v>
      </c>
    </row>
    <row r="35" spans="2:44" ht="12.75" customHeight="1">
      <c r="B35" s="3"/>
      <c r="C35" s="3"/>
      <c r="E35" s="129"/>
      <c r="F35" s="128"/>
      <c r="G35" s="128"/>
      <c r="H35" s="185"/>
      <c r="I35" s="185"/>
      <c r="J35" s="128"/>
      <c r="K35" s="128"/>
      <c r="L35" s="185"/>
      <c r="M35" s="185"/>
      <c r="N35" s="128"/>
      <c r="O35" s="128"/>
      <c r="P35" s="185"/>
      <c r="Q35" s="185"/>
      <c r="R35" s="128"/>
      <c r="S35" s="128"/>
      <c r="T35" s="185"/>
      <c r="U35" s="185"/>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row>
    <row r="36" spans="2:44" s="2" customFormat="1" ht="13.5">
      <c r="B36" s="210" t="s">
        <v>131</v>
      </c>
      <c r="C36" s="210"/>
      <c r="E36" s="130">
        <f>SUM(E37:E40)</f>
        <v>2960</v>
      </c>
      <c r="F36" s="127">
        <f aca="true" t="shared" si="6" ref="F36:AI36">SUM(F37:F40)</f>
        <v>1538</v>
      </c>
      <c r="G36" s="127">
        <f t="shared" si="6"/>
        <v>1422</v>
      </c>
      <c r="H36" s="190">
        <f t="shared" si="6"/>
        <v>2792</v>
      </c>
      <c r="I36" s="190">
        <f t="shared" si="6"/>
        <v>0</v>
      </c>
      <c r="J36" s="127">
        <f t="shared" si="6"/>
        <v>1432</v>
      </c>
      <c r="K36" s="127">
        <f t="shared" si="6"/>
        <v>1360</v>
      </c>
      <c r="L36" s="190">
        <f t="shared" si="6"/>
        <v>41</v>
      </c>
      <c r="M36" s="190">
        <f t="shared" si="6"/>
        <v>0</v>
      </c>
      <c r="N36" s="127">
        <f t="shared" si="6"/>
        <v>20</v>
      </c>
      <c r="O36" s="127">
        <f t="shared" si="6"/>
        <v>21</v>
      </c>
      <c r="P36" s="190">
        <f t="shared" si="6"/>
        <v>6</v>
      </c>
      <c r="Q36" s="190">
        <f t="shared" si="6"/>
        <v>0</v>
      </c>
      <c r="R36" s="127">
        <f t="shared" si="6"/>
        <v>2</v>
      </c>
      <c r="S36" s="127">
        <f t="shared" si="6"/>
        <v>4</v>
      </c>
      <c r="T36" s="190">
        <f>SUM(T37:T40)</f>
        <v>10</v>
      </c>
      <c r="U36" s="190">
        <f>SUM(U37:U40)</f>
        <v>0</v>
      </c>
      <c r="V36" s="127">
        <f>SUM(V37:V40)</f>
        <v>8</v>
      </c>
      <c r="W36" s="127">
        <f>SUM(W37:W40)</f>
        <v>2</v>
      </c>
      <c r="X36" s="127">
        <f t="shared" si="6"/>
        <v>60</v>
      </c>
      <c r="Y36" s="127">
        <f t="shared" si="6"/>
        <v>47</v>
      </c>
      <c r="Z36" s="127">
        <f t="shared" si="6"/>
        <v>13</v>
      </c>
      <c r="AA36" s="127">
        <f t="shared" si="6"/>
        <v>51</v>
      </c>
      <c r="AB36" s="127">
        <f t="shared" si="6"/>
        <v>29</v>
      </c>
      <c r="AC36" s="127">
        <f t="shared" si="6"/>
        <v>22</v>
      </c>
      <c r="AD36" s="127" t="s">
        <v>760</v>
      </c>
      <c r="AE36" s="127" t="s">
        <v>760</v>
      </c>
      <c r="AF36" s="127" t="s">
        <v>760</v>
      </c>
      <c r="AG36" s="127">
        <f t="shared" si="6"/>
        <v>3</v>
      </c>
      <c r="AH36" s="127" t="s">
        <v>760</v>
      </c>
      <c r="AI36" s="127">
        <f t="shared" si="6"/>
        <v>3</v>
      </c>
      <c r="AJ36" s="127" t="s">
        <v>760</v>
      </c>
      <c r="AK36" s="127" t="s">
        <v>760</v>
      </c>
      <c r="AL36" s="127" t="s">
        <v>760</v>
      </c>
      <c r="AM36" s="127" t="s">
        <v>760</v>
      </c>
      <c r="AN36" s="127" t="s">
        <v>760</v>
      </c>
      <c r="AO36" s="127" t="s">
        <v>760</v>
      </c>
      <c r="AP36" s="127" t="s">
        <v>760</v>
      </c>
      <c r="AQ36" s="127" t="s">
        <v>760</v>
      </c>
      <c r="AR36" s="127" t="s">
        <v>760</v>
      </c>
    </row>
    <row r="37" spans="2:44" ht="13.5">
      <c r="B37" s="3"/>
      <c r="C37" s="22" t="s">
        <v>112</v>
      </c>
      <c r="E37" s="129">
        <v>530</v>
      </c>
      <c r="F37" s="128">
        <v>279</v>
      </c>
      <c r="G37" s="128">
        <v>251</v>
      </c>
      <c r="H37" s="185">
        <v>492</v>
      </c>
      <c r="I37" s="185"/>
      <c r="J37" s="128">
        <v>253</v>
      </c>
      <c r="K37" s="128">
        <v>239</v>
      </c>
      <c r="L37" s="185">
        <v>6</v>
      </c>
      <c r="M37" s="185"/>
      <c r="N37" s="128">
        <v>3</v>
      </c>
      <c r="O37" s="128">
        <v>3</v>
      </c>
      <c r="P37" s="185">
        <v>2</v>
      </c>
      <c r="Q37" s="185"/>
      <c r="R37" s="128">
        <v>1</v>
      </c>
      <c r="S37" s="128">
        <v>1</v>
      </c>
      <c r="T37" s="185">
        <v>2</v>
      </c>
      <c r="U37" s="185"/>
      <c r="V37" s="128">
        <v>1</v>
      </c>
      <c r="W37" s="128">
        <v>1</v>
      </c>
      <c r="X37" s="128">
        <v>16</v>
      </c>
      <c r="Y37" s="128">
        <v>13</v>
      </c>
      <c r="Z37" s="128">
        <v>3</v>
      </c>
      <c r="AA37" s="128">
        <v>12</v>
      </c>
      <c r="AB37" s="128">
        <v>8</v>
      </c>
      <c r="AC37" s="128">
        <v>4</v>
      </c>
      <c r="AD37" s="128" t="s">
        <v>723</v>
      </c>
      <c r="AE37" s="128" t="s">
        <v>723</v>
      </c>
      <c r="AF37" s="128" t="s">
        <v>723</v>
      </c>
      <c r="AG37" s="128">
        <v>1</v>
      </c>
      <c r="AH37" s="128" t="s">
        <v>723</v>
      </c>
      <c r="AI37" s="128">
        <v>1</v>
      </c>
      <c r="AJ37" s="128" t="s">
        <v>723</v>
      </c>
      <c r="AK37" s="128" t="s">
        <v>723</v>
      </c>
      <c r="AL37" s="128" t="s">
        <v>723</v>
      </c>
      <c r="AM37" s="128" t="s">
        <v>723</v>
      </c>
      <c r="AN37" s="128" t="s">
        <v>723</v>
      </c>
      <c r="AO37" s="128" t="s">
        <v>723</v>
      </c>
      <c r="AP37" s="128" t="s">
        <v>723</v>
      </c>
      <c r="AQ37" s="128" t="s">
        <v>723</v>
      </c>
      <c r="AR37" s="128" t="s">
        <v>723</v>
      </c>
    </row>
    <row r="38" spans="2:44" ht="13.5">
      <c r="B38" s="3"/>
      <c r="C38" s="3" t="s">
        <v>480</v>
      </c>
      <c r="E38" s="129">
        <v>1311</v>
      </c>
      <c r="F38" s="128">
        <v>677</v>
      </c>
      <c r="G38" s="128">
        <v>634</v>
      </c>
      <c r="H38" s="185">
        <v>1240</v>
      </c>
      <c r="I38" s="185"/>
      <c r="J38" s="128">
        <v>636</v>
      </c>
      <c r="K38" s="128">
        <v>604</v>
      </c>
      <c r="L38" s="185">
        <v>26</v>
      </c>
      <c r="M38" s="185"/>
      <c r="N38" s="128">
        <v>14</v>
      </c>
      <c r="O38" s="128">
        <v>12</v>
      </c>
      <c r="P38" s="185">
        <v>3</v>
      </c>
      <c r="Q38" s="185"/>
      <c r="R38" s="128">
        <v>1</v>
      </c>
      <c r="S38" s="128">
        <v>2</v>
      </c>
      <c r="T38" s="185">
        <v>4</v>
      </c>
      <c r="U38" s="185"/>
      <c r="V38" s="128">
        <v>3</v>
      </c>
      <c r="W38" s="128">
        <v>1</v>
      </c>
      <c r="X38" s="128">
        <v>17</v>
      </c>
      <c r="Y38" s="128">
        <v>10</v>
      </c>
      <c r="Z38" s="128">
        <v>7</v>
      </c>
      <c r="AA38" s="128">
        <v>21</v>
      </c>
      <c r="AB38" s="128">
        <v>13</v>
      </c>
      <c r="AC38" s="128">
        <v>8</v>
      </c>
      <c r="AD38" s="128" t="s">
        <v>723</v>
      </c>
      <c r="AE38" s="128" t="s">
        <v>723</v>
      </c>
      <c r="AF38" s="128" t="s">
        <v>723</v>
      </c>
      <c r="AG38" s="128" t="s">
        <v>723</v>
      </c>
      <c r="AH38" s="128" t="s">
        <v>723</v>
      </c>
      <c r="AI38" s="128" t="s">
        <v>723</v>
      </c>
      <c r="AJ38" s="128" t="s">
        <v>723</v>
      </c>
      <c r="AK38" s="128" t="s">
        <v>723</v>
      </c>
      <c r="AL38" s="128" t="s">
        <v>723</v>
      </c>
      <c r="AM38" s="128" t="s">
        <v>723</v>
      </c>
      <c r="AN38" s="128" t="s">
        <v>723</v>
      </c>
      <c r="AO38" s="128" t="s">
        <v>723</v>
      </c>
      <c r="AP38" s="128" t="s">
        <v>723</v>
      </c>
      <c r="AQ38" s="128" t="s">
        <v>723</v>
      </c>
      <c r="AR38" s="128" t="s">
        <v>723</v>
      </c>
    </row>
    <row r="39" spans="2:44" ht="13.5">
      <c r="B39" s="3"/>
      <c r="C39" s="3" t="s">
        <v>481</v>
      </c>
      <c r="E39" s="129">
        <v>809</v>
      </c>
      <c r="F39" s="128">
        <v>411</v>
      </c>
      <c r="G39" s="128">
        <v>398</v>
      </c>
      <c r="H39" s="185">
        <v>775</v>
      </c>
      <c r="I39" s="185"/>
      <c r="J39" s="128">
        <v>388</v>
      </c>
      <c r="K39" s="128">
        <v>387</v>
      </c>
      <c r="L39" s="185">
        <v>2</v>
      </c>
      <c r="M39" s="185"/>
      <c r="N39" s="128">
        <v>1</v>
      </c>
      <c r="O39" s="128">
        <v>1</v>
      </c>
      <c r="P39" s="185">
        <v>1</v>
      </c>
      <c r="Q39" s="185"/>
      <c r="R39" s="128" t="s">
        <v>723</v>
      </c>
      <c r="S39" s="128">
        <v>1</v>
      </c>
      <c r="T39" s="185">
        <v>3</v>
      </c>
      <c r="U39" s="185"/>
      <c r="V39" s="128">
        <v>3</v>
      </c>
      <c r="W39" s="128" t="s">
        <v>723</v>
      </c>
      <c r="X39" s="128">
        <v>18</v>
      </c>
      <c r="Y39" s="128">
        <v>16</v>
      </c>
      <c r="Z39" s="128">
        <v>2</v>
      </c>
      <c r="AA39" s="128">
        <v>10</v>
      </c>
      <c r="AB39" s="128">
        <v>3</v>
      </c>
      <c r="AC39" s="128">
        <v>7</v>
      </c>
      <c r="AD39" s="128" t="s">
        <v>723</v>
      </c>
      <c r="AE39" s="128" t="s">
        <v>723</v>
      </c>
      <c r="AF39" s="128" t="s">
        <v>723</v>
      </c>
      <c r="AG39" s="128">
        <v>2</v>
      </c>
      <c r="AH39" s="128" t="s">
        <v>723</v>
      </c>
      <c r="AI39" s="128">
        <v>2</v>
      </c>
      <c r="AJ39" s="128" t="s">
        <v>723</v>
      </c>
      <c r="AK39" s="128" t="s">
        <v>723</v>
      </c>
      <c r="AL39" s="128" t="s">
        <v>723</v>
      </c>
      <c r="AM39" s="128" t="s">
        <v>723</v>
      </c>
      <c r="AN39" s="128" t="s">
        <v>723</v>
      </c>
      <c r="AO39" s="128" t="s">
        <v>723</v>
      </c>
      <c r="AP39" s="128" t="s">
        <v>723</v>
      </c>
      <c r="AQ39" s="128" t="s">
        <v>723</v>
      </c>
      <c r="AR39" s="128" t="s">
        <v>723</v>
      </c>
    </row>
    <row r="40" spans="2:44" ht="13.5">
      <c r="B40" s="3"/>
      <c r="C40" s="3" t="s">
        <v>482</v>
      </c>
      <c r="E40" s="129">
        <v>310</v>
      </c>
      <c r="F40" s="128">
        <v>171</v>
      </c>
      <c r="G40" s="128">
        <v>139</v>
      </c>
      <c r="H40" s="185">
        <v>285</v>
      </c>
      <c r="I40" s="185"/>
      <c r="J40" s="128">
        <v>155</v>
      </c>
      <c r="K40" s="128">
        <v>130</v>
      </c>
      <c r="L40" s="185">
        <v>7</v>
      </c>
      <c r="M40" s="185"/>
      <c r="N40" s="128">
        <v>2</v>
      </c>
      <c r="O40" s="128">
        <v>5</v>
      </c>
      <c r="P40" s="185" t="s">
        <v>723</v>
      </c>
      <c r="Q40" s="185"/>
      <c r="R40" s="128" t="s">
        <v>723</v>
      </c>
      <c r="S40" s="128" t="s">
        <v>723</v>
      </c>
      <c r="T40" s="185">
        <v>1</v>
      </c>
      <c r="U40" s="185"/>
      <c r="V40" s="128">
        <v>1</v>
      </c>
      <c r="W40" s="128" t="s">
        <v>723</v>
      </c>
      <c r="X40" s="128">
        <v>9</v>
      </c>
      <c r="Y40" s="128">
        <v>8</v>
      </c>
      <c r="Z40" s="128">
        <v>1</v>
      </c>
      <c r="AA40" s="128">
        <v>8</v>
      </c>
      <c r="AB40" s="128">
        <v>5</v>
      </c>
      <c r="AC40" s="128">
        <v>3</v>
      </c>
      <c r="AD40" s="128" t="s">
        <v>723</v>
      </c>
      <c r="AE40" s="128" t="s">
        <v>723</v>
      </c>
      <c r="AF40" s="128" t="s">
        <v>723</v>
      </c>
      <c r="AG40" s="128" t="s">
        <v>723</v>
      </c>
      <c r="AH40" s="128" t="s">
        <v>723</v>
      </c>
      <c r="AI40" s="128" t="s">
        <v>723</v>
      </c>
      <c r="AJ40" s="128" t="s">
        <v>723</v>
      </c>
      <c r="AK40" s="128" t="s">
        <v>723</v>
      </c>
      <c r="AL40" s="128" t="s">
        <v>723</v>
      </c>
      <c r="AM40" s="128" t="s">
        <v>723</v>
      </c>
      <c r="AN40" s="128" t="s">
        <v>723</v>
      </c>
      <c r="AO40" s="128" t="s">
        <v>723</v>
      </c>
      <c r="AP40" s="128" t="s">
        <v>723</v>
      </c>
      <c r="AQ40" s="128" t="s">
        <v>723</v>
      </c>
      <c r="AR40" s="128" t="s">
        <v>723</v>
      </c>
    </row>
    <row r="41" spans="2:44" ht="12.75" customHeight="1">
      <c r="B41" s="3"/>
      <c r="C41" s="3"/>
      <c r="E41" s="129"/>
      <c r="F41" s="128"/>
      <c r="G41" s="128"/>
      <c r="H41" s="185"/>
      <c r="I41" s="185"/>
      <c r="J41" s="128"/>
      <c r="K41" s="128"/>
      <c r="L41" s="185"/>
      <c r="M41" s="185"/>
      <c r="N41" s="128"/>
      <c r="O41" s="128"/>
      <c r="P41" s="185"/>
      <c r="Q41" s="185"/>
      <c r="R41" s="128"/>
      <c r="S41" s="128"/>
      <c r="T41" s="185"/>
      <c r="U41" s="185"/>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row>
    <row r="42" spans="2:44" s="2" customFormat="1" ht="13.5">
      <c r="B42" s="210" t="s">
        <v>499</v>
      </c>
      <c r="C42" s="210"/>
      <c r="E42" s="130">
        <f>SUM(E43:E46)</f>
        <v>2772</v>
      </c>
      <c r="F42" s="127">
        <f aca="true" t="shared" si="7" ref="F42:AK42">SUM(F43:F46)</f>
        <v>1451</v>
      </c>
      <c r="G42" s="127">
        <f t="shared" si="7"/>
        <v>1321</v>
      </c>
      <c r="H42" s="190">
        <f t="shared" si="7"/>
        <v>2625</v>
      </c>
      <c r="I42" s="190">
        <f t="shared" si="7"/>
        <v>0</v>
      </c>
      <c r="J42" s="127">
        <f t="shared" si="7"/>
        <v>1366</v>
      </c>
      <c r="K42" s="127">
        <f t="shared" si="7"/>
        <v>1259</v>
      </c>
      <c r="L42" s="190">
        <f t="shared" si="7"/>
        <v>79</v>
      </c>
      <c r="M42" s="190">
        <f t="shared" si="7"/>
        <v>0</v>
      </c>
      <c r="N42" s="127">
        <f t="shared" si="7"/>
        <v>40</v>
      </c>
      <c r="O42" s="127">
        <f t="shared" si="7"/>
        <v>39</v>
      </c>
      <c r="P42" s="190">
        <f t="shared" si="7"/>
        <v>4</v>
      </c>
      <c r="Q42" s="190">
        <f t="shared" si="7"/>
        <v>0</v>
      </c>
      <c r="R42" s="127">
        <f t="shared" si="7"/>
        <v>4</v>
      </c>
      <c r="S42" s="127" t="s">
        <v>723</v>
      </c>
      <c r="T42" s="190">
        <f>SUM(T43:T46)</f>
        <v>6</v>
      </c>
      <c r="U42" s="190">
        <f>SUM(U43:U46)</f>
        <v>0</v>
      </c>
      <c r="V42" s="127">
        <f>SUM(V43:V46)</f>
        <v>6</v>
      </c>
      <c r="W42" s="127" t="s">
        <v>723</v>
      </c>
      <c r="X42" s="127">
        <f t="shared" si="7"/>
        <v>33</v>
      </c>
      <c r="Y42" s="127">
        <f t="shared" si="7"/>
        <v>26</v>
      </c>
      <c r="Z42" s="127">
        <f t="shared" si="7"/>
        <v>7</v>
      </c>
      <c r="AA42" s="127">
        <f t="shared" si="7"/>
        <v>25</v>
      </c>
      <c r="AB42" s="127">
        <f t="shared" si="7"/>
        <v>9</v>
      </c>
      <c r="AC42" s="127">
        <f t="shared" si="7"/>
        <v>16</v>
      </c>
      <c r="AD42" s="127" t="s">
        <v>723</v>
      </c>
      <c r="AE42" s="127" t="s">
        <v>723</v>
      </c>
      <c r="AF42" s="127" t="s">
        <v>723</v>
      </c>
      <c r="AG42" s="127">
        <f t="shared" si="7"/>
        <v>3</v>
      </c>
      <c r="AH42" s="127">
        <f t="shared" si="7"/>
        <v>3</v>
      </c>
      <c r="AI42" s="127" t="s">
        <v>723</v>
      </c>
      <c r="AJ42" s="127">
        <f t="shared" si="7"/>
        <v>2</v>
      </c>
      <c r="AK42" s="127">
        <f t="shared" si="7"/>
        <v>2</v>
      </c>
      <c r="AL42" s="127" t="s">
        <v>723</v>
      </c>
      <c r="AM42" s="127" t="s">
        <v>723</v>
      </c>
      <c r="AN42" s="127" t="s">
        <v>723</v>
      </c>
      <c r="AO42" s="127" t="s">
        <v>723</v>
      </c>
      <c r="AP42" s="127" t="s">
        <v>723</v>
      </c>
      <c r="AQ42" s="127" t="s">
        <v>723</v>
      </c>
      <c r="AR42" s="127" t="s">
        <v>723</v>
      </c>
    </row>
    <row r="43" spans="2:44" ht="13.5">
      <c r="B43" s="3"/>
      <c r="C43" s="3" t="s">
        <v>483</v>
      </c>
      <c r="E43" s="129">
        <v>1381</v>
      </c>
      <c r="F43" s="128">
        <v>733</v>
      </c>
      <c r="G43" s="128">
        <v>648</v>
      </c>
      <c r="H43" s="185">
        <v>1311</v>
      </c>
      <c r="I43" s="185"/>
      <c r="J43" s="128">
        <v>696</v>
      </c>
      <c r="K43" s="128">
        <v>615</v>
      </c>
      <c r="L43" s="185">
        <v>42</v>
      </c>
      <c r="M43" s="185"/>
      <c r="N43" s="128">
        <v>22</v>
      </c>
      <c r="O43" s="128">
        <v>20</v>
      </c>
      <c r="P43" s="185">
        <v>2</v>
      </c>
      <c r="Q43" s="185"/>
      <c r="R43" s="128">
        <v>2</v>
      </c>
      <c r="S43" s="128" t="s">
        <v>723</v>
      </c>
      <c r="T43" s="185">
        <v>1</v>
      </c>
      <c r="U43" s="185"/>
      <c r="V43" s="128">
        <v>1</v>
      </c>
      <c r="W43" s="128" t="s">
        <v>723</v>
      </c>
      <c r="X43" s="128">
        <v>9</v>
      </c>
      <c r="Y43" s="128">
        <v>7</v>
      </c>
      <c r="Z43" s="128">
        <v>2</v>
      </c>
      <c r="AA43" s="128">
        <v>16</v>
      </c>
      <c r="AB43" s="128">
        <v>5</v>
      </c>
      <c r="AC43" s="128">
        <v>11</v>
      </c>
      <c r="AD43" s="128" t="s">
        <v>723</v>
      </c>
      <c r="AE43" s="128" t="s">
        <v>723</v>
      </c>
      <c r="AF43" s="128" t="s">
        <v>723</v>
      </c>
      <c r="AG43" s="128">
        <v>2</v>
      </c>
      <c r="AH43" s="128">
        <v>2</v>
      </c>
      <c r="AI43" s="128" t="s">
        <v>723</v>
      </c>
      <c r="AJ43" s="128">
        <v>2</v>
      </c>
      <c r="AK43" s="128">
        <v>2</v>
      </c>
      <c r="AL43" s="128" t="s">
        <v>723</v>
      </c>
      <c r="AM43" s="128" t="s">
        <v>723</v>
      </c>
      <c r="AN43" s="128" t="s">
        <v>723</v>
      </c>
      <c r="AO43" s="128" t="s">
        <v>723</v>
      </c>
      <c r="AP43" s="128" t="s">
        <v>723</v>
      </c>
      <c r="AQ43" s="128" t="s">
        <v>723</v>
      </c>
      <c r="AR43" s="128" t="s">
        <v>723</v>
      </c>
    </row>
    <row r="44" spans="2:44" ht="13.5">
      <c r="B44" s="3"/>
      <c r="C44" s="3" t="s">
        <v>242</v>
      </c>
      <c r="E44" s="129">
        <v>540</v>
      </c>
      <c r="F44" s="128">
        <v>284</v>
      </c>
      <c r="G44" s="128">
        <v>256</v>
      </c>
      <c r="H44" s="185">
        <v>521</v>
      </c>
      <c r="I44" s="185"/>
      <c r="J44" s="128">
        <v>272</v>
      </c>
      <c r="K44" s="128">
        <v>249</v>
      </c>
      <c r="L44" s="185">
        <v>7</v>
      </c>
      <c r="M44" s="185"/>
      <c r="N44" s="128">
        <v>3</v>
      </c>
      <c r="O44" s="128">
        <v>4</v>
      </c>
      <c r="P44" s="185">
        <v>2</v>
      </c>
      <c r="Q44" s="185"/>
      <c r="R44" s="128">
        <v>2</v>
      </c>
      <c r="S44" s="128" t="s">
        <v>723</v>
      </c>
      <c r="T44" s="185">
        <v>1</v>
      </c>
      <c r="U44" s="185"/>
      <c r="V44" s="128">
        <v>1</v>
      </c>
      <c r="W44" s="128" t="s">
        <v>723</v>
      </c>
      <c r="X44" s="128">
        <v>7</v>
      </c>
      <c r="Y44" s="128">
        <v>5</v>
      </c>
      <c r="Z44" s="128">
        <v>2</v>
      </c>
      <c r="AA44" s="128">
        <v>2</v>
      </c>
      <c r="AB44" s="128">
        <v>1</v>
      </c>
      <c r="AC44" s="128">
        <v>1</v>
      </c>
      <c r="AD44" s="128" t="s">
        <v>723</v>
      </c>
      <c r="AE44" s="128" t="s">
        <v>723</v>
      </c>
      <c r="AF44" s="128" t="s">
        <v>723</v>
      </c>
      <c r="AG44" s="128">
        <v>1</v>
      </c>
      <c r="AH44" s="128">
        <v>1</v>
      </c>
      <c r="AI44" s="128" t="s">
        <v>723</v>
      </c>
      <c r="AJ44" s="128" t="s">
        <v>723</v>
      </c>
      <c r="AK44" s="128" t="s">
        <v>723</v>
      </c>
      <c r="AL44" s="128" t="s">
        <v>723</v>
      </c>
      <c r="AM44" s="128" t="s">
        <v>723</v>
      </c>
      <c r="AN44" s="128" t="s">
        <v>723</v>
      </c>
      <c r="AO44" s="128" t="s">
        <v>723</v>
      </c>
      <c r="AP44" s="128" t="s">
        <v>723</v>
      </c>
      <c r="AQ44" s="128" t="s">
        <v>723</v>
      </c>
      <c r="AR44" s="128" t="s">
        <v>723</v>
      </c>
    </row>
    <row r="45" spans="2:44" ht="13.5">
      <c r="B45" s="3"/>
      <c r="C45" s="3" t="s">
        <v>484</v>
      </c>
      <c r="E45" s="129">
        <v>734</v>
      </c>
      <c r="F45" s="128">
        <v>373</v>
      </c>
      <c r="G45" s="128">
        <v>361</v>
      </c>
      <c r="H45" s="185">
        <v>686</v>
      </c>
      <c r="I45" s="185"/>
      <c r="J45" s="128">
        <v>343</v>
      </c>
      <c r="K45" s="128">
        <v>343</v>
      </c>
      <c r="L45" s="185">
        <v>28</v>
      </c>
      <c r="M45" s="185"/>
      <c r="N45" s="128">
        <v>15</v>
      </c>
      <c r="O45" s="128">
        <v>13</v>
      </c>
      <c r="P45" s="185" t="s">
        <v>723</v>
      </c>
      <c r="Q45" s="185"/>
      <c r="R45" s="128" t="s">
        <v>723</v>
      </c>
      <c r="S45" s="128" t="s">
        <v>723</v>
      </c>
      <c r="T45" s="185">
        <v>4</v>
      </c>
      <c r="U45" s="185"/>
      <c r="V45" s="128">
        <v>4</v>
      </c>
      <c r="W45" s="128" t="s">
        <v>723</v>
      </c>
      <c r="X45" s="128">
        <v>12</v>
      </c>
      <c r="Y45" s="128">
        <v>9</v>
      </c>
      <c r="Z45" s="128">
        <v>3</v>
      </c>
      <c r="AA45" s="128">
        <v>4</v>
      </c>
      <c r="AB45" s="128">
        <v>2</v>
      </c>
      <c r="AC45" s="128">
        <v>2</v>
      </c>
      <c r="AD45" s="128" t="s">
        <v>723</v>
      </c>
      <c r="AE45" s="128" t="s">
        <v>723</v>
      </c>
      <c r="AF45" s="128" t="s">
        <v>723</v>
      </c>
      <c r="AG45" s="128" t="s">
        <v>723</v>
      </c>
      <c r="AH45" s="128" t="s">
        <v>723</v>
      </c>
      <c r="AI45" s="128" t="s">
        <v>723</v>
      </c>
      <c r="AJ45" s="128" t="s">
        <v>723</v>
      </c>
      <c r="AK45" s="128" t="s">
        <v>723</v>
      </c>
      <c r="AL45" s="128" t="s">
        <v>723</v>
      </c>
      <c r="AM45" s="128" t="s">
        <v>723</v>
      </c>
      <c r="AN45" s="128" t="s">
        <v>723</v>
      </c>
      <c r="AO45" s="128" t="s">
        <v>723</v>
      </c>
      <c r="AP45" s="128" t="s">
        <v>723</v>
      </c>
      <c r="AQ45" s="128" t="s">
        <v>723</v>
      </c>
      <c r="AR45" s="128" t="s">
        <v>723</v>
      </c>
    </row>
    <row r="46" spans="2:44" ht="13.5">
      <c r="B46" s="3"/>
      <c r="C46" s="3" t="s">
        <v>485</v>
      </c>
      <c r="E46" s="129">
        <v>117</v>
      </c>
      <c r="F46" s="128">
        <v>61</v>
      </c>
      <c r="G46" s="128">
        <v>56</v>
      </c>
      <c r="H46" s="185">
        <v>107</v>
      </c>
      <c r="I46" s="185"/>
      <c r="J46" s="128">
        <v>55</v>
      </c>
      <c r="K46" s="128">
        <v>52</v>
      </c>
      <c r="L46" s="185">
        <v>2</v>
      </c>
      <c r="M46" s="185"/>
      <c r="N46" s="128" t="s">
        <v>737</v>
      </c>
      <c r="O46" s="128">
        <v>2</v>
      </c>
      <c r="P46" s="185" t="s">
        <v>723</v>
      </c>
      <c r="Q46" s="185"/>
      <c r="R46" s="128" t="s">
        <v>723</v>
      </c>
      <c r="S46" s="128" t="s">
        <v>723</v>
      </c>
      <c r="T46" s="185" t="s">
        <v>723</v>
      </c>
      <c r="U46" s="185"/>
      <c r="V46" s="128" t="s">
        <v>723</v>
      </c>
      <c r="W46" s="128" t="s">
        <v>723</v>
      </c>
      <c r="X46" s="128">
        <v>5</v>
      </c>
      <c r="Y46" s="128">
        <v>5</v>
      </c>
      <c r="Z46" s="128" t="s">
        <v>723</v>
      </c>
      <c r="AA46" s="128">
        <v>3</v>
      </c>
      <c r="AB46" s="128">
        <v>1</v>
      </c>
      <c r="AC46" s="128">
        <v>2</v>
      </c>
      <c r="AD46" s="128" t="s">
        <v>723</v>
      </c>
      <c r="AE46" s="128" t="s">
        <v>723</v>
      </c>
      <c r="AF46" s="128" t="s">
        <v>723</v>
      </c>
      <c r="AG46" s="128" t="s">
        <v>723</v>
      </c>
      <c r="AH46" s="128" t="s">
        <v>723</v>
      </c>
      <c r="AI46" s="128" t="s">
        <v>723</v>
      </c>
      <c r="AJ46" s="128" t="s">
        <v>723</v>
      </c>
      <c r="AK46" s="128" t="s">
        <v>723</v>
      </c>
      <c r="AL46" s="128" t="s">
        <v>723</v>
      </c>
      <c r="AM46" s="128" t="s">
        <v>723</v>
      </c>
      <c r="AN46" s="128" t="s">
        <v>723</v>
      </c>
      <c r="AO46" s="128" t="s">
        <v>723</v>
      </c>
      <c r="AP46" s="128" t="s">
        <v>723</v>
      </c>
      <c r="AQ46" s="128" t="s">
        <v>723</v>
      </c>
      <c r="AR46" s="128" t="s">
        <v>723</v>
      </c>
    </row>
    <row r="47" spans="2:44" ht="12.75" customHeight="1">
      <c r="B47" s="3"/>
      <c r="C47" s="3"/>
      <c r="E47" s="129"/>
      <c r="F47" s="128"/>
      <c r="G47" s="128"/>
      <c r="H47" s="185"/>
      <c r="I47" s="185"/>
      <c r="J47" s="128"/>
      <c r="K47" s="128"/>
      <c r="L47" s="185"/>
      <c r="M47" s="185"/>
      <c r="N47" s="128"/>
      <c r="O47" s="128"/>
      <c r="P47" s="185"/>
      <c r="Q47" s="185"/>
      <c r="R47" s="128"/>
      <c r="S47" s="128"/>
      <c r="T47" s="185"/>
      <c r="U47" s="185"/>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row>
    <row r="48" spans="2:44" s="2" customFormat="1" ht="13.5" customHeight="1">
      <c r="B48" s="193" t="s">
        <v>258</v>
      </c>
      <c r="C48" s="193"/>
      <c r="E48" s="130">
        <f>SUM(E49:E51)</f>
        <v>1803</v>
      </c>
      <c r="F48" s="127">
        <f aca="true" t="shared" si="8" ref="F48:AC48">SUM(F49:F51)</f>
        <v>914</v>
      </c>
      <c r="G48" s="127">
        <f t="shared" si="8"/>
        <v>889</v>
      </c>
      <c r="H48" s="190">
        <f t="shared" si="8"/>
        <v>1762</v>
      </c>
      <c r="I48" s="190">
        <f t="shared" si="8"/>
        <v>0</v>
      </c>
      <c r="J48" s="127">
        <f t="shared" si="8"/>
        <v>881</v>
      </c>
      <c r="K48" s="127">
        <f t="shared" si="8"/>
        <v>881</v>
      </c>
      <c r="L48" s="190">
        <f t="shared" si="8"/>
        <v>4</v>
      </c>
      <c r="M48" s="190">
        <f t="shared" si="8"/>
        <v>0</v>
      </c>
      <c r="N48" s="127">
        <f t="shared" si="8"/>
        <v>2</v>
      </c>
      <c r="O48" s="127">
        <f t="shared" si="8"/>
        <v>2</v>
      </c>
      <c r="P48" s="190">
        <f t="shared" si="8"/>
        <v>2</v>
      </c>
      <c r="Q48" s="190">
        <f t="shared" si="8"/>
        <v>0</v>
      </c>
      <c r="R48" s="127">
        <f t="shared" si="8"/>
        <v>2</v>
      </c>
      <c r="S48" s="127" t="s">
        <v>723</v>
      </c>
      <c r="T48" s="190">
        <f>SUM(T49:T51)</f>
        <v>6</v>
      </c>
      <c r="U48" s="190">
        <f>SUM(U49:U51)</f>
        <v>0</v>
      </c>
      <c r="V48" s="127">
        <f>SUM(V49:V51)</f>
        <v>6</v>
      </c>
      <c r="W48" s="127" t="s">
        <v>723</v>
      </c>
      <c r="X48" s="127">
        <f t="shared" si="8"/>
        <v>13</v>
      </c>
      <c r="Y48" s="127">
        <f t="shared" si="8"/>
        <v>10</v>
      </c>
      <c r="Z48" s="127">
        <f t="shared" si="8"/>
        <v>3</v>
      </c>
      <c r="AA48" s="127">
        <f t="shared" si="8"/>
        <v>16</v>
      </c>
      <c r="AB48" s="127">
        <f t="shared" si="8"/>
        <v>13</v>
      </c>
      <c r="AC48" s="127">
        <f t="shared" si="8"/>
        <v>3</v>
      </c>
      <c r="AD48" s="127" t="s">
        <v>723</v>
      </c>
      <c r="AE48" s="127" t="s">
        <v>723</v>
      </c>
      <c r="AF48" s="127" t="s">
        <v>723</v>
      </c>
      <c r="AG48" s="127" t="s">
        <v>723</v>
      </c>
      <c r="AH48" s="127" t="s">
        <v>723</v>
      </c>
      <c r="AI48" s="127" t="s">
        <v>723</v>
      </c>
      <c r="AJ48" s="127" t="s">
        <v>723</v>
      </c>
      <c r="AK48" s="127" t="s">
        <v>723</v>
      </c>
      <c r="AL48" s="127" t="s">
        <v>723</v>
      </c>
      <c r="AM48" s="127" t="s">
        <v>723</v>
      </c>
      <c r="AN48" s="127" t="s">
        <v>723</v>
      </c>
      <c r="AO48" s="127" t="s">
        <v>723</v>
      </c>
      <c r="AP48" s="127" t="s">
        <v>723</v>
      </c>
      <c r="AQ48" s="127" t="s">
        <v>723</v>
      </c>
      <c r="AR48" s="127" t="s">
        <v>723</v>
      </c>
    </row>
    <row r="49" spans="2:44" ht="13.5">
      <c r="B49" s="3"/>
      <c r="C49" s="3" t="s">
        <v>132</v>
      </c>
      <c r="E49" s="129">
        <v>655</v>
      </c>
      <c r="F49" s="128">
        <v>339</v>
      </c>
      <c r="G49" s="128">
        <v>316</v>
      </c>
      <c r="H49" s="185">
        <v>638</v>
      </c>
      <c r="I49" s="185"/>
      <c r="J49" s="128">
        <v>324</v>
      </c>
      <c r="K49" s="128">
        <v>314</v>
      </c>
      <c r="L49" s="185">
        <v>3</v>
      </c>
      <c r="M49" s="185"/>
      <c r="N49" s="128">
        <v>2</v>
      </c>
      <c r="O49" s="128">
        <v>1</v>
      </c>
      <c r="P49" s="185">
        <v>1</v>
      </c>
      <c r="Q49" s="185"/>
      <c r="R49" s="128">
        <v>1</v>
      </c>
      <c r="S49" s="128" t="s">
        <v>759</v>
      </c>
      <c r="T49" s="185">
        <v>1</v>
      </c>
      <c r="U49" s="185"/>
      <c r="V49" s="128">
        <v>1</v>
      </c>
      <c r="W49" s="128" t="s">
        <v>759</v>
      </c>
      <c r="X49" s="128">
        <v>6</v>
      </c>
      <c r="Y49" s="128">
        <v>5</v>
      </c>
      <c r="Z49" s="128">
        <v>1</v>
      </c>
      <c r="AA49" s="128">
        <v>6</v>
      </c>
      <c r="AB49" s="128">
        <v>6</v>
      </c>
      <c r="AC49" s="128" t="s">
        <v>759</v>
      </c>
      <c r="AD49" s="128" t="s">
        <v>759</v>
      </c>
      <c r="AE49" s="128" t="s">
        <v>759</v>
      </c>
      <c r="AF49" s="128" t="s">
        <v>759</v>
      </c>
      <c r="AG49" s="128" t="s">
        <v>759</v>
      </c>
      <c r="AH49" s="128" t="s">
        <v>759</v>
      </c>
      <c r="AI49" s="128" t="s">
        <v>759</v>
      </c>
      <c r="AJ49" s="128" t="s">
        <v>759</v>
      </c>
      <c r="AK49" s="128" t="s">
        <v>759</v>
      </c>
      <c r="AL49" s="128" t="s">
        <v>759</v>
      </c>
      <c r="AM49" s="128" t="s">
        <v>759</v>
      </c>
      <c r="AN49" s="128" t="s">
        <v>759</v>
      </c>
      <c r="AO49" s="128" t="s">
        <v>759</v>
      </c>
      <c r="AP49" s="128" t="s">
        <v>759</v>
      </c>
      <c r="AQ49" s="128" t="s">
        <v>759</v>
      </c>
      <c r="AR49" s="128" t="s">
        <v>759</v>
      </c>
    </row>
    <row r="50" spans="2:44" ht="13.5">
      <c r="B50" s="3"/>
      <c r="C50" s="3" t="s">
        <v>486</v>
      </c>
      <c r="E50" s="129">
        <v>513</v>
      </c>
      <c r="F50" s="128">
        <v>247</v>
      </c>
      <c r="G50" s="128">
        <v>266</v>
      </c>
      <c r="H50" s="185">
        <v>498</v>
      </c>
      <c r="I50" s="185"/>
      <c r="J50" s="128">
        <v>236</v>
      </c>
      <c r="K50" s="128">
        <v>262</v>
      </c>
      <c r="L50" s="185" t="s">
        <v>759</v>
      </c>
      <c r="M50" s="185"/>
      <c r="N50" s="128" t="s">
        <v>759</v>
      </c>
      <c r="O50" s="128" t="s">
        <v>759</v>
      </c>
      <c r="P50" s="185">
        <v>1</v>
      </c>
      <c r="Q50" s="185"/>
      <c r="R50" s="128">
        <v>1</v>
      </c>
      <c r="S50" s="128" t="s">
        <v>759</v>
      </c>
      <c r="T50" s="185">
        <v>3</v>
      </c>
      <c r="U50" s="185"/>
      <c r="V50" s="128">
        <v>3</v>
      </c>
      <c r="W50" s="128" t="s">
        <v>759</v>
      </c>
      <c r="X50" s="128">
        <v>4</v>
      </c>
      <c r="Y50" s="128">
        <v>2</v>
      </c>
      <c r="Z50" s="128">
        <v>2</v>
      </c>
      <c r="AA50" s="128">
        <v>7</v>
      </c>
      <c r="AB50" s="128">
        <v>5</v>
      </c>
      <c r="AC50" s="128">
        <v>2</v>
      </c>
      <c r="AD50" s="128" t="s">
        <v>759</v>
      </c>
      <c r="AE50" s="128" t="s">
        <v>759</v>
      </c>
      <c r="AF50" s="128" t="s">
        <v>759</v>
      </c>
      <c r="AG50" s="128" t="s">
        <v>759</v>
      </c>
      <c r="AH50" s="128" t="s">
        <v>759</v>
      </c>
      <c r="AI50" s="128" t="s">
        <v>759</v>
      </c>
      <c r="AJ50" s="128" t="s">
        <v>759</v>
      </c>
      <c r="AK50" s="128" t="s">
        <v>759</v>
      </c>
      <c r="AL50" s="128" t="s">
        <v>759</v>
      </c>
      <c r="AM50" s="128" t="s">
        <v>759</v>
      </c>
      <c r="AN50" s="128" t="s">
        <v>759</v>
      </c>
      <c r="AO50" s="128" t="s">
        <v>759</v>
      </c>
      <c r="AP50" s="128" t="s">
        <v>759</v>
      </c>
      <c r="AQ50" s="128" t="s">
        <v>759</v>
      </c>
      <c r="AR50" s="128" t="s">
        <v>759</v>
      </c>
    </row>
    <row r="51" spans="2:44" ht="13.5">
      <c r="B51" s="3"/>
      <c r="C51" s="3" t="s">
        <v>487</v>
      </c>
      <c r="E51" s="129">
        <v>635</v>
      </c>
      <c r="F51" s="128">
        <v>328</v>
      </c>
      <c r="G51" s="128">
        <v>307</v>
      </c>
      <c r="H51" s="185">
        <v>626</v>
      </c>
      <c r="I51" s="185"/>
      <c r="J51" s="128">
        <v>321</v>
      </c>
      <c r="K51" s="128">
        <v>305</v>
      </c>
      <c r="L51" s="185">
        <v>1</v>
      </c>
      <c r="M51" s="185"/>
      <c r="N51" s="128" t="s">
        <v>759</v>
      </c>
      <c r="O51" s="128">
        <v>1</v>
      </c>
      <c r="P51" s="185" t="s">
        <v>759</v>
      </c>
      <c r="Q51" s="185"/>
      <c r="R51" s="128" t="s">
        <v>759</v>
      </c>
      <c r="S51" s="128" t="s">
        <v>759</v>
      </c>
      <c r="T51" s="185">
        <v>2</v>
      </c>
      <c r="U51" s="185"/>
      <c r="V51" s="128">
        <v>2</v>
      </c>
      <c r="W51" s="128" t="s">
        <v>759</v>
      </c>
      <c r="X51" s="128">
        <v>3</v>
      </c>
      <c r="Y51" s="128">
        <v>3</v>
      </c>
      <c r="Z51" s="128" t="s">
        <v>759</v>
      </c>
      <c r="AA51" s="128">
        <v>3</v>
      </c>
      <c r="AB51" s="128">
        <v>2</v>
      </c>
      <c r="AC51" s="128">
        <v>1</v>
      </c>
      <c r="AD51" s="128" t="s">
        <v>759</v>
      </c>
      <c r="AE51" s="128" t="s">
        <v>759</v>
      </c>
      <c r="AF51" s="128" t="s">
        <v>759</v>
      </c>
      <c r="AG51" s="128" t="s">
        <v>759</v>
      </c>
      <c r="AH51" s="128" t="s">
        <v>759</v>
      </c>
      <c r="AI51" s="128" t="s">
        <v>759</v>
      </c>
      <c r="AJ51" s="128" t="s">
        <v>759</v>
      </c>
      <c r="AK51" s="128" t="s">
        <v>759</v>
      </c>
      <c r="AL51" s="128" t="s">
        <v>759</v>
      </c>
      <c r="AM51" s="128" t="s">
        <v>759</v>
      </c>
      <c r="AN51" s="128" t="s">
        <v>759</v>
      </c>
      <c r="AO51" s="128" t="s">
        <v>759</v>
      </c>
      <c r="AP51" s="128" t="s">
        <v>759</v>
      </c>
      <c r="AQ51" s="128" t="s">
        <v>759</v>
      </c>
      <c r="AR51" s="128" t="s">
        <v>759</v>
      </c>
    </row>
    <row r="52" spans="2:44" ht="12.75" customHeight="1">
      <c r="B52" s="3"/>
      <c r="C52" s="3" t="s">
        <v>488</v>
      </c>
      <c r="E52" s="129"/>
      <c r="F52" s="128"/>
      <c r="G52" s="128"/>
      <c r="H52" s="185"/>
      <c r="I52" s="185"/>
      <c r="J52" s="128"/>
      <c r="K52" s="128"/>
      <c r="L52" s="185"/>
      <c r="M52" s="185"/>
      <c r="N52" s="128"/>
      <c r="O52" s="128"/>
      <c r="P52" s="185"/>
      <c r="Q52" s="185"/>
      <c r="R52" s="128"/>
      <c r="S52" s="128"/>
      <c r="T52" s="185"/>
      <c r="U52" s="185"/>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row>
    <row r="53" spans="2:44" s="2" customFormat="1" ht="13.5">
      <c r="B53" s="210" t="s">
        <v>259</v>
      </c>
      <c r="C53" s="210"/>
      <c r="E53" s="130">
        <f>E54</f>
        <v>513</v>
      </c>
      <c r="F53" s="127">
        <f aca="true" t="shared" si="9" ref="F53:AO53">F54</f>
        <v>265</v>
      </c>
      <c r="G53" s="127">
        <f t="shared" si="9"/>
        <v>248</v>
      </c>
      <c r="H53" s="190">
        <f t="shared" si="9"/>
        <v>508</v>
      </c>
      <c r="I53" s="190">
        <f t="shared" si="9"/>
        <v>0</v>
      </c>
      <c r="J53" s="127">
        <f t="shared" si="9"/>
        <v>262</v>
      </c>
      <c r="K53" s="127">
        <f t="shared" si="9"/>
        <v>246</v>
      </c>
      <c r="L53" s="190">
        <f t="shared" si="9"/>
        <v>1</v>
      </c>
      <c r="M53" s="190">
        <f t="shared" si="9"/>
        <v>0</v>
      </c>
      <c r="N53" s="127">
        <f t="shared" si="9"/>
        <v>1</v>
      </c>
      <c r="O53" s="127" t="str">
        <f t="shared" si="9"/>
        <v>-</v>
      </c>
      <c r="P53" s="190">
        <f t="shared" si="9"/>
        <v>2</v>
      </c>
      <c r="Q53" s="190">
        <f t="shared" si="9"/>
        <v>0</v>
      </c>
      <c r="R53" s="127">
        <f t="shared" si="9"/>
        <v>1</v>
      </c>
      <c r="S53" s="127">
        <f t="shared" si="9"/>
        <v>1</v>
      </c>
      <c r="T53" s="190" t="str">
        <f>T54</f>
        <v>-</v>
      </c>
      <c r="U53" s="190">
        <f>U54</f>
        <v>0</v>
      </c>
      <c r="V53" s="127" t="str">
        <f>V54</f>
        <v>-</v>
      </c>
      <c r="W53" s="127" t="s">
        <v>761</v>
      </c>
      <c r="X53" s="127">
        <f t="shared" si="9"/>
        <v>2</v>
      </c>
      <c r="Y53" s="127">
        <f t="shared" si="9"/>
        <v>1</v>
      </c>
      <c r="Z53" s="127">
        <f t="shared" si="9"/>
        <v>1</v>
      </c>
      <c r="AA53" s="127" t="str">
        <f t="shared" si="9"/>
        <v>-</v>
      </c>
      <c r="AB53" s="127" t="str">
        <f t="shared" si="9"/>
        <v>-</v>
      </c>
      <c r="AC53" s="127" t="str">
        <f t="shared" si="9"/>
        <v>-</v>
      </c>
      <c r="AD53" s="127" t="str">
        <f t="shared" si="9"/>
        <v>-</v>
      </c>
      <c r="AE53" s="127" t="s">
        <v>761</v>
      </c>
      <c r="AF53" s="127" t="str">
        <f t="shared" si="9"/>
        <v>-</v>
      </c>
      <c r="AG53" s="127" t="str">
        <f t="shared" si="9"/>
        <v>-</v>
      </c>
      <c r="AH53" s="127" t="str">
        <f t="shared" si="9"/>
        <v>-</v>
      </c>
      <c r="AI53" s="127" t="str">
        <f t="shared" si="9"/>
        <v>-</v>
      </c>
      <c r="AJ53" s="127" t="str">
        <f t="shared" si="9"/>
        <v>-</v>
      </c>
      <c r="AK53" s="127" t="str">
        <f>AK54</f>
        <v>-</v>
      </c>
      <c r="AL53" s="127" t="str">
        <f>AL54</f>
        <v>-</v>
      </c>
      <c r="AM53" s="127" t="str">
        <f t="shared" si="9"/>
        <v>-</v>
      </c>
      <c r="AN53" s="127" t="str">
        <f>AN54</f>
        <v>-</v>
      </c>
      <c r="AO53" s="127" t="str">
        <f t="shared" si="9"/>
        <v>-</v>
      </c>
      <c r="AP53" s="127" t="str">
        <f>AP54</f>
        <v>-</v>
      </c>
      <c r="AQ53" s="127" t="str">
        <f>AQ54</f>
        <v>-</v>
      </c>
      <c r="AR53" s="127" t="str">
        <f>AR54</f>
        <v>-</v>
      </c>
    </row>
    <row r="54" spans="2:44" ht="13.5">
      <c r="B54" s="3"/>
      <c r="C54" s="3" t="s">
        <v>489</v>
      </c>
      <c r="E54" s="129">
        <v>513</v>
      </c>
      <c r="F54" s="128">
        <v>265</v>
      </c>
      <c r="G54" s="128">
        <v>248</v>
      </c>
      <c r="H54" s="185">
        <v>508</v>
      </c>
      <c r="I54" s="185"/>
      <c r="J54" s="128">
        <v>262</v>
      </c>
      <c r="K54" s="128">
        <v>246</v>
      </c>
      <c r="L54" s="185">
        <v>1</v>
      </c>
      <c r="M54" s="185"/>
      <c r="N54" s="128">
        <v>1</v>
      </c>
      <c r="O54" s="128" t="s">
        <v>759</v>
      </c>
      <c r="P54" s="185">
        <v>2</v>
      </c>
      <c r="Q54" s="185"/>
      <c r="R54" s="128">
        <v>1</v>
      </c>
      <c r="S54" s="128">
        <v>1</v>
      </c>
      <c r="T54" s="185" t="s">
        <v>759</v>
      </c>
      <c r="U54" s="185"/>
      <c r="V54" s="128" t="s">
        <v>759</v>
      </c>
      <c r="W54" s="128" t="s">
        <v>759</v>
      </c>
      <c r="X54" s="128">
        <v>2</v>
      </c>
      <c r="Y54" s="128">
        <v>1</v>
      </c>
      <c r="Z54" s="128">
        <v>1</v>
      </c>
      <c r="AA54" s="128" t="s">
        <v>759</v>
      </c>
      <c r="AB54" s="128" t="s">
        <v>759</v>
      </c>
      <c r="AC54" s="128" t="s">
        <v>759</v>
      </c>
      <c r="AD54" s="128" t="s">
        <v>759</v>
      </c>
      <c r="AE54" s="128" t="s">
        <v>759</v>
      </c>
      <c r="AF54" s="128" t="s">
        <v>759</v>
      </c>
      <c r="AG54" s="128" t="s">
        <v>759</v>
      </c>
      <c r="AH54" s="128" t="s">
        <v>759</v>
      </c>
      <c r="AI54" s="128" t="s">
        <v>759</v>
      </c>
      <c r="AJ54" s="128" t="s">
        <v>759</v>
      </c>
      <c r="AK54" s="128" t="s">
        <v>759</v>
      </c>
      <c r="AL54" s="128" t="s">
        <v>759</v>
      </c>
      <c r="AM54" s="128" t="s">
        <v>759</v>
      </c>
      <c r="AN54" s="128" t="s">
        <v>759</v>
      </c>
      <c r="AO54" s="128" t="s">
        <v>759</v>
      </c>
      <c r="AP54" s="128" t="s">
        <v>759</v>
      </c>
      <c r="AQ54" s="128" t="s">
        <v>759</v>
      </c>
      <c r="AR54" s="128" t="s">
        <v>759</v>
      </c>
    </row>
    <row r="55" spans="2:44" ht="12.75" customHeight="1">
      <c r="B55" s="3"/>
      <c r="C55" s="3"/>
      <c r="E55" s="129"/>
      <c r="F55" s="128"/>
      <c r="G55" s="128"/>
      <c r="H55" s="185"/>
      <c r="I55" s="185"/>
      <c r="J55" s="128"/>
      <c r="K55" s="128"/>
      <c r="L55" s="185"/>
      <c r="M55" s="185"/>
      <c r="N55" s="128"/>
      <c r="O55" s="128"/>
      <c r="P55" s="185"/>
      <c r="Q55" s="185"/>
      <c r="R55" s="128"/>
      <c r="S55" s="128"/>
      <c r="T55" s="185"/>
      <c r="U55" s="185"/>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row>
    <row r="56" spans="2:44" s="2" customFormat="1" ht="13.5">
      <c r="B56" s="210" t="s">
        <v>507</v>
      </c>
      <c r="C56" s="210"/>
      <c r="E56" s="130">
        <f>SUM(E57:E59)</f>
        <v>1492</v>
      </c>
      <c r="F56" s="127">
        <f aca="true" t="shared" si="10" ref="F56:AK56">SUM(F57:F59)</f>
        <v>761</v>
      </c>
      <c r="G56" s="127">
        <f t="shared" si="10"/>
        <v>731</v>
      </c>
      <c r="H56" s="190">
        <f t="shared" si="10"/>
        <v>1470</v>
      </c>
      <c r="I56" s="190">
        <f t="shared" si="10"/>
        <v>0</v>
      </c>
      <c r="J56" s="127">
        <f t="shared" si="10"/>
        <v>746</v>
      </c>
      <c r="K56" s="127">
        <f t="shared" si="10"/>
        <v>724</v>
      </c>
      <c r="L56" s="190">
        <f t="shared" si="10"/>
        <v>1</v>
      </c>
      <c r="M56" s="190">
        <f t="shared" si="10"/>
        <v>0</v>
      </c>
      <c r="N56" s="127">
        <f t="shared" si="10"/>
        <v>1</v>
      </c>
      <c r="O56" s="127" t="s">
        <v>760</v>
      </c>
      <c r="P56" s="190">
        <f t="shared" si="10"/>
        <v>1</v>
      </c>
      <c r="Q56" s="190">
        <f t="shared" si="10"/>
        <v>0</v>
      </c>
      <c r="R56" s="127" t="s">
        <v>760</v>
      </c>
      <c r="S56" s="127">
        <f t="shared" si="10"/>
        <v>1</v>
      </c>
      <c r="T56" s="190" t="s">
        <v>760</v>
      </c>
      <c r="U56" s="190">
        <f>SUM(U57:U59)</f>
        <v>0</v>
      </c>
      <c r="V56" s="127" t="s">
        <v>760</v>
      </c>
      <c r="W56" s="127" t="s">
        <v>760</v>
      </c>
      <c r="X56" s="127">
        <f t="shared" si="10"/>
        <v>14</v>
      </c>
      <c r="Y56" s="127">
        <f t="shared" si="10"/>
        <v>12</v>
      </c>
      <c r="Z56" s="127">
        <f t="shared" si="10"/>
        <v>2</v>
      </c>
      <c r="AA56" s="127">
        <f t="shared" si="10"/>
        <v>6</v>
      </c>
      <c r="AB56" s="127">
        <f t="shared" si="10"/>
        <v>2</v>
      </c>
      <c r="AC56" s="127">
        <f t="shared" si="10"/>
        <v>4</v>
      </c>
      <c r="AD56" s="127" t="s">
        <v>760</v>
      </c>
      <c r="AE56" s="127" t="s">
        <v>760</v>
      </c>
      <c r="AF56" s="127" t="s">
        <v>760</v>
      </c>
      <c r="AG56" s="127">
        <f t="shared" si="10"/>
        <v>1</v>
      </c>
      <c r="AH56" s="127" t="s">
        <v>760</v>
      </c>
      <c r="AI56" s="127">
        <f t="shared" si="10"/>
        <v>1</v>
      </c>
      <c r="AJ56" s="127">
        <f t="shared" si="10"/>
        <v>1</v>
      </c>
      <c r="AK56" s="127">
        <f t="shared" si="10"/>
        <v>1</v>
      </c>
      <c r="AL56" s="127" t="s">
        <v>760</v>
      </c>
      <c r="AM56" s="127" t="s">
        <v>760</v>
      </c>
      <c r="AN56" s="127" t="s">
        <v>760</v>
      </c>
      <c r="AO56" s="127" t="s">
        <v>760</v>
      </c>
      <c r="AP56" s="127" t="s">
        <v>760</v>
      </c>
      <c r="AQ56" s="127" t="s">
        <v>760</v>
      </c>
      <c r="AR56" s="127" t="s">
        <v>760</v>
      </c>
    </row>
    <row r="57" spans="2:44" ht="13.5">
      <c r="B57" s="3"/>
      <c r="C57" s="3" t="s">
        <v>490</v>
      </c>
      <c r="E57" s="129">
        <v>755</v>
      </c>
      <c r="F57" s="128">
        <v>393</v>
      </c>
      <c r="G57" s="128">
        <v>362</v>
      </c>
      <c r="H57" s="185">
        <v>738</v>
      </c>
      <c r="I57" s="185"/>
      <c r="J57" s="128">
        <v>381</v>
      </c>
      <c r="K57" s="128">
        <v>357</v>
      </c>
      <c r="L57" s="185">
        <v>1</v>
      </c>
      <c r="M57" s="185"/>
      <c r="N57" s="128">
        <v>1</v>
      </c>
      <c r="O57" s="128" t="s">
        <v>759</v>
      </c>
      <c r="P57" s="185">
        <v>1</v>
      </c>
      <c r="Q57" s="185"/>
      <c r="R57" s="128" t="s">
        <v>759</v>
      </c>
      <c r="S57" s="128">
        <v>1</v>
      </c>
      <c r="T57" s="185" t="s">
        <v>759</v>
      </c>
      <c r="U57" s="185"/>
      <c r="V57" s="128" t="s">
        <v>759</v>
      </c>
      <c r="W57" s="128" t="s">
        <v>759</v>
      </c>
      <c r="X57" s="128">
        <v>12</v>
      </c>
      <c r="Y57" s="128">
        <v>10</v>
      </c>
      <c r="Z57" s="128">
        <v>2</v>
      </c>
      <c r="AA57" s="128">
        <v>3</v>
      </c>
      <c r="AB57" s="128">
        <v>1</v>
      </c>
      <c r="AC57" s="128">
        <v>2</v>
      </c>
      <c r="AD57" s="128" t="s">
        <v>759</v>
      </c>
      <c r="AE57" s="128" t="s">
        <v>759</v>
      </c>
      <c r="AF57" s="128" t="s">
        <v>759</v>
      </c>
      <c r="AG57" s="128">
        <v>1</v>
      </c>
      <c r="AH57" s="128" t="s">
        <v>759</v>
      </c>
      <c r="AI57" s="128">
        <v>1</v>
      </c>
      <c r="AJ57" s="128">
        <v>1</v>
      </c>
      <c r="AK57" s="128">
        <v>1</v>
      </c>
      <c r="AL57" s="128" t="s">
        <v>759</v>
      </c>
      <c r="AM57" s="128" t="s">
        <v>759</v>
      </c>
      <c r="AN57" s="128" t="s">
        <v>759</v>
      </c>
      <c r="AO57" s="128" t="s">
        <v>759</v>
      </c>
      <c r="AP57" s="128" t="s">
        <v>759</v>
      </c>
      <c r="AQ57" s="128" t="s">
        <v>759</v>
      </c>
      <c r="AR57" s="128" t="s">
        <v>759</v>
      </c>
    </row>
    <row r="58" spans="2:44" ht="13.5">
      <c r="B58" s="3"/>
      <c r="C58" s="3" t="s">
        <v>491</v>
      </c>
      <c r="E58" s="129">
        <v>242</v>
      </c>
      <c r="F58" s="128">
        <v>108</v>
      </c>
      <c r="G58" s="128">
        <v>134</v>
      </c>
      <c r="H58" s="185">
        <v>240</v>
      </c>
      <c r="I58" s="185"/>
      <c r="J58" s="128">
        <v>107</v>
      </c>
      <c r="K58" s="128">
        <v>133</v>
      </c>
      <c r="L58" s="185" t="s">
        <v>759</v>
      </c>
      <c r="M58" s="185"/>
      <c r="N58" s="128" t="s">
        <v>759</v>
      </c>
      <c r="O58" s="128" t="s">
        <v>759</v>
      </c>
      <c r="P58" s="185" t="s">
        <v>759</v>
      </c>
      <c r="Q58" s="185"/>
      <c r="R58" s="128" t="s">
        <v>759</v>
      </c>
      <c r="S58" s="128" t="s">
        <v>759</v>
      </c>
      <c r="T58" s="185" t="s">
        <v>759</v>
      </c>
      <c r="U58" s="185"/>
      <c r="V58" s="128" t="s">
        <v>759</v>
      </c>
      <c r="W58" s="128" t="s">
        <v>759</v>
      </c>
      <c r="X58" s="128" t="s">
        <v>759</v>
      </c>
      <c r="Y58" s="128" t="s">
        <v>759</v>
      </c>
      <c r="Z58" s="128" t="s">
        <v>759</v>
      </c>
      <c r="AA58" s="128">
        <v>2</v>
      </c>
      <c r="AB58" s="128">
        <v>1</v>
      </c>
      <c r="AC58" s="128">
        <v>1</v>
      </c>
      <c r="AD58" s="128" t="s">
        <v>759</v>
      </c>
      <c r="AE58" s="128" t="s">
        <v>759</v>
      </c>
      <c r="AF58" s="128" t="s">
        <v>759</v>
      </c>
      <c r="AG58" s="128" t="s">
        <v>759</v>
      </c>
      <c r="AH58" s="128" t="s">
        <v>759</v>
      </c>
      <c r="AI58" s="128" t="s">
        <v>759</v>
      </c>
      <c r="AJ58" s="128" t="s">
        <v>759</v>
      </c>
      <c r="AK58" s="128" t="s">
        <v>759</v>
      </c>
      <c r="AL58" s="128" t="s">
        <v>759</v>
      </c>
      <c r="AM58" s="128" t="s">
        <v>759</v>
      </c>
      <c r="AN58" s="128" t="s">
        <v>759</v>
      </c>
      <c r="AO58" s="128" t="s">
        <v>759</v>
      </c>
      <c r="AP58" s="128" t="s">
        <v>759</v>
      </c>
      <c r="AQ58" s="128" t="s">
        <v>759</v>
      </c>
      <c r="AR58" s="128" t="s">
        <v>759</v>
      </c>
    </row>
    <row r="59" spans="2:44" ht="13.5">
      <c r="B59" s="3"/>
      <c r="C59" s="3" t="s">
        <v>492</v>
      </c>
      <c r="E59" s="129">
        <v>495</v>
      </c>
      <c r="F59" s="128">
        <v>260</v>
      </c>
      <c r="G59" s="128">
        <v>235</v>
      </c>
      <c r="H59" s="185">
        <v>492</v>
      </c>
      <c r="I59" s="185"/>
      <c r="J59" s="128">
        <v>258</v>
      </c>
      <c r="K59" s="128">
        <v>234</v>
      </c>
      <c r="L59" s="185" t="s">
        <v>759</v>
      </c>
      <c r="M59" s="185"/>
      <c r="N59" s="128" t="s">
        <v>759</v>
      </c>
      <c r="O59" s="128" t="s">
        <v>759</v>
      </c>
      <c r="P59" s="185" t="s">
        <v>759</v>
      </c>
      <c r="Q59" s="185"/>
      <c r="R59" s="128" t="s">
        <v>759</v>
      </c>
      <c r="S59" s="128" t="s">
        <v>759</v>
      </c>
      <c r="T59" s="185" t="s">
        <v>759</v>
      </c>
      <c r="U59" s="185"/>
      <c r="V59" s="128" t="s">
        <v>759</v>
      </c>
      <c r="W59" s="128" t="s">
        <v>759</v>
      </c>
      <c r="X59" s="128">
        <v>2</v>
      </c>
      <c r="Y59" s="128">
        <v>2</v>
      </c>
      <c r="Z59" s="128" t="s">
        <v>759</v>
      </c>
      <c r="AA59" s="128">
        <v>1</v>
      </c>
      <c r="AB59" s="128" t="s">
        <v>759</v>
      </c>
      <c r="AC59" s="128">
        <v>1</v>
      </c>
      <c r="AD59" s="128" t="s">
        <v>759</v>
      </c>
      <c r="AE59" s="128" t="s">
        <v>759</v>
      </c>
      <c r="AF59" s="128" t="s">
        <v>759</v>
      </c>
      <c r="AG59" s="128" t="s">
        <v>759</v>
      </c>
      <c r="AH59" s="128" t="s">
        <v>759</v>
      </c>
      <c r="AI59" s="128" t="s">
        <v>759</v>
      </c>
      <c r="AJ59" s="128" t="s">
        <v>759</v>
      </c>
      <c r="AK59" s="128" t="s">
        <v>759</v>
      </c>
      <c r="AL59" s="128" t="s">
        <v>759</v>
      </c>
      <c r="AM59" s="128" t="s">
        <v>759</v>
      </c>
      <c r="AN59" s="128" t="s">
        <v>759</v>
      </c>
      <c r="AO59" s="128" t="s">
        <v>759</v>
      </c>
      <c r="AP59" s="128" t="s">
        <v>759</v>
      </c>
      <c r="AQ59" s="128" t="s">
        <v>759</v>
      </c>
      <c r="AR59" s="128" t="s">
        <v>759</v>
      </c>
    </row>
    <row r="60" ht="5.25" customHeight="1" thickBot="1">
      <c r="E60" s="91"/>
    </row>
    <row r="61" spans="1:44" ht="13.5">
      <c r="A61" s="4" t="s">
        <v>171</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row>
  </sheetData>
  <mergeCells count="244">
    <mergeCell ref="A4:D6"/>
    <mergeCell ref="I4:K4"/>
    <mergeCell ref="I5:K5"/>
    <mergeCell ref="M5:O5"/>
    <mergeCell ref="E4:G5"/>
    <mergeCell ref="H4:H5"/>
    <mergeCell ref="L4:L5"/>
    <mergeCell ref="H6:I6"/>
    <mergeCell ref="L6:M6"/>
    <mergeCell ref="X4:Z5"/>
    <mergeCell ref="AA4:AC5"/>
    <mergeCell ref="Q4:S4"/>
    <mergeCell ref="M4:O4"/>
    <mergeCell ref="P4:P5"/>
    <mergeCell ref="Q5:S5"/>
    <mergeCell ref="T4:T5"/>
    <mergeCell ref="U4:W4"/>
    <mergeCell ref="U5:W5"/>
    <mergeCell ref="AD4:AF5"/>
    <mergeCell ref="AG4:AI5"/>
    <mergeCell ref="AJ4:AL5"/>
    <mergeCell ref="AM4:AO5"/>
    <mergeCell ref="P6:Q6"/>
    <mergeCell ref="B8:C8"/>
    <mergeCell ref="B10:C10"/>
    <mergeCell ref="B18:C18"/>
    <mergeCell ref="H8:I8"/>
    <mergeCell ref="H9:I9"/>
    <mergeCell ref="H10:I10"/>
    <mergeCell ref="H11:I11"/>
    <mergeCell ref="H12:I12"/>
    <mergeCell ref="H13:I13"/>
    <mergeCell ref="B25:C25"/>
    <mergeCell ref="B28:C28"/>
    <mergeCell ref="B33:C33"/>
    <mergeCell ref="B36:C36"/>
    <mergeCell ref="B42:C42"/>
    <mergeCell ref="B48:C48"/>
    <mergeCell ref="B53:C53"/>
    <mergeCell ref="B56:C56"/>
    <mergeCell ref="H59:I59"/>
    <mergeCell ref="H48:I48"/>
    <mergeCell ref="H49:I49"/>
    <mergeCell ref="H50:I50"/>
    <mergeCell ref="H51:I51"/>
    <mergeCell ref="H52:I52"/>
    <mergeCell ref="H53:I53"/>
    <mergeCell ref="H56:I56"/>
    <mergeCell ref="H57:I57"/>
    <mergeCell ref="H58:I58"/>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54:I54"/>
    <mergeCell ref="H55:I55"/>
    <mergeCell ref="L8: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L51:M51"/>
    <mergeCell ref="L52:M52"/>
    <mergeCell ref="L53:M53"/>
    <mergeCell ref="L54:M54"/>
    <mergeCell ref="L55:M55"/>
    <mergeCell ref="L56:M56"/>
    <mergeCell ref="L57:M57"/>
    <mergeCell ref="L58:M58"/>
    <mergeCell ref="L59:M59"/>
    <mergeCell ref="P8:Q8"/>
    <mergeCell ref="P9:Q9"/>
    <mergeCell ref="P10:Q10"/>
    <mergeCell ref="P11:Q11"/>
    <mergeCell ref="P12:Q12"/>
    <mergeCell ref="P13:Q13"/>
    <mergeCell ref="P14:Q14"/>
    <mergeCell ref="P15:Q15"/>
    <mergeCell ref="P16:Q16"/>
    <mergeCell ref="P17:Q17"/>
    <mergeCell ref="P18:Q18"/>
    <mergeCell ref="P19:Q19"/>
    <mergeCell ref="P20:Q20"/>
    <mergeCell ref="P21:Q21"/>
    <mergeCell ref="P22:Q22"/>
    <mergeCell ref="P23:Q23"/>
    <mergeCell ref="P24:Q24"/>
    <mergeCell ref="P25:Q25"/>
    <mergeCell ref="P26:Q26"/>
    <mergeCell ref="P27:Q27"/>
    <mergeCell ref="P28:Q28"/>
    <mergeCell ref="P29:Q29"/>
    <mergeCell ref="P30:Q30"/>
    <mergeCell ref="P31:Q31"/>
    <mergeCell ref="P32:Q32"/>
    <mergeCell ref="P33:Q33"/>
    <mergeCell ref="P34:Q34"/>
    <mergeCell ref="P35:Q35"/>
    <mergeCell ref="P36:Q36"/>
    <mergeCell ref="P37:Q37"/>
    <mergeCell ref="P38:Q38"/>
    <mergeCell ref="P39:Q39"/>
    <mergeCell ref="P40:Q40"/>
    <mergeCell ref="P41:Q41"/>
    <mergeCell ref="P42:Q42"/>
    <mergeCell ref="P43:Q43"/>
    <mergeCell ref="P44:Q44"/>
    <mergeCell ref="P45:Q45"/>
    <mergeCell ref="P46:Q46"/>
    <mergeCell ref="P47:Q47"/>
    <mergeCell ref="P48:Q48"/>
    <mergeCell ref="P49:Q49"/>
    <mergeCell ref="P50:Q50"/>
    <mergeCell ref="P51:Q51"/>
    <mergeCell ref="P52:Q52"/>
    <mergeCell ref="P53:Q53"/>
    <mergeCell ref="P54:Q54"/>
    <mergeCell ref="P59:Q59"/>
    <mergeCell ref="P55:Q55"/>
    <mergeCell ref="P56:Q56"/>
    <mergeCell ref="P57:Q57"/>
    <mergeCell ref="P58:Q58"/>
    <mergeCell ref="T6:U6"/>
    <mergeCell ref="T8:U8"/>
    <mergeCell ref="T9:U9"/>
    <mergeCell ref="T10:U10"/>
    <mergeCell ref="T11:U11"/>
    <mergeCell ref="T12:U12"/>
    <mergeCell ref="T13:U13"/>
    <mergeCell ref="T14:U14"/>
    <mergeCell ref="T15:U15"/>
    <mergeCell ref="T16:U16"/>
    <mergeCell ref="T17:U17"/>
    <mergeCell ref="T18:U18"/>
    <mergeCell ref="T19:U19"/>
    <mergeCell ref="T20:U20"/>
    <mergeCell ref="T21:U21"/>
    <mergeCell ref="T22:U22"/>
    <mergeCell ref="T23:U23"/>
    <mergeCell ref="T24:U24"/>
    <mergeCell ref="T25:U25"/>
    <mergeCell ref="T26:U26"/>
    <mergeCell ref="T27:U27"/>
    <mergeCell ref="T28:U28"/>
    <mergeCell ref="T29:U29"/>
    <mergeCell ref="T30:U30"/>
    <mergeCell ref="T31:U31"/>
    <mergeCell ref="T32:U32"/>
    <mergeCell ref="T33:U33"/>
    <mergeCell ref="T34:U34"/>
    <mergeCell ref="T35:U35"/>
    <mergeCell ref="T36:U36"/>
    <mergeCell ref="T37:U37"/>
    <mergeCell ref="T38:U38"/>
    <mergeCell ref="T39:U39"/>
    <mergeCell ref="T40:U40"/>
    <mergeCell ref="T41:U41"/>
    <mergeCell ref="T42:U42"/>
    <mergeCell ref="T43:U43"/>
    <mergeCell ref="T44:U44"/>
    <mergeCell ref="T45:U45"/>
    <mergeCell ref="T46:U46"/>
    <mergeCell ref="T47:U47"/>
    <mergeCell ref="T48:U48"/>
    <mergeCell ref="T49:U49"/>
    <mergeCell ref="T50:U50"/>
    <mergeCell ref="T59:U59"/>
    <mergeCell ref="AP4:AR5"/>
    <mergeCell ref="T55:U55"/>
    <mergeCell ref="T56:U56"/>
    <mergeCell ref="T57:U57"/>
    <mergeCell ref="T58:U58"/>
    <mergeCell ref="T51:U51"/>
    <mergeCell ref="T52:U52"/>
    <mergeCell ref="T53:U53"/>
    <mergeCell ref="T54:U54"/>
  </mergeCells>
  <printOptions/>
  <pageMargins left="0.7874015748031497" right="0.7874015748031497" top="0.6692913385826772" bottom="0.6692913385826772"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AK64"/>
  <sheetViews>
    <sheetView workbookViewId="0" topLeftCell="A1">
      <selection activeCell="H9" sqref="H9"/>
    </sheetView>
  </sheetViews>
  <sheetFormatPr defaultColWidth="9.00390625" defaultRowHeight="13.5"/>
  <cols>
    <col min="1" max="1" width="0.74609375" style="88" customWidth="1"/>
    <col min="2" max="2" width="2.375" style="88" customWidth="1"/>
    <col min="3" max="3" width="8.875" style="88" customWidth="1"/>
    <col min="4" max="4" width="0.74609375" style="88" customWidth="1"/>
    <col min="5" max="19" width="4.875" style="88" customWidth="1"/>
    <col min="20" max="34" width="5.75390625" style="88" customWidth="1"/>
    <col min="35" max="16384" width="9.00390625" style="88" customWidth="1"/>
  </cols>
  <sheetData>
    <row r="1" spans="1:14" ht="17.25">
      <c r="A1" s="86"/>
      <c r="B1" s="86"/>
      <c r="C1" s="86"/>
      <c r="D1" s="86"/>
      <c r="E1" s="86"/>
      <c r="F1" s="86"/>
      <c r="G1" s="86"/>
      <c r="H1" s="86"/>
      <c r="I1" s="86"/>
      <c r="J1" s="86"/>
      <c r="K1" s="86"/>
      <c r="L1" s="86"/>
      <c r="M1" s="86"/>
      <c r="N1" s="6" t="s">
        <v>720</v>
      </c>
    </row>
    <row r="2" ht="14.25">
      <c r="P2" s="20" t="s">
        <v>115</v>
      </c>
    </row>
    <row r="3" spans="1:31" ht="14.25" thickBot="1">
      <c r="A3" s="1" t="s">
        <v>434</v>
      </c>
      <c r="AE3" s="1" t="s">
        <v>744</v>
      </c>
    </row>
    <row r="4" spans="1:34" ht="14.25" thickTop="1">
      <c r="A4" s="179" t="s">
        <v>544</v>
      </c>
      <c r="B4" s="179"/>
      <c r="C4" s="179"/>
      <c r="D4" s="179"/>
      <c r="E4" s="177" t="s">
        <v>116</v>
      </c>
      <c r="F4" s="179"/>
      <c r="G4" s="182"/>
      <c r="H4" s="169" t="s">
        <v>116</v>
      </c>
      <c r="I4" s="170"/>
      <c r="J4" s="170"/>
      <c r="K4" s="170"/>
      <c r="L4" s="170"/>
      <c r="M4" s="170"/>
      <c r="N4" s="170"/>
      <c r="O4" s="170"/>
      <c r="P4" s="170"/>
      <c r="Q4" s="170"/>
      <c r="R4" s="170"/>
      <c r="S4" s="170"/>
      <c r="T4" s="170"/>
      <c r="U4" s="170"/>
      <c r="V4" s="171"/>
      <c r="W4" s="177" t="s">
        <v>117</v>
      </c>
      <c r="X4" s="179"/>
      <c r="Y4" s="182"/>
      <c r="Z4" s="177" t="s">
        <v>245</v>
      </c>
      <c r="AA4" s="179"/>
      <c r="AB4" s="179"/>
      <c r="AC4" s="179"/>
      <c r="AD4" s="179"/>
      <c r="AE4" s="179"/>
      <c r="AF4" s="179"/>
      <c r="AG4" s="179"/>
      <c r="AH4" s="179"/>
    </row>
    <row r="5" spans="1:34" ht="13.5">
      <c r="A5" s="180"/>
      <c r="B5" s="180"/>
      <c r="C5" s="180"/>
      <c r="D5" s="180"/>
      <c r="E5" s="191"/>
      <c r="F5" s="192"/>
      <c r="G5" s="183"/>
      <c r="H5" s="159" t="s">
        <v>493</v>
      </c>
      <c r="I5" s="160"/>
      <c r="J5" s="160"/>
      <c r="K5" s="160"/>
      <c r="L5" s="160"/>
      <c r="M5" s="160"/>
      <c r="N5" s="160"/>
      <c r="O5" s="160"/>
      <c r="P5" s="160"/>
      <c r="Q5" s="161" t="s">
        <v>118</v>
      </c>
      <c r="R5" s="162"/>
      <c r="S5" s="163"/>
      <c r="T5" s="172" t="s">
        <v>119</v>
      </c>
      <c r="U5" s="172"/>
      <c r="V5" s="173"/>
      <c r="W5" s="191"/>
      <c r="X5" s="192"/>
      <c r="Y5" s="183"/>
      <c r="Z5" s="191"/>
      <c r="AA5" s="192"/>
      <c r="AB5" s="192"/>
      <c r="AC5" s="192"/>
      <c r="AD5" s="192"/>
      <c r="AE5" s="192"/>
      <c r="AF5" s="192"/>
      <c r="AG5" s="192"/>
      <c r="AH5" s="192"/>
    </row>
    <row r="6" spans="1:34" ht="13.5" customHeight="1">
      <c r="A6" s="180"/>
      <c r="B6" s="180"/>
      <c r="C6" s="180"/>
      <c r="D6" s="180"/>
      <c r="E6" s="184" t="s">
        <v>494</v>
      </c>
      <c r="F6" s="184" t="s">
        <v>639</v>
      </c>
      <c r="G6" s="174" t="s">
        <v>640</v>
      </c>
      <c r="H6" s="167" t="s">
        <v>246</v>
      </c>
      <c r="I6" s="167"/>
      <c r="J6" s="168"/>
      <c r="K6" s="159" t="s">
        <v>120</v>
      </c>
      <c r="L6" s="167"/>
      <c r="M6" s="168"/>
      <c r="N6" s="159" t="s">
        <v>402</v>
      </c>
      <c r="O6" s="167"/>
      <c r="P6" s="167"/>
      <c r="Q6" s="164"/>
      <c r="R6" s="165"/>
      <c r="S6" s="166"/>
      <c r="T6" s="192"/>
      <c r="U6" s="192"/>
      <c r="V6" s="183"/>
      <c r="W6" s="184" t="s">
        <v>103</v>
      </c>
      <c r="X6" s="184" t="s">
        <v>639</v>
      </c>
      <c r="Y6" s="184" t="s">
        <v>640</v>
      </c>
      <c r="Z6" s="159" t="s">
        <v>246</v>
      </c>
      <c r="AA6" s="167"/>
      <c r="AB6" s="168"/>
      <c r="AC6" s="159" t="s">
        <v>453</v>
      </c>
      <c r="AD6" s="167"/>
      <c r="AE6" s="168"/>
      <c r="AF6" s="159" t="s">
        <v>454</v>
      </c>
      <c r="AG6" s="167"/>
      <c r="AH6" s="167"/>
    </row>
    <row r="7" spans="1:34" ht="13.5">
      <c r="A7" s="192"/>
      <c r="B7" s="192"/>
      <c r="C7" s="192"/>
      <c r="D7" s="192"/>
      <c r="E7" s="158"/>
      <c r="F7" s="158"/>
      <c r="G7" s="158"/>
      <c r="H7" s="73" t="s">
        <v>494</v>
      </c>
      <c r="I7" s="38" t="s">
        <v>639</v>
      </c>
      <c r="J7" s="38" t="s">
        <v>640</v>
      </c>
      <c r="K7" s="38" t="s">
        <v>343</v>
      </c>
      <c r="L7" s="38" t="s">
        <v>639</v>
      </c>
      <c r="M7" s="38" t="s">
        <v>640</v>
      </c>
      <c r="N7" s="38" t="s">
        <v>343</v>
      </c>
      <c r="O7" s="38" t="s">
        <v>639</v>
      </c>
      <c r="P7" s="38" t="s">
        <v>640</v>
      </c>
      <c r="Q7" s="38" t="s">
        <v>343</v>
      </c>
      <c r="R7" s="38" t="s">
        <v>639</v>
      </c>
      <c r="S7" s="43" t="s">
        <v>640</v>
      </c>
      <c r="T7" s="73" t="s">
        <v>343</v>
      </c>
      <c r="U7" s="38" t="s">
        <v>639</v>
      </c>
      <c r="V7" s="38" t="s">
        <v>640</v>
      </c>
      <c r="W7" s="158"/>
      <c r="X7" s="158"/>
      <c r="Y7" s="158"/>
      <c r="Z7" s="38" t="s">
        <v>343</v>
      </c>
      <c r="AA7" s="38" t="s">
        <v>639</v>
      </c>
      <c r="AB7" s="38" t="s">
        <v>640</v>
      </c>
      <c r="AC7" s="38" t="s">
        <v>343</v>
      </c>
      <c r="AD7" s="38" t="s">
        <v>639</v>
      </c>
      <c r="AE7" s="38" t="s">
        <v>640</v>
      </c>
      <c r="AF7" s="38" t="s">
        <v>343</v>
      </c>
      <c r="AG7" s="38" t="s">
        <v>639</v>
      </c>
      <c r="AH7" s="31" t="s">
        <v>640</v>
      </c>
    </row>
    <row r="8" ht="4.5" customHeight="1">
      <c r="E8" s="96"/>
    </row>
    <row r="9" spans="2:37" s="2" customFormat="1" ht="13.5">
      <c r="B9" s="202" t="s">
        <v>247</v>
      </c>
      <c r="C9" s="202"/>
      <c r="E9" s="36">
        <f>SUM(E11,E19,E26,E29,E34,E37,E43,E49,E54,E57)</f>
        <v>24489</v>
      </c>
      <c r="F9" s="65">
        <f>SUM(F11,F19,F26,F29,F34,F37,F43,F49,F54,F57)</f>
        <v>12413</v>
      </c>
      <c r="G9" s="65">
        <f aca="true" t="shared" si="0" ref="G9:AB9">SUM(G11,G19,G26,G29,G34,G37,G43,G49,G54,G57)</f>
        <v>12076</v>
      </c>
      <c r="H9" s="65">
        <f t="shared" si="0"/>
        <v>23845</v>
      </c>
      <c r="I9" s="65">
        <f t="shared" si="0"/>
        <v>12003</v>
      </c>
      <c r="J9" s="65">
        <f t="shared" si="0"/>
        <v>11842</v>
      </c>
      <c r="K9" s="65">
        <f t="shared" si="0"/>
        <v>23446</v>
      </c>
      <c r="L9" s="65">
        <f t="shared" si="0"/>
        <v>11743</v>
      </c>
      <c r="M9" s="65">
        <f t="shared" si="0"/>
        <v>11703</v>
      </c>
      <c r="N9" s="65">
        <f t="shared" si="0"/>
        <v>399</v>
      </c>
      <c r="O9" s="65">
        <f t="shared" si="0"/>
        <v>260</v>
      </c>
      <c r="P9" s="65">
        <f t="shared" si="0"/>
        <v>139</v>
      </c>
      <c r="Q9" s="65">
        <f t="shared" si="0"/>
        <v>322</v>
      </c>
      <c r="R9" s="65">
        <f t="shared" si="0"/>
        <v>170</v>
      </c>
      <c r="S9" s="65">
        <f t="shared" si="0"/>
        <v>152</v>
      </c>
      <c r="T9" s="65" t="s">
        <v>603</v>
      </c>
      <c r="U9" s="65" t="s">
        <v>603</v>
      </c>
      <c r="V9" s="65" t="s">
        <v>603</v>
      </c>
      <c r="W9" s="65">
        <f t="shared" si="0"/>
        <v>183</v>
      </c>
      <c r="X9" s="65">
        <f t="shared" si="0"/>
        <v>157</v>
      </c>
      <c r="Y9" s="65">
        <f t="shared" si="0"/>
        <v>26</v>
      </c>
      <c r="Z9" s="65">
        <f t="shared" si="0"/>
        <v>139</v>
      </c>
      <c r="AA9" s="65">
        <f t="shared" si="0"/>
        <v>83</v>
      </c>
      <c r="AB9" s="65">
        <f t="shared" si="0"/>
        <v>56</v>
      </c>
      <c r="AC9" s="65">
        <f>SUM(AC11,AC19,AC26,AC29,AC34,AC37,AC43,AC49,AC54,AC57)</f>
        <v>139</v>
      </c>
      <c r="AD9" s="65">
        <f>SUM(AD11,AD19,AD26,AD29,AD34,AD37,AD43,AD49,AD54,AD57)</f>
        <v>83</v>
      </c>
      <c r="AE9" s="65">
        <f>SUM(AE11,AE19,AE26,AE29,AE34,AE37,AE43,AE49,AE54,AE57)</f>
        <v>56</v>
      </c>
      <c r="AF9" s="65" t="s">
        <v>603</v>
      </c>
      <c r="AG9" s="65" t="s">
        <v>603</v>
      </c>
      <c r="AH9" s="65" t="s">
        <v>603</v>
      </c>
      <c r="AI9" s="18"/>
      <c r="AJ9" s="18"/>
      <c r="AK9" s="18"/>
    </row>
    <row r="10" spans="2:37" s="2" customFormat="1" ht="11.25" customHeight="1">
      <c r="B10" s="17"/>
      <c r="C10" s="17"/>
      <c r="E10" s="36"/>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18"/>
      <c r="AJ10" s="18"/>
      <c r="AK10" s="18"/>
    </row>
    <row r="11" spans="2:37" s="2" customFormat="1" ht="13.5">
      <c r="B11" s="202" t="s">
        <v>121</v>
      </c>
      <c r="C11" s="202"/>
      <c r="E11" s="36">
        <f>SUM(E12:E17)</f>
        <v>8527</v>
      </c>
      <c r="F11" s="65">
        <f>SUM(F12:F17)</f>
        <v>4299</v>
      </c>
      <c r="G11" s="65">
        <f aca="true" t="shared" si="1" ref="G11:AB11">SUM(G12:G17)</f>
        <v>4228</v>
      </c>
      <c r="H11" s="65">
        <f t="shared" si="1"/>
        <v>8288</v>
      </c>
      <c r="I11" s="65">
        <f t="shared" si="1"/>
        <v>4144</v>
      </c>
      <c r="J11" s="65">
        <f>SUM(J12:J17)</f>
        <v>4144</v>
      </c>
      <c r="K11" s="65">
        <f t="shared" si="1"/>
        <v>8142</v>
      </c>
      <c r="L11" s="65">
        <f t="shared" si="1"/>
        <v>4054</v>
      </c>
      <c r="M11" s="65">
        <f t="shared" si="1"/>
        <v>4088</v>
      </c>
      <c r="N11" s="65">
        <f t="shared" si="1"/>
        <v>146</v>
      </c>
      <c r="O11" s="65">
        <f t="shared" si="1"/>
        <v>90</v>
      </c>
      <c r="P11" s="65">
        <f t="shared" si="1"/>
        <v>56</v>
      </c>
      <c r="Q11" s="65">
        <f t="shared" si="1"/>
        <v>99</v>
      </c>
      <c r="R11" s="65">
        <f t="shared" si="1"/>
        <v>54</v>
      </c>
      <c r="S11" s="65">
        <f t="shared" si="1"/>
        <v>45</v>
      </c>
      <c r="T11" s="65" t="s">
        <v>605</v>
      </c>
      <c r="U11" s="65" t="s">
        <v>605</v>
      </c>
      <c r="V11" s="65" t="s">
        <v>605</v>
      </c>
      <c r="W11" s="65">
        <f t="shared" si="1"/>
        <v>85</v>
      </c>
      <c r="X11" s="65">
        <f t="shared" si="1"/>
        <v>71</v>
      </c>
      <c r="Y11" s="65">
        <f t="shared" si="1"/>
        <v>14</v>
      </c>
      <c r="Z11" s="65">
        <f t="shared" si="1"/>
        <v>55</v>
      </c>
      <c r="AA11" s="65">
        <f t="shared" si="1"/>
        <v>30</v>
      </c>
      <c r="AB11" s="65">
        <f t="shared" si="1"/>
        <v>25</v>
      </c>
      <c r="AC11" s="65">
        <f>SUM(AC12:AC17)</f>
        <v>55</v>
      </c>
      <c r="AD11" s="65">
        <f>SUM(AD12:AD17)</f>
        <v>30</v>
      </c>
      <c r="AE11" s="65">
        <f>SUM(AE12:AE17)</f>
        <v>25</v>
      </c>
      <c r="AF11" s="65" t="s">
        <v>605</v>
      </c>
      <c r="AG11" s="65" t="s">
        <v>605</v>
      </c>
      <c r="AH11" s="65" t="s">
        <v>605</v>
      </c>
      <c r="AI11" s="18"/>
      <c r="AJ11" s="18"/>
      <c r="AK11" s="18"/>
    </row>
    <row r="12" spans="2:37" ht="13.5">
      <c r="B12" s="16"/>
      <c r="C12" s="16" t="s">
        <v>465</v>
      </c>
      <c r="E12" s="34">
        <v>4075</v>
      </c>
      <c r="F12" s="66">
        <v>2010</v>
      </c>
      <c r="G12" s="66">
        <v>2065</v>
      </c>
      <c r="H12" s="66">
        <v>3958</v>
      </c>
      <c r="I12" s="66">
        <v>1937</v>
      </c>
      <c r="J12" s="66">
        <v>2021</v>
      </c>
      <c r="K12" s="66">
        <v>3885</v>
      </c>
      <c r="L12" s="66">
        <v>1895</v>
      </c>
      <c r="M12" s="66">
        <v>1990</v>
      </c>
      <c r="N12" s="66">
        <v>73</v>
      </c>
      <c r="O12" s="66">
        <v>42</v>
      </c>
      <c r="P12" s="66">
        <v>31</v>
      </c>
      <c r="Q12" s="66">
        <v>49</v>
      </c>
      <c r="R12" s="66">
        <v>24</v>
      </c>
      <c r="S12" s="66">
        <v>25</v>
      </c>
      <c r="T12" s="66" t="s">
        <v>605</v>
      </c>
      <c r="U12" s="66" t="s">
        <v>605</v>
      </c>
      <c r="V12" s="66" t="s">
        <v>605</v>
      </c>
      <c r="W12" s="66">
        <v>41</v>
      </c>
      <c r="X12" s="66">
        <v>35</v>
      </c>
      <c r="Y12" s="66">
        <v>6</v>
      </c>
      <c r="Z12" s="66">
        <v>27</v>
      </c>
      <c r="AA12" s="66">
        <v>14</v>
      </c>
      <c r="AB12" s="66">
        <v>13</v>
      </c>
      <c r="AC12" s="66">
        <v>27</v>
      </c>
      <c r="AD12" s="66">
        <v>14</v>
      </c>
      <c r="AE12" s="66">
        <v>13</v>
      </c>
      <c r="AF12" s="66" t="s">
        <v>605</v>
      </c>
      <c r="AG12" s="66" t="s">
        <v>605</v>
      </c>
      <c r="AH12" s="66" t="s">
        <v>605</v>
      </c>
      <c r="AI12" s="13"/>
      <c r="AJ12" s="13"/>
      <c r="AK12" s="13"/>
    </row>
    <row r="13" spans="2:37" ht="13.5">
      <c r="B13" s="16"/>
      <c r="C13" s="16" t="s">
        <v>466</v>
      </c>
      <c r="E13" s="34">
        <v>709</v>
      </c>
      <c r="F13" s="66">
        <v>373</v>
      </c>
      <c r="G13" s="66">
        <v>336</v>
      </c>
      <c r="H13" s="66">
        <v>688</v>
      </c>
      <c r="I13" s="66">
        <v>360</v>
      </c>
      <c r="J13" s="66">
        <v>328</v>
      </c>
      <c r="K13" s="66">
        <v>670</v>
      </c>
      <c r="L13" s="66">
        <v>346</v>
      </c>
      <c r="M13" s="66">
        <v>324</v>
      </c>
      <c r="N13" s="66">
        <v>18</v>
      </c>
      <c r="O13" s="66">
        <v>14</v>
      </c>
      <c r="P13" s="66">
        <v>4</v>
      </c>
      <c r="Q13" s="66">
        <v>11</v>
      </c>
      <c r="R13" s="66">
        <v>6</v>
      </c>
      <c r="S13" s="66">
        <v>5</v>
      </c>
      <c r="T13" s="66" t="s">
        <v>663</v>
      </c>
      <c r="U13" s="66" t="s">
        <v>663</v>
      </c>
      <c r="V13" s="66" t="s">
        <v>663</v>
      </c>
      <c r="W13" s="66">
        <v>6</v>
      </c>
      <c r="X13" s="66">
        <v>6</v>
      </c>
      <c r="Y13" s="66" t="s">
        <v>735</v>
      </c>
      <c r="Z13" s="66">
        <v>4</v>
      </c>
      <c r="AA13" s="66">
        <v>1</v>
      </c>
      <c r="AB13" s="66">
        <v>3</v>
      </c>
      <c r="AC13" s="66">
        <v>4</v>
      </c>
      <c r="AD13" s="66">
        <v>1</v>
      </c>
      <c r="AE13" s="66">
        <v>3</v>
      </c>
      <c r="AF13" s="66" t="s">
        <v>663</v>
      </c>
      <c r="AG13" s="66" t="s">
        <v>663</v>
      </c>
      <c r="AH13" s="66" t="s">
        <v>663</v>
      </c>
      <c r="AI13" s="13"/>
      <c r="AJ13" s="13"/>
      <c r="AK13" s="13"/>
    </row>
    <row r="14" spans="2:37" ht="13.5">
      <c r="B14" s="16"/>
      <c r="C14" s="16" t="s">
        <v>467</v>
      </c>
      <c r="E14" s="34">
        <v>1470</v>
      </c>
      <c r="F14" s="66">
        <v>749</v>
      </c>
      <c r="G14" s="66">
        <v>721</v>
      </c>
      <c r="H14" s="66">
        <v>1427</v>
      </c>
      <c r="I14" s="66">
        <v>721</v>
      </c>
      <c r="J14" s="66">
        <v>706</v>
      </c>
      <c r="K14" s="66">
        <v>1414</v>
      </c>
      <c r="L14" s="66">
        <v>715</v>
      </c>
      <c r="M14" s="66">
        <v>699</v>
      </c>
      <c r="N14" s="66">
        <v>13</v>
      </c>
      <c r="O14" s="66">
        <v>6</v>
      </c>
      <c r="P14" s="66">
        <v>7</v>
      </c>
      <c r="Q14" s="66">
        <v>24</v>
      </c>
      <c r="R14" s="66">
        <v>16</v>
      </c>
      <c r="S14" s="66">
        <v>8</v>
      </c>
      <c r="T14" s="66" t="s">
        <v>610</v>
      </c>
      <c r="U14" s="66" t="s">
        <v>610</v>
      </c>
      <c r="V14" s="66" t="s">
        <v>610</v>
      </c>
      <c r="W14" s="66">
        <v>10</v>
      </c>
      <c r="X14" s="66">
        <v>7</v>
      </c>
      <c r="Y14" s="66">
        <v>3</v>
      </c>
      <c r="Z14" s="66">
        <v>9</v>
      </c>
      <c r="AA14" s="66">
        <v>5</v>
      </c>
      <c r="AB14" s="66">
        <v>4</v>
      </c>
      <c r="AC14" s="66">
        <v>9</v>
      </c>
      <c r="AD14" s="66">
        <v>5</v>
      </c>
      <c r="AE14" s="66">
        <v>4</v>
      </c>
      <c r="AF14" s="66" t="s">
        <v>610</v>
      </c>
      <c r="AG14" s="66" t="s">
        <v>610</v>
      </c>
      <c r="AH14" s="66" t="s">
        <v>610</v>
      </c>
      <c r="AI14" s="13"/>
      <c r="AJ14" s="13"/>
      <c r="AK14" s="13"/>
    </row>
    <row r="15" spans="2:37" ht="13.5">
      <c r="B15" s="16"/>
      <c r="C15" s="16" t="s">
        <v>468</v>
      </c>
      <c r="E15" s="34">
        <v>796</v>
      </c>
      <c r="F15" s="66">
        <v>403</v>
      </c>
      <c r="G15" s="66">
        <v>393</v>
      </c>
      <c r="H15" s="66">
        <v>783</v>
      </c>
      <c r="I15" s="66">
        <v>393</v>
      </c>
      <c r="J15" s="66">
        <v>390</v>
      </c>
      <c r="K15" s="66">
        <v>762</v>
      </c>
      <c r="L15" s="66">
        <v>380</v>
      </c>
      <c r="M15" s="66">
        <v>382</v>
      </c>
      <c r="N15" s="66">
        <v>21</v>
      </c>
      <c r="O15" s="66">
        <v>13</v>
      </c>
      <c r="P15" s="66">
        <v>8</v>
      </c>
      <c r="Q15" s="66">
        <v>5</v>
      </c>
      <c r="R15" s="66">
        <v>4</v>
      </c>
      <c r="S15" s="66">
        <v>1</v>
      </c>
      <c r="T15" s="66" t="s">
        <v>663</v>
      </c>
      <c r="U15" s="66" t="s">
        <v>663</v>
      </c>
      <c r="V15" s="66" t="s">
        <v>663</v>
      </c>
      <c r="W15" s="66">
        <v>5</v>
      </c>
      <c r="X15" s="66">
        <v>4</v>
      </c>
      <c r="Y15" s="66">
        <v>1</v>
      </c>
      <c r="Z15" s="66">
        <v>3</v>
      </c>
      <c r="AA15" s="66">
        <v>2</v>
      </c>
      <c r="AB15" s="66">
        <v>1</v>
      </c>
      <c r="AC15" s="66">
        <v>3</v>
      </c>
      <c r="AD15" s="66">
        <v>2</v>
      </c>
      <c r="AE15" s="66">
        <v>1</v>
      </c>
      <c r="AF15" s="66" t="s">
        <v>663</v>
      </c>
      <c r="AG15" s="66" t="s">
        <v>663</v>
      </c>
      <c r="AH15" s="66" t="s">
        <v>663</v>
      </c>
      <c r="AI15" s="13"/>
      <c r="AJ15" s="13"/>
      <c r="AK15" s="13"/>
    </row>
    <row r="16" spans="2:37" ht="13.5">
      <c r="B16" s="16"/>
      <c r="C16" s="16" t="s">
        <v>469</v>
      </c>
      <c r="E16" s="34">
        <v>1109</v>
      </c>
      <c r="F16" s="66">
        <v>572</v>
      </c>
      <c r="G16" s="66">
        <v>537</v>
      </c>
      <c r="H16" s="66">
        <v>1066</v>
      </c>
      <c r="I16" s="66">
        <v>543</v>
      </c>
      <c r="J16" s="66">
        <v>523</v>
      </c>
      <c r="K16" s="66">
        <v>1052</v>
      </c>
      <c r="L16" s="66">
        <v>532</v>
      </c>
      <c r="M16" s="66">
        <v>520</v>
      </c>
      <c r="N16" s="66">
        <v>14</v>
      </c>
      <c r="O16" s="66">
        <v>11</v>
      </c>
      <c r="P16" s="66">
        <v>3</v>
      </c>
      <c r="Q16" s="66">
        <v>9</v>
      </c>
      <c r="R16" s="66">
        <v>3</v>
      </c>
      <c r="S16" s="66">
        <v>6</v>
      </c>
      <c r="T16" s="66" t="s">
        <v>652</v>
      </c>
      <c r="U16" s="66" t="s">
        <v>652</v>
      </c>
      <c r="V16" s="66" t="s">
        <v>652</v>
      </c>
      <c r="W16" s="66">
        <v>23</v>
      </c>
      <c r="X16" s="66">
        <v>19</v>
      </c>
      <c r="Y16" s="66">
        <v>4</v>
      </c>
      <c r="Z16" s="66">
        <v>11</v>
      </c>
      <c r="AA16" s="66">
        <v>7</v>
      </c>
      <c r="AB16" s="66">
        <v>4</v>
      </c>
      <c r="AC16" s="66">
        <v>11</v>
      </c>
      <c r="AD16" s="66">
        <v>7</v>
      </c>
      <c r="AE16" s="66">
        <v>4</v>
      </c>
      <c r="AF16" s="66" t="s">
        <v>652</v>
      </c>
      <c r="AG16" s="66" t="s">
        <v>652</v>
      </c>
      <c r="AH16" s="66" t="s">
        <v>652</v>
      </c>
      <c r="AI16" s="13"/>
      <c r="AJ16" s="13"/>
      <c r="AK16" s="13"/>
    </row>
    <row r="17" spans="2:37" ht="13.5">
      <c r="B17" s="16"/>
      <c r="C17" s="16" t="s">
        <v>470</v>
      </c>
      <c r="E17" s="34">
        <v>368</v>
      </c>
      <c r="F17" s="66">
        <v>192</v>
      </c>
      <c r="G17" s="66">
        <v>176</v>
      </c>
      <c r="H17" s="66">
        <v>366</v>
      </c>
      <c r="I17" s="66">
        <v>190</v>
      </c>
      <c r="J17" s="66">
        <v>176</v>
      </c>
      <c r="K17" s="66">
        <v>359</v>
      </c>
      <c r="L17" s="66">
        <v>186</v>
      </c>
      <c r="M17" s="66">
        <v>173</v>
      </c>
      <c r="N17" s="66">
        <v>7</v>
      </c>
      <c r="O17" s="66">
        <v>4</v>
      </c>
      <c r="P17" s="66">
        <v>3</v>
      </c>
      <c r="Q17" s="66">
        <v>1</v>
      </c>
      <c r="R17" s="66">
        <v>1</v>
      </c>
      <c r="S17" s="66" t="s">
        <v>723</v>
      </c>
      <c r="T17" s="66" t="s">
        <v>616</v>
      </c>
      <c r="U17" s="66" t="s">
        <v>616</v>
      </c>
      <c r="V17" s="66" t="s">
        <v>616</v>
      </c>
      <c r="W17" s="66" t="s">
        <v>723</v>
      </c>
      <c r="X17" s="66" t="s">
        <v>723</v>
      </c>
      <c r="Y17" s="66" t="s">
        <v>723</v>
      </c>
      <c r="Z17" s="66">
        <v>1</v>
      </c>
      <c r="AA17" s="66">
        <v>1</v>
      </c>
      <c r="AB17" s="66" t="s">
        <v>723</v>
      </c>
      <c r="AC17" s="66">
        <v>1</v>
      </c>
      <c r="AD17" s="66">
        <v>1</v>
      </c>
      <c r="AE17" s="66" t="s">
        <v>723</v>
      </c>
      <c r="AF17" s="66" t="s">
        <v>616</v>
      </c>
      <c r="AG17" s="66" t="s">
        <v>616</v>
      </c>
      <c r="AH17" s="66" t="s">
        <v>616</v>
      </c>
      <c r="AI17" s="13"/>
      <c r="AJ17" s="13"/>
      <c r="AK17" s="13"/>
    </row>
    <row r="18" spans="2:37" ht="11.25" customHeight="1">
      <c r="B18" s="16"/>
      <c r="C18" s="16"/>
      <c r="E18" s="34"/>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13"/>
      <c r="AJ18" s="13"/>
      <c r="AK18" s="13"/>
    </row>
    <row r="19" spans="2:37" s="2" customFormat="1" ht="13.5">
      <c r="B19" s="202" t="s">
        <v>498</v>
      </c>
      <c r="C19" s="202"/>
      <c r="E19" s="36">
        <f>SUM(E20:E24)</f>
        <v>3813</v>
      </c>
      <c r="F19" s="65">
        <f>SUM(F20:F24)</f>
        <v>1906</v>
      </c>
      <c r="G19" s="65">
        <f aca="true" t="shared" si="2" ref="G19:AB19">SUM(G20:G24)</f>
        <v>1907</v>
      </c>
      <c r="H19" s="65">
        <f t="shared" si="2"/>
        <v>3671</v>
      </c>
      <c r="I19" s="65">
        <f t="shared" si="2"/>
        <v>1810</v>
      </c>
      <c r="J19" s="65">
        <f t="shared" si="2"/>
        <v>1861</v>
      </c>
      <c r="K19" s="65">
        <f t="shared" si="2"/>
        <v>3615</v>
      </c>
      <c r="L19" s="65">
        <f t="shared" si="2"/>
        <v>1771</v>
      </c>
      <c r="M19" s="65">
        <f t="shared" si="2"/>
        <v>1844</v>
      </c>
      <c r="N19" s="65">
        <f t="shared" si="2"/>
        <v>56</v>
      </c>
      <c r="O19" s="65">
        <f t="shared" si="2"/>
        <v>39</v>
      </c>
      <c r="P19" s="65">
        <f t="shared" si="2"/>
        <v>17</v>
      </c>
      <c r="Q19" s="65">
        <f t="shared" si="2"/>
        <v>91</v>
      </c>
      <c r="R19" s="65">
        <f t="shared" si="2"/>
        <v>58</v>
      </c>
      <c r="S19" s="65">
        <f t="shared" si="2"/>
        <v>33</v>
      </c>
      <c r="T19" s="65" t="s">
        <v>606</v>
      </c>
      <c r="U19" s="65" t="s">
        <v>606</v>
      </c>
      <c r="V19" s="65" t="s">
        <v>606</v>
      </c>
      <c r="W19" s="65">
        <f t="shared" si="2"/>
        <v>36</v>
      </c>
      <c r="X19" s="65">
        <f t="shared" si="2"/>
        <v>31</v>
      </c>
      <c r="Y19" s="65">
        <f t="shared" si="2"/>
        <v>5</v>
      </c>
      <c r="Z19" s="65">
        <f t="shared" si="2"/>
        <v>15</v>
      </c>
      <c r="AA19" s="65">
        <f t="shared" si="2"/>
        <v>7</v>
      </c>
      <c r="AB19" s="65">
        <f t="shared" si="2"/>
        <v>8</v>
      </c>
      <c r="AC19" s="65">
        <f>SUM(AC20:AC24)</f>
        <v>15</v>
      </c>
      <c r="AD19" s="65">
        <f>SUM(AD20:AD24)</f>
        <v>7</v>
      </c>
      <c r="AE19" s="65">
        <f>SUM(AE20:AE24)</f>
        <v>8</v>
      </c>
      <c r="AF19" s="65" t="s">
        <v>606</v>
      </c>
      <c r="AG19" s="65" t="s">
        <v>606</v>
      </c>
      <c r="AH19" s="65" t="s">
        <v>606</v>
      </c>
      <c r="AI19" s="18"/>
      <c r="AJ19" s="18"/>
      <c r="AK19" s="18"/>
    </row>
    <row r="20" spans="2:37" ht="13.5">
      <c r="B20" s="16"/>
      <c r="C20" s="16" t="s">
        <v>471</v>
      </c>
      <c r="E20" s="34">
        <v>1642</v>
      </c>
      <c r="F20" s="66">
        <v>840</v>
      </c>
      <c r="G20" s="66">
        <v>802</v>
      </c>
      <c r="H20" s="66">
        <v>1583</v>
      </c>
      <c r="I20" s="66">
        <v>799</v>
      </c>
      <c r="J20" s="66">
        <v>784</v>
      </c>
      <c r="K20" s="66">
        <v>1559</v>
      </c>
      <c r="L20" s="66">
        <v>782</v>
      </c>
      <c r="M20" s="66">
        <v>777</v>
      </c>
      <c r="N20" s="66">
        <v>24</v>
      </c>
      <c r="O20" s="66">
        <v>17</v>
      </c>
      <c r="P20" s="66">
        <v>7</v>
      </c>
      <c r="Q20" s="66">
        <v>43</v>
      </c>
      <c r="R20" s="66">
        <v>29</v>
      </c>
      <c r="S20" s="66">
        <v>14</v>
      </c>
      <c r="T20" s="66" t="s">
        <v>606</v>
      </c>
      <c r="U20" s="66" t="s">
        <v>606</v>
      </c>
      <c r="V20" s="66" t="s">
        <v>606</v>
      </c>
      <c r="W20" s="66">
        <v>11</v>
      </c>
      <c r="X20" s="66">
        <v>8</v>
      </c>
      <c r="Y20" s="66">
        <v>3</v>
      </c>
      <c r="Z20" s="66">
        <v>5</v>
      </c>
      <c r="AA20" s="66">
        <v>4</v>
      </c>
      <c r="AB20" s="66">
        <v>1</v>
      </c>
      <c r="AC20" s="66">
        <v>5</v>
      </c>
      <c r="AD20" s="66">
        <v>4</v>
      </c>
      <c r="AE20" s="66">
        <v>1</v>
      </c>
      <c r="AF20" s="66" t="s">
        <v>606</v>
      </c>
      <c r="AG20" s="66" t="s">
        <v>606</v>
      </c>
      <c r="AH20" s="66" t="s">
        <v>606</v>
      </c>
      <c r="AI20" s="13"/>
      <c r="AJ20" s="13"/>
      <c r="AK20" s="13"/>
    </row>
    <row r="21" spans="2:37" ht="13.5">
      <c r="B21" s="16"/>
      <c r="C21" s="16" t="s">
        <v>472</v>
      </c>
      <c r="E21" s="34">
        <v>595</v>
      </c>
      <c r="F21" s="66">
        <v>284</v>
      </c>
      <c r="G21" s="66">
        <v>311</v>
      </c>
      <c r="H21" s="66">
        <v>563</v>
      </c>
      <c r="I21" s="66">
        <v>260</v>
      </c>
      <c r="J21" s="66">
        <v>303</v>
      </c>
      <c r="K21" s="66">
        <v>556</v>
      </c>
      <c r="L21" s="66">
        <v>254</v>
      </c>
      <c r="M21" s="66">
        <v>302</v>
      </c>
      <c r="N21" s="66">
        <v>7</v>
      </c>
      <c r="O21" s="66">
        <v>6</v>
      </c>
      <c r="P21" s="66">
        <v>1</v>
      </c>
      <c r="Q21" s="66">
        <v>19</v>
      </c>
      <c r="R21" s="66">
        <v>15</v>
      </c>
      <c r="S21" s="66">
        <v>4</v>
      </c>
      <c r="T21" s="66" t="s">
        <v>610</v>
      </c>
      <c r="U21" s="66" t="s">
        <v>610</v>
      </c>
      <c r="V21" s="66" t="s">
        <v>610</v>
      </c>
      <c r="W21" s="66">
        <v>8</v>
      </c>
      <c r="X21" s="66">
        <v>7</v>
      </c>
      <c r="Y21" s="66">
        <v>1</v>
      </c>
      <c r="Z21" s="66">
        <v>5</v>
      </c>
      <c r="AA21" s="66">
        <v>2</v>
      </c>
      <c r="AB21" s="66">
        <v>3</v>
      </c>
      <c r="AC21" s="66">
        <v>5</v>
      </c>
      <c r="AD21" s="66">
        <v>2</v>
      </c>
      <c r="AE21" s="66">
        <v>3</v>
      </c>
      <c r="AF21" s="66" t="s">
        <v>610</v>
      </c>
      <c r="AG21" s="66" t="s">
        <v>610</v>
      </c>
      <c r="AH21" s="66" t="s">
        <v>610</v>
      </c>
      <c r="AI21" s="13"/>
      <c r="AJ21" s="13"/>
      <c r="AK21" s="13"/>
    </row>
    <row r="22" spans="2:37" ht="13.5">
      <c r="B22" s="16"/>
      <c r="C22" s="16" t="s">
        <v>473</v>
      </c>
      <c r="E22" s="34">
        <v>503</v>
      </c>
      <c r="F22" s="66">
        <v>249</v>
      </c>
      <c r="G22" s="66">
        <v>254</v>
      </c>
      <c r="H22" s="66">
        <v>496</v>
      </c>
      <c r="I22" s="66">
        <v>244</v>
      </c>
      <c r="J22" s="66">
        <v>252</v>
      </c>
      <c r="K22" s="66">
        <v>491</v>
      </c>
      <c r="L22" s="66">
        <v>241</v>
      </c>
      <c r="M22" s="66">
        <v>250</v>
      </c>
      <c r="N22" s="66">
        <v>5</v>
      </c>
      <c r="O22" s="66">
        <v>3</v>
      </c>
      <c r="P22" s="66">
        <v>2</v>
      </c>
      <c r="Q22" s="66">
        <v>1</v>
      </c>
      <c r="R22" s="66" t="s">
        <v>723</v>
      </c>
      <c r="S22" s="66">
        <v>1</v>
      </c>
      <c r="T22" s="66" t="s">
        <v>618</v>
      </c>
      <c r="U22" s="66" t="s">
        <v>618</v>
      </c>
      <c r="V22" s="66" t="s">
        <v>618</v>
      </c>
      <c r="W22" s="66">
        <v>5</v>
      </c>
      <c r="X22" s="66">
        <v>5</v>
      </c>
      <c r="Y22" s="66" t="s">
        <v>723</v>
      </c>
      <c r="Z22" s="66">
        <v>1</v>
      </c>
      <c r="AA22" s="66" t="s">
        <v>723</v>
      </c>
      <c r="AB22" s="66">
        <v>1</v>
      </c>
      <c r="AC22" s="66">
        <v>1</v>
      </c>
      <c r="AD22" s="66" t="s">
        <v>723</v>
      </c>
      <c r="AE22" s="66">
        <v>1</v>
      </c>
      <c r="AF22" s="66" t="s">
        <v>618</v>
      </c>
      <c r="AG22" s="66" t="s">
        <v>618</v>
      </c>
      <c r="AH22" s="66" t="s">
        <v>618</v>
      </c>
      <c r="AI22" s="13"/>
      <c r="AJ22" s="13"/>
      <c r="AK22" s="13"/>
    </row>
    <row r="23" spans="2:37" ht="13.5">
      <c r="B23" s="16"/>
      <c r="C23" s="16" t="s">
        <v>474</v>
      </c>
      <c r="E23" s="34">
        <v>428</v>
      </c>
      <c r="F23" s="66">
        <v>210</v>
      </c>
      <c r="G23" s="66">
        <v>218</v>
      </c>
      <c r="H23" s="66">
        <v>411</v>
      </c>
      <c r="I23" s="66">
        <v>199</v>
      </c>
      <c r="J23" s="66">
        <v>212</v>
      </c>
      <c r="K23" s="66">
        <v>405</v>
      </c>
      <c r="L23" s="66">
        <v>196</v>
      </c>
      <c r="M23" s="66">
        <v>209</v>
      </c>
      <c r="N23" s="66">
        <v>6</v>
      </c>
      <c r="O23" s="66">
        <v>3</v>
      </c>
      <c r="P23" s="66">
        <v>3</v>
      </c>
      <c r="Q23" s="66">
        <v>8</v>
      </c>
      <c r="R23" s="66">
        <v>5</v>
      </c>
      <c r="S23" s="66">
        <v>3</v>
      </c>
      <c r="T23" s="66" t="s">
        <v>650</v>
      </c>
      <c r="U23" s="66" t="s">
        <v>650</v>
      </c>
      <c r="V23" s="66" t="s">
        <v>650</v>
      </c>
      <c r="W23" s="66">
        <v>6</v>
      </c>
      <c r="X23" s="66">
        <v>6</v>
      </c>
      <c r="Y23" s="66" t="s">
        <v>723</v>
      </c>
      <c r="Z23" s="66">
        <v>3</v>
      </c>
      <c r="AA23" s="66" t="s">
        <v>723</v>
      </c>
      <c r="AB23" s="66">
        <v>3</v>
      </c>
      <c r="AC23" s="66">
        <v>3</v>
      </c>
      <c r="AD23" s="66" t="s">
        <v>723</v>
      </c>
      <c r="AE23" s="66">
        <v>3</v>
      </c>
      <c r="AF23" s="66" t="s">
        <v>650</v>
      </c>
      <c r="AG23" s="66" t="s">
        <v>650</v>
      </c>
      <c r="AH23" s="66" t="s">
        <v>650</v>
      </c>
      <c r="AI23" s="13"/>
      <c r="AJ23" s="13"/>
      <c r="AK23" s="13"/>
    </row>
    <row r="24" spans="2:37" ht="13.5">
      <c r="B24" s="16"/>
      <c r="C24" s="16" t="s">
        <v>248</v>
      </c>
      <c r="E24" s="34">
        <v>645</v>
      </c>
      <c r="F24" s="66">
        <v>323</v>
      </c>
      <c r="G24" s="66">
        <v>322</v>
      </c>
      <c r="H24" s="66">
        <v>618</v>
      </c>
      <c r="I24" s="66">
        <v>308</v>
      </c>
      <c r="J24" s="66">
        <v>310</v>
      </c>
      <c r="K24" s="66">
        <v>604</v>
      </c>
      <c r="L24" s="66">
        <v>298</v>
      </c>
      <c r="M24" s="66">
        <v>306</v>
      </c>
      <c r="N24" s="66">
        <v>14</v>
      </c>
      <c r="O24" s="66">
        <v>10</v>
      </c>
      <c r="P24" s="66">
        <v>4</v>
      </c>
      <c r="Q24" s="66">
        <v>20</v>
      </c>
      <c r="R24" s="66">
        <v>9</v>
      </c>
      <c r="S24" s="66">
        <v>11</v>
      </c>
      <c r="T24" s="66" t="s">
        <v>615</v>
      </c>
      <c r="U24" s="66" t="s">
        <v>615</v>
      </c>
      <c r="V24" s="66" t="s">
        <v>615</v>
      </c>
      <c r="W24" s="66">
        <v>6</v>
      </c>
      <c r="X24" s="66">
        <v>5</v>
      </c>
      <c r="Y24" s="66">
        <v>1</v>
      </c>
      <c r="Z24" s="66">
        <v>1</v>
      </c>
      <c r="AA24" s="66">
        <v>1</v>
      </c>
      <c r="AB24" s="66" t="s">
        <v>735</v>
      </c>
      <c r="AC24" s="66">
        <v>1</v>
      </c>
      <c r="AD24" s="66">
        <v>1</v>
      </c>
      <c r="AE24" s="66" t="s">
        <v>723</v>
      </c>
      <c r="AF24" s="66" t="s">
        <v>615</v>
      </c>
      <c r="AG24" s="66" t="s">
        <v>615</v>
      </c>
      <c r="AH24" s="66" t="s">
        <v>615</v>
      </c>
      <c r="AI24" s="13"/>
      <c r="AJ24" s="13"/>
      <c r="AK24" s="13"/>
    </row>
    <row r="25" spans="2:37" ht="11.25" customHeight="1">
      <c r="B25" s="16"/>
      <c r="C25" s="16"/>
      <c r="E25" s="34"/>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13"/>
      <c r="AJ25" s="13"/>
      <c r="AK25" s="13"/>
    </row>
    <row r="26" spans="2:37" s="2" customFormat="1" ht="13.5">
      <c r="B26" s="202" t="s">
        <v>505</v>
      </c>
      <c r="C26" s="202"/>
      <c r="E26" s="36">
        <f>E27</f>
        <v>870</v>
      </c>
      <c r="F26" s="65">
        <f>F27</f>
        <v>455</v>
      </c>
      <c r="G26" s="65">
        <f aca="true" t="shared" si="3" ref="G26:AB26">G27</f>
        <v>415</v>
      </c>
      <c r="H26" s="65">
        <f t="shared" si="3"/>
        <v>843</v>
      </c>
      <c r="I26" s="65">
        <f t="shared" si="3"/>
        <v>436</v>
      </c>
      <c r="J26" s="65">
        <f t="shared" si="3"/>
        <v>407</v>
      </c>
      <c r="K26" s="65">
        <f t="shared" si="3"/>
        <v>832</v>
      </c>
      <c r="L26" s="65">
        <f t="shared" si="3"/>
        <v>430</v>
      </c>
      <c r="M26" s="65">
        <f t="shared" si="3"/>
        <v>402</v>
      </c>
      <c r="N26" s="65">
        <f t="shared" si="3"/>
        <v>11</v>
      </c>
      <c r="O26" s="65">
        <f t="shared" si="3"/>
        <v>6</v>
      </c>
      <c r="P26" s="65">
        <f t="shared" si="3"/>
        <v>5</v>
      </c>
      <c r="Q26" s="65">
        <f t="shared" si="3"/>
        <v>7</v>
      </c>
      <c r="R26" s="65">
        <f t="shared" si="3"/>
        <v>4</v>
      </c>
      <c r="S26" s="65">
        <f t="shared" si="3"/>
        <v>3</v>
      </c>
      <c r="T26" s="65" t="s">
        <v>607</v>
      </c>
      <c r="U26" s="65" t="s">
        <v>607</v>
      </c>
      <c r="V26" s="65" t="s">
        <v>607</v>
      </c>
      <c r="W26" s="65">
        <f t="shared" si="3"/>
        <v>15</v>
      </c>
      <c r="X26" s="65">
        <f t="shared" si="3"/>
        <v>12</v>
      </c>
      <c r="Y26" s="65">
        <f t="shared" si="3"/>
        <v>3</v>
      </c>
      <c r="Z26" s="65">
        <f t="shared" si="3"/>
        <v>5</v>
      </c>
      <c r="AA26" s="65">
        <f t="shared" si="3"/>
        <v>3</v>
      </c>
      <c r="AB26" s="65">
        <f t="shared" si="3"/>
        <v>2</v>
      </c>
      <c r="AC26" s="65">
        <f>AC27</f>
        <v>5</v>
      </c>
      <c r="AD26" s="65">
        <f>AD27</f>
        <v>3</v>
      </c>
      <c r="AE26" s="65">
        <f>AE27</f>
        <v>2</v>
      </c>
      <c r="AF26" s="65" t="s">
        <v>607</v>
      </c>
      <c r="AG26" s="65" t="s">
        <v>607</v>
      </c>
      <c r="AH26" s="65" t="s">
        <v>607</v>
      </c>
      <c r="AI26" s="18"/>
      <c r="AJ26" s="18"/>
      <c r="AK26" s="18"/>
    </row>
    <row r="27" spans="2:37" ht="13.5">
      <c r="B27" s="16"/>
      <c r="C27" s="16" t="s">
        <v>475</v>
      </c>
      <c r="E27" s="34">
        <v>870</v>
      </c>
      <c r="F27" s="66">
        <v>455</v>
      </c>
      <c r="G27" s="66">
        <v>415</v>
      </c>
      <c r="H27" s="66">
        <v>843</v>
      </c>
      <c r="I27" s="66">
        <v>436</v>
      </c>
      <c r="J27" s="66">
        <v>407</v>
      </c>
      <c r="K27" s="66">
        <v>832</v>
      </c>
      <c r="L27" s="66">
        <v>430</v>
      </c>
      <c r="M27" s="66">
        <v>402</v>
      </c>
      <c r="N27" s="66">
        <v>11</v>
      </c>
      <c r="O27" s="66">
        <v>6</v>
      </c>
      <c r="P27" s="66">
        <v>5</v>
      </c>
      <c r="Q27" s="66">
        <v>7</v>
      </c>
      <c r="R27" s="66">
        <v>4</v>
      </c>
      <c r="S27" s="66">
        <v>3</v>
      </c>
      <c r="T27" s="66" t="s">
        <v>607</v>
      </c>
      <c r="U27" s="66" t="s">
        <v>607</v>
      </c>
      <c r="V27" s="66" t="s">
        <v>607</v>
      </c>
      <c r="W27" s="66">
        <v>15</v>
      </c>
      <c r="X27" s="66">
        <v>12</v>
      </c>
      <c r="Y27" s="66">
        <v>3</v>
      </c>
      <c r="Z27" s="66">
        <v>5</v>
      </c>
      <c r="AA27" s="66">
        <v>3</v>
      </c>
      <c r="AB27" s="66">
        <v>2</v>
      </c>
      <c r="AC27" s="66">
        <v>5</v>
      </c>
      <c r="AD27" s="66">
        <v>3</v>
      </c>
      <c r="AE27" s="66">
        <v>2</v>
      </c>
      <c r="AF27" s="66" t="s">
        <v>607</v>
      </c>
      <c r="AG27" s="66" t="s">
        <v>607</v>
      </c>
      <c r="AH27" s="66" t="s">
        <v>607</v>
      </c>
      <c r="AI27" s="13"/>
      <c r="AJ27" s="13"/>
      <c r="AK27" s="13"/>
    </row>
    <row r="28" spans="2:37" ht="11.25" customHeight="1">
      <c r="B28" s="16"/>
      <c r="C28" s="16"/>
      <c r="E28" s="34"/>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13"/>
      <c r="AJ28" s="13"/>
      <c r="AK28" s="13"/>
    </row>
    <row r="29" spans="2:37" s="2" customFormat="1" ht="13.5">
      <c r="B29" s="202" t="s">
        <v>249</v>
      </c>
      <c r="C29" s="202"/>
      <c r="E29" s="36">
        <f>SUM(E30:E32)</f>
        <v>1494</v>
      </c>
      <c r="F29" s="65">
        <f>SUM(F30:F32)</f>
        <v>753</v>
      </c>
      <c r="G29" s="65">
        <f aca="true" t="shared" si="4" ref="G29:AB29">SUM(G30:G32)</f>
        <v>741</v>
      </c>
      <c r="H29" s="65">
        <f t="shared" si="4"/>
        <v>1451</v>
      </c>
      <c r="I29" s="65">
        <f t="shared" si="4"/>
        <v>726</v>
      </c>
      <c r="J29" s="65">
        <f t="shared" si="4"/>
        <v>725</v>
      </c>
      <c r="K29" s="65">
        <f t="shared" si="4"/>
        <v>1430</v>
      </c>
      <c r="L29" s="65">
        <f t="shared" si="4"/>
        <v>709</v>
      </c>
      <c r="M29" s="65">
        <f t="shared" si="4"/>
        <v>721</v>
      </c>
      <c r="N29" s="65">
        <f t="shared" si="4"/>
        <v>21</v>
      </c>
      <c r="O29" s="65">
        <f t="shared" si="4"/>
        <v>17</v>
      </c>
      <c r="P29" s="65">
        <f t="shared" si="4"/>
        <v>4</v>
      </c>
      <c r="Q29" s="65">
        <f t="shared" si="4"/>
        <v>28</v>
      </c>
      <c r="R29" s="65">
        <f t="shared" si="4"/>
        <v>15</v>
      </c>
      <c r="S29" s="65">
        <f t="shared" si="4"/>
        <v>13</v>
      </c>
      <c r="T29" s="65" t="s">
        <v>608</v>
      </c>
      <c r="U29" s="65" t="s">
        <v>608</v>
      </c>
      <c r="V29" s="65" t="s">
        <v>608</v>
      </c>
      <c r="W29" s="65">
        <f t="shared" si="4"/>
        <v>6</v>
      </c>
      <c r="X29" s="65">
        <f t="shared" si="4"/>
        <v>5</v>
      </c>
      <c r="Y29" s="65">
        <f t="shared" si="4"/>
        <v>1</v>
      </c>
      <c r="Z29" s="65">
        <f t="shared" si="4"/>
        <v>9</v>
      </c>
      <c r="AA29" s="65">
        <f t="shared" si="4"/>
        <v>7</v>
      </c>
      <c r="AB29" s="65">
        <f t="shared" si="4"/>
        <v>2</v>
      </c>
      <c r="AC29" s="65">
        <f>SUM(AC30:AC32)</f>
        <v>9</v>
      </c>
      <c r="AD29" s="65">
        <f>SUM(AD30:AD32)</f>
        <v>7</v>
      </c>
      <c r="AE29" s="65">
        <f>SUM(AE30:AE32)</f>
        <v>2</v>
      </c>
      <c r="AF29" s="65" t="s">
        <v>608</v>
      </c>
      <c r="AG29" s="65" t="s">
        <v>608</v>
      </c>
      <c r="AH29" s="65" t="s">
        <v>608</v>
      </c>
      <c r="AI29" s="18"/>
      <c r="AJ29" s="18"/>
      <c r="AK29" s="18"/>
    </row>
    <row r="30" spans="2:37" ht="13.5">
      <c r="B30" s="16"/>
      <c r="C30" s="16" t="s">
        <v>476</v>
      </c>
      <c r="E30" s="34">
        <v>908</v>
      </c>
      <c r="F30" s="66">
        <v>464</v>
      </c>
      <c r="G30" s="66">
        <v>444</v>
      </c>
      <c r="H30" s="66">
        <v>882</v>
      </c>
      <c r="I30" s="66">
        <v>443</v>
      </c>
      <c r="J30" s="66">
        <v>439</v>
      </c>
      <c r="K30" s="66">
        <v>865</v>
      </c>
      <c r="L30" s="66">
        <v>428</v>
      </c>
      <c r="M30" s="66">
        <v>437</v>
      </c>
      <c r="N30" s="66">
        <v>17</v>
      </c>
      <c r="O30" s="66">
        <v>15</v>
      </c>
      <c r="P30" s="66">
        <v>2</v>
      </c>
      <c r="Q30" s="66">
        <v>18</v>
      </c>
      <c r="R30" s="66">
        <v>13</v>
      </c>
      <c r="S30" s="66">
        <v>5</v>
      </c>
      <c r="T30" s="66" t="s">
        <v>110</v>
      </c>
      <c r="U30" s="66" t="s">
        <v>110</v>
      </c>
      <c r="V30" s="66" t="s">
        <v>110</v>
      </c>
      <c r="W30" s="66">
        <v>4</v>
      </c>
      <c r="X30" s="66">
        <v>4</v>
      </c>
      <c r="Y30" s="66" t="s">
        <v>110</v>
      </c>
      <c r="Z30" s="66">
        <v>4</v>
      </c>
      <c r="AA30" s="66">
        <v>4</v>
      </c>
      <c r="AB30" s="66" t="s">
        <v>723</v>
      </c>
      <c r="AC30" s="66">
        <v>4</v>
      </c>
      <c r="AD30" s="66">
        <v>4</v>
      </c>
      <c r="AE30" s="66" t="s">
        <v>723</v>
      </c>
      <c r="AF30" s="66" t="s">
        <v>110</v>
      </c>
      <c r="AG30" s="66" t="s">
        <v>110</v>
      </c>
      <c r="AH30" s="66" t="s">
        <v>110</v>
      </c>
      <c r="AI30" s="13"/>
      <c r="AJ30" s="13"/>
      <c r="AK30" s="13"/>
    </row>
    <row r="31" spans="2:37" ht="13.5">
      <c r="B31" s="16"/>
      <c r="C31" s="16" t="s">
        <v>477</v>
      </c>
      <c r="E31" s="34">
        <v>336</v>
      </c>
      <c r="F31" s="66">
        <v>162</v>
      </c>
      <c r="G31" s="66">
        <v>174</v>
      </c>
      <c r="H31" s="66">
        <v>327</v>
      </c>
      <c r="I31" s="66">
        <v>160</v>
      </c>
      <c r="J31" s="66">
        <v>167</v>
      </c>
      <c r="K31" s="66">
        <v>325</v>
      </c>
      <c r="L31" s="66">
        <v>159</v>
      </c>
      <c r="M31" s="66">
        <v>166</v>
      </c>
      <c r="N31" s="66">
        <v>2</v>
      </c>
      <c r="O31" s="66">
        <v>1</v>
      </c>
      <c r="P31" s="66">
        <v>1</v>
      </c>
      <c r="Q31" s="66">
        <v>8</v>
      </c>
      <c r="R31" s="66">
        <v>1</v>
      </c>
      <c r="S31" s="66">
        <v>7</v>
      </c>
      <c r="T31" s="66" t="s">
        <v>25</v>
      </c>
      <c r="U31" s="66" t="s">
        <v>25</v>
      </c>
      <c r="V31" s="66" t="s">
        <v>25</v>
      </c>
      <c r="W31" s="66">
        <v>1</v>
      </c>
      <c r="X31" s="66">
        <v>1</v>
      </c>
      <c r="Y31" s="66" t="s">
        <v>25</v>
      </c>
      <c r="Z31" s="66" t="s">
        <v>735</v>
      </c>
      <c r="AA31" s="66" t="s">
        <v>723</v>
      </c>
      <c r="AB31" s="66" t="s">
        <v>723</v>
      </c>
      <c r="AC31" s="66" t="s">
        <v>25</v>
      </c>
      <c r="AD31" s="66" t="s">
        <v>723</v>
      </c>
      <c r="AE31" s="66" t="s">
        <v>25</v>
      </c>
      <c r="AF31" s="66" t="s">
        <v>25</v>
      </c>
      <c r="AG31" s="66" t="s">
        <v>25</v>
      </c>
      <c r="AH31" s="66" t="s">
        <v>25</v>
      </c>
      <c r="AI31" s="13"/>
      <c r="AJ31" s="13"/>
      <c r="AK31" s="13"/>
    </row>
    <row r="32" spans="2:37" ht="13.5">
      <c r="B32" s="16"/>
      <c r="C32" s="16" t="s">
        <v>478</v>
      </c>
      <c r="E32" s="34">
        <v>250</v>
      </c>
      <c r="F32" s="66">
        <v>127</v>
      </c>
      <c r="G32" s="66">
        <v>123</v>
      </c>
      <c r="H32" s="66">
        <v>242</v>
      </c>
      <c r="I32" s="66">
        <v>123</v>
      </c>
      <c r="J32" s="66">
        <v>119</v>
      </c>
      <c r="K32" s="66">
        <v>240</v>
      </c>
      <c r="L32" s="66">
        <v>122</v>
      </c>
      <c r="M32" s="66">
        <v>118</v>
      </c>
      <c r="N32" s="66">
        <v>2</v>
      </c>
      <c r="O32" s="66">
        <v>1</v>
      </c>
      <c r="P32" s="66">
        <v>1</v>
      </c>
      <c r="Q32" s="66">
        <v>2</v>
      </c>
      <c r="R32" s="66">
        <v>1</v>
      </c>
      <c r="S32" s="66">
        <v>1</v>
      </c>
      <c r="T32" s="66" t="s">
        <v>617</v>
      </c>
      <c r="U32" s="66" t="s">
        <v>617</v>
      </c>
      <c r="V32" s="66" t="s">
        <v>617</v>
      </c>
      <c r="W32" s="66">
        <v>1</v>
      </c>
      <c r="X32" s="66" t="s">
        <v>723</v>
      </c>
      <c r="Y32" s="66">
        <v>1</v>
      </c>
      <c r="Z32" s="66">
        <v>5</v>
      </c>
      <c r="AA32" s="66">
        <v>3</v>
      </c>
      <c r="AB32" s="66">
        <v>2</v>
      </c>
      <c r="AC32" s="66">
        <v>5</v>
      </c>
      <c r="AD32" s="66">
        <v>3</v>
      </c>
      <c r="AE32" s="66">
        <v>2</v>
      </c>
      <c r="AF32" s="66" t="s">
        <v>617</v>
      </c>
      <c r="AG32" s="66" t="s">
        <v>617</v>
      </c>
      <c r="AH32" s="66" t="s">
        <v>617</v>
      </c>
      <c r="AI32" s="13"/>
      <c r="AJ32" s="13"/>
      <c r="AK32" s="13"/>
    </row>
    <row r="33" spans="2:37" ht="11.25" customHeight="1">
      <c r="B33" s="16"/>
      <c r="C33" s="16"/>
      <c r="E33" s="34"/>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13"/>
      <c r="AJ33" s="13"/>
      <c r="AK33" s="13"/>
    </row>
    <row r="34" spans="2:37" s="2" customFormat="1" ht="13.5">
      <c r="B34" s="202" t="s">
        <v>512</v>
      </c>
      <c r="C34" s="202"/>
      <c r="E34" s="36">
        <f>E35</f>
        <v>628</v>
      </c>
      <c r="F34" s="65">
        <f>F35</f>
        <v>313</v>
      </c>
      <c r="G34" s="65">
        <f aca="true" t="shared" si="5" ref="G34:AB34">G35</f>
        <v>315</v>
      </c>
      <c r="H34" s="65">
        <f t="shared" si="5"/>
        <v>619</v>
      </c>
      <c r="I34" s="65">
        <f t="shared" si="5"/>
        <v>307</v>
      </c>
      <c r="J34" s="65">
        <f t="shared" si="5"/>
        <v>312</v>
      </c>
      <c r="K34" s="65">
        <f t="shared" si="5"/>
        <v>615</v>
      </c>
      <c r="L34" s="65">
        <f t="shared" si="5"/>
        <v>304</v>
      </c>
      <c r="M34" s="65">
        <f t="shared" si="5"/>
        <v>311</v>
      </c>
      <c r="N34" s="65">
        <f t="shared" si="5"/>
        <v>4</v>
      </c>
      <c r="O34" s="65">
        <f t="shared" si="5"/>
        <v>3</v>
      </c>
      <c r="P34" s="65">
        <f t="shared" si="5"/>
        <v>1</v>
      </c>
      <c r="Q34" s="65">
        <f t="shared" si="5"/>
        <v>4</v>
      </c>
      <c r="R34" s="65">
        <f t="shared" si="5"/>
        <v>1</v>
      </c>
      <c r="S34" s="65">
        <f t="shared" si="5"/>
        <v>3</v>
      </c>
      <c r="T34" s="65" t="s">
        <v>609</v>
      </c>
      <c r="U34" s="65" t="s">
        <v>609</v>
      </c>
      <c r="V34" s="65" t="s">
        <v>609</v>
      </c>
      <c r="W34" s="65">
        <f t="shared" si="5"/>
        <v>2</v>
      </c>
      <c r="X34" s="65">
        <f t="shared" si="5"/>
        <v>2</v>
      </c>
      <c r="Y34" s="65" t="str">
        <f t="shared" si="5"/>
        <v>-</v>
      </c>
      <c r="Z34" s="65">
        <f t="shared" si="5"/>
        <v>3</v>
      </c>
      <c r="AA34" s="65">
        <f t="shared" si="5"/>
        <v>3</v>
      </c>
      <c r="AB34" s="65" t="str">
        <f t="shared" si="5"/>
        <v>-</v>
      </c>
      <c r="AC34" s="65">
        <f>AC35</f>
        <v>3</v>
      </c>
      <c r="AD34" s="65">
        <f>AD35</f>
        <v>3</v>
      </c>
      <c r="AE34" s="65" t="str">
        <f>AE35</f>
        <v>-</v>
      </c>
      <c r="AF34" s="65" t="s">
        <v>609</v>
      </c>
      <c r="AG34" s="65" t="s">
        <v>609</v>
      </c>
      <c r="AH34" s="65" t="s">
        <v>609</v>
      </c>
      <c r="AI34" s="18"/>
      <c r="AJ34" s="18"/>
      <c r="AK34" s="18"/>
    </row>
    <row r="35" spans="2:37" ht="13.5">
      <c r="B35" s="16"/>
      <c r="C35" s="16" t="s">
        <v>479</v>
      </c>
      <c r="E35" s="34">
        <v>628</v>
      </c>
      <c r="F35" s="66">
        <v>313</v>
      </c>
      <c r="G35" s="66">
        <v>315</v>
      </c>
      <c r="H35" s="66">
        <v>619</v>
      </c>
      <c r="I35" s="66">
        <v>307</v>
      </c>
      <c r="J35" s="66">
        <v>312</v>
      </c>
      <c r="K35" s="66">
        <v>615</v>
      </c>
      <c r="L35" s="66">
        <v>304</v>
      </c>
      <c r="M35" s="66">
        <v>311</v>
      </c>
      <c r="N35" s="66">
        <v>4</v>
      </c>
      <c r="O35" s="66">
        <v>3</v>
      </c>
      <c r="P35" s="66">
        <v>1</v>
      </c>
      <c r="Q35" s="66">
        <v>4</v>
      </c>
      <c r="R35" s="66">
        <v>1</v>
      </c>
      <c r="S35" s="66">
        <v>3</v>
      </c>
      <c r="T35" s="66" t="s">
        <v>609</v>
      </c>
      <c r="U35" s="66" t="s">
        <v>609</v>
      </c>
      <c r="V35" s="66" t="s">
        <v>609</v>
      </c>
      <c r="W35" s="66">
        <v>2</v>
      </c>
      <c r="X35" s="66">
        <v>2</v>
      </c>
      <c r="Y35" s="66" t="s">
        <v>723</v>
      </c>
      <c r="Z35" s="66">
        <v>3</v>
      </c>
      <c r="AA35" s="66">
        <v>3</v>
      </c>
      <c r="AB35" s="66" t="s">
        <v>723</v>
      </c>
      <c r="AC35" s="66">
        <v>3</v>
      </c>
      <c r="AD35" s="66">
        <v>3</v>
      </c>
      <c r="AE35" s="66" t="s">
        <v>723</v>
      </c>
      <c r="AF35" s="66" t="s">
        <v>609</v>
      </c>
      <c r="AG35" s="66" t="s">
        <v>609</v>
      </c>
      <c r="AH35" s="66" t="s">
        <v>609</v>
      </c>
      <c r="AI35" s="13"/>
      <c r="AJ35" s="13"/>
      <c r="AK35" s="13"/>
    </row>
    <row r="36" spans="2:37" ht="11.25" customHeight="1">
      <c r="B36" s="16"/>
      <c r="C36" s="16"/>
      <c r="E36" s="34"/>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13"/>
      <c r="AJ36" s="13"/>
      <c r="AK36" s="13"/>
    </row>
    <row r="37" spans="2:37" s="2" customFormat="1" ht="13.5">
      <c r="B37" s="202" t="s">
        <v>250</v>
      </c>
      <c r="C37" s="202"/>
      <c r="E37" s="36">
        <f>SUM(E38:E41)</f>
        <v>2792</v>
      </c>
      <c r="F37" s="65">
        <f>SUM(F38:F41)</f>
        <v>1432</v>
      </c>
      <c r="G37" s="65">
        <f aca="true" t="shared" si="6" ref="G37:AB37">SUM(G38:G41)</f>
        <v>1360</v>
      </c>
      <c r="H37" s="65">
        <f t="shared" si="6"/>
        <v>2735</v>
      </c>
      <c r="I37" s="65">
        <f t="shared" si="6"/>
        <v>1395</v>
      </c>
      <c r="J37" s="65">
        <f t="shared" si="6"/>
        <v>1340</v>
      </c>
      <c r="K37" s="65">
        <f t="shared" si="6"/>
        <v>2695</v>
      </c>
      <c r="L37" s="65">
        <f t="shared" si="6"/>
        <v>1373</v>
      </c>
      <c r="M37" s="65">
        <f t="shared" si="6"/>
        <v>1322</v>
      </c>
      <c r="N37" s="65">
        <f t="shared" si="6"/>
        <v>40</v>
      </c>
      <c r="O37" s="65">
        <f t="shared" si="6"/>
        <v>22</v>
      </c>
      <c r="P37" s="65">
        <f t="shared" si="6"/>
        <v>18</v>
      </c>
      <c r="Q37" s="65">
        <f t="shared" si="6"/>
        <v>28</v>
      </c>
      <c r="R37" s="65">
        <f t="shared" si="6"/>
        <v>14</v>
      </c>
      <c r="S37" s="65">
        <f t="shared" si="6"/>
        <v>14</v>
      </c>
      <c r="T37" s="65" t="s">
        <v>610</v>
      </c>
      <c r="U37" s="65" t="s">
        <v>610</v>
      </c>
      <c r="V37" s="65" t="s">
        <v>610</v>
      </c>
      <c r="W37" s="65">
        <f t="shared" si="6"/>
        <v>14</v>
      </c>
      <c r="X37" s="65">
        <f t="shared" si="6"/>
        <v>13</v>
      </c>
      <c r="Y37" s="65">
        <f t="shared" si="6"/>
        <v>1</v>
      </c>
      <c r="Z37" s="65">
        <f t="shared" si="6"/>
        <v>15</v>
      </c>
      <c r="AA37" s="65">
        <f t="shared" si="6"/>
        <v>10</v>
      </c>
      <c r="AB37" s="65">
        <f t="shared" si="6"/>
        <v>5</v>
      </c>
      <c r="AC37" s="65">
        <f>SUM(AC38:AC41)</f>
        <v>15</v>
      </c>
      <c r="AD37" s="65">
        <f>SUM(AD38:AD41)</f>
        <v>10</v>
      </c>
      <c r="AE37" s="65">
        <f>SUM(AE38:AE41)</f>
        <v>5</v>
      </c>
      <c r="AF37" s="65" t="s">
        <v>610</v>
      </c>
      <c r="AG37" s="65" t="s">
        <v>610</v>
      </c>
      <c r="AH37" s="65" t="s">
        <v>610</v>
      </c>
      <c r="AI37" s="18"/>
      <c r="AJ37" s="18"/>
      <c r="AK37" s="18"/>
    </row>
    <row r="38" spans="2:37" ht="13.5">
      <c r="B38" s="16"/>
      <c r="C38" s="16" t="s">
        <v>112</v>
      </c>
      <c r="E38" s="34">
        <v>492</v>
      </c>
      <c r="F38" s="66">
        <v>253</v>
      </c>
      <c r="G38" s="66">
        <v>239</v>
      </c>
      <c r="H38" s="66">
        <v>479</v>
      </c>
      <c r="I38" s="66">
        <v>245</v>
      </c>
      <c r="J38" s="66">
        <v>234</v>
      </c>
      <c r="K38" s="66">
        <v>469</v>
      </c>
      <c r="L38" s="66">
        <v>238</v>
      </c>
      <c r="M38" s="66">
        <v>231</v>
      </c>
      <c r="N38" s="66">
        <v>10</v>
      </c>
      <c r="O38" s="66">
        <v>7</v>
      </c>
      <c r="P38" s="66">
        <v>3</v>
      </c>
      <c r="Q38" s="66">
        <v>6</v>
      </c>
      <c r="R38" s="66">
        <v>4</v>
      </c>
      <c r="S38" s="66">
        <v>2</v>
      </c>
      <c r="T38" s="66" t="s">
        <v>25</v>
      </c>
      <c r="U38" s="66" t="s">
        <v>25</v>
      </c>
      <c r="V38" s="66" t="s">
        <v>25</v>
      </c>
      <c r="W38" s="66">
        <v>4</v>
      </c>
      <c r="X38" s="66">
        <v>3</v>
      </c>
      <c r="Y38" s="66">
        <v>1</v>
      </c>
      <c r="Z38" s="66">
        <v>3</v>
      </c>
      <c r="AA38" s="66">
        <v>1</v>
      </c>
      <c r="AB38" s="66">
        <v>2</v>
      </c>
      <c r="AC38" s="66">
        <v>3</v>
      </c>
      <c r="AD38" s="66">
        <v>1</v>
      </c>
      <c r="AE38" s="66">
        <v>2</v>
      </c>
      <c r="AF38" s="66" t="s">
        <v>25</v>
      </c>
      <c r="AG38" s="66" t="s">
        <v>25</v>
      </c>
      <c r="AH38" s="66" t="s">
        <v>25</v>
      </c>
      <c r="AI38" s="13"/>
      <c r="AJ38" s="13"/>
      <c r="AK38" s="13"/>
    </row>
    <row r="39" spans="2:37" ht="13.5">
      <c r="B39" s="16"/>
      <c r="C39" s="16" t="s">
        <v>480</v>
      </c>
      <c r="E39" s="34">
        <v>1240</v>
      </c>
      <c r="F39" s="66">
        <v>636</v>
      </c>
      <c r="G39" s="66">
        <v>604</v>
      </c>
      <c r="H39" s="66">
        <v>1215</v>
      </c>
      <c r="I39" s="66">
        <v>617</v>
      </c>
      <c r="J39" s="66">
        <v>598</v>
      </c>
      <c r="K39" s="66">
        <v>1198</v>
      </c>
      <c r="L39" s="66">
        <v>608</v>
      </c>
      <c r="M39" s="66">
        <v>590</v>
      </c>
      <c r="N39" s="66">
        <v>17</v>
      </c>
      <c r="O39" s="66">
        <v>9</v>
      </c>
      <c r="P39" s="66">
        <v>8</v>
      </c>
      <c r="Q39" s="66">
        <v>14</v>
      </c>
      <c r="R39" s="66">
        <v>8</v>
      </c>
      <c r="S39" s="66">
        <v>6</v>
      </c>
      <c r="T39" s="66" t="s">
        <v>610</v>
      </c>
      <c r="U39" s="66" t="s">
        <v>610</v>
      </c>
      <c r="V39" s="66" t="s">
        <v>610</v>
      </c>
      <c r="W39" s="66">
        <v>6</v>
      </c>
      <c r="X39" s="66">
        <v>6</v>
      </c>
      <c r="Y39" s="66" t="s">
        <v>723</v>
      </c>
      <c r="Z39" s="66">
        <v>5</v>
      </c>
      <c r="AA39" s="66">
        <v>5</v>
      </c>
      <c r="AB39" s="66" t="s">
        <v>723</v>
      </c>
      <c r="AC39" s="66">
        <v>5</v>
      </c>
      <c r="AD39" s="66">
        <v>5</v>
      </c>
      <c r="AE39" s="66" t="s">
        <v>723</v>
      </c>
      <c r="AF39" s="66" t="s">
        <v>610</v>
      </c>
      <c r="AG39" s="66" t="s">
        <v>610</v>
      </c>
      <c r="AH39" s="66" t="s">
        <v>610</v>
      </c>
      <c r="AI39" s="13"/>
      <c r="AJ39" s="13"/>
      <c r="AK39" s="13"/>
    </row>
    <row r="40" spans="2:37" ht="13.5">
      <c r="B40" s="16"/>
      <c r="C40" s="16" t="s">
        <v>481</v>
      </c>
      <c r="E40" s="34">
        <v>775</v>
      </c>
      <c r="F40" s="66">
        <v>388</v>
      </c>
      <c r="G40" s="66">
        <v>387</v>
      </c>
      <c r="H40" s="66">
        <v>763</v>
      </c>
      <c r="I40" s="66">
        <v>382</v>
      </c>
      <c r="J40" s="66">
        <v>381</v>
      </c>
      <c r="K40" s="66">
        <v>757</v>
      </c>
      <c r="L40" s="66">
        <v>381</v>
      </c>
      <c r="M40" s="66">
        <v>376</v>
      </c>
      <c r="N40" s="66">
        <v>6</v>
      </c>
      <c r="O40" s="66">
        <v>1</v>
      </c>
      <c r="P40" s="66">
        <v>5</v>
      </c>
      <c r="Q40" s="66">
        <v>5</v>
      </c>
      <c r="R40" s="66">
        <v>2</v>
      </c>
      <c r="S40" s="66">
        <v>3</v>
      </c>
      <c r="T40" s="66" t="s">
        <v>610</v>
      </c>
      <c r="U40" s="66" t="s">
        <v>610</v>
      </c>
      <c r="V40" s="66" t="s">
        <v>610</v>
      </c>
      <c r="W40" s="66">
        <v>1</v>
      </c>
      <c r="X40" s="66">
        <v>1</v>
      </c>
      <c r="Y40" s="66" t="s">
        <v>723</v>
      </c>
      <c r="Z40" s="66">
        <v>6</v>
      </c>
      <c r="AA40" s="66">
        <v>3</v>
      </c>
      <c r="AB40" s="66">
        <v>3</v>
      </c>
      <c r="AC40" s="66">
        <v>6</v>
      </c>
      <c r="AD40" s="66">
        <v>3</v>
      </c>
      <c r="AE40" s="66">
        <v>3</v>
      </c>
      <c r="AF40" s="66" t="s">
        <v>610</v>
      </c>
      <c r="AG40" s="66" t="s">
        <v>610</v>
      </c>
      <c r="AH40" s="66" t="s">
        <v>610</v>
      </c>
      <c r="AI40" s="13"/>
      <c r="AJ40" s="13"/>
      <c r="AK40" s="13"/>
    </row>
    <row r="41" spans="2:37" ht="13.5">
      <c r="B41" s="16"/>
      <c r="C41" s="16" t="s">
        <v>482</v>
      </c>
      <c r="E41" s="34">
        <v>285</v>
      </c>
      <c r="F41" s="66">
        <v>155</v>
      </c>
      <c r="G41" s="66">
        <v>130</v>
      </c>
      <c r="H41" s="66">
        <v>278</v>
      </c>
      <c r="I41" s="66">
        <v>151</v>
      </c>
      <c r="J41" s="66">
        <v>127</v>
      </c>
      <c r="K41" s="66">
        <v>271</v>
      </c>
      <c r="L41" s="66">
        <v>146</v>
      </c>
      <c r="M41" s="66">
        <v>125</v>
      </c>
      <c r="N41" s="66">
        <v>7</v>
      </c>
      <c r="O41" s="66">
        <v>5</v>
      </c>
      <c r="P41" s="66">
        <v>2</v>
      </c>
      <c r="Q41" s="66">
        <v>3</v>
      </c>
      <c r="R41" s="66" t="s">
        <v>723</v>
      </c>
      <c r="S41" s="66">
        <v>3</v>
      </c>
      <c r="T41" s="66" t="s">
        <v>610</v>
      </c>
      <c r="U41" s="66" t="s">
        <v>610</v>
      </c>
      <c r="V41" s="66" t="s">
        <v>610</v>
      </c>
      <c r="W41" s="66">
        <v>3</v>
      </c>
      <c r="X41" s="66">
        <v>3</v>
      </c>
      <c r="Y41" s="66" t="s">
        <v>610</v>
      </c>
      <c r="Z41" s="66">
        <v>1</v>
      </c>
      <c r="AA41" s="66">
        <v>1</v>
      </c>
      <c r="AB41" s="66" t="s">
        <v>723</v>
      </c>
      <c r="AC41" s="66">
        <v>1</v>
      </c>
      <c r="AD41" s="66">
        <v>1</v>
      </c>
      <c r="AE41" s="66" t="s">
        <v>723</v>
      </c>
      <c r="AF41" s="66" t="s">
        <v>610</v>
      </c>
      <c r="AG41" s="66" t="s">
        <v>610</v>
      </c>
      <c r="AH41" s="66" t="s">
        <v>610</v>
      </c>
      <c r="AI41" s="13"/>
      <c r="AJ41" s="13"/>
      <c r="AK41" s="13"/>
    </row>
    <row r="42" spans="2:37" ht="11.25" customHeight="1">
      <c r="B42" s="16"/>
      <c r="C42" s="16"/>
      <c r="E42" s="34"/>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13"/>
      <c r="AJ42" s="13"/>
      <c r="AK42" s="13"/>
    </row>
    <row r="43" spans="2:37" s="2" customFormat="1" ht="13.5">
      <c r="B43" s="202" t="s">
        <v>499</v>
      </c>
      <c r="C43" s="202"/>
      <c r="E43" s="36">
        <f>SUM(E44:E47)</f>
        <v>2625</v>
      </c>
      <c r="F43" s="65">
        <f>SUM(F44:F47)</f>
        <v>1366</v>
      </c>
      <c r="G43" s="65">
        <f aca="true" t="shared" si="7" ref="G43:AB43">SUM(G44:G47)</f>
        <v>1259</v>
      </c>
      <c r="H43" s="65">
        <f t="shared" si="7"/>
        <v>2578</v>
      </c>
      <c r="I43" s="65">
        <f t="shared" si="7"/>
        <v>1337</v>
      </c>
      <c r="J43" s="65">
        <f t="shared" si="7"/>
        <v>1241</v>
      </c>
      <c r="K43" s="65">
        <f t="shared" si="7"/>
        <v>2532</v>
      </c>
      <c r="L43" s="65">
        <f t="shared" si="7"/>
        <v>1308</v>
      </c>
      <c r="M43" s="65">
        <f t="shared" si="7"/>
        <v>1224</v>
      </c>
      <c r="N43" s="65">
        <f t="shared" si="7"/>
        <v>46</v>
      </c>
      <c r="O43" s="65">
        <f t="shared" si="7"/>
        <v>29</v>
      </c>
      <c r="P43" s="65">
        <f t="shared" si="7"/>
        <v>17</v>
      </c>
      <c r="Q43" s="65">
        <f t="shared" si="7"/>
        <v>28</v>
      </c>
      <c r="R43" s="65">
        <f t="shared" si="7"/>
        <v>15</v>
      </c>
      <c r="S43" s="65">
        <f t="shared" si="7"/>
        <v>13</v>
      </c>
      <c r="T43" s="65" t="s">
        <v>611</v>
      </c>
      <c r="U43" s="65" t="s">
        <v>611</v>
      </c>
      <c r="V43" s="65" t="s">
        <v>611</v>
      </c>
      <c r="W43" s="65">
        <f t="shared" si="7"/>
        <v>6</v>
      </c>
      <c r="X43" s="65">
        <f t="shared" si="7"/>
        <v>6</v>
      </c>
      <c r="Y43" s="65" t="s">
        <v>611</v>
      </c>
      <c r="Z43" s="65">
        <f t="shared" si="7"/>
        <v>13</v>
      </c>
      <c r="AA43" s="65">
        <f t="shared" si="7"/>
        <v>8</v>
      </c>
      <c r="AB43" s="65">
        <f t="shared" si="7"/>
        <v>5</v>
      </c>
      <c r="AC43" s="65">
        <f>SUM(AC44:AC47)</f>
        <v>13</v>
      </c>
      <c r="AD43" s="65">
        <f>SUM(AD44:AD47)</f>
        <v>8</v>
      </c>
      <c r="AE43" s="65">
        <f>SUM(AE44:AE47)</f>
        <v>5</v>
      </c>
      <c r="AF43" s="65" t="s">
        <v>611</v>
      </c>
      <c r="AG43" s="65" t="s">
        <v>611</v>
      </c>
      <c r="AH43" s="65" t="s">
        <v>611</v>
      </c>
      <c r="AI43" s="18"/>
      <c r="AJ43" s="18"/>
      <c r="AK43" s="18"/>
    </row>
    <row r="44" spans="2:37" ht="13.5">
      <c r="B44" s="16"/>
      <c r="C44" s="16" t="s">
        <v>483</v>
      </c>
      <c r="E44" s="34">
        <v>1311</v>
      </c>
      <c r="F44" s="66">
        <v>696</v>
      </c>
      <c r="G44" s="66">
        <v>615</v>
      </c>
      <c r="H44" s="66">
        <v>1280</v>
      </c>
      <c r="I44" s="66">
        <v>678</v>
      </c>
      <c r="J44" s="66">
        <v>602</v>
      </c>
      <c r="K44" s="66">
        <v>1255</v>
      </c>
      <c r="L44" s="66">
        <v>663</v>
      </c>
      <c r="M44" s="66">
        <v>592</v>
      </c>
      <c r="N44" s="66">
        <v>25</v>
      </c>
      <c r="O44" s="66">
        <v>15</v>
      </c>
      <c r="P44" s="66">
        <v>10</v>
      </c>
      <c r="Q44" s="66">
        <v>22</v>
      </c>
      <c r="R44" s="66">
        <v>11</v>
      </c>
      <c r="S44" s="66">
        <v>11</v>
      </c>
      <c r="T44" s="66" t="s">
        <v>10</v>
      </c>
      <c r="U44" s="66" t="s">
        <v>10</v>
      </c>
      <c r="V44" s="66" t="s">
        <v>10</v>
      </c>
      <c r="W44" s="66">
        <v>4</v>
      </c>
      <c r="X44" s="66">
        <v>4</v>
      </c>
      <c r="Y44" s="66" t="s">
        <v>10</v>
      </c>
      <c r="Z44" s="66">
        <v>5</v>
      </c>
      <c r="AA44" s="66">
        <v>3</v>
      </c>
      <c r="AB44" s="66">
        <v>2</v>
      </c>
      <c r="AC44" s="66">
        <v>5</v>
      </c>
      <c r="AD44" s="66">
        <v>3</v>
      </c>
      <c r="AE44" s="66">
        <v>2</v>
      </c>
      <c r="AF44" s="66" t="s">
        <v>10</v>
      </c>
      <c r="AG44" s="66" t="s">
        <v>10</v>
      </c>
      <c r="AH44" s="66" t="s">
        <v>10</v>
      </c>
      <c r="AI44" s="13"/>
      <c r="AJ44" s="13"/>
      <c r="AK44" s="13"/>
    </row>
    <row r="45" spans="2:37" ht="13.5">
      <c r="B45" s="16"/>
      <c r="C45" s="16" t="s">
        <v>242</v>
      </c>
      <c r="E45" s="34">
        <v>521</v>
      </c>
      <c r="F45" s="66">
        <v>272</v>
      </c>
      <c r="G45" s="66">
        <v>249</v>
      </c>
      <c r="H45" s="66">
        <v>519</v>
      </c>
      <c r="I45" s="66">
        <v>271</v>
      </c>
      <c r="J45" s="66">
        <v>248</v>
      </c>
      <c r="K45" s="66">
        <v>507</v>
      </c>
      <c r="L45" s="66">
        <v>264</v>
      </c>
      <c r="M45" s="66">
        <v>243</v>
      </c>
      <c r="N45" s="66">
        <v>12</v>
      </c>
      <c r="O45" s="66">
        <v>7</v>
      </c>
      <c r="P45" s="66">
        <v>5</v>
      </c>
      <c r="Q45" s="66">
        <v>1</v>
      </c>
      <c r="R45" s="66">
        <v>1</v>
      </c>
      <c r="S45" s="66" t="s">
        <v>723</v>
      </c>
      <c r="T45" s="66" t="s">
        <v>25</v>
      </c>
      <c r="U45" s="66" t="s">
        <v>25</v>
      </c>
      <c r="V45" s="66" t="s">
        <v>25</v>
      </c>
      <c r="W45" s="66" t="s">
        <v>723</v>
      </c>
      <c r="X45" s="66" t="s">
        <v>723</v>
      </c>
      <c r="Y45" s="66" t="s">
        <v>25</v>
      </c>
      <c r="Z45" s="66">
        <v>1</v>
      </c>
      <c r="AA45" s="66" t="s">
        <v>723</v>
      </c>
      <c r="AB45" s="66">
        <v>1</v>
      </c>
      <c r="AC45" s="66">
        <v>1</v>
      </c>
      <c r="AD45" s="66" t="s">
        <v>723</v>
      </c>
      <c r="AE45" s="66">
        <v>1</v>
      </c>
      <c r="AF45" s="66" t="s">
        <v>25</v>
      </c>
      <c r="AG45" s="66" t="s">
        <v>25</v>
      </c>
      <c r="AH45" s="66" t="s">
        <v>25</v>
      </c>
      <c r="AI45" s="13"/>
      <c r="AJ45" s="13"/>
      <c r="AK45" s="13"/>
    </row>
    <row r="46" spans="2:37" ht="13.5">
      <c r="B46" s="16"/>
      <c r="C46" s="16" t="s">
        <v>484</v>
      </c>
      <c r="E46" s="34">
        <v>686</v>
      </c>
      <c r="F46" s="66">
        <v>343</v>
      </c>
      <c r="G46" s="66">
        <v>343</v>
      </c>
      <c r="H46" s="66">
        <v>674</v>
      </c>
      <c r="I46" s="66">
        <v>335</v>
      </c>
      <c r="J46" s="66">
        <v>339</v>
      </c>
      <c r="K46" s="66">
        <v>667</v>
      </c>
      <c r="L46" s="66">
        <v>330</v>
      </c>
      <c r="M46" s="66">
        <v>337</v>
      </c>
      <c r="N46" s="66">
        <v>7</v>
      </c>
      <c r="O46" s="66">
        <v>5</v>
      </c>
      <c r="P46" s="66">
        <v>2</v>
      </c>
      <c r="Q46" s="66">
        <v>4</v>
      </c>
      <c r="R46" s="66">
        <v>2</v>
      </c>
      <c r="S46" s="66">
        <v>2</v>
      </c>
      <c r="T46" s="66" t="s">
        <v>611</v>
      </c>
      <c r="U46" s="66" t="s">
        <v>611</v>
      </c>
      <c r="V46" s="66" t="s">
        <v>611</v>
      </c>
      <c r="W46" s="66">
        <v>2</v>
      </c>
      <c r="X46" s="66">
        <v>2</v>
      </c>
      <c r="Y46" s="66" t="s">
        <v>611</v>
      </c>
      <c r="Z46" s="66">
        <v>6</v>
      </c>
      <c r="AA46" s="66">
        <v>4</v>
      </c>
      <c r="AB46" s="66">
        <v>2</v>
      </c>
      <c r="AC46" s="66">
        <v>6</v>
      </c>
      <c r="AD46" s="66">
        <v>4</v>
      </c>
      <c r="AE46" s="66">
        <v>2</v>
      </c>
      <c r="AF46" s="66" t="s">
        <v>611</v>
      </c>
      <c r="AG46" s="66" t="s">
        <v>611</v>
      </c>
      <c r="AH46" s="66" t="s">
        <v>611</v>
      </c>
      <c r="AI46" s="13"/>
      <c r="AJ46" s="13"/>
      <c r="AK46" s="13"/>
    </row>
    <row r="47" spans="2:37" ht="13.5">
      <c r="B47" s="16"/>
      <c r="C47" s="16" t="s">
        <v>485</v>
      </c>
      <c r="E47" s="34">
        <v>107</v>
      </c>
      <c r="F47" s="66">
        <v>55</v>
      </c>
      <c r="G47" s="66">
        <v>52</v>
      </c>
      <c r="H47" s="66">
        <v>105</v>
      </c>
      <c r="I47" s="66">
        <v>53</v>
      </c>
      <c r="J47" s="66">
        <v>52</v>
      </c>
      <c r="K47" s="66">
        <v>103</v>
      </c>
      <c r="L47" s="66">
        <v>51</v>
      </c>
      <c r="M47" s="66">
        <v>52</v>
      </c>
      <c r="N47" s="66">
        <v>2</v>
      </c>
      <c r="O47" s="66">
        <v>2</v>
      </c>
      <c r="P47" s="66" t="s">
        <v>723</v>
      </c>
      <c r="Q47" s="66">
        <v>1</v>
      </c>
      <c r="R47" s="66">
        <v>1</v>
      </c>
      <c r="S47" s="66" t="s">
        <v>723</v>
      </c>
      <c r="T47" s="66" t="s">
        <v>611</v>
      </c>
      <c r="U47" s="66" t="s">
        <v>611</v>
      </c>
      <c r="V47" s="66" t="s">
        <v>611</v>
      </c>
      <c r="W47" s="66" t="s">
        <v>723</v>
      </c>
      <c r="X47" s="66" t="s">
        <v>735</v>
      </c>
      <c r="Y47" s="66" t="s">
        <v>611</v>
      </c>
      <c r="Z47" s="66">
        <v>1</v>
      </c>
      <c r="AA47" s="66">
        <v>1</v>
      </c>
      <c r="AB47" s="66" t="s">
        <v>735</v>
      </c>
      <c r="AC47" s="66">
        <v>1</v>
      </c>
      <c r="AD47" s="66">
        <v>1</v>
      </c>
      <c r="AE47" s="66" t="s">
        <v>735</v>
      </c>
      <c r="AF47" s="66" t="s">
        <v>611</v>
      </c>
      <c r="AG47" s="66" t="s">
        <v>611</v>
      </c>
      <c r="AH47" s="66" t="s">
        <v>611</v>
      </c>
      <c r="AI47" s="13"/>
      <c r="AJ47" s="13"/>
      <c r="AK47" s="13"/>
    </row>
    <row r="48" spans="2:37" ht="11.25" customHeight="1">
      <c r="B48" s="16"/>
      <c r="C48" s="16"/>
      <c r="E48" s="34"/>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13"/>
      <c r="AJ48" s="13"/>
      <c r="AK48" s="13"/>
    </row>
    <row r="49" spans="2:37" s="2" customFormat="1" ht="13.5" customHeight="1">
      <c r="B49" s="210" t="s">
        <v>243</v>
      </c>
      <c r="C49" s="210"/>
      <c r="E49" s="36">
        <f>SUM(E50:E52)</f>
        <v>1762</v>
      </c>
      <c r="F49" s="65">
        <f>SUM(F50:F52)</f>
        <v>881</v>
      </c>
      <c r="G49" s="65">
        <f aca="true" t="shared" si="8" ref="G49:AB49">SUM(G50:G52)</f>
        <v>881</v>
      </c>
      <c r="H49" s="65">
        <f t="shared" si="8"/>
        <v>1739</v>
      </c>
      <c r="I49" s="65">
        <f t="shared" si="8"/>
        <v>869</v>
      </c>
      <c r="J49" s="65">
        <f t="shared" si="8"/>
        <v>870</v>
      </c>
      <c r="K49" s="65">
        <f t="shared" si="8"/>
        <v>1675</v>
      </c>
      <c r="L49" s="65">
        <f t="shared" si="8"/>
        <v>823</v>
      </c>
      <c r="M49" s="65">
        <f t="shared" si="8"/>
        <v>852</v>
      </c>
      <c r="N49" s="65">
        <f t="shared" si="8"/>
        <v>64</v>
      </c>
      <c r="O49" s="65">
        <f t="shared" si="8"/>
        <v>46</v>
      </c>
      <c r="P49" s="65">
        <f t="shared" si="8"/>
        <v>18</v>
      </c>
      <c r="Q49" s="65">
        <f t="shared" si="8"/>
        <v>4</v>
      </c>
      <c r="R49" s="65">
        <f t="shared" si="8"/>
        <v>1</v>
      </c>
      <c r="S49" s="65">
        <f t="shared" si="8"/>
        <v>3</v>
      </c>
      <c r="T49" s="65" t="s">
        <v>612</v>
      </c>
      <c r="U49" s="65" t="s">
        <v>612</v>
      </c>
      <c r="V49" s="65" t="s">
        <v>612</v>
      </c>
      <c r="W49" s="65">
        <f t="shared" si="8"/>
        <v>8</v>
      </c>
      <c r="X49" s="65">
        <f t="shared" si="8"/>
        <v>7</v>
      </c>
      <c r="Y49" s="65">
        <f t="shared" si="8"/>
        <v>1</v>
      </c>
      <c r="Z49" s="65">
        <f t="shared" si="8"/>
        <v>11</v>
      </c>
      <c r="AA49" s="65">
        <f t="shared" si="8"/>
        <v>4</v>
      </c>
      <c r="AB49" s="65">
        <f t="shared" si="8"/>
        <v>7</v>
      </c>
      <c r="AC49" s="65">
        <f>SUM(AC50:AC52)</f>
        <v>11</v>
      </c>
      <c r="AD49" s="65">
        <f>SUM(AD50:AD52)</f>
        <v>4</v>
      </c>
      <c r="AE49" s="65">
        <f>SUM(AE50:AE52)</f>
        <v>7</v>
      </c>
      <c r="AF49" s="65" t="s">
        <v>612</v>
      </c>
      <c r="AG49" s="65" t="s">
        <v>612</v>
      </c>
      <c r="AH49" s="65" t="s">
        <v>612</v>
      </c>
      <c r="AI49" s="18"/>
      <c r="AJ49" s="18"/>
      <c r="AK49" s="18"/>
    </row>
    <row r="50" spans="2:37" ht="13.5">
      <c r="B50" s="16"/>
      <c r="C50" s="16" t="s">
        <v>113</v>
      </c>
      <c r="E50" s="34">
        <v>638</v>
      </c>
      <c r="F50" s="66">
        <v>324</v>
      </c>
      <c r="G50" s="66">
        <v>314</v>
      </c>
      <c r="H50" s="66">
        <v>633</v>
      </c>
      <c r="I50" s="66">
        <v>322</v>
      </c>
      <c r="J50" s="66">
        <v>311</v>
      </c>
      <c r="K50" s="66">
        <v>603</v>
      </c>
      <c r="L50" s="66">
        <v>294</v>
      </c>
      <c r="M50" s="66">
        <v>309</v>
      </c>
      <c r="N50" s="66">
        <v>30</v>
      </c>
      <c r="O50" s="66">
        <v>28</v>
      </c>
      <c r="P50" s="66">
        <v>2</v>
      </c>
      <c r="Q50" s="66">
        <v>2</v>
      </c>
      <c r="R50" s="66">
        <v>1</v>
      </c>
      <c r="S50" s="66">
        <v>1</v>
      </c>
      <c r="T50" s="66" t="s">
        <v>612</v>
      </c>
      <c r="U50" s="66" t="s">
        <v>612</v>
      </c>
      <c r="V50" s="66" t="s">
        <v>612</v>
      </c>
      <c r="W50" s="66">
        <v>1</v>
      </c>
      <c r="X50" s="66">
        <v>1</v>
      </c>
      <c r="Y50" s="66" t="s">
        <v>735</v>
      </c>
      <c r="Z50" s="66">
        <v>2</v>
      </c>
      <c r="AA50" s="66" t="s">
        <v>723</v>
      </c>
      <c r="AB50" s="66">
        <v>2</v>
      </c>
      <c r="AC50" s="66">
        <v>2</v>
      </c>
      <c r="AD50" s="66" t="s">
        <v>723</v>
      </c>
      <c r="AE50" s="66">
        <v>2</v>
      </c>
      <c r="AF50" s="66" t="s">
        <v>612</v>
      </c>
      <c r="AG50" s="66" t="s">
        <v>612</v>
      </c>
      <c r="AH50" s="66" t="s">
        <v>612</v>
      </c>
      <c r="AI50" s="13"/>
      <c r="AJ50" s="13"/>
      <c r="AK50" s="13"/>
    </row>
    <row r="51" spans="2:37" ht="13.5">
      <c r="B51" s="16"/>
      <c r="C51" s="16" t="s">
        <v>486</v>
      </c>
      <c r="E51" s="34">
        <v>498</v>
      </c>
      <c r="F51" s="66">
        <v>236</v>
      </c>
      <c r="G51" s="66">
        <v>262</v>
      </c>
      <c r="H51" s="66">
        <v>495</v>
      </c>
      <c r="I51" s="66">
        <v>233</v>
      </c>
      <c r="J51" s="66">
        <v>262</v>
      </c>
      <c r="K51" s="66">
        <v>473</v>
      </c>
      <c r="L51" s="66">
        <v>223</v>
      </c>
      <c r="M51" s="66">
        <v>250</v>
      </c>
      <c r="N51" s="66">
        <v>22</v>
      </c>
      <c r="O51" s="66">
        <v>10</v>
      </c>
      <c r="P51" s="66">
        <v>12</v>
      </c>
      <c r="Q51" s="66" t="s">
        <v>735</v>
      </c>
      <c r="R51" s="66" t="s">
        <v>723</v>
      </c>
      <c r="S51" s="66" t="s">
        <v>723</v>
      </c>
      <c r="T51" s="66" t="s">
        <v>660</v>
      </c>
      <c r="U51" s="66" t="s">
        <v>660</v>
      </c>
      <c r="V51" s="66" t="s">
        <v>660</v>
      </c>
      <c r="W51" s="66">
        <v>1</v>
      </c>
      <c r="X51" s="66">
        <v>1</v>
      </c>
      <c r="Y51" s="66" t="s">
        <v>735</v>
      </c>
      <c r="Z51" s="66">
        <v>2</v>
      </c>
      <c r="AA51" s="66">
        <v>2</v>
      </c>
      <c r="AB51" s="66" t="s">
        <v>723</v>
      </c>
      <c r="AC51" s="66">
        <v>2</v>
      </c>
      <c r="AD51" s="66">
        <v>2</v>
      </c>
      <c r="AE51" s="66" t="s">
        <v>723</v>
      </c>
      <c r="AF51" s="66" t="s">
        <v>660</v>
      </c>
      <c r="AG51" s="66" t="s">
        <v>660</v>
      </c>
      <c r="AH51" s="66" t="s">
        <v>660</v>
      </c>
      <c r="AI51" s="13"/>
      <c r="AJ51" s="13"/>
      <c r="AK51" s="13"/>
    </row>
    <row r="52" spans="2:37" ht="13.5">
      <c r="B52" s="16"/>
      <c r="C52" s="16" t="s">
        <v>487</v>
      </c>
      <c r="E52" s="34">
        <v>626</v>
      </c>
      <c r="F52" s="66">
        <v>321</v>
      </c>
      <c r="G52" s="66">
        <v>305</v>
      </c>
      <c r="H52" s="66">
        <v>611</v>
      </c>
      <c r="I52" s="66">
        <v>314</v>
      </c>
      <c r="J52" s="66">
        <v>297</v>
      </c>
      <c r="K52" s="66">
        <v>599</v>
      </c>
      <c r="L52" s="66">
        <v>306</v>
      </c>
      <c r="M52" s="66">
        <v>293</v>
      </c>
      <c r="N52" s="66">
        <v>12</v>
      </c>
      <c r="O52" s="66">
        <v>8</v>
      </c>
      <c r="P52" s="66">
        <v>4</v>
      </c>
      <c r="Q52" s="66">
        <v>2</v>
      </c>
      <c r="R52" s="66" t="s">
        <v>723</v>
      </c>
      <c r="S52" s="66">
        <v>2</v>
      </c>
      <c r="T52" s="66" t="s">
        <v>660</v>
      </c>
      <c r="U52" s="66" t="s">
        <v>660</v>
      </c>
      <c r="V52" s="66" t="s">
        <v>660</v>
      </c>
      <c r="W52" s="66">
        <v>6</v>
      </c>
      <c r="X52" s="66">
        <v>5</v>
      </c>
      <c r="Y52" s="66">
        <v>1</v>
      </c>
      <c r="Z52" s="66">
        <v>7</v>
      </c>
      <c r="AA52" s="66">
        <v>2</v>
      </c>
      <c r="AB52" s="66">
        <v>5</v>
      </c>
      <c r="AC52" s="66">
        <v>7</v>
      </c>
      <c r="AD52" s="66">
        <v>2</v>
      </c>
      <c r="AE52" s="66">
        <v>5</v>
      </c>
      <c r="AF52" s="66" t="s">
        <v>660</v>
      </c>
      <c r="AG52" s="66" t="s">
        <v>660</v>
      </c>
      <c r="AH52" s="66" t="s">
        <v>660</v>
      </c>
      <c r="AI52" s="13"/>
      <c r="AJ52" s="13"/>
      <c r="AK52" s="13"/>
    </row>
    <row r="53" spans="2:37" ht="11.25" customHeight="1">
      <c r="B53" s="16"/>
      <c r="C53" s="16" t="s">
        <v>488</v>
      </c>
      <c r="E53" s="34"/>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13"/>
      <c r="AJ53" s="13"/>
      <c r="AK53" s="13"/>
    </row>
    <row r="54" spans="2:37" s="2" customFormat="1" ht="13.5">
      <c r="B54" s="202" t="s">
        <v>251</v>
      </c>
      <c r="C54" s="202"/>
      <c r="E54" s="36">
        <f>E55</f>
        <v>508</v>
      </c>
      <c r="F54" s="65">
        <f>F55</f>
        <v>262</v>
      </c>
      <c r="G54" s="65">
        <f aca="true" t="shared" si="9" ref="G54:AB54">G55</f>
        <v>246</v>
      </c>
      <c r="H54" s="65">
        <f t="shared" si="9"/>
        <v>500</v>
      </c>
      <c r="I54" s="65">
        <f t="shared" si="9"/>
        <v>257</v>
      </c>
      <c r="J54" s="65">
        <f t="shared" si="9"/>
        <v>243</v>
      </c>
      <c r="K54" s="65">
        <f t="shared" si="9"/>
        <v>499</v>
      </c>
      <c r="L54" s="65">
        <f t="shared" si="9"/>
        <v>256</v>
      </c>
      <c r="M54" s="65">
        <f t="shared" si="9"/>
        <v>243</v>
      </c>
      <c r="N54" s="65">
        <f t="shared" si="9"/>
        <v>1</v>
      </c>
      <c r="O54" s="65">
        <f t="shared" si="9"/>
        <v>1</v>
      </c>
      <c r="P54" s="65" t="str">
        <f t="shared" si="9"/>
        <v>-</v>
      </c>
      <c r="Q54" s="65">
        <f t="shared" si="9"/>
        <v>6</v>
      </c>
      <c r="R54" s="65">
        <f t="shared" si="9"/>
        <v>3</v>
      </c>
      <c r="S54" s="65">
        <f t="shared" si="9"/>
        <v>3</v>
      </c>
      <c r="T54" s="65" t="s">
        <v>613</v>
      </c>
      <c r="U54" s="65" t="s">
        <v>613</v>
      </c>
      <c r="V54" s="65" t="s">
        <v>613</v>
      </c>
      <c r="W54" s="65">
        <f t="shared" si="9"/>
        <v>1</v>
      </c>
      <c r="X54" s="65">
        <f t="shared" si="9"/>
        <v>1</v>
      </c>
      <c r="Y54" s="65" t="str">
        <f t="shared" si="9"/>
        <v>-</v>
      </c>
      <c r="Z54" s="65">
        <f t="shared" si="9"/>
        <v>1</v>
      </c>
      <c r="AA54" s="65">
        <f t="shared" si="9"/>
        <v>1</v>
      </c>
      <c r="AB54" s="65" t="str">
        <f t="shared" si="9"/>
        <v>-</v>
      </c>
      <c r="AC54" s="65">
        <f>AC55</f>
        <v>1</v>
      </c>
      <c r="AD54" s="65">
        <f>AD55</f>
        <v>1</v>
      </c>
      <c r="AE54" s="65" t="str">
        <f>AE55</f>
        <v>-</v>
      </c>
      <c r="AF54" s="65" t="s">
        <v>613</v>
      </c>
      <c r="AG54" s="65" t="s">
        <v>613</v>
      </c>
      <c r="AH54" s="65" t="s">
        <v>613</v>
      </c>
      <c r="AI54" s="18"/>
      <c r="AJ54" s="18"/>
      <c r="AK54" s="18"/>
    </row>
    <row r="55" spans="2:37" ht="13.5">
      <c r="B55" s="16"/>
      <c r="C55" s="16" t="s">
        <v>489</v>
      </c>
      <c r="E55" s="34">
        <v>508</v>
      </c>
      <c r="F55" s="66">
        <v>262</v>
      </c>
      <c r="G55" s="66">
        <v>246</v>
      </c>
      <c r="H55" s="66">
        <v>500</v>
      </c>
      <c r="I55" s="66">
        <v>257</v>
      </c>
      <c r="J55" s="66">
        <v>243</v>
      </c>
      <c r="K55" s="66">
        <v>499</v>
      </c>
      <c r="L55" s="66">
        <v>256</v>
      </c>
      <c r="M55" s="66">
        <v>243</v>
      </c>
      <c r="N55" s="66">
        <v>1</v>
      </c>
      <c r="O55" s="66">
        <v>1</v>
      </c>
      <c r="P55" s="66" t="s">
        <v>613</v>
      </c>
      <c r="Q55" s="66">
        <v>6</v>
      </c>
      <c r="R55" s="66">
        <v>3</v>
      </c>
      <c r="S55" s="66">
        <v>3</v>
      </c>
      <c r="T55" s="66" t="s">
        <v>613</v>
      </c>
      <c r="U55" s="66" t="s">
        <v>613</v>
      </c>
      <c r="V55" s="66" t="s">
        <v>613</v>
      </c>
      <c r="W55" s="66">
        <v>1</v>
      </c>
      <c r="X55" s="66">
        <v>1</v>
      </c>
      <c r="Y55" s="66" t="s">
        <v>613</v>
      </c>
      <c r="Z55" s="66">
        <v>1</v>
      </c>
      <c r="AA55" s="66">
        <v>1</v>
      </c>
      <c r="AB55" s="66" t="s">
        <v>723</v>
      </c>
      <c r="AC55" s="66">
        <v>1</v>
      </c>
      <c r="AD55" s="66">
        <v>1</v>
      </c>
      <c r="AE55" s="66" t="s">
        <v>723</v>
      </c>
      <c r="AF55" s="66" t="s">
        <v>613</v>
      </c>
      <c r="AG55" s="66" t="s">
        <v>613</v>
      </c>
      <c r="AH55" s="66" t="s">
        <v>613</v>
      </c>
      <c r="AI55" s="13"/>
      <c r="AJ55" s="13"/>
      <c r="AK55" s="13"/>
    </row>
    <row r="56" spans="2:37" ht="11.25" customHeight="1">
      <c r="B56" s="16"/>
      <c r="C56" s="16"/>
      <c r="E56" s="34"/>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13"/>
      <c r="AJ56" s="13"/>
      <c r="AK56" s="13"/>
    </row>
    <row r="57" spans="2:37" s="2" customFormat="1" ht="13.5">
      <c r="B57" s="202" t="s">
        <v>507</v>
      </c>
      <c r="C57" s="202"/>
      <c r="E57" s="36">
        <f>SUM(E58:E60)</f>
        <v>1470</v>
      </c>
      <c r="F57" s="65">
        <f>SUM(F58:F60)</f>
        <v>746</v>
      </c>
      <c r="G57" s="65">
        <f aca="true" t="shared" si="10" ref="G57:AB57">SUM(G58:G60)</f>
        <v>724</v>
      </c>
      <c r="H57" s="65">
        <f t="shared" si="10"/>
        <v>1421</v>
      </c>
      <c r="I57" s="65">
        <f t="shared" si="10"/>
        <v>722</v>
      </c>
      <c r="J57" s="65">
        <f t="shared" si="10"/>
        <v>699</v>
      </c>
      <c r="K57" s="65">
        <f t="shared" si="10"/>
        <v>1411</v>
      </c>
      <c r="L57" s="65">
        <f t="shared" si="10"/>
        <v>715</v>
      </c>
      <c r="M57" s="65">
        <f t="shared" si="10"/>
        <v>696</v>
      </c>
      <c r="N57" s="65">
        <f t="shared" si="10"/>
        <v>10</v>
      </c>
      <c r="O57" s="65">
        <f t="shared" si="10"/>
        <v>7</v>
      </c>
      <c r="P57" s="65">
        <f t="shared" si="10"/>
        <v>3</v>
      </c>
      <c r="Q57" s="65">
        <f t="shared" si="10"/>
        <v>27</v>
      </c>
      <c r="R57" s="65">
        <f t="shared" si="10"/>
        <v>5</v>
      </c>
      <c r="S57" s="65">
        <f t="shared" si="10"/>
        <v>22</v>
      </c>
      <c r="T57" s="65" t="s">
        <v>614</v>
      </c>
      <c r="U57" s="65" t="s">
        <v>614</v>
      </c>
      <c r="V57" s="65" t="s">
        <v>614</v>
      </c>
      <c r="W57" s="65">
        <f t="shared" si="10"/>
        <v>10</v>
      </c>
      <c r="X57" s="65">
        <f t="shared" si="10"/>
        <v>9</v>
      </c>
      <c r="Y57" s="65">
        <f t="shared" si="10"/>
        <v>1</v>
      </c>
      <c r="Z57" s="65">
        <f t="shared" si="10"/>
        <v>12</v>
      </c>
      <c r="AA57" s="65">
        <f t="shared" si="10"/>
        <v>10</v>
      </c>
      <c r="AB57" s="65">
        <f t="shared" si="10"/>
        <v>2</v>
      </c>
      <c r="AC57" s="65">
        <f>SUM(AC58:AC60)</f>
        <v>12</v>
      </c>
      <c r="AD57" s="65">
        <f>SUM(AD58:AD60)</f>
        <v>10</v>
      </c>
      <c r="AE57" s="65">
        <f>SUM(AE58:AE60)</f>
        <v>2</v>
      </c>
      <c r="AF57" s="65" t="s">
        <v>614</v>
      </c>
      <c r="AG57" s="65" t="s">
        <v>614</v>
      </c>
      <c r="AH57" s="65" t="s">
        <v>614</v>
      </c>
      <c r="AI57" s="18"/>
      <c r="AJ57" s="18"/>
      <c r="AK57" s="18"/>
    </row>
    <row r="58" spans="2:37" ht="13.5">
      <c r="B58" s="16"/>
      <c r="C58" s="16" t="s">
        <v>490</v>
      </c>
      <c r="E58" s="34">
        <v>738</v>
      </c>
      <c r="F58" s="35">
        <v>381</v>
      </c>
      <c r="G58" s="35">
        <v>357</v>
      </c>
      <c r="H58" s="35">
        <v>712</v>
      </c>
      <c r="I58" s="35">
        <v>367</v>
      </c>
      <c r="J58" s="35">
        <v>345</v>
      </c>
      <c r="K58" s="35">
        <v>705</v>
      </c>
      <c r="L58" s="35">
        <v>362</v>
      </c>
      <c r="M58" s="35">
        <v>343</v>
      </c>
      <c r="N58" s="35">
        <v>7</v>
      </c>
      <c r="O58" s="35">
        <v>5</v>
      </c>
      <c r="P58" s="35">
        <v>2</v>
      </c>
      <c r="Q58" s="35">
        <v>16</v>
      </c>
      <c r="R58" s="35">
        <v>5</v>
      </c>
      <c r="S58" s="35">
        <v>11</v>
      </c>
      <c r="T58" s="35" t="s">
        <v>10</v>
      </c>
      <c r="U58" s="35" t="s">
        <v>10</v>
      </c>
      <c r="V58" s="35" t="s">
        <v>10</v>
      </c>
      <c r="W58" s="35">
        <v>3</v>
      </c>
      <c r="X58" s="35">
        <v>3</v>
      </c>
      <c r="Y58" s="35" t="s">
        <v>10</v>
      </c>
      <c r="Z58" s="35">
        <v>7</v>
      </c>
      <c r="AA58" s="35">
        <v>6</v>
      </c>
      <c r="AB58" s="35">
        <v>1</v>
      </c>
      <c r="AC58" s="35">
        <v>7</v>
      </c>
      <c r="AD58" s="35">
        <v>6</v>
      </c>
      <c r="AE58" s="35">
        <v>1</v>
      </c>
      <c r="AF58" s="35" t="s">
        <v>10</v>
      </c>
      <c r="AG58" s="35" t="s">
        <v>10</v>
      </c>
      <c r="AH58" s="35" t="s">
        <v>10</v>
      </c>
      <c r="AI58" s="13"/>
      <c r="AJ58" s="13"/>
      <c r="AK58" s="13"/>
    </row>
    <row r="59" spans="2:37" ht="13.5">
      <c r="B59" s="16"/>
      <c r="C59" s="16" t="s">
        <v>491</v>
      </c>
      <c r="E59" s="34">
        <v>240</v>
      </c>
      <c r="F59" s="35">
        <v>107</v>
      </c>
      <c r="G59" s="35">
        <v>133</v>
      </c>
      <c r="H59" s="35">
        <v>236</v>
      </c>
      <c r="I59" s="35">
        <v>106</v>
      </c>
      <c r="J59" s="35">
        <v>130</v>
      </c>
      <c r="K59" s="35">
        <v>235</v>
      </c>
      <c r="L59" s="35">
        <v>105</v>
      </c>
      <c r="M59" s="35">
        <v>130</v>
      </c>
      <c r="N59" s="35">
        <v>1</v>
      </c>
      <c r="O59" s="35">
        <v>1</v>
      </c>
      <c r="P59" s="35" t="s">
        <v>723</v>
      </c>
      <c r="Q59" s="35">
        <v>3</v>
      </c>
      <c r="R59" s="35" t="s">
        <v>723</v>
      </c>
      <c r="S59" s="35">
        <v>3</v>
      </c>
      <c r="T59" s="35" t="s">
        <v>606</v>
      </c>
      <c r="U59" s="35" t="s">
        <v>606</v>
      </c>
      <c r="V59" s="35" t="s">
        <v>606</v>
      </c>
      <c r="W59" s="35">
        <v>1</v>
      </c>
      <c r="X59" s="35">
        <v>1</v>
      </c>
      <c r="Y59" s="35" t="s">
        <v>606</v>
      </c>
      <c r="Z59" s="35" t="s">
        <v>735</v>
      </c>
      <c r="AA59" s="35" t="s">
        <v>723</v>
      </c>
      <c r="AB59" s="35" t="s">
        <v>723</v>
      </c>
      <c r="AC59" s="35" t="s">
        <v>723</v>
      </c>
      <c r="AD59" s="35" t="s">
        <v>723</v>
      </c>
      <c r="AE59" s="35" t="s">
        <v>723</v>
      </c>
      <c r="AF59" s="35" t="s">
        <v>606</v>
      </c>
      <c r="AG59" s="35" t="s">
        <v>606</v>
      </c>
      <c r="AH59" s="35" t="s">
        <v>606</v>
      </c>
      <c r="AI59" s="13"/>
      <c r="AJ59" s="13"/>
      <c r="AK59" s="13"/>
    </row>
    <row r="60" spans="2:37" ht="13.5">
      <c r="B60" s="16"/>
      <c r="C60" s="16" t="s">
        <v>492</v>
      </c>
      <c r="E60" s="34">
        <v>492</v>
      </c>
      <c r="F60" s="35">
        <v>258</v>
      </c>
      <c r="G60" s="35">
        <v>234</v>
      </c>
      <c r="H60" s="35">
        <v>473</v>
      </c>
      <c r="I60" s="35">
        <v>249</v>
      </c>
      <c r="J60" s="35">
        <v>224</v>
      </c>
      <c r="K60" s="35">
        <v>471</v>
      </c>
      <c r="L60" s="35">
        <v>248</v>
      </c>
      <c r="M60" s="35">
        <v>223</v>
      </c>
      <c r="N60" s="35">
        <v>2</v>
      </c>
      <c r="O60" s="35">
        <v>1</v>
      </c>
      <c r="P60" s="35">
        <v>1</v>
      </c>
      <c r="Q60" s="35">
        <v>8</v>
      </c>
      <c r="R60" s="35" t="s">
        <v>723</v>
      </c>
      <c r="S60" s="35">
        <v>8</v>
      </c>
      <c r="T60" s="35" t="s">
        <v>618</v>
      </c>
      <c r="U60" s="35" t="s">
        <v>618</v>
      </c>
      <c r="V60" s="35" t="s">
        <v>618</v>
      </c>
      <c r="W60" s="35">
        <v>6</v>
      </c>
      <c r="X60" s="35">
        <v>5</v>
      </c>
      <c r="Y60" s="35">
        <v>1</v>
      </c>
      <c r="Z60" s="35">
        <v>5</v>
      </c>
      <c r="AA60" s="35">
        <v>4</v>
      </c>
      <c r="AB60" s="35">
        <v>1</v>
      </c>
      <c r="AC60" s="35">
        <v>5</v>
      </c>
      <c r="AD60" s="35">
        <v>4</v>
      </c>
      <c r="AE60" s="35">
        <v>1</v>
      </c>
      <c r="AF60" s="35" t="s">
        <v>618</v>
      </c>
      <c r="AG60" s="35" t="s">
        <v>618</v>
      </c>
      <c r="AH60" s="35" t="s">
        <v>618</v>
      </c>
      <c r="AI60" s="13"/>
      <c r="AJ60" s="13"/>
      <c r="AK60" s="13"/>
    </row>
    <row r="61" ht="5.25" customHeight="1" thickBot="1">
      <c r="E61" s="91"/>
    </row>
    <row r="62" spans="1:37" ht="14.25" customHeight="1">
      <c r="A62" s="4" t="s">
        <v>413</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9"/>
      <c r="AJ62" s="99"/>
      <c r="AK62" s="99"/>
    </row>
    <row r="63" spans="35:37" ht="13.5">
      <c r="AI63" s="99"/>
      <c r="AJ63" s="99"/>
      <c r="AK63" s="99"/>
    </row>
    <row r="64" spans="35:37" ht="13.5">
      <c r="AI64" s="99"/>
      <c r="AJ64" s="99"/>
      <c r="AK64" s="99"/>
    </row>
  </sheetData>
  <mergeCells count="31">
    <mergeCell ref="B57:C57"/>
    <mergeCell ref="B29:C29"/>
    <mergeCell ref="B37:C37"/>
    <mergeCell ref="B9:C9"/>
    <mergeCell ref="B11:C11"/>
    <mergeCell ref="B19:C19"/>
    <mergeCell ref="B54:C54"/>
    <mergeCell ref="B49:C49"/>
    <mergeCell ref="B43:C43"/>
    <mergeCell ref="B34:C34"/>
    <mergeCell ref="B26:C26"/>
    <mergeCell ref="Z4:AH5"/>
    <mergeCell ref="Z6:AB6"/>
    <mergeCell ref="AC6:AE6"/>
    <mergeCell ref="AF6:AH6"/>
    <mergeCell ref="A4:D7"/>
    <mergeCell ref="E4:G5"/>
    <mergeCell ref="H4:V4"/>
    <mergeCell ref="T5:V6"/>
    <mergeCell ref="G6:G7"/>
    <mergeCell ref="E6:E7"/>
    <mergeCell ref="F6:F7"/>
    <mergeCell ref="Y6:Y7"/>
    <mergeCell ref="H6:J6"/>
    <mergeCell ref="W4:Y5"/>
    <mergeCell ref="W6:W7"/>
    <mergeCell ref="X6:X7"/>
    <mergeCell ref="H5:P5"/>
    <mergeCell ref="Q5:S6"/>
    <mergeCell ref="K6:M6"/>
    <mergeCell ref="N6:P6"/>
  </mergeCells>
  <printOptions/>
  <pageMargins left="0.7874015748031497" right="0.7874015748031497" top="0.6692913385826772" bottom="0.6692913385826772"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AK61"/>
  <sheetViews>
    <sheetView workbookViewId="0" topLeftCell="A15">
      <selection activeCell="F16" sqref="F16"/>
    </sheetView>
  </sheetViews>
  <sheetFormatPr defaultColWidth="9.00390625" defaultRowHeight="13.5"/>
  <cols>
    <col min="1" max="1" width="0.74609375" style="88" customWidth="1"/>
    <col min="2" max="2" width="2.375" style="88" customWidth="1"/>
    <col min="3" max="3" width="8.875" style="88" customWidth="1"/>
    <col min="4" max="4" width="0.74609375" style="88" customWidth="1"/>
    <col min="5" max="17" width="5.625" style="88" customWidth="1"/>
    <col min="18" max="33" width="5.00390625" style="88" customWidth="1"/>
    <col min="34" max="34" width="5.50390625" style="88" customWidth="1"/>
    <col min="35" max="16384" width="9.00390625" style="88" customWidth="1"/>
  </cols>
  <sheetData>
    <row r="1" spans="1:13" ht="17.25">
      <c r="A1" s="86"/>
      <c r="B1" s="86"/>
      <c r="C1" s="86"/>
      <c r="D1" s="86"/>
      <c r="E1" s="86"/>
      <c r="F1" s="86"/>
      <c r="G1" s="86"/>
      <c r="H1" s="86"/>
      <c r="I1" s="86"/>
      <c r="J1" s="86"/>
      <c r="K1" s="86"/>
      <c r="L1" s="86"/>
      <c r="M1" s="6" t="s">
        <v>237</v>
      </c>
    </row>
    <row r="2" spans="11:16" ht="14.25">
      <c r="K2" s="20" t="s">
        <v>291</v>
      </c>
      <c r="P2" s="20"/>
    </row>
    <row r="3" spans="1:31" ht="14.25" thickBot="1">
      <c r="A3" s="1" t="s">
        <v>67</v>
      </c>
      <c r="AE3" s="1" t="s">
        <v>746</v>
      </c>
    </row>
    <row r="4" spans="1:34" ht="19.5" customHeight="1" thickTop="1">
      <c r="A4" s="179" t="s">
        <v>544</v>
      </c>
      <c r="B4" s="149"/>
      <c r="C4" s="149"/>
      <c r="D4" s="150"/>
      <c r="E4" s="169" t="s">
        <v>662</v>
      </c>
      <c r="F4" s="153"/>
      <c r="G4" s="153"/>
      <c r="H4" s="153"/>
      <c r="I4" s="154"/>
      <c r="J4" s="169" t="s">
        <v>96</v>
      </c>
      <c r="K4" s="170"/>
      <c r="L4" s="170"/>
      <c r="M4" s="170"/>
      <c r="N4" s="171"/>
      <c r="O4" s="169" t="s">
        <v>97</v>
      </c>
      <c r="P4" s="170"/>
      <c r="Q4" s="170"/>
      <c r="R4" s="170"/>
      <c r="S4" s="171"/>
      <c r="T4" s="169" t="s">
        <v>98</v>
      </c>
      <c r="U4" s="153"/>
      <c r="V4" s="153"/>
      <c r="W4" s="153"/>
      <c r="X4" s="154"/>
      <c r="Y4" s="169" t="s">
        <v>99</v>
      </c>
      <c r="Z4" s="153"/>
      <c r="AA4" s="153"/>
      <c r="AB4" s="153"/>
      <c r="AC4" s="154"/>
      <c r="AD4" s="169" t="s">
        <v>100</v>
      </c>
      <c r="AE4" s="170"/>
      <c r="AF4" s="170"/>
      <c r="AG4" s="171"/>
      <c r="AH4" s="177" t="s">
        <v>238</v>
      </c>
    </row>
    <row r="5" spans="1:34" ht="16.5" customHeight="1">
      <c r="A5" s="151"/>
      <c r="B5" s="151"/>
      <c r="C5" s="151"/>
      <c r="D5" s="152"/>
      <c r="E5" s="175" t="s">
        <v>522</v>
      </c>
      <c r="F5" s="159" t="s">
        <v>101</v>
      </c>
      <c r="G5" s="148"/>
      <c r="H5" s="191" t="s">
        <v>102</v>
      </c>
      <c r="I5" s="165"/>
      <c r="J5" s="175" t="s">
        <v>103</v>
      </c>
      <c r="K5" s="159" t="s">
        <v>104</v>
      </c>
      <c r="L5" s="148"/>
      <c r="M5" s="191" t="s">
        <v>102</v>
      </c>
      <c r="N5" s="165"/>
      <c r="O5" s="175" t="s">
        <v>103</v>
      </c>
      <c r="P5" s="159" t="s">
        <v>104</v>
      </c>
      <c r="Q5" s="148"/>
      <c r="R5" s="167" t="s">
        <v>102</v>
      </c>
      <c r="S5" s="148"/>
      <c r="T5" s="175" t="s">
        <v>103</v>
      </c>
      <c r="U5" s="159" t="s">
        <v>104</v>
      </c>
      <c r="V5" s="148"/>
      <c r="W5" s="191" t="s">
        <v>102</v>
      </c>
      <c r="X5" s="165"/>
      <c r="Y5" s="175" t="s">
        <v>103</v>
      </c>
      <c r="Z5" s="159" t="s">
        <v>104</v>
      </c>
      <c r="AA5" s="148"/>
      <c r="AB5" s="191" t="s">
        <v>102</v>
      </c>
      <c r="AC5" s="165"/>
      <c r="AD5" s="159" t="s">
        <v>105</v>
      </c>
      <c r="AE5" s="167"/>
      <c r="AF5" s="159" t="s">
        <v>106</v>
      </c>
      <c r="AG5" s="167"/>
      <c r="AH5" s="155"/>
    </row>
    <row r="6" spans="1:34" ht="14.25" customHeight="1">
      <c r="A6" s="165"/>
      <c r="B6" s="165"/>
      <c r="C6" s="165"/>
      <c r="D6" s="166"/>
      <c r="E6" s="164"/>
      <c r="F6" s="38" t="s">
        <v>107</v>
      </c>
      <c r="G6" s="38" t="s">
        <v>108</v>
      </c>
      <c r="H6" s="39" t="s">
        <v>239</v>
      </c>
      <c r="I6" s="43" t="s">
        <v>640</v>
      </c>
      <c r="J6" s="164"/>
      <c r="K6" s="38" t="s">
        <v>496</v>
      </c>
      <c r="L6" s="38" t="s">
        <v>497</v>
      </c>
      <c r="M6" s="39" t="s">
        <v>239</v>
      </c>
      <c r="N6" s="43" t="s">
        <v>640</v>
      </c>
      <c r="O6" s="164"/>
      <c r="P6" s="38" t="s">
        <v>496</v>
      </c>
      <c r="Q6" s="38" t="s">
        <v>497</v>
      </c>
      <c r="R6" s="41" t="s">
        <v>239</v>
      </c>
      <c r="S6" s="43" t="s">
        <v>640</v>
      </c>
      <c r="T6" s="164"/>
      <c r="U6" s="38" t="s">
        <v>496</v>
      </c>
      <c r="V6" s="38" t="s">
        <v>497</v>
      </c>
      <c r="W6" s="39" t="s">
        <v>239</v>
      </c>
      <c r="X6" s="43" t="s">
        <v>640</v>
      </c>
      <c r="Y6" s="164"/>
      <c r="Z6" s="38" t="s">
        <v>496</v>
      </c>
      <c r="AA6" s="38" t="s">
        <v>497</v>
      </c>
      <c r="AB6" s="39" t="s">
        <v>239</v>
      </c>
      <c r="AC6" s="43" t="s">
        <v>640</v>
      </c>
      <c r="AD6" s="39" t="s">
        <v>496</v>
      </c>
      <c r="AE6" s="43" t="s">
        <v>497</v>
      </c>
      <c r="AF6" s="39" t="s">
        <v>496</v>
      </c>
      <c r="AG6" s="39" t="s">
        <v>497</v>
      </c>
      <c r="AH6" s="164"/>
    </row>
    <row r="7" ht="4.5" customHeight="1">
      <c r="E7" s="91"/>
    </row>
    <row r="8" spans="2:37" s="2" customFormat="1" ht="13.5">
      <c r="B8" s="202" t="s">
        <v>395</v>
      </c>
      <c r="C8" s="202"/>
      <c r="E8" s="15">
        <f>SUM(E10,E18,E25,E28,E33,E36,E42,E48,E53,E56)</f>
        <v>386</v>
      </c>
      <c r="F8" s="64">
        <f>SUM(F10,F18,F25,F28,F33,F36,F42,F48,F53,F56)</f>
        <v>346</v>
      </c>
      <c r="G8" s="64">
        <f aca="true" t="shared" si="0" ref="G8:AG8">SUM(G10,G18,G25,G28,G33,G36,G42,G48,G53,G56)</f>
        <v>40</v>
      </c>
      <c r="H8" s="64">
        <f t="shared" si="0"/>
        <v>289</v>
      </c>
      <c r="I8" s="64">
        <f t="shared" si="0"/>
        <v>97</v>
      </c>
      <c r="J8" s="64">
        <f t="shared" si="0"/>
        <v>7</v>
      </c>
      <c r="K8" s="64">
        <f t="shared" si="0"/>
        <v>5</v>
      </c>
      <c r="L8" s="64">
        <f t="shared" si="0"/>
        <v>2</v>
      </c>
      <c r="M8" s="64">
        <f t="shared" si="0"/>
        <v>7</v>
      </c>
      <c r="N8" s="64" t="s">
        <v>603</v>
      </c>
      <c r="O8" s="64">
        <f t="shared" si="0"/>
        <v>219</v>
      </c>
      <c r="P8" s="64">
        <f t="shared" si="0"/>
        <v>202</v>
      </c>
      <c r="Q8" s="64">
        <f t="shared" si="0"/>
        <v>17</v>
      </c>
      <c r="R8" s="64">
        <f t="shared" si="0"/>
        <v>182</v>
      </c>
      <c r="S8" s="64">
        <f t="shared" si="0"/>
        <v>37</v>
      </c>
      <c r="T8" s="64">
        <f t="shared" si="0"/>
        <v>146</v>
      </c>
      <c r="U8" s="64">
        <f t="shared" si="0"/>
        <v>126</v>
      </c>
      <c r="V8" s="64">
        <f t="shared" si="0"/>
        <v>20</v>
      </c>
      <c r="W8" s="64">
        <f t="shared" si="0"/>
        <v>88</v>
      </c>
      <c r="X8" s="64">
        <f t="shared" si="0"/>
        <v>58</v>
      </c>
      <c r="Y8" s="64">
        <f t="shared" si="0"/>
        <v>14</v>
      </c>
      <c r="Z8" s="64">
        <f t="shared" si="0"/>
        <v>13</v>
      </c>
      <c r="AA8" s="64">
        <f t="shared" si="0"/>
        <v>1</v>
      </c>
      <c r="AB8" s="64">
        <f t="shared" si="0"/>
        <v>12</v>
      </c>
      <c r="AC8" s="64">
        <f t="shared" si="0"/>
        <v>2</v>
      </c>
      <c r="AD8" s="64">
        <f t="shared" si="0"/>
        <v>260</v>
      </c>
      <c r="AE8" s="64">
        <f t="shared" si="0"/>
        <v>29</v>
      </c>
      <c r="AF8" s="64">
        <f t="shared" si="0"/>
        <v>86</v>
      </c>
      <c r="AG8" s="64">
        <f t="shared" si="0"/>
        <v>11</v>
      </c>
      <c r="AH8" s="67">
        <v>10.4</v>
      </c>
      <c r="AI8" s="64"/>
      <c r="AJ8" s="64"/>
      <c r="AK8" s="64"/>
    </row>
    <row r="9" spans="2:37" ht="11.25" customHeight="1">
      <c r="B9" s="16"/>
      <c r="C9" s="16"/>
      <c r="E9" s="15"/>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7"/>
      <c r="AI9" s="64"/>
      <c r="AJ9" s="64"/>
      <c r="AK9" s="64"/>
    </row>
    <row r="10" spans="2:37" s="2" customFormat="1" ht="13.5">
      <c r="B10" s="202" t="s">
        <v>109</v>
      </c>
      <c r="C10" s="202"/>
      <c r="E10" s="15">
        <f>SUM(E11:E16)</f>
        <v>164</v>
      </c>
      <c r="F10" s="64">
        <f>SUM(F11:F16)</f>
        <v>151</v>
      </c>
      <c r="G10" s="64">
        <f aca="true" t="shared" si="1" ref="G10:AG10">SUM(G11:G16)</f>
        <v>13</v>
      </c>
      <c r="H10" s="64">
        <f t="shared" si="1"/>
        <v>123</v>
      </c>
      <c r="I10" s="64">
        <f t="shared" si="1"/>
        <v>41</v>
      </c>
      <c r="J10" s="64">
        <f t="shared" si="1"/>
        <v>2</v>
      </c>
      <c r="K10" s="64">
        <f t="shared" si="1"/>
        <v>1</v>
      </c>
      <c r="L10" s="64">
        <f t="shared" si="1"/>
        <v>1</v>
      </c>
      <c r="M10" s="64">
        <f>SUM(M11:M16)</f>
        <v>2</v>
      </c>
      <c r="N10" s="64" t="s">
        <v>605</v>
      </c>
      <c r="O10" s="64">
        <f t="shared" si="1"/>
        <v>89</v>
      </c>
      <c r="P10" s="64">
        <f t="shared" si="1"/>
        <v>84</v>
      </c>
      <c r="Q10" s="64">
        <f t="shared" si="1"/>
        <v>5</v>
      </c>
      <c r="R10" s="64">
        <f t="shared" si="1"/>
        <v>73</v>
      </c>
      <c r="S10" s="64">
        <f t="shared" si="1"/>
        <v>16</v>
      </c>
      <c r="T10" s="64">
        <f t="shared" si="1"/>
        <v>65</v>
      </c>
      <c r="U10" s="64">
        <f t="shared" si="1"/>
        <v>58</v>
      </c>
      <c r="V10" s="64">
        <f t="shared" si="1"/>
        <v>7</v>
      </c>
      <c r="W10" s="64">
        <f t="shared" si="1"/>
        <v>41</v>
      </c>
      <c r="X10" s="64">
        <f t="shared" si="1"/>
        <v>24</v>
      </c>
      <c r="Y10" s="64">
        <f t="shared" si="1"/>
        <v>8</v>
      </c>
      <c r="Z10" s="64">
        <f t="shared" si="1"/>
        <v>8</v>
      </c>
      <c r="AA10" s="64" t="s">
        <v>745</v>
      </c>
      <c r="AB10" s="64">
        <f t="shared" si="1"/>
        <v>7</v>
      </c>
      <c r="AC10" s="64">
        <f t="shared" si="1"/>
        <v>1</v>
      </c>
      <c r="AD10" s="64">
        <f t="shared" si="1"/>
        <v>112</v>
      </c>
      <c r="AE10" s="64">
        <f t="shared" si="1"/>
        <v>11</v>
      </c>
      <c r="AF10" s="64">
        <f t="shared" si="1"/>
        <v>39</v>
      </c>
      <c r="AG10" s="64">
        <f t="shared" si="1"/>
        <v>2</v>
      </c>
      <c r="AH10" s="67">
        <v>7.9</v>
      </c>
      <c r="AI10" s="64"/>
      <c r="AJ10" s="64"/>
      <c r="AK10" s="64"/>
    </row>
    <row r="11" spans="2:37" ht="13.5">
      <c r="B11" s="16"/>
      <c r="C11" s="16" t="s">
        <v>465</v>
      </c>
      <c r="E11" s="12">
        <v>82</v>
      </c>
      <c r="F11" s="59">
        <v>74</v>
      </c>
      <c r="G11" s="59">
        <v>8</v>
      </c>
      <c r="H11" s="59">
        <v>63</v>
      </c>
      <c r="I11" s="59">
        <v>19</v>
      </c>
      <c r="J11" s="59">
        <v>1</v>
      </c>
      <c r="K11" s="59">
        <v>1</v>
      </c>
      <c r="L11" s="59" t="s">
        <v>723</v>
      </c>
      <c r="M11" s="59">
        <v>1</v>
      </c>
      <c r="N11" s="59" t="s">
        <v>605</v>
      </c>
      <c r="O11" s="59">
        <v>49</v>
      </c>
      <c r="P11" s="59">
        <v>46</v>
      </c>
      <c r="Q11" s="59">
        <v>3</v>
      </c>
      <c r="R11" s="59">
        <v>38</v>
      </c>
      <c r="S11" s="59">
        <v>11</v>
      </c>
      <c r="T11" s="59">
        <v>32</v>
      </c>
      <c r="U11" s="59">
        <v>27</v>
      </c>
      <c r="V11" s="59">
        <v>5</v>
      </c>
      <c r="W11" s="59">
        <v>24</v>
      </c>
      <c r="X11" s="59">
        <v>8</v>
      </c>
      <c r="Y11" s="59" t="s">
        <v>723</v>
      </c>
      <c r="Z11" s="59" t="s">
        <v>723</v>
      </c>
      <c r="AA11" s="59" t="s">
        <v>605</v>
      </c>
      <c r="AB11" s="59" t="s">
        <v>723</v>
      </c>
      <c r="AC11" s="59" t="s">
        <v>605</v>
      </c>
      <c r="AD11" s="59">
        <v>56</v>
      </c>
      <c r="AE11" s="59">
        <v>7</v>
      </c>
      <c r="AF11" s="59">
        <v>18</v>
      </c>
      <c r="AG11" s="59">
        <v>1</v>
      </c>
      <c r="AH11" s="68">
        <v>9.8</v>
      </c>
      <c r="AI11" s="59"/>
      <c r="AJ11" s="59"/>
      <c r="AK11" s="59"/>
    </row>
    <row r="12" spans="2:37" ht="13.5">
      <c r="B12" s="16"/>
      <c r="C12" s="16" t="s">
        <v>466</v>
      </c>
      <c r="E12" s="12">
        <v>25</v>
      </c>
      <c r="F12" s="59">
        <v>25</v>
      </c>
      <c r="G12" s="59" t="s">
        <v>663</v>
      </c>
      <c r="H12" s="59">
        <v>21</v>
      </c>
      <c r="I12" s="59">
        <v>4</v>
      </c>
      <c r="J12" s="59" t="s">
        <v>723</v>
      </c>
      <c r="K12" s="59" t="s">
        <v>663</v>
      </c>
      <c r="L12" s="59" t="s">
        <v>723</v>
      </c>
      <c r="M12" s="59" t="s">
        <v>723</v>
      </c>
      <c r="N12" s="59" t="s">
        <v>663</v>
      </c>
      <c r="O12" s="59">
        <v>16</v>
      </c>
      <c r="P12" s="59">
        <v>16</v>
      </c>
      <c r="Q12" s="59" t="s">
        <v>663</v>
      </c>
      <c r="R12" s="59">
        <v>16</v>
      </c>
      <c r="S12" s="59" t="s">
        <v>723</v>
      </c>
      <c r="T12" s="59">
        <v>9</v>
      </c>
      <c r="U12" s="59">
        <v>9</v>
      </c>
      <c r="V12" s="59" t="s">
        <v>663</v>
      </c>
      <c r="W12" s="59">
        <v>5</v>
      </c>
      <c r="X12" s="59">
        <v>4</v>
      </c>
      <c r="Y12" s="59" t="s">
        <v>735</v>
      </c>
      <c r="Z12" s="59" t="s">
        <v>735</v>
      </c>
      <c r="AA12" s="59" t="s">
        <v>663</v>
      </c>
      <c r="AB12" s="59" t="s">
        <v>735</v>
      </c>
      <c r="AC12" s="59" t="s">
        <v>663</v>
      </c>
      <c r="AD12" s="59">
        <v>21</v>
      </c>
      <c r="AE12" s="59" t="s">
        <v>663</v>
      </c>
      <c r="AF12" s="59">
        <v>4</v>
      </c>
      <c r="AG12" s="59" t="s">
        <v>663</v>
      </c>
      <c r="AH12" s="68" t="s">
        <v>663</v>
      </c>
      <c r="AI12" s="59"/>
      <c r="AJ12" s="59"/>
      <c r="AK12" s="59"/>
    </row>
    <row r="13" spans="2:37" ht="13.5">
      <c r="B13" s="16"/>
      <c r="C13" s="16" t="s">
        <v>467</v>
      </c>
      <c r="E13" s="12">
        <v>25</v>
      </c>
      <c r="F13" s="59">
        <v>21</v>
      </c>
      <c r="G13" s="59">
        <v>4</v>
      </c>
      <c r="H13" s="59">
        <v>16</v>
      </c>
      <c r="I13" s="59">
        <v>9</v>
      </c>
      <c r="J13" s="59">
        <v>1</v>
      </c>
      <c r="K13" s="59" t="s">
        <v>723</v>
      </c>
      <c r="L13" s="59">
        <v>1</v>
      </c>
      <c r="M13" s="59">
        <v>1</v>
      </c>
      <c r="N13" s="59" t="s">
        <v>610</v>
      </c>
      <c r="O13" s="59">
        <v>15</v>
      </c>
      <c r="P13" s="59">
        <v>13</v>
      </c>
      <c r="Q13" s="59">
        <v>2</v>
      </c>
      <c r="R13" s="59">
        <v>12</v>
      </c>
      <c r="S13" s="59">
        <v>3</v>
      </c>
      <c r="T13" s="59">
        <v>9</v>
      </c>
      <c r="U13" s="59">
        <v>8</v>
      </c>
      <c r="V13" s="59">
        <v>1</v>
      </c>
      <c r="W13" s="59">
        <v>3</v>
      </c>
      <c r="X13" s="59">
        <v>6</v>
      </c>
      <c r="Y13" s="59" t="s">
        <v>735</v>
      </c>
      <c r="Z13" s="59" t="s">
        <v>735</v>
      </c>
      <c r="AA13" s="59" t="s">
        <v>735</v>
      </c>
      <c r="AB13" s="59" t="s">
        <v>735</v>
      </c>
      <c r="AC13" s="59" t="s">
        <v>723</v>
      </c>
      <c r="AD13" s="59">
        <v>13</v>
      </c>
      <c r="AE13" s="59">
        <v>3</v>
      </c>
      <c r="AF13" s="59">
        <v>8</v>
      </c>
      <c r="AG13" s="59">
        <v>1</v>
      </c>
      <c r="AH13" s="68">
        <v>16</v>
      </c>
      <c r="AI13" s="59"/>
      <c r="AJ13" s="59"/>
      <c r="AK13" s="59"/>
    </row>
    <row r="14" spans="2:37" ht="13.5">
      <c r="B14" s="16"/>
      <c r="C14" s="16" t="s">
        <v>468</v>
      </c>
      <c r="E14" s="12">
        <v>4</v>
      </c>
      <c r="F14" s="59">
        <v>4</v>
      </c>
      <c r="G14" s="59" t="s">
        <v>723</v>
      </c>
      <c r="H14" s="59">
        <v>3</v>
      </c>
      <c r="I14" s="59">
        <v>1</v>
      </c>
      <c r="J14" s="59" t="s">
        <v>723</v>
      </c>
      <c r="K14" s="59" t="s">
        <v>663</v>
      </c>
      <c r="L14" s="59" t="s">
        <v>723</v>
      </c>
      <c r="M14" s="59" t="s">
        <v>723</v>
      </c>
      <c r="N14" s="59" t="s">
        <v>663</v>
      </c>
      <c r="O14" s="59">
        <v>1</v>
      </c>
      <c r="P14" s="59">
        <v>1</v>
      </c>
      <c r="Q14" s="59" t="s">
        <v>723</v>
      </c>
      <c r="R14" s="59">
        <v>1</v>
      </c>
      <c r="S14" s="59" t="s">
        <v>723</v>
      </c>
      <c r="T14" s="59">
        <v>3</v>
      </c>
      <c r="U14" s="59">
        <v>3</v>
      </c>
      <c r="V14" s="59" t="s">
        <v>663</v>
      </c>
      <c r="W14" s="59">
        <v>2</v>
      </c>
      <c r="X14" s="59">
        <v>1</v>
      </c>
      <c r="Y14" s="59" t="s">
        <v>735</v>
      </c>
      <c r="Z14" s="59" t="s">
        <v>735</v>
      </c>
      <c r="AA14" s="59" t="s">
        <v>663</v>
      </c>
      <c r="AB14" s="59" t="s">
        <v>735</v>
      </c>
      <c r="AC14" s="59" t="s">
        <v>663</v>
      </c>
      <c r="AD14" s="59">
        <v>3</v>
      </c>
      <c r="AE14" s="59" t="s">
        <v>723</v>
      </c>
      <c r="AF14" s="59">
        <v>1</v>
      </c>
      <c r="AG14" s="59" t="s">
        <v>663</v>
      </c>
      <c r="AH14" s="68" t="s">
        <v>723</v>
      </c>
      <c r="AI14" s="59"/>
      <c r="AJ14" s="59"/>
      <c r="AK14" s="59"/>
    </row>
    <row r="15" spans="2:37" ht="13.5">
      <c r="B15" s="16"/>
      <c r="C15" s="16" t="s">
        <v>469</v>
      </c>
      <c r="E15" s="12">
        <v>18</v>
      </c>
      <c r="F15" s="59">
        <v>18</v>
      </c>
      <c r="G15" s="59" t="s">
        <v>723</v>
      </c>
      <c r="H15" s="59">
        <v>12</v>
      </c>
      <c r="I15" s="59">
        <v>6</v>
      </c>
      <c r="J15" s="59" t="s">
        <v>652</v>
      </c>
      <c r="K15" s="59" t="s">
        <v>652</v>
      </c>
      <c r="L15" s="59" t="s">
        <v>723</v>
      </c>
      <c r="M15" s="59" t="s">
        <v>652</v>
      </c>
      <c r="N15" s="59" t="s">
        <v>652</v>
      </c>
      <c r="O15" s="59">
        <v>5</v>
      </c>
      <c r="P15" s="59">
        <v>5</v>
      </c>
      <c r="Q15" s="59" t="s">
        <v>723</v>
      </c>
      <c r="R15" s="59">
        <v>4</v>
      </c>
      <c r="S15" s="59">
        <v>1</v>
      </c>
      <c r="T15" s="59">
        <v>10</v>
      </c>
      <c r="U15" s="59">
        <v>10</v>
      </c>
      <c r="V15" s="59" t="s">
        <v>652</v>
      </c>
      <c r="W15" s="59">
        <v>6</v>
      </c>
      <c r="X15" s="59">
        <v>4</v>
      </c>
      <c r="Y15" s="59">
        <v>3</v>
      </c>
      <c r="Z15" s="59">
        <v>3</v>
      </c>
      <c r="AA15" s="59" t="s">
        <v>652</v>
      </c>
      <c r="AB15" s="59">
        <v>2</v>
      </c>
      <c r="AC15" s="59">
        <v>1</v>
      </c>
      <c r="AD15" s="59">
        <v>12</v>
      </c>
      <c r="AE15" s="59" t="s">
        <v>652</v>
      </c>
      <c r="AF15" s="59">
        <v>6</v>
      </c>
      <c r="AG15" s="59" t="s">
        <v>723</v>
      </c>
      <c r="AH15" s="68" t="s">
        <v>723</v>
      </c>
      <c r="AI15" s="59"/>
      <c r="AJ15" s="59"/>
      <c r="AK15" s="59"/>
    </row>
    <row r="16" spans="2:37" ht="13.5">
      <c r="B16" s="16"/>
      <c r="C16" s="16" t="s">
        <v>470</v>
      </c>
      <c r="E16" s="12">
        <v>10</v>
      </c>
      <c r="F16" s="59">
        <v>9</v>
      </c>
      <c r="G16" s="59">
        <v>1</v>
      </c>
      <c r="H16" s="59">
        <v>8</v>
      </c>
      <c r="I16" s="59">
        <v>2</v>
      </c>
      <c r="J16" s="59" t="s">
        <v>616</v>
      </c>
      <c r="K16" s="59" t="s">
        <v>616</v>
      </c>
      <c r="L16" s="59" t="s">
        <v>723</v>
      </c>
      <c r="M16" s="59" t="s">
        <v>616</v>
      </c>
      <c r="N16" s="59" t="s">
        <v>616</v>
      </c>
      <c r="O16" s="59">
        <v>3</v>
      </c>
      <c r="P16" s="59">
        <v>3</v>
      </c>
      <c r="Q16" s="59" t="s">
        <v>616</v>
      </c>
      <c r="R16" s="59">
        <v>2</v>
      </c>
      <c r="S16" s="59">
        <v>1</v>
      </c>
      <c r="T16" s="59">
        <v>2</v>
      </c>
      <c r="U16" s="59">
        <v>1</v>
      </c>
      <c r="V16" s="59">
        <v>1</v>
      </c>
      <c r="W16" s="59">
        <v>1</v>
      </c>
      <c r="X16" s="59">
        <v>1</v>
      </c>
      <c r="Y16" s="59">
        <v>5</v>
      </c>
      <c r="Z16" s="59">
        <v>5</v>
      </c>
      <c r="AA16" s="59" t="s">
        <v>616</v>
      </c>
      <c r="AB16" s="59">
        <v>5</v>
      </c>
      <c r="AC16" s="59" t="s">
        <v>616</v>
      </c>
      <c r="AD16" s="59">
        <v>7</v>
      </c>
      <c r="AE16" s="59">
        <v>1</v>
      </c>
      <c r="AF16" s="59">
        <v>2</v>
      </c>
      <c r="AG16" s="59" t="s">
        <v>616</v>
      </c>
      <c r="AH16" s="68">
        <v>10</v>
      </c>
      <c r="AI16" s="59"/>
      <c r="AJ16" s="59"/>
      <c r="AK16" s="59"/>
    </row>
    <row r="17" spans="2:37" ht="11.25" customHeight="1">
      <c r="B17" s="16"/>
      <c r="C17" s="16"/>
      <c r="E17" s="12"/>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68"/>
      <c r="AI17" s="59"/>
      <c r="AJ17" s="59"/>
      <c r="AK17" s="59"/>
    </row>
    <row r="18" spans="2:37" s="2" customFormat="1" ht="13.5">
      <c r="B18" s="202" t="s">
        <v>498</v>
      </c>
      <c r="C18" s="202"/>
      <c r="E18" s="15">
        <f>SUM(E19:E23)</f>
        <v>59</v>
      </c>
      <c r="F18" s="64">
        <f>SUM(F19:F23)</f>
        <v>52</v>
      </c>
      <c r="G18" s="64">
        <f aca="true" t="shared" si="2" ref="G18:AG18">SUM(G19:G23)</f>
        <v>7</v>
      </c>
      <c r="H18" s="64">
        <f t="shared" si="2"/>
        <v>46</v>
      </c>
      <c r="I18" s="64">
        <f t="shared" si="2"/>
        <v>13</v>
      </c>
      <c r="J18" s="64">
        <f t="shared" si="2"/>
        <v>1</v>
      </c>
      <c r="K18" s="64">
        <f t="shared" si="2"/>
        <v>1</v>
      </c>
      <c r="L18" s="64" t="s">
        <v>606</v>
      </c>
      <c r="M18" s="64">
        <f>SUM(M19:M23)</f>
        <v>1</v>
      </c>
      <c r="N18" s="64" t="s">
        <v>606</v>
      </c>
      <c r="O18" s="64">
        <f t="shared" si="2"/>
        <v>39</v>
      </c>
      <c r="P18" s="64">
        <f t="shared" si="2"/>
        <v>34</v>
      </c>
      <c r="Q18" s="64">
        <f t="shared" si="2"/>
        <v>5</v>
      </c>
      <c r="R18" s="64">
        <f t="shared" si="2"/>
        <v>36</v>
      </c>
      <c r="S18" s="64">
        <f t="shared" si="2"/>
        <v>3</v>
      </c>
      <c r="T18" s="64">
        <f t="shared" si="2"/>
        <v>19</v>
      </c>
      <c r="U18" s="64">
        <f t="shared" si="2"/>
        <v>17</v>
      </c>
      <c r="V18" s="64">
        <f t="shared" si="2"/>
        <v>2</v>
      </c>
      <c r="W18" s="64">
        <f t="shared" si="2"/>
        <v>9</v>
      </c>
      <c r="X18" s="64">
        <f t="shared" si="2"/>
        <v>10</v>
      </c>
      <c r="Y18" s="64" t="s">
        <v>723</v>
      </c>
      <c r="Z18" s="64" t="s">
        <v>723</v>
      </c>
      <c r="AA18" s="64" t="s">
        <v>735</v>
      </c>
      <c r="AB18" s="64" t="s">
        <v>723</v>
      </c>
      <c r="AC18" s="64" t="s">
        <v>606</v>
      </c>
      <c r="AD18" s="64">
        <f t="shared" si="2"/>
        <v>42</v>
      </c>
      <c r="AE18" s="64">
        <f t="shared" si="2"/>
        <v>4</v>
      </c>
      <c r="AF18" s="64">
        <f t="shared" si="2"/>
        <v>10</v>
      </c>
      <c r="AG18" s="64">
        <f t="shared" si="2"/>
        <v>3</v>
      </c>
      <c r="AH18" s="67">
        <v>11.9</v>
      </c>
      <c r="AI18" s="64"/>
      <c r="AJ18" s="64"/>
      <c r="AK18" s="64"/>
    </row>
    <row r="19" spans="2:37" ht="13.5">
      <c r="B19" s="16"/>
      <c r="C19" s="16" t="s">
        <v>471</v>
      </c>
      <c r="E19" s="12">
        <v>25</v>
      </c>
      <c r="F19" s="59">
        <v>21</v>
      </c>
      <c r="G19" s="59">
        <v>4</v>
      </c>
      <c r="H19" s="59">
        <v>16</v>
      </c>
      <c r="I19" s="59">
        <v>9</v>
      </c>
      <c r="J19" s="59" t="s">
        <v>723</v>
      </c>
      <c r="K19" s="59" t="s">
        <v>723</v>
      </c>
      <c r="L19" s="59" t="s">
        <v>723</v>
      </c>
      <c r="M19" s="59" t="s">
        <v>723</v>
      </c>
      <c r="N19" s="59" t="s">
        <v>606</v>
      </c>
      <c r="O19" s="59">
        <v>14</v>
      </c>
      <c r="P19" s="59">
        <v>11</v>
      </c>
      <c r="Q19" s="59">
        <v>3</v>
      </c>
      <c r="R19" s="59">
        <v>12</v>
      </c>
      <c r="S19" s="59">
        <v>2</v>
      </c>
      <c r="T19" s="59">
        <v>11</v>
      </c>
      <c r="U19" s="59">
        <v>10</v>
      </c>
      <c r="V19" s="59">
        <v>1</v>
      </c>
      <c r="W19" s="59">
        <v>4</v>
      </c>
      <c r="X19" s="59">
        <v>7</v>
      </c>
      <c r="Y19" s="59" t="s">
        <v>735</v>
      </c>
      <c r="Z19" s="59" t="s">
        <v>735</v>
      </c>
      <c r="AA19" s="59" t="s">
        <v>723</v>
      </c>
      <c r="AB19" s="59" t="s">
        <v>735</v>
      </c>
      <c r="AC19" s="59" t="s">
        <v>606</v>
      </c>
      <c r="AD19" s="59">
        <v>14</v>
      </c>
      <c r="AE19" s="59">
        <v>2</v>
      </c>
      <c r="AF19" s="59">
        <v>7</v>
      </c>
      <c r="AG19" s="59">
        <v>2</v>
      </c>
      <c r="AH19" s="68">
        <v>16</v>
      </c>
      <c r="AI19" s="59"/>
      <c r="AJ19" s="59"/>
      <c r="AK19" s="59"/>
    </row>
    <row r="20" spans="2:37" ht="13.5">
      <c r="B20" s="16"/>
      <c r="C20" s="16" t="s">
        <v>472</v>
      </c>
      <c r="E20" s="12">
        <v>11</v>
      </c>
      <c r="F20" s="59">
        <v>10</v>
      </c>
      <c r="G20" s="59">
        <v>1</v>
      </c>
      <c r="H20" s="59">
        <v>10</v>
      </c>
      <c r="I20" s="59">
        <v>1</v>
      </c>
      <c r="J20" s="59">
        <v>1</v>
      </c>
      <c r="K20" s="59">
        <v>1</v>
      </c>
      <c r="L20" s="59" t="s">
        <v>723</v>
      </c>
      <c r="M20" s="59">
        <v>1</v>
      </c>
      <c r="N20" s="59" t="s">
        <v>610</v>
      </c>
      <c r="O20" s="59">
        <v>8</v>
      </c>
      <c r="P20" s="59">
        <v>7</v>
      </c>
      <c r="Q20" s="59">
        <v>1</v>
      </c>
      <c r="R20" s="59">
        <v>8</v>
      </c>
      <c r="S20" s="59" t="s">
        <v>723</v>
      </c>
      <c r="T20" s="59">
        <v>2</v>
      </c>
      <c r="U20" s="59">
        <v>2</v>
      </c>
      <c r="V20" s="59" t="s">
        <v>723</v>
      </c>
      <c r="W20" s="59">
        <v>1</v>
      </c>
      <c r="X20" s="59">
        <v>1</v>
      </c>
      <c r="Y20" s="59" t="s">
        <v>610</v>
      </c>
      <c r="Z20" s="59" t="s">
        <v>610</v>
      </c>
      <c r="AA20" s="59" t="s">
        <v>610</v>
      </c>
      <c r="AB20" s="59" t="s">
        <v>610</v>
      </c>
      <c r="AC20" s="59" t="s">
        <v>610</v>
      </c>
      <c r="AD20" s="59">
        <v>9</v>
      </c>
      <c r="AE20" s="59">
        <v>1</v>
      </c>
      <c r="AF20" s="59">
        <v>1</v>
      </c>
      <c r="AG20" s="59" t="s">
        <v>723</v>
      </c>
      <c r="AH20" s="68">
        <v>9.1</v>
      </c>
      <c r="AI20" s="59"/>
      <c r="AJ20" s="59"/>
      <c r="AK20" s="59"/>
    </row>
    <row r="21" spans="2:37" ht="13.5">
      <c r="B21" s="16"/>
      <c r="C21" s="16" t="s">
        <v>473</v>
      </c>
      <c r="E21" s="12">
        <v>11</v>
      </c>
      <c r="F21" s="59">
        <v>9</v>
      </c>
      <c r="G21" s="59">
        <v>2</v>
      </c>
      <c r="H21" s="59">
        <v>8</v>
      </c>
      <c r="I21" s="59">
        <v>3</v>
      </c>
      <c r="J21" s="59" t="s">
        <v>618</v>
      </c>
      <c r="K21" s="59" t="s">
        <v>618</v>
      </c>
      <c r="L21" s="59" t="s">
        <v>723</v>
      </c>
      <c r="M21" s="59" t="s">
        <v>618</v>
      </c>
      <c r="N21" s="59" t="s">
        <v>618</v>
      </c>
      <c r="O21" s="59">
        <v>9</v>
      </c>
      <c r="P21" s="59">
        <v>8</v>
      </c>
      <c r="Q21" s="59">
        <v>1</v>
      </c>
      <c r="R21" s="59">
        <v>8</v>
      </c>
      <c r="S21" s="59">
        <v>1</v>
      </c>
      <c r="T21" s="59">
        <v>2</v>
      </c>
      <c r="U21" s="59">
        <v>1</v>
      </c>
      <c r="V21" s="59">
        <v>1</v>
      </c>
      <c r="W21" s="59" t="s">
        <v>723</v>
      </c>
      <c r="X21" s="59">
        <v>2</v>
      </c>
      <c r="Y21" s="59" t="s">
        <v>618</v>
      </c>
      <c r="Z21" s="59" t="s">
        <v>618</v>
      </c>
      <c r="AA21" s="59" t="s">
        <v>618</v>
      </c>
      <c r="AB21" s="59" t="s">
        <v>618</v>
      </c>
      <c r="AC21" s="59" t="s">
        <v>618</v>
      </c>
      <c r="AD21" s="59">
        <v>7</v>
      </c>
      <c r="AE21" s="59">
        <v>1</v>
      </c>
      <c r="AF21" s="59">
        <v>2</v>
      </c>
      <c r="AG21" s="59">
        <v>1</v>
      </c>
      <c r="AH21" s="68">
        <v>18.2</v>
      </c>
      <c r="AI21" s="59"/>
      <c r="AJ21" s="59"/>
      <c r="AK21" s="59"/>
    </row>
    <row r="22" spans="2:37" ht="13.5">
      <c r="B22" s="16"/>
      <c r="C22" s="16" t="s">
        <v>474</v>
      </c>
      <c r="E22" s="12">
        <v>7</v>
      </c>
      <c r="F22" s="59">
        <v>7</v>
      </c>
      <c r="G22" s="59" t="s">
        <v>650</v>
      </c>
      <c r="H22" s="59">
        <v>7</v>
      </c>
      <c r="I22" s="59" t="s">
        <v>723</v>
      </c>
      <c r="J22" s="59" t="s">
        <v>650</v>
      </c>
      <c r="K22" s="59" t="s">
        <v>650</v>
      </c>
      <c r="L22" s="59" t="s">
        <v>723</v>
      </c>
      <c r="M22" s="59" t="s">
        <v>650</v>
      </c>
      <c r="N22" s="59" t="s">
        <v>650</v>
      </c>
      <c r="O22" s="59">
        <v>4</v>
      </c>
      <c r="P22" s="59">
        <v>4</v>
      </c>
      <c r="Q22" s="59" t="s">
        <v>723</v>
      </c>
      <c r="R22" s="59">
        <v>4</v>
      </c>
      <c r="S22" s="59" t="s">
        <v>723</v>
      </c>
      <c r="T22" s="59">
        <v>3</v>
      </c>
      <c r="U22" s="59">
        <v>3</v>
      </c>
      <c r="V22" s="59" t="s">
        <v>650</v>
      </c>
      <c r="W22" s="59">
        <v>3</v>
      </c>
      <c r="X22" s="59" t="s">
        <v>735</v>
      </c>
      <c r="Y22" s="59" t="s">
        <v>650</v>
      </c>
      <c r="Z22" s="59" t="s">
        <v>650</v>
      </c>
      <c r="AA22" s="59" t="s">
        <v>650</v>
      </c>
      <c r="AB22" s="59" t="s">
        <v>650</v>
      </c>
      <c r="AC22" s="59" t="s">
        <v>650</v>
      </c>
      <c r="AD22" s="59">
        <v>7</v>
      </c>
      <c r="AE22" s="59" t="s">
        <v>650</v>
      </c>
      <c r="AF22" s="59" t="s">
        <v>723</v>
      </c>
      <c r="AG22" s="59" t="s">
        <v>650</v>
      </c>
      <c r="AH22" s="68" t="s">
        <v>650</v>
      </c>
      <c r="AI22" s="59"/>
      <c r="AJ22" s="59"/>
      <c r="AK22" s="59"/>
    </row>
    <row r="23" spans="2:37" ht="13.5">
      <c r="B23" s="16"/>
      <c r="C23" s="16" t="s">
        <v>240</v>
      </c>
      <c r="E23" s="12">
        <v>5</v>
      </c>
      <c r="F23" s="59">
        <v>5</v>
      </c>
      <c r="G23" s="59" t="s">
        <v>615</v>
      </c>
      <c r="H23" s="59">
        <v>5</v>
      </c>
      <c r="I23" s="59" t="s">
        <v>723</v>
      </c>
      <c r="J23" s="59" t="s">
        <v>615</v>
      </c>
      <c r="K23" s="59" t="s">
        <v>615</v>
      </c>
      <c r="L23" s="59" t="s">
        <v>723</v>
      </c>
      <c r="M23" s="59" t="s">
        <v>615</v>
      </c>
      <c r="N23" s="59" t="s">
        <v>615</v>
      </c>
      <c r="O23" s="59">
        <v>4</v>
      </c>
      <c r="P23" s="59">
        <v>4</v>
      </c>
      <c r="Q23" s="59" t="s">
        <v>723</v>
      </c>
      <c r="R23" s="59">
        <v>4</v>
      </c>
      <c r="S23" s="59" t="s">
        <v>723</v>
      </c>
      <c r="T23" s="59">
        <v>1</v>
      </c>
      <c r="U23" s="59">
        <v>1</v>
      </c>
      <c r="V23" s="59" t="s">
        <v>615</v>
      </c>
      <c r="W23" s="59">
        <v>1</v>
      </c>
      <c r="X23" s="59" t="s">
        <v>723</v>
      </c>
      <c r="Y23" s="59" t="s">
        <v>723</v>
      </c>
      <c r="Z23" s="59" t="s">
        <v>723</v>
      </c>
      <c r="AA23" s="59" t="s">
        <v>615</v>
      </c>
      <c r="AB23" s="59" t="s">
        <v>723</v>
      </c>
      <c r="AC23" s="59" t="s">
        <v>615</v>
      </c>
      <c r="AD23" s="59">
        <v>5</v>
      </c>
      <c r="AE23" s="59" t="s">
        <v>615</v>
      </c>
      <c r="AF23" s="59" t="s">
        <v>723</v>
      </c>
      <c r="AG23" s="59" t="s">
        <v>615</v>
      </c>
      <c r="AH23" s="68" t="s">
        <v>615</v>
      </c>
      <c r="AI23" s="59"/>
      <c r="AJ23" s="59"/>
      <c r="AK23" s="59"/>
    </row>
    <row r="24" spans="2:37" ht="11.25" customHeight="1">
      <c r="B24" s="16"/>
      <c r="C24" s="16"/>
      <c r="E24" s="12"/>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68"/>
      <c r="AI24" s="59"/>
      <c r="AJ24" s="59"/>
      <c r="AK24" s="59"/>
    </row>
    <row r="25" spans="2:37" s="2" customFormat="1" ht="13.5">
      <c r="B25" s="202" t="s">
        <v>505</v>
      </c>
      <c r="C25" s="202"/>
      <c r="E25" s="15">
        <f>E26</f>
        <v>7</v>
      </c>
      <c r="F25" s="64">
        <f>F26</f>
        <v>5</v>
      </c>
      <c r="G25" s="64">
        <f aca="true" t="shared" si="3" ref="G25:AG25">G26</f>
        <v>2</v>
      </c>
      <c r="H25" s="64">
        <f t="shared" si="3"/>
        <v>4</v>
      </c>
      <c r="I25" s="64">
        <f t="shared" si="3"/>
        <v>3</v>
      </c>
      <c r="J25" s="64" t="str">
        <f t="shared" si="3"/>
        <v>-</v>
      </c>
      <c r="K25" s="64" t="str">
        <f t="shared" si="3"/>
        <v>-</v>
      </c>
      <c r="L25" s="64" t="str">
        <f t="shared" si="3"/>
        <v>-</v>
      </c>
      <c r="M25" s="64" t="str">
        <f t="shared" si="3"/>
        <v>-</v>
      </c>
      <c r="N25" s="64" t="s">
        <v>607</v>
      </c>
      <c r="O25" s="64">
        <f t="shared" si="3"/>
        <v>6</v>
      </c>
      <c r="P25" s="64">
        <f t="shared" si="3"/>
        <v>5</v>
      </c>
      <c r="Q25" s="64">
        <f t="shared" si="3"/>
        <v>1</v>
      </c>
      <c r="R25" s="64">
        <f t="shared" si="3"/>
        <v>3</v>
      </c>
      <c r="S25" s="64">
        <f t="shared" si="3"/>
        <v>3</v>
      </c>
      <c r="T25" s="64">
        <f t="shared" si="3"/>
        <v>1</v>
      </c>
      <c r="U25" s="64" t="str">
        <f t="shared" si="3"/>
        <v>-</v>
      </c>
      <c r="V25" s="64">
        <f t="shared" si="3"/>
        <v>1</v>
      </c>
      <c r="W25" s="64">
        <f t="shared" si="3"/>
        <v>1</v>
      </c>
      <c r="X25" s="64" t="str">
        <f t="shared" si="3"/>
        <v>-</v>
      </c>
      <c r="Y25" s="64" t="str">
        <f t="shared" si="3"/>
        <v>-</v>
      </c>
      <c r="Z25" s="64" t="str">
        <f t="shared" si="3"/>
        <v>-</v>
      </c>
      <c r="AA25" s="64" t="str">
        <f t="shared" si="3"/>
        <v>-</v>
      </c>
      <c r="AB25" s="64" t="str">
        <f t="shared" si="3"/>
        <v>-</v>
      </c>
      <c r="AC25" s="64" t="str">
        <f t="shared" si="3"/>
        <v>-</v>
      </c>
      <c r="AD25" s="64">
        <f t="shared" si="3"/>
        <v>3</v>
      </c>
      <c r="AE25" s="64">
        <f t="shared" si="3"/>
        <v>1</v>
      </c>
      <c r="AF25" s="64">
        <f t="shared" si="3"/>
        <v>2</v>
      </c>
      <c r="AG25" s="64">
        <f t="shared" si="3"/>
        <v>1</v>
      </c>
      <c r="AH25" s="67">
        <v>28.6</v>
      </c>
      <c r="AI25" s="64"/>
      <c r="AJ25" s="64"/>
      <c r="AK25" s="64"/>
    </row>
    <row r="26" spans="2:37" ht="13.5">
      <c r="B26" s="16"/>
      <c r="C26" s="16" t="s">
        <v>475</v>
      </c>
      <c r="E26" s="12">
        <v>7</v>
      </c>
      <c r="F26" s="59">
        <v>5</v>
      </c>
      <c r="G26" s="59">
        <v>2</v>
      </c>
      <c r="H26" s="59">
        <v>4</v>
      </c>
      <c r="I26" s="59">
        <v>3</v>
      </c>
      <c r="J26" s="59" t="s">
        <v>607</v>
      </c>
      <c r="K26" s="59" t="s">
        <v>607</v>
      </c>
      <c r="L26" s="59" t="s">
        <v>607</v>
      </c>
      <c r="M26" s="59" t="s">
        <v>607</v>
      </c>
      <c r="N26" s="59" t="s">
        <v>607</v>
      </c>
      <c r="O26" s="59">
        <v>6</v>
      </c>
      <c r="P26" s="59">
        <v>5</v>
      </c>
      <c r="Q26" s="59">
        <v>1</v>
      </c>
      <c r="R26" s="59">
        <v>3</v>
      </c>
      <c r="S26" s="59">
        <v>3</v>
      </c>
      <c r="T26" s="59">
        <v>1</v>
      </c>
      <c r="U26" s="59" t="s">
        <v>723</v>
      </c>
      <c r="V26" s="59">
        <v>1</v>
      </c>
      <c r="W26" s="59">
        <v>1</v>
      </c>
      <c r="X26" s="59" t="s">
        <v>723</v>
      </c>
      <c r="Y26" s="59" t="s">
        <v>607</v>
      </c>
      <c r="Z26" s="59" t="s">
        <v>607</v>
      </c>
      <c r="AA26" s="59" t="s">
        <v>607</v>
      </c>
      <c r="AB26" s="59" t="s">
        <v>607</v>
      </c>
      <c r="AC26" s="59" t="s">
        <v>607</v>
      </c>
      <c r="AD26" s="59">
        <v>3</v>
      </c>
      <c r="AE26" s="59">
        <v>1</v>
      </c>
      <c r="AF26" s="59">
        <v>2</v>
      </c>
      <c r="AG26" s="59">
        <v>1</v>
      </c>
      <c r="AH26" s="68">
        <v>28.6</v>
      </c>
      <c r="AI26" s="59"/>
      <c r="AJ26" s="59"/>
      <c r="AK26" s="59"/>
    </row>
    <row r="27" spans="2:37" ht="11.25" customHeight="1">
      <c r="B27" s="16"/>
      <c r="C27" s="16"/>
      <c r="E27" s="12"/>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68"/>
      <c r="AI27" s="59"/>
      <c r="AJ27" s="59"/>
      <c r="AK27" s="59"/>
    </row>
    <row r="28" spans="2:37" s="2" customFormat="1" ht="13.5">
      <c r="B28" s="202" t="s">
        <v>241</v>
      </c>
      <c r="C28" s="202"/>
      <c r="E28" s="15">
        <f>SUM(E29:E31)</f>
        <v>18</v>
      </c>
      <c r="F28" s="64">
        <f>SUM(F29:F31)</f>
        <v>17</v>
      </c>
      <c r="G28" s="64">
        <f aca="true" t="shared" si="4" ref="G28:AF28">SUM(G29:G31)</f>
        <v>1</v>
      </c>
      <c r="H28" s="64">
        <f t="shared" si="4"/>
        <v>10</v>
      </c>
      <c r="I28" s="64">
        <f t="shared" si="4"/>
        <v>8</v>
      </c>
      <c r="J28" s="64" t="s">
        <v>723</v>
      </c>
      <c r="K28" s="64" t="s">
        <v>723</v>
      </c>
      <c r="L28" s="64" t="s">
        <v>735</v>
      </c>
      <c r="M28" s="64" t="s">
        <v>723</v>
      </c>
      <c r="N28" s="64" t="s">
        <v>608</v>
      </c>
      <c r="O28" s="64">
        <f t="shared" si="4"/>
        <v>9</v>
      </c>
      <c r="P28" s="64">
        <f t="shared" si="4"/>
        <v>9</v>
      </c>
      <c r="Q28" s="64" t="s">
        <v>723</v>
      </c>
      <c r="R28" s="64">
        <f t="shared" si="4"/>
        <v>5</v>
      </c>
      <c r="S28" s="64">
        <f t="shared" si="4"/>
        <v>4</v>
      </c>
      <c r="T28" s="64">
        <f t="shared" si="4"/>
        <v>7</v>
      </c>
      <c r="U28" s="64">
        <f t="shared" si="4"/>
        <v>7</v>
      </c>
      <c r="V28" s="64" t="s">
        <v>723</v>
      </c>
      <c r="W28" s="64">
        <f t="shared" si="4"/>
        <v>4</v>
      </c>
      <c r="X28" s="64">
        <f t="shared" si="4"/>
        <v>3</v>
      </c>
      <c r="Y28" s="64">
        <f t="shared" si="4"/>
        <v>2</v>
      </c>
      <c r="Z28" s="64">
        <f>SUM(Z29:Z31)</f>
        <v>1</v>
      </c>
      <c r="AA28" s="64">
        <f>SUM(AA29:AA31)</f>
        <v>1</v>
      </c>
      <c r="AB28" s="64">
        <f>SUM(AB29:AB31)</f>
        <v>1</v>
      </c>
      <c r="AC28" s="64">
        <f t="shared" si="4"/>
        <v>1</v>
      </c>
      <c r="AD28" s="64">
        <f t="shared" si="4"/>
        <v>9</v>
      </c>
      <c r="AE28" s="64">
        <f t="shared" si="4"/>
        <v>1</v>
      </c>
      <c r="AF28" s="64">
        <f t="shared" si="4"/>
        <v>8</v>
      </c>
      <c r="AG28" s="64" t="s">
        <v>723</v>
      </c>
      <c r="AH28" s="67">
        <v>5.6</v>
      </c>
      <c r="AI28" s="64"/>
      <c r="AJ28" s="64"/>
      <c r="AK28" s="64"/>
    </row>
    <row r="29" spans="2:37" ht="13.5">
      <c r="B29" s="16"/>
      <c r="C29" s="16" t="s">
        <v>476</v>
      </c>
      <c r="E29" s="12">
        <v>12</v>
      </c>
      <c r="F29" s="59">
        <v>12</v>
      </c>
      <c r="G29" s="59" t="s">
        <v>723</v>
      </c>
      <c r="H29" s="59">
        <v>7</v>
      </c>
      <c r="I29" s="59">
        <v>5</v>
      </c>
      <c r="J29" s="59" t="s">
        <v>723</v>
      </c>
      <c r="K29" s="59" t="s">
        <v>110</v>
      </c>
      <c r="L29" s="59" t="s">
        <v>735</v>
      </c>
      <c r="M29" s="59" t="s">
        <v>723</v>
      </c>
      <c r="N29" s="59" t="s">
        <v>110</v>
      </c>
      <c r="O29" s="59">
        <v>6</v>
      </c>
      <c r="P29" s="59">
        <v>6</v>
      </c>
      <c r="Q29" s="59" t="s">
        <v>110</v>
      </c>
      <c r="R29" s="59">
        <v>5</v>
      </c>
      <c r="S29" s="59">
        <v>1</v>
      </c>
      <c r="T29" s="59">
        <v>5</v>
      </c>
      <c r="U29" s="59">
        <v>5</v>
      </c>
      <c r="V29" s="59" t="s">
        <v>723</v>
      </c>
      <c r="W29" s="59">
        <v>2</v>
      </c>
      <c r="X29" s="59">
        <v>3</v>
      </c>
      <c r="Y29" s="59">
        <v>1</v>
      </c>
      <c r="Z29" s="59">
        <v>1</v>
      </c>
      <c r="AA29" s="59" t="s">
        <v>110</v>
      </c>
      <c r="AB29" s="59" t="s">
        <v>723</v>
      </c>
      <c r="AC29" s="59">
        <v>1</v>
      </c>
      <c r="AD29" s="59">
        <v>7</v>
      </c>
      <c r="AE29" s="59" t="s">
        <v>723</v>
      </c>
      <c r="AF29" s="59">
        <v>5</v>
      </c>
      <c r="AG29" s="59" t="s">
        <v>110</v>
      </c>
      <c r="AH29" s="68" t="s">
        <v>723</v>
      </c>
      <c r="AI29" s="59"/>
      <c r="AJ29" s="59"/>
      <c r="AK29" s="59"/>
    </row>
    <row r="30" spans="2:37" ht="13.5">
      <c r="B30" s="16"/>
      <c r="C30" s="16" t="s">
        <v>477</v>
      </c>
      <c r="E30" s="12">
        <v>4</v>
      </c>
      <c r="F30" s="59">
        <v>3</v>
      </c>
      <c r="G30" s="59">
        <v>1</v>
      </c>
      <c r="H30" s="59">
        <v>2</v>
      </c>
      <c r="I30" s="59">
        <v>2</v>
      </c>
      <c r="J30" s="59" t="s">
        <v>723</v>
      </c>
      <c r="K30" s="59" t="s">
        <v>25</v>
      </c>
      <c r="L30" s="59" t="s">
        <v>25</v>
      </c>
      <c r="M30" s="59" t="s">
        <v>723</v>
      </c>
      <c r="N30" s="59" t="s">
        <v>25</v>
      </c>
      <c r="O30" s="59">
        <v>2</v>
      </c>
      <c r="P30" s="59">
        <v>2</v>
      </c>
      <c r="Q30" s="59" t="s">
        <v>25</v>
      </c>
      <c r="R30" s="59" t="s">
        <v>723</v>
      </c>
      <c r="S30" s="59">
        <v>2</v>
      </c>
      <c r="T30" s="59">
        <v>1</v>
      </c>
      <c r="U30" s="59">
        <v>1</v>
      </c>
      <c r="V30" s="59" t="s">
        <v>25</v>
      </c>
      <c r="W30" s="59">
        <v>1</v>
      </c>
      <c r="X30" s="59" t="s">
        <v>723</v>
      </c>
      <c r="Y30" s="59">
        <v>1</v>
      </c>
      <c r="Z30" s="59" t="s">
        <v>723</v>
      </c>
      <c r="AA30" s="59">
        <v>1</v>
      </c>
      <c r="AB30" s="59">
        <v>1</v>
      </c>
      <c r="AC30" s="59" t="s">
        <v>25</v>
      </c>
      <c r="AD30" s="59">
        <v>1</v>
      </c>
      <c r="AE30" s="59">
        <v>1</v>
      </c>
      <c r="AF30" s="59">
        <v>2</v>
      </c>
      <c r="AG30" s="59" t="s">
        <v>25</v>
      </c>
      <c r="AH30" s="68">
        <v>25</v>
      </c>
      <c r="AI30" s="59"/>
      <c r="AJ30" s="59"/>
      <c r="AK30" s="59"/>
    </row>
    <row r="31" spans="2:37" ht="13.5">
      <c r="B31" s="16"/>
      <c r="C31" s="16" t="s">
        <v>478</v>
      </c>
      <c r="E31" s="12">
        <v>2</v>
      </c>
      <c r="F31" s="59">
        <v>2</v>
      </c>
      <c r="G31" s="59" t="s">
        <v>723</v>
      </c>
      <c r="H31" s="59">
        <v>1</v>
      </c>
      <c r="I31" s="59">
        <v>1</v>
      </c>
      <c r="J31" s="59" t="s">
        <v>723</v>
      </c>
      <c r="K31" s="59" t="s">
        <v>723</v>
      </c>
      <c r="L31" s="59" t="s">
        <v>617</v>
      </c>
      <c r="M31" s="59" t="s">
        <v>723</v>
      </c>
      <c r="N31" s="59" t="s">
        <v>617</v>
      </c>
      <c r="O31" s="59">
        <v>1</v>
      </c>
      <c r="P31" s="59">
        <v>1</v>
      </c>
      <c r="Q31" s="59" t="s">
        <v>723</v>
      </c>
      <c r="R31" s="59" t="s">
        <v>723</v>
      </c>
      <c r="S31" s="59">
        <v>1</v>
      </c>
      <c r="T31" s="59">
        <v>1</v>
      </c>
      <c r="U31" s="59">
        <v>1</v>
      </c>
      <c r="V31" s="59" t="s">
        <v>617</v>
      </c>
      <c r="W31" s="59">
        <v>1</v>
      </c>
      <c r="X31" s="59" t="s">
        <v>723</v>
      </c>
      <c r="Y31" s="59" t="s">
        <v>617</v>
      </c>
      <c r="Z31" s="59" t="s">
        <v>617</v>
      </c>
      <c r="AA31" s="59" t="s">
        <v>617</v>
      </c>
      <c r="AB31" s="59" t="s">
        <v>617</v>
      </c>
      <c r="AC31" s="59" t="s">
        <v>617</v>
      </c>
      <c r="AD31" s="59">
        <v>1</v>
      </c>
      <c r="AE31" s="59" t="s">
        <v>723</v>
      </c>
      <c r="AF31" s="59">
        <v>1</v>
      </c>
      <c r="AG31" s="59" t="s">
        <v>723</v>
      </c>
      <c r="AH31" s="68" t="s">
        <v>723</v>
      </c>
      <c r="AI31" s="59"/>
      <c r="AJ31" s="59"/>
      <c r="AK31" s="59"/>
    </row>
    <row r="32" spans="2:37" ht="11.25" customHeight="1">
      <c r="B32" s="16"/>
      <c r="C32" s="16"/>
      <c r="E32" s="12"/>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68"/>
      <c r="AI32" s="59"/>
      <c r="AJ32" s="59"/>
      <c r="AK32" s="59"/>
    </row>
    <row r="33" spans="2:37" s="2" customFormat="1" ht="13.5">
      <c r="B33" s="202" t="s">
        <v>512</v>
      </c>
      <c r="C33" s="202"/>
      <c r="E33" s="15">
        <f>E34</f>
        <v>6</v>
      </c>
      <c r="F33" s="64">
        <f>F34</f>
        <v>4</v>
      </c>
      <c r="G33" s="64">
        <f aca="true" t="shared" si="5" ref="G33:AG33">G34</f>
        <v>2</v>
      </c>
      <c r="H33" s="64">
        <f t="shared" si="5"/>
        <v>4</v>
      </c>
      <c r="I33" s="64">
        <f t="shared" si="5"/>
        <v>2</v>
      </c>
      <c r="J33" s="64" t="str">
        <f t="shared" si="5"/>
        <v>-</v>
      </c>
      <c r="K33" s="64" t="str">
        <f t="shared" si="5"/>
        <v>-</v>
      </c>
      <c r="L33" s="64" t="str">
        <f t="shared" si="5"/>
        <v>-</v>
      </c>
      <c r="M33" s="64" t="str">
        <f t="shared" si="5"/>
        <v>-</v>
      </c>
      <c r="N33" s="64" t="str">
        <f t="shared" si="5"/>
        <v>-</v>
      </c>
      <c r="O33" s="64">
        <f t="shared" si="5"/>
        <v>4</v>
      </c>
      <c r="P33" s="64">
        <f t="shared" si="5"/>
        <v>4</v>
      </c>
      <c r="Q33" s="64" t="str">
        <f t="shared" si="5"/>
        <v>-</v>
      </c>
      <c r="R33" s="64">
        <f t="shared" si="5"/>
        <v>4</v>
      </c>
      <c r="S33" s="64" t="str">
        <f t="shared" si="5"/>
        <v>-</v>
      </c>
      <c r="T33" s="64">
        <f t="shared" si="5"/>
        <v>2</v>
      </c>
      <c r="U33" s="64" t="str">
        <f t="shared" si="5"/>
        <v>-</v>
      </c>
      <c r="V33" s="64">
        <f t="shared" si="5"/>
        <v>2</v>
      </c>
      <c r="W33" s="64" t="str">
        <f t="shared" si="5"/>
        <v>-</v>
      </c>
      <c r="X33" s="64">
        <f t="shared" si="5"/>
        <v>2</v>
      </c>
      <c r="Y33" s="64" t="str">
        <f t="shared" si="5"/>
        <v>-</v>
      </c>
      <c r="Z33" s="64" t="str">
        <f t="shared" si="5"/>
        <v>-</v>
      </c>
      <c r="AA33" s="64" t="str">
        <f t="shared" si="5"/>
        <v>-</v>
      </c>
      <c r="AB33" s="64" t="str">
        <f t="shared" si="5"/>
        <v>-</v>
      </c>
      <c r="AC33" s="64" t="str">
        <f t="shared" si="5"/>
        <v>-</v>
      </c>
      <c r="AD33" s="64">
        <f t="shared" si="5"/>
        <v>4</v>
      </c>
      <c r="AE33" s="64" t="str">
        <f t="shared" si="5"/>
        <v>-</v>
      </c>
      <c r="AF33" s="64" t="str">
        <f t="shared" si="5"/>
        <v>-</v>
      </c>
      <c r="AG33" s="64">
        <f t="shared" si="5"/>
        <v>2</v>
      </c>
      <c r="AH33" s="67">
        <v>33.3</v>
      </c>
      <c r="AI33" s="64"/>
      <c r="AJ33" s="64"/>
      <c r="AK33" s="64"/>
    </row>
    <row r="34" spans="2:37" ht="13.5">
      <c r="B34" s="16"/>
      <c r="C34" s="16" t="s">
        <v>479</v>
      </c>
      <c r="E34" s="12">
        <v>6</v>
      </c>
      <c r="F34" s="59">
        <v>4</v>
      </c>
      <c r="G34" s="59">
        <v>2</v>
      </c>
      <c r="H34" s="59">
        <v>4</v>
      </c>
      <c r="I34" s="59">
        <v>2</v>
      </c>
      <c r="J34" s="59" t="s">
        <v>609</v>
      </c>
      <c r="K34" s="59" t="s">
        <v>609</v>
      </c>
      <c r="L34" s="59" t="s">
        <v>609</v>
      </c>
      <c r="M34" s="59" t="s">
        <v>609</v>
      </c>
      <c r="N34" s="59" t="s">
        <v>609</v>
      </c>
      <c r="O34" s="59">
        <v>4</v>
      </c>
      <c r="P34" s="59">
        <v>4</v>
      </c>
      <c r="Q34" s="59" t="s">
        <v>723</v>
      </c>
      <c r="R34" s="59">
        <v>4</v>
      </c>
      <c r="S34" s="59" t="s">
        <v>723</v>
      </c>
      <c r="T34" s="59">
        <v>2</v>
      </c>
      <c r="U34" s="59" t="s">
        <v>723</v>
      </c>
      <c r="V34" s="59">
        <v>2</v>
      </c>
      <c r="W34" s="59" t="s">
        <v>723</v>
      </c>
      <c r="X34" s="59">
        <v>2</v>
      </c>
      <c r="Y34" s="59" t="s">
        <v>609</v>
      </c>
      <c r="Z34" s="59" t="s">
        <v>609</v>
      </c>
      <c r="AA34" s="59" t="s">
        <v>609</v>
      </c>
      <c r="AB34" s="59" t="s">
        <v>609</v>
      </c>
      <c r="AC34" s="59" t="s">
        <v>609</v>
      </c>
      <c r="AD34" s="59">
        <v>4</v>
      </c>
      <c r="AE34" s="59" t="s">
        <v>723</v>
      </c>
      <c r="AF34" s="59" t="s">
        <v>723</v>
      </c>
      <c r="AG34" s="59">
        <v>2</v>
      </c>
      <c r="AH34" s="68">
        <v>33.3</v>
      </c>
      <c r="AI34" s="59"/>
      <c r="AJ34" s="59"/>
      <c r="AK34" s="59"/>
    </row>
    <row r="35" spans="2:37" ht="11.25" customHeight="1">
      <c r="B35" s="16"/>
      <c r="C35" s="16"/>
      <c r="E35" s="12"/>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68"/>
      <c r="AI35" s="59"/>
      <c r="AJ35" s="59"/>
      <c r="AK35" s="59"/>
    </row>
    <row r="36" spans="2:37" s="2" customFormat="1" ht="13.5">
      <c r="B36" s="202" t="s">
        <v>111</v>
      </c>
      <c r="C36" s="202"/>
      <c r="E36" s="15">
        <f>SUM(E37:E40)</f>
        <v>63</v>
      </c>
      <c r="F36" s="64">
        <f>SUM(F37:F40)</f>
        <v>59</v>
      </c>
      <c r="G36" s="64">
        <f aca="true" t="shared" si="6" ref="G36:AG36">SUM(G37:G40)</f>
        <v>4</v>
      </c>
      <c r="H36" s="64">
        <f t="shared" si="6"/>
        <v>47</v>
      </c>
      <c r="I36" s="64">
        <f t="shared" si="6"/>
        <v>16</v>
      </c>
      <c r="J36" s="64">
        <f t="shared" si="6"/>
        <v>2</v>
      </c>
      <c r="K36" s="64">
        <f>SUM(K37:K40)</f>
        <v>2</v>
      </c>
      <c r="L36" s="64" t="s">
        <v>610</v>
      </c>
      <c r="M36" s="64">
        <f>SUM(M37:M40)</f>
        <v>2</v>
      </c>
      <c r="N36" s="64" t="s">
        <v>610</v>
      </c>
      <c r="O36" s="64">
        <f t="shared" si="6"/>
        <v>37</v>
      </c>
      <c r="P36" s="64">
        <f t="shared" si="6"/>
        <v>35</v>
      </c>
      <c r="Q36" s="64">
        <f t="shared" si="6"/>
        <v>2</v>
      </c>
      <c r="R36" s="64">
        <f t="shared" si="6"/>
        <v>31</v>
      </c>
      <c r="S36" s="64">
        <f t="shared" si="6"/>
        <v>6</v>
      </c>
      <c r="T36" s="64">
        <f t="shared" si="6"/>
        <v>24</v>
      </c>
      <c r="U36" s="64">
        <f t="shared" si="6"/>
        <v>22</v>
      </c>
      <c r="V36" s="64">
        <f t="shared" si="6"/>
        <v>2</v>
      </c>
      <c r="W36" s="64">
        <f t="shared" si="6"/>
        <v>14</v>
      </c>
      <c r="X36" s="64">
        <f t="shared" si="6"/>
        <v>10</v>
      </c>
      <c r="Y36" s="64" t="s">
        <v>723</v>
      </c>
      <c r="Z36" s="64" t="s">
        <v>723</v>
      </c>
      <c r="AA36" s="64" t="s">
        <v>610</v>
      </c>
      <c r="AB36" s="64" t="s">
        <v>723</v>
      </c>
      <c r="AC36" s="64" t="s">
        <v>723</v>
      </c>
      <c r="AD36" s="64">
        <f t="shared" si="6"/>
        <v>44</v>
      </c>
      <c r="AE36" s="64">
        <f t="shared" si="6"/>
        <v>3</v>
      </c>
      <c r="AF36" s="64">
        <f t="shared" si="6"/>
        <v>15</v>
      </c>
      <c r="AG36" s="64">
        <f t="shared" si="6"/>
        <v>1</v>
      </c>
      <c r="AH36" s="67">
        <v>6.3</v>
      </c>
      <c r="AI36" s="64"/>
      <c r="AJ36" s="64"/>
      <c r="AK36" s="64"/>
    </row>
    <row r="37" spans="2:37" ht="13.5">
      <c r="B37" s="16"/>
      <c r="C37" s="16" t="s">
        <v>112</v>
      </c>
      <c r="E37" s="12">
        <v>17</v>
      </c>
      <c r="F37" s="59">
        <v>16</v>
      </c>
      <c r="G37" s="59">
        <v>1</v>
      </c>
      <c r="H37" s="59">
        <v>13</v>
      </c>
      <c r="I37" s="59">
        <v>4</v>
      </c>
      <c r="J37" s="59">
        <v>1</v>
      </c>
      <c r="K37" s="59">
        <v>1</v>
      </c>
      <c r="L37" s="59" t="s">
        <v>25</v>
      </c>
      <c r="M37" s="59">
        <v>1</v>
      </c>
      <c r="N37" s="59" t="s">
        <v>25</v>
      </c>
      <c r="O37" s="59">
        <v>11</v>
      </c>
      <c r="P37" s="59">
        <v>10</v>
      </c>
      <c r="Q37" s="59">
        <v>1</v>
      </c>
      <c r="R37" s="59">
        <v>9</v>
      </c>
      <c r="S37" s="59">
        <v>2</v>
      </c>
      <c r="T37" s="59">
        <v>5</v>
      </c>
      <c r="U37" s="59">
        <v>5</v>
      </c>
      <c r="V37" s="59" t="s">
        <v>723</v>
      </c>
      <c r="W37" s="59">
        <v>3</v>
      </c>
      <c r="X37" s="59">
        <v>2</v>
      </c>
      <c r="Y37" s="59" t="s">
        <v>25</v>
      </c>
      <c r="Z37" s="59" t="s">
        <v>25</v>
      </c>
      <c r="AA37" s="59" t="s">
        <v>25</v>
      </c>
      <c r="AB37" s="59" t="s">
        <v>25</v>
      </c>
      <c r="AC37" s="59" t="s">
        <v>25</v>
      </c>
      <c r="AD37" s="59">
        <v>13</v>
      </c>
      <c r="AE37" s="59" t="s">
        <v>723</v>
      </c>
      <c r="AF37" s="59">
        <v>3</v>
      </c>
      <c r="AG37" s="59">
        <v>1</v>
      </c>
      <c r="AH37" s="68">
        <v>5.9</v>
      </c>
      <c r="AI37" s="59"/>
      <c r="AJ37" s="59"/>
      <c r="AK37" s="59"/>
    </row>
    <row r="38" spans="2:37" ht="13.5">
      <c r="B38" s="16"/>
      <c r="C38" s="16" t="s">
        <v>480</v>
      </c>
      <c r="E38" s="12">
        <v>17</v>
      </c>
      <c r="F38" s="59">
        <v>16</v>
      </c>
      <c r="G38" s="59">
        <v>1</v>
      </c>
      <c r="H38" s="59">
        <v>10</v>
      </c>
      <c r="I38" s="59">
        <v>7</v>
      </c>
      <c r="J38" s="59">
        <v>1</v>
      </c>
      <c r="K38" s="59">
        <v>1</v>
      </c>
      <c r="L38" s="59" t="s">
        <v>610</v>
      </c>
      <c r="M38" s="59">
        <v>1</v>
      </c>
      <c r="N38" s="59" t="s">
        <v>610</v>
      </c>
      <c r="O38" s="59">
        <v>7</v>
      </c>
      <c r="P38" s="59">
        <v>7</v>
      </c>
      <c r="Q38" s="59" t="s">
        <v>723</v>
      </c>
      <c r="R38" s="59">
        <v>5</v>
      </c>
      <c r="S38" s="59">
        <v>2</v>
      </c>
      <c r="T38" s="59">
        <v>9</v>
      </c>
      <c r="U38" s="59">
        <v>8</v>
      </c>
      <c r="V38" s="59">
        <v>1</v>
      </c>
      <c r="W38" s="59">
        <v>4</v>
      </c>
      <c r="X38" s="59">
        <v>5</v>
      </c>
      <c r="Y38" s="59" t="s">
        <v>723</v>
      </c>
      <c r="Z38" s="59" t="s">
        <v>723</v>
      </c>
      <c r="AA38" s="59" t="s">
        <v>610</v>
      </c>
      <c r="AB38" s="59" t="s">
        <v>723</v>
      </c>
      <c r="AC38" s="59" t="s">
        <v>723</v>
      </c>
      <c r="AD38" s="59">
        <v>9</v>
      </c>
      <c r="AE38" s="59">
        <v>1</v>
      </c>
      <c r="AF38" s="59">
        <v>7</v>
      </c>
      <c r="AG38" s="59" t="s">
        <v>723</v>
      </c>
      <c r="AH38" s="68">
        <v>5.9</v>
      </c>
      <c r="AI38" s="59"/>
      <c r="AJ38" s="59"/>
      <c r="AK38" s="59"/>
    </row>
    <row r="39" spans="2:37" ht="13.5">
      <c r="B39" s="16"/>
      <c r="C39" s="16" t="s">
        <v>481</v>
      </c>
      <c r="E39" s="12">
        <v>20</v>
      </c>
      <c r="F39" s="59">
        <v>19</v>
      </c>
      <c r="G39" s="59">
        <v>1</v>
      </c>
      <c r="H39" s="59">
        <v>16</v>
      </c>
      <c r="I39" s="59">
        <v>4</v>
      </c>
      <c r="J39" s="59" t="s">
        <v>610</v>
      </c>
      <c r="K39" s="59" t="s">
        <v>610</v>
      </c>
      <c r="L39" s="59" t="s">
        <v>610</v>
      </c>
      <c r="M39" s="59" t="s">
        <v>610</v>
      </c>
      <c r="N39" s="59" t="s">
        <v>610</v>
      </c>
      <c r="O39" s="59">
        <v>12</v>
      </c>
      <c r="P39" s="59">
        <v>11</v>
      </c>
      <c r="Q39" s="59">
        <v>1</v>
      </c>
      <c r="R39" s="59">
        <v>11</v>
      </c>
      <c r="S39" s="59">
        <v>1</v>
      </c>
      <c r="T39" s="59">
        <v>8</v>
      </c>
      <c r="U39" s="59">
        <v>8</v>
      </c>
      <c r="V39" s="59" t="s">
        <v>723</v>
      </c>
      <c r="W39" s="59">
        <v>5</v>
      </c>
      <c r="X39" s="59">
        <v>3</v>
      </c>
      <c r="Y39" s="59" t="s">
        <v>610</v>
      </c>
      <c r="Z39" s="59" t="s">
        <v>610</v>
      </c>
      <c r="AA39" s="59" t="s">
        <v>610</v>
      </c>
      <c r="AB39" s="59" t="s">
        <v>610</v>
      </c>
      <c r="AC39" s="59" t="s">
        <v>610</v>
      </c>
      <c r="AD39" s="59">
        <v>15</v>
      </c>
      <c r="AE39" s="59">
        <v>1</v>
      </c>
      <c r="AF39" s="59">
        <v>4</v>
      </c>
      <c r="AG39" s="59" t="s">
        <v>723</v>
      </c>
      <c r="AH39" s="68">
        <v>5</v>
      </c>
      <c r="AI39" s="59"/>
      <c r="AJ39" s="59"/>
      <c r="AK39" s="59"/>
    </row>
    <row r="40" spans="2:37" ht="13.5">
      <c r="B40" s="16"/>
      <c r="C40" s="16" t="s">
        <v>482</v>
      </c>
      <c r="E40" s="12">
        <v>9</v>
      </c>
      <c r="F40" s="59">
        <v>8</v>
      </c>
      <c r="G40" s="59">
        <v>1</v>
      </c>
      <c r="H40" s="59">
        <v>8</v>
      </c>
      <c r="I40" s="59">
        <v>1</v>
      </c>
      <c r="J40" s="59" t="s">
        <v>610</v>
      </c>
      <c r="K40" s="59" t="s">
        <v>610</v>
      </c>
      <c r="L40" s="59" t="s">
        <v>610</v>
      </c>
      <c r="M40" s="59" t="s">
        <v>610</v>
      </c>
      <c r="N40" s="59" t="s">
        <v>610</v>
      </c>
      <c r="O40" s="59">
        <v>7</v>
      </c>
      <c r="P40" s="59">
        <v>7</v>
      </c>
      <c r="Q40" s="59" t="s">
        <v>723</v>
      </c>
      <c r="R40" s="59">
        <v>6</v>
      </c>
      <c r="S40" s="59">
        <v>1</v>
      </c>
      <c r="T40" s="59">
        <v>2</v>
      </c>
      <c r="U40" s="59">
        <v>1</v>
      </c>
      <c r="V40" s="59">
        <v>1</v>
      </c>
      <c r="W40" s="59">
        <v>2</v>
      </c>
      <c r="X40" s="59" t="s">
        <v>723</v>
      </c>
      <c r="Y40" s="59" t="s">
        <v>610</v>
      </c>
      <c r="Z40" s="59" t="s">
        <v>610</v>
      </c>
      <c r="AA40" s="59" t="s">
        <v>610</v>
      </c>
      <c r="AB40" s="59" t="s">
        <v>610</v>
      </c>
      <c r="AC40" s="59" t="s">
        <v>610</v>
      </c>
      <c r="AD40" s="59">
        <v>7</v>
      </c>
      <c r="AE40" s="59">
        <v>1</v>
      </c>
      <c r="AF40" s="59">
        <v>1</v>
      </c>
      <c r="AG40" s="59" t="s">
        <v>610</v>
      </c>
      <c r="AH40" s="68">
        <v>11.1</v>
      </c>
      <c r="AI40" s="59"/>
      <c r="AJ40" s="59"/>
      <c r="AK40" s="59"/>
    </row>
    <row r="41" spans="2:37" ht="11.25" customHeight="1">
      <c r="B41" s="16"/>
      <c r="C41" s="16"/>
      <c r="E41" s="12"/>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68"/>
      <c r="AI41" s="59"/>
      <c r="AJ41" s="59"/>
      <c r="AK41" s="59"/>
    </row>
    <row r="42" spans="2:37" s="2" customFormat="1" ht="13.5">
      <c r="B42" s="202" t="s">
        <v>499</v>
      </c>
      <c r="C42" s="202"/>
      <c r="E42" s="15">
        <f>SUM(E43:E46)</f>
        <v>38</v>
      </c>
      <c r="F42" s="64">
        <f>SUM(F43:F46)</f>
        <v>35</v>
      </c>
      <c r="G42" s="64">
        <f aca="true" t="shared" si="7" ref="G42:AF42">SUM(G43:G46)</f>
        <v>3</v>
      </c>
      <c r="H42" s="64">
        <f t="shared" si="7"/>
        <v>31</v>
      </c>
      <c r="I42" s="64">
        <f t="shared" si="7"/>
        <v>7</v>
      </c>
      <c r="J42" s="64">
        <f t="shared" si="7"/>
        <v>1</v>
      </c>
      <c r="K42" s="64">
        <f>SUM(K43:K46)</f>
        <v>1</v>
      </c>
      <c r="L42" s="64" t="s">
        <v>611</v>
      </c>
      <c r="M42" s="64">
        <f>SUM(M43:M46)</f>
        <v>1</v>
      </c>
      <c r="N42" s="64" t="s">
        <v>611</v>
      </c>
      <c r="O42" s="64">
        <f t="shared" si="7"/>
        <v>19</v>
      </c>
      <c r="P42" s="64">
        <f t="shared" si="7"/>
        <v>18</v>
      </c>
      <c r="Q42" s="64">
        <f t="shared" si="7"/>
        <v>1</v>
      </c>
      <c r="R42" s="64">
        <f t="shared" si="7"/>
        <v>18</v>
      </c>
      <c r="S42" s="64">
        <f t="shared" si="7"/>
        <v>1</v>
      </c>
      <c r="T42" s="64">
        <f t="shared" si="7"/>
        <v>18</v>
      </c>
      <c r="U42" s="64">
        <f t="shared" si="7"/>
        <v>16</v>
      </c>
      <c r="V42" s="64">
        <f t="shared" si="7"/>
        <v>2</v>
      </c>
      <c r="W42" s="64">
        <f t="shared" si="7"/>
        <v>12</v>
      </c>
      <c r="X42" s="64">
        <f t="shared" si="7"/>
        <v>6</v>
      </c>
      <c r="Y42" s="64" t="s">
        <v>723</v>
      </c>
      <c r="Z42" s="64" t="s">
        <v>723</v>
      </c>
      <c r="AA42" s="64" t="s">
        <v>611</v>
      </c>
      <c r="AB42" s="64" t="s">
        <v>723</v>
      </c>
      <c r="AC42" s="64" t="s">
        <v>723</v>
      </c>
      <c r="AD42" s="64">
        <f t="shared" si="7"/>
        <v>28</v>
      </c>
      <c r="AE42" s="64">
        <f t="shared" si="7"/>
        <v>3</v>
      </c>
      <c r="AF42" s="64">
        <f t="shared" si="7"/>
        <v>7</v>
      </c>
      <c r="AG42" s="64" t="s">
        <v>723</v>
      </c>
      <c r="AH42" s="67">
        <v>7.9</v>
      </c>
      <c r="AI42" s="64"/>
      <c r="AJ42" s="64"/>
      <c r="AK42" s="64"/>
    </row>
    <row r="43" spans="2:37" ht="13.5">
      <c r="B43" s="16"/>
      <c r="C43" s="16" t="s">
        <v>483</v>
      </c>
      <c r="E43" s="12">
        <v>13</v>
      </c>
      <c r="F43" s="59">
        <v>13</v>
      </c>
      <c r="G43" s="59" t="s">
        <v>723</v>
      </c>
      <c r="H43" s="59">
        <v>11</v>
      </c>
      <c r="I43" s="59">
        <v>2</v>
      </c>
      <c r="J43" s="59">
        <v>1</v>
      </c>
      <c r="K43" s="59">
        <v>1</v>
      </c>
      <c r="L43" s="59" t="s">
        <v>10</v>
      </c>
      <c r="M43" s="59">
        <v>1</v>
      </c>
      <c r="N43" s="59" t="s">
        <v>10</v>
      </c>
      <c r="O43" s="59">
        <v>4</v>
      </c>
      <c r="P43" s="59">
        <v>4</v>
      </c>
      <c r="Q43" s="59" t="s">
        <v>723</v>
      </c>
      <c r="R43" s="59">
        <v>4</v>
      </c>
      <c r="S43" s="59" t="s">
        <v>723</v>
      </c>
      <c r="T43" s="59">
        <v>8</v>
      </c>
      <c r="U43" s="59">
        <v>8</v>
      </c>
      <c r="V43" s="59" t="s">
        <v>723</v>
      </c>
      <c r="W43" s="59">
        <v>6</v>
      </c>
      <c r="X43" s="59">
        <v>2</v>
      </c>
      <c r="Y43" s="59" t="s">
        <v>10</v>
      </c>
      <c r="Z43" s="59" t="s">
        <v>10</v>
      </c>
      <c r="AA43" s="59" t="s">
        <v>10</v>
      </c>
      <c r="AB43" s="59" t="s">
        <v>10</v>
      </c>
      <c r="AC43" s="59" t="s">
        <v>10</v>
      </c>
      <c r="AD43" s="59">
        <v>11</v>
      </c>
      <c r="AE43" s="59" t="s">
        <v>723</v>
      </c>
      <c r="AF43" s="59">
        <v>2</v>
      </c>
      <c r="AG43" s="59" t="s">
        <v>723</v>
      </c>
      <c r="AH43" s="68" t="s">
        <v>723</v>
      </c>
      <c r="AI43" s="59"/>
      <c r="AJ43" s="59"/>
      <c r="AK43" s="59"/>
    </row>
    <row r="44" spans="2:37" ht="13.5">
      <c r="B44" s="16"/>
      <c r="C44" s="16" t="s">
        <v>242</v>
      </c>
      <c r="E44" s="12">
        <v>8</v>
      </c>
      <c r="F44" s="59">
        <v>8</v>
      </c>
      <c r="G44" s="59" t="s">
        <v>723</v>
      </c>
      <c r="H44" s="59">
        <v>6</v>
      </c>
      <c r="I44" s="59">
        <v>2</v>
      </c>
      <c r="J44" s="59" t="s">
        <v>25</v>
      </c>
      <c r="K44" s="59" t="s">
        <v>25</v>
      </c>
      <c r="L44" s="59" t="s">
        <v>25</v>
      </c>
      <c r="M44" s="59" t="s">
        <v>25</v>
      </c>
      <c r="N44" s="59" t="s">
        <v>25</v>
      </c>
      <c r="O44" s="59">
        <v>6</v>
      </c>
      <c r="P44" s="59">
        <v>6</v>
      </c>
      <c r="Q44" s="59" t="s">
        <v>723</v>
      </c>
      <c r="R44" s="59">
        <v>6</v>
      </c>
      <c r="S44" s="59" t="s">
        <v>723</v>
      </c>
      <c r="T44" s="59">
        <v>2</v>
      </c>
      <c r="U44" s="59">
        <v>2</v>
      </c>
      <c r="V44" s="59" t="s">
        <v>723</v>
      </c>
      <c r="W44" s="59" t="s">
        <v>723</v>
      </c>
      <c r="X44" s="59">
        <v>2</v>
      </c>
      <c r="Y44" s="59" t="s">
        <v>25</v>
      </c>
      <c r="Z44" s="59" t="s">
        <v>25</v>
      </c>
      <c r="AA44" s="59" t="s">
        <v>25</v>
      </c>
      <c r="AB44" s="59" t="s">
        <v>25</v>
      </c>
      <c r="AC44" s="59" t="s">
        <v>25</v>
      </c>
      <c r="AD44" s="59">
        <v>6</v>
      </c>
      <c r="AE44" s="59" t="s">
        <v>723</v>
      </c>
      <c r="AF44" s="59">
        <v>2</v>
      </c>
      <c r="AG44" s="59" t="s">
        <v>25</v>
      </c>
      <c r="AH44" s="68" t="s">
        <v>723</v>
      </c>
      <c r="AI44" s="59"/>
      <c r="AJ44" s="59"/>
      <c r="AK44" s="59"/>
    </row>
    <row r="45" spans="2:37" ht="13.5">
      <c r="B45" s="16"/>
      <c r="C45" s="16" t="s">
        <v>484</v>
      </c>
      <c r="E45" s="12">
        <v>12</v>
      </c>
      <c r="F45" s="59">
        <v>11</v>
      </c>
      <c r="G45" s="59">
        <v>1</v>
      </c>
      <c r="H45" s="59">
        <v>9</v>
      </c>
      <c r="I45" s="59">
        <v>3</v>
      </c>
      <c r="J45" s="59" t="s">
        <v>611</v>
      </c>
      <c r="K45" s="59" t="s">
        <v>611</v>
      </c>
      <c r="L45" s="59" t="s">
        <v>611</v>
      </c>
      <c r="M45" s="59" t="s">
        <v>611</v>
      </c>
      <c r="N45" s="59" t="s">
        <v>611</v>
      </c>
      <c r="O45" s="59">
        <v>6</v>
      </c>
      <c r="P45" s="59">
        <v>5</v>
      </c>
      <c r="Q45" s="59">
        <v>1</v>
      </c>
      <c r="R45" s="59">
        <v>5</v>
      </c>
      <c r="S45" s="59">
        <v>1</v>
      </c>
      <c r="T45" s="59">
        <v>6</v>
      </c>
      <c r="U45" s="59">
        <v>6</v>
      </c>
      <c r="V45" s="59" t="s">
        <v>723</v>
      </c>
      <c r="W45" s="59">
        <v>4</v>
      </c>
      <c r="X45" s="59">
        <v>2</v>
      </c>
      <c r="Y45" s="59" t="s">
        <v>723</v>
      </c>
      <c r="Z45" s="59" t="s">
        <v>723</v>
      </c>
      <c r="AA45" s="59" t="s">
        <v>611</v>
      </c>
      <c r="AB45" s="59" t="s">
        <v>723</v>
      </c>
      <c r="AC45" s="59" t="s">
        <v>723</v>
      </c>
      <c r="AD45" s="59">
        <v>8</v>
      </c>
      <c r="AE45" s="59">
        <v>1</v>
      </c>
      <c r="AF45" s="59">
        <v>3</v>
      </c>
      <c r="AG45" s="59" t="s">
        <v>723</v>
      </c>
      <c r="AH45" s="68">
        <v>8.3</v>
      </c>
      <c r="AI45" s="59"/>
      <c r="AJ45" s="59"/>
      <c r="AK45" s="59"/>
    </row>
    <row r="46" spans="2:37" ht="13.5">
      <c r="B46" s="16"/>
      <c r="C46" s="16" t="s">
        <v>485</v>
      </c>
      <c r="E46" s="12">
        <v>5</v>
      </c>
      <c r="F46" s="59">
        <v>3</v>
      </c>
      <c r="G46" s="59">
        <v>2</v>
      </c>
      <c r="H46" s="59">
        <v>5</v>
      </c>
      <c r="I46" s="59" t="s">
        <v>723</v>
      </c>
      <c r="J46" s="59" t="s">
        <v>611</v>
      </c>
      <c r="K46" s="59" t="s">
        <v>611</v>
      </c>
      <c r="L46" s="59" t="s">
        <v>611</v>
      </c>
      <c r="M46" s="59" t="s">
        <v>611</v>
      </c>
      <c r="N46" s="59" t="s">
        <v>611</v>
      </c>
      <c r="O46" s="59">
        <v>3</v>
      </c>
      <c r="P46" s="59">
        <v>3</v>
      </c>
      <c r="Q46" s="59" t="s">
        <v>611</v>
      </c>
      <c r="R46" s="59">
        <v>3</v>
      </c>
      <c r="S46" s="59" t="s">
        <v>611</v>
      </c>
      <c r="T46" s="59">
        <v>2</v>
      </c>
      <c r="U46" s="59" t="s">
        <v>723</v>
      </c>
      <c r="V46" s="59">
        <v>2</v>
      </c>
      <c r="W46" s="59">
        <v>2</v>
      </c>
      <c r="X46" s="59" t="s">
        <v>723</v>
      </c>
      <c r="Y46" s="59" t="s">
        <v>611</v>
      </c>
      <c r="Z46" s="59" t="s">
        <v>611</v>
      </c>
      <c r="AA46" s="59" t="s">
        <v>611</v>
      </c>
      <c r="AB46" s="59" t="s">
        <v>611</v>
      </c>
      <c r="AC46" s="59" t="s">
        <v>611</v>
      </c>
      <c r="AD46" s="59">
        <v>3</v>
      </c>
      <c r="AE46" s="59">
        <v>2</v>
      </c>
      <c r="AF46" s="59" t="s">
        <v>723</v>
      </c>
      <c r="AG46" s="59" t="s">
        <v>611</v>
      </c>
      <c r="AH46" s="68">
        <v>40</v>
      </c>
      <c r="AI46" s="59"/>
      <c r="AJ46" s="59"/>
      <c r="AK46" s="59"/>
    </row>
    <row r="47" spans="2:37" ht="11.25" customHeight="1">
      <c r="B47" s="16"/>
      <c r="C47" s="16"/>
      <c r="E47" s="12"/>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68"/>
      <c r="AI47" s="59"/>
      <c r="AJ47" s="59"/>
      <c r="AK47" s="59"/>
    </row>
    <row r="48" spans="2:37" s="2" customFormat="1" ht="13.5" customHeight="1">
      <c r="B48" s="210" t="s">
        <v>243</v>
      </c>
      <c r="C48" s="210"/>
      <c r="E48" s="15">
        <f>SUM(E49:E51)</f>
        <v>13</v>
      </c>
      <c r="F48" s="64">
        <f>SUM(F49:F51)</f>
        <v>8</v>
      </c>
      <c r="G48" s="64">
        <f aca="true" t="shared" si="8" ref="G48:AG48">SUM(G49:G51)</f>
        <v>5</v>
      </c>
      <c r="H48" s="64">
        <f t="shared" si="8"/>
        <v>10</v>
      </c>
      <c r="I48" s="64">
        <f t="shared" si="8"/>
        <v>3</v>
      </c>
      <c r="J48" s="64">
        <f t="shared" si="8"/>
        <v>1</v>
      </c>
      <c r="K48" s="64" t="s">
        <v>612</v>
      </c>
      <c r="L48" s="64">
        <f t="shared" si="8"/>
        <v>1</v>
      </c>
      <c r="M48" s="64">
        <f>SUM(M49:M51)</f>
        <v>1</v>
      </c>
      <c r="N48" s="64" t="s">
        <v>612</v>
      </c>
      <c r="O48" s="64">
        <f t="shared" si="8"/>
        <v>7</v>
      </c>
      <c r="P48" s="64">
        <f t="shared" si="8"/>
        <v>4</v>
      </c>
      <c r="Q48" s="64">
        <f t="shared" si="8"/>
        <v>3</v>
      </c>
      <c r="R48" s="64">
        <f t="shared" si="8"/>
        <v>4</v>
      </c>
      <c r="S48" s="64">
        <f t="shared" si="8"/>
        <v>3</v>
      </c>
      <c r="T48" s="64">
        <f t="shared" si="8"/>
        <v>1</v>
      </c>
      <c r="U48" s="64" t="s">
        <v>723</v>
      </c>
      <c r="V48" s="64">
        <f t="shared" si="8"/>
        <v>1</v>
      </c>
      <c r="W48" s="64">
        <f t="shared" si="8"/>
        <v>1</v>
      </c>
      <c r="X48" s="64" t="s">
        <v>723</v>
      </c>
      <c r="Y48" s="64">
        <f t="shared" si="8"/>
        <v>4</v>
      </c>
      <c r="Z48" s="64">
        <f>SUM(Z49:Z51)</f>
        <v>4</v>
      </c>
      <c r="AA48" s="64" t="s">
        <v>612</v>
      </c>
      <c r="AB48" s="64">
        <f>SUM(AB49:AB51)</f>
        <v>4</v>
      </c>
      <c r="AC48" s="64" t="s">
        <v>612</v>
      </c>
      <c r="AD48" s="64">
        <f t="shared" si="8"/>
        <v>7</v>
      </c>
      <c r="AE48" s="64">
        <f t="shared" si="8"/>
        <v>3</v>
      </c>
      <c r="AF48" s="64">
        <f t="shared" si="8"/>
        <v>1</v>
      </c>
      <c r="AG48" s="64">
        <f t="shared" si="8"/>
        <v>2</v>
      </c>
      <c r="AH48" s="67">
        <v>38.5</v>
      </c>
      <c r="AI48" s="64"/>
      <c r="AJ48" s="64"/>
      <c r="AK48" s="64"/>
    </row>
    <row r="49" spans="2:37" ht="13.5">
      <c r="B49" s="16"/>
      <c r="C49" s="16" t="s">
        <v>113</v>
      </c>
      <c r="E49" s="12">
        <v>6</v>
      </c>
      <c r="F49" s="59">
        <v>6</v>
      </c>
      <c r="G49" s="59" t="s">
        <v>723</v>
      </c>
      <c r="H49" s="59">
        <v>5</v>
      </c>
      <c r="I49" s="59">
        <v>1</v>
      </c>
      <c r="J49" s="59" t="s">
        <v>612</v>
      </c>
      <c r="K49" s="59" t="s">
        <v>612</v>
      </c>
      <c r="L49" s="59" t="s">
        <v>612</v>
      </c>
      <c r="M49" s="59" t="s">
        <v>612</v>
      </c>
      <c r="N49" s="59" t="s">
        <v>612</v>
      </c>
      <c r="O49" s="59">
        <v>4</v>
      </c>
      <c r="P49" s="59">
        <v>4</v>
      </c>
      <c r="Q49" s="59" t="s">
        <v>612</v>
      </c>
      <c r="R49" s="59">
        <v>3</v>
      </c>
      <c r="S49" s="59">
        <v>1</v>
      </c>
      <c r="T49" s="59" t="s">
        <v>723</v>
      </c>
      <c r="U49" s="59" t="s">
        <v>723</v>
      </c>
      <c r="V49" s="59" t="s">
        <v>723</v>
      </c>
      <c r="W49" s="59" t="s">
        <v>612</v>
      </c>
      <c r="X49" s="59" t="s">
        <v>723</v>
      </c>
      <c r="Y49" s="59">
        <v>2</v>
      </c>
      <c r="Z49" s="59">
        <v>2</v>
      </c>
      <c r="AA49" s="59" t="s">
        <v>612</v>
      </c>
      <c r="AB49" s="59">
        <v>2</v>
      </c>
      <c r="AC49" s="59" t="s">
        <v>612</v>
      </c>
      <c r="AD49" s="59">
        <v>5</v>
      </c>
      <c r="AE49" s="59" t="s">
        <v>612</v>
      </c>
      <c r="AF49" s="59">
        <v>1</v>
      </c>
      <c r="AG49" s="59" t="s">
        <v>723</v>
      </c>
      <c r="AH49" s="68" t="s">
        <v>723</v>
      </c>
      <c r="AI49" s="59"/>
      <c r="AJ49" s="59"/>
      <c r="AK49" s="59"/>
    </row>
    <row r="50" spans="2:37" ht="13.5">
      <c r="B50" s="16"/>
      <c r="C50" s="16" t="s">
        <v>486</v>
      </c>
      <c r="E50" s="12">
        <v>4</v>
      </c>
      <c r="F50" s="59">
        <v>2</v>
      </c>
      <c r="G50" s="59">
        <v>2</v>
      </c>
      <c r="H50" s="59">
        <v>2</v>
      </c>
      <c r="I50" s="59">
        <v>2</v>
      </c>
      <c r="J50" s="59" t="s">
        <v>660</v>
      </c>
      <c r="K50" s="59" t="s">
        <v>660</v>
      </c>
      <c r="L50" s="59" t="s">
        <v>660</v>
      </c>
      <c r="M50" s="59" t="s">
        <v>660</v>
      </c>
      <c r="N50" s="59" t="s">
        <v>660</v>
      </c>
      <c r="O50" s="59">
        <v>2</v>
      </c>
      <c r="P50" s="59" t="s">
        <v>723</v>
      </c>
      <c r="Q50" s="59">
        <v>2</v>
      </c>
      <c r="R50" s="59" t="s">
        <v>723</v>
      </c>
      <c r="S50" s="59">
        <v>2</v>
      </c>
      <c r="T50" s="59" t="s">
        <v>723</v>
      </c>
      <c r="U50" s="59" t="s">
        <v>660</v>
      </c>
      <c r="V50" s="59" t="s">
        <v>723</v>
      </c>
      <c r="W50" s="59" t="s">
        <v>723</v>
      </c>
      <c r="X50" s="59" t="s">
        <v>723</v>
      </c>
      <c r="Y50" s="59">
        <v>2</v>
      </c>
      <c r="Z50" s="59">
        <v>2</v>
      </c>
      <c r="AA50" s="59" t="s">
        <v>660</v>
      </c>
      <c r="AB50" s="59">
        <v>2</v>
      </c>
      <c r="AC50" s="59" t="s">
        <v>660</v>
      </c>
      <c r="AD50" s="59">
        <v>2</v>
      </c>
      <c r="AE50" s="59" t="s">
        <v>723</v>
      </c>
      <c r="AF50" s="59" t="s">
        <v>660</v>
      </c>
      <c r="AG50" s="59">
        <v>2</v>
      </c>
      <c r="AH50" s="68">
        <v>50</v>
      </c>
      <c r="AI50" s="59"/>
      <c r="AJ50" s="59"/>
      <c r="AK50" s="59"/>
    </row>
    <row r="51" spans="2:37" ht="13.5">
      <c r="B51" s="16"/>
      <c r="C51" s="16" t="s">
        <v>487</v>
      </c>
      <c r="E51" s="12">
        <v>3</v>
      </c>
      <c r="F51" s="59" t="s">
        <v>723</v>
      </c>
      <c r="G51" s="59">
        <v>3</v>
      </c>
      <c r="H51" s="59">
        <v>3</v>
      </c>
      <c r="I51" s="59" t="s">
        <v>723</v>
      </c>
      <c r="J51" s="59">
        <v>1</v>
      </c>
      <c r="K51" s="59" t="s">
        <v>660</v>
      </c>
      <c r="L51" s="59">
        <v>1</v>
      </c>
      <c r="M51" s="59">
        <v>1</v>
      </c>
      <c r="N51" s="59" t="s">
        <v>660</v>
      </c>
      <c r="O51" s="59">
        <v>1</v>
      </c>
      <c r="P51" s="59" t="s">
        <v>723</v>
      </c>
      <c r="Q51" s="59">
        <v>1</v>
      </c>
      <c r="R51" s="59">
        <v>1</v>
      </c>
      <c r="S51" s="59" t="s">
        <v>723</v>
      </c>
      <c r="T51" s="59">
        <v>1</v>
      </c>
      <c r="U51" s="59" t="s">
        <v>723</v>
      </c>
      <c r="V51" s="59">
        <v>1</v>
      </c>
      <c r="W51" s="59">
        <v>1</v>
      </c>
      <c r="X51" s="59" t="s">
        <v>723</v>
      </c>
      <c r="Y51" s="59" t="s">
        <v>660</v>
      </c>
      <c r="Z51" s="59" t="s">
        <v>660</v>
      </c>
      <c r="AA51" s="59" t="s">
        <v>660</v>
      </c>
      <c r="AB51" s="59" t="s">
        <v>660</v>
      </c>
      <c r="AC51" s="59" t="s">
        <v>660</v>
      </c>
      <c r="AD51" s="59" t="s">
        <v>723</v>
      </c>
      <c r="AE51" s="59">
        <v>3</v>
      </c>
      <c r="AF51" s="59" t="s">
        <v>723</v>
      </c>
      <c r="AG51" s="59" t="s">
        <v>723</v>
      </c>
      <c r="AH51" s="68">
        <v>100</v>
      </c>
      <c r="AI51" s="59"/>
      <c r="AJ51" s="59"/>
      <c r="AK51" s="59"/>
    </row>
    <row r="52" spans="2:37" ht="11.25" customHeight="1">
      <c r="B52" s="16"/>
      <c r="C52" s="16" t="s">
        <v>488</v>
      </c>
      <c r="E52" s="12"/>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68"/>
      <c r="AI52" s="59"/>
      <c r="AJ52" s="59"/>
      <c r="AK52" s="59"/>
    </row>
    <row r="53" spans="2:37" s="2" customFormat="1" ht="13.5">
      <c r="B53" s="202" t="s">
        <v>244</v>
      </c>
      <c r="C53" s="202"/>
      <c r="E53" s="15">
        <f>E54</f>
        <v>2</v>
      </c>
      <c r="F53" s="64">
        <f>F54</f>
        <v>2</v>
      </c>
      <c r="G53" s="64" t="str">
        <f aca="true" t="shared" si="9" ref="G53:AH53">G54</f>
        <v>-</v>
      </c>
      <c r="H53" s="64">
        <f t="shared" si="9"/>
        <v>1</v>
      </c>
      <c r="I53" s="64">
        <f t="shared" si="9"/>
        <v>1</v>
      </c>
      <c r="J53" s="64" t="s">
        <v>613</v>
      </c>
      <c r="K53" s="64" t="s">
        <v>613</v>
      </c>
      <c r="L53" s="64" t="s">
        <v>613</v>
      </c>
      <c r="M53" s="64" t="s">
        <v>613</v>
      </c>
      <c r="N53" s="64" t="str">
        <f t="shared" si="9"/>
        <v>-</v>
      </c>
      <c r="O53" s="64">
        <f t="shared" si="9"/>
        <v>1</v>
      </c>
      <c r="P53" s="64">
        <f t="shared" si="9"/>
        <v>1</v>
      </c>
      <c r="Q53" s="64" t="str">
        <f t="shared" si="9"/>
        <v>-</v>
      </c>
      <c r="R53" s="64" t="str">
        <f t="shared" si="9"/>
        <v>-</v>
      </c>
      <c r="S53" s="64">
        <f t="shared" si="9"/>
        <v>1</v>
      </c>
      <c r="T53" s="64">
        <f t="shared" si="9"/>
        <v>1</v>
      </c>
      <c r="U53" s="64">
        <f t="shared" si="9"/>
        <v>1</v>
      </c>
      <c r="V53" s="64" t="str">
        <f t="shared" si="9"/>
        <v>-</v>
      </c>
      <c r="W53" s="64">
        <f t="shared" si="9"/>
        <v>1</v>
      </c>
      <c r="X53" s="64" t="str">
        <f t="shared" si="9"/>
        <v>-</v>
      </c>
      <c r="Y53" s="64" t="str">
        <f t="shared" si="9"/>
        <v>-</v>
      </c>
      <c r="Z53" s="64" t="str">
        <f t="shared" si="9"/>
        <v>-</v>
      </c>
      <c r="AA53" s="64" t="str">
        <f t="shared" si="9"/>
        <v>-</v>
      </c>
      <c r="AB53" s="64" t="str">
        <f t="shared" si="9"/>
        <v>-</v>
      </c>
      <c r="AC53" s="64" t="str">
        <f t="shared" si="9"/>
        <v>-</v>
      </c>
      <c r="AD53" s="64">
        <f t="shared" si="9"/>
        <v>1</v>
      </c>
      <c r="AE53" s="64" t="str">
        <f t="shared" si="9"/>
        <v>-</v>
      </c>
      <c r="AF53" s="64">
        <f t="shared" si="9"/>
        <v>1</v>
      </c>
      <c r="AG53" s="64" t="str">
        <f t="shared" si="9"/>
        <v>-</v>
      </c>
      <c r="AH53" s="67" t="str">
        <f t="shared" si="9"/>
        <v>-</v>
      </c>
      <c r="AI53" s="64"/>
      <c r="AJ53" s="64"/>
      <c r="AK53" s="64"/>
    </row>
    <row r="54" spans="2:37" ht="13.5">
      <c r="B54" s="16"/>
      <c r="C54" s="16" t="s">
        <v>489</v>
      </c>
      <c r="E54" s="12">
        <v>2</v>
      </c>
      <c r="F54" s="59">
        <v>2</v>
      </c>
      <c r="G54" s="59" t="s">
        <v>613</v>
      </c>
      <c r="H54" s="59">
        <v>1</v>
      </c>
      <c r="I54" s="59">
        <v>1</v>
      </c>
      <c r="J54" s="59" t="s">
        <v>613</v>
      </c>
      <c r="K54" s="59" t="s">
        <v>613</v>
      </c>
      <c r="L54" s="59" t="s">
        <v>613</v>
      </c>
      <c r="M54" s="59" t="s">
        <v>613</v>
      </c>
      <c r="N54" s="59" t="s">
        <v>613</v>
      </c>
      <c r="O54" s="59">
        <v>1</v>
      </c>
      <c r="P54" s="59">
        <v>1</v>
      </c>
      <c r="Q54" s="59" t="s">
        <v>613</v>
      </c>
      <c r="R54" s="59" t="s">
        <v>613</v>
      </c>
      <c r="S54" s="59">
        <v>1</v>
      </c>
      <c r="T54" s="59">
        <v>1</v>
      </c>
      <c r="U54" s="59">
        <v>1</v>
      </c>
      <c r="V54" s="59" t="s">
        <v>613</v>
      </c>
      <c r="W54" s="59">
        <v>1</v>
      </c>
      <c r="X54" s="59" t="s">
        <v>613</v>
      </c>
      <c r="Y54" s="59" t="s">
        <v>613</v>
      </c>
      <c r="Z54" s="59" t="s">
        <v>613</v>
      </c>
      <c r="AA54" s="59" t="s">
        <v>613</v>
      </c>
      <c r="AB54" s="59" t="s">
        <v>613</v>
      </c>
      <c r="AC54" s="59" t="s">
        <v>613</v>
      </c>
      <c r="AD54" s="59">
        <v>1</v>
      </c>
      <c r="AE54" s="59" t="s">
        <v>613</v>
      </c>
      <c r="AF54" s="59">
        <v>1</v>
      </c>
      <c r="AG54" s="59" t="s">
        <v>613</v>
      </c>
      <c r="AH54" s="68" t="s">
        <v>613</v>
      </c>
      <c r="AI54" s="59"/>
      <c r="AJ54" s="59"/>
      <c r="AK54" s="59"/>
    </row>
    <row r="55" spans="2:37" ht="11.25" customHeight="1">
      <c r="B55" s="16"/>
      <c r="C55" s="16"/>
      <c r="E55" s="12"/>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68"/>
      <c r="AI55" s="59"/>
      <c r="AJ55" s="59"/>
      <c r="AK55" s="59"/>
    </row>
    <row r="56" spans="2:37" s="2" customFormat="1" ht="13.5">
      <c r="B56" s="202" t="s">
        <v>507</v>
      </c>
      <c r="C56" s="202"/>
      <c r="E56" s="15">
        <f>SUM(E57:E59)</f>
        <v>16</v>
      </c>
      <c r="F56" s="64">
        <f>SUM(F57:F59)</f>
        <v>13</v>
      </c>
      <c r="G56" s="64">
        <f>SUM(G57:G59)</f>
        <v>3</v>
      </c>
      <c r="H56" s="64">
        <f>SUM(H57:H59)</f>
        <v>13</v>
      </c>
      <c r="I56" s="64">
        <f>SUM(I57:I59)</f>
        <v>3</v>
      </c>
      <c r="J56" s="64" t="s">
        <v>614</v>
      </c>
      <c r="K56" s="64" t="s">
        <v>614</v>
      </c>
      <c r="L56" s="64" t="s">
        <v>614</v>
      </c>
      <c r="M56" s="64" t="s">
        <v>614</v>
      </c>
      <c r="N56" s="64" t="s">
        <v>614</v>
      </c>
      <c r="O56" s="64">
        <f>SUM(O57:O59)</f>
        <v>8</v>
      </c>
      <c r="P56" s="64">
        <f>SUM(P57:P59)</f>
        <v>8</v>
      </c>
      <c r="Q56" s="64" t="s">
        <v>723</v>
      </c>
      <c r="R56" s="64">
        <f>SUM(R57:R59)</f>
        <v>8</v>
      </c>
      <c r="S56" s="64" t="s">
        <v>723</v>
      </c>
      <c r="T56" s="64">
        <f>SUM(T57:T59)</f>
        <v>8</v>
      </c>
      <c r="U56" s="64">
        <f>SUM(U57:U59)</f>
        <v>5</v>
      </c>
      <c r="V56" s="64">
        <f>SUM(V57:V59)</f>
        <v>3</v>
      </c>
      <c r="W56" s="64">
        <f>SUM(W57:W59)</f>
        <v>5</v>
      </c>
      <c r="X56" s="64">
        <f>SUM(X57:X59)</f>
        <v>3</v>
      </c>
      <c r="Y56" s="64" t="s">
        <v>614</v>
      </c>
      <c r="Z56" s="64" t="s">
        <v>614</v>
      </c>
      <c r="AA56" s="64" t="s">
        <v>614</v>
      </c>
      <c r="AB56" s="64" t="s">
        <v>614</v>
      </c>
      <c r="AC56" s="64" t="s">
        <v>614</v>
      </c>
      <c r="AD56" s="64">
        <f>SUM(AD57:AD59)</f>
        <v>10</v>
      </c>
      <c r="AE56" s="64">
        <f>SUM(AE57:AE59)</f>
        <v>3</v>
      </c>
      <c r="AF56" s="64">
        <f>SUM(AF57:AF59)</f>
        <v>3</v>
      </c>
      <c r="AG56" s="64" t="s">
        <v>723</v>
      </c>
      <c r="AH56" s="67">
        <v>18.8</v>
      </c>
      <c r="AI56" s="64"/>
      <c r="AJ56" s="64"/>
      <c r="AK56" s="64"/>
    </row>
    <row r="57" spans="2:37" ht="13.5">
      <c r="B57" s="16"/>
      <c r="C57" s="16" t="s">
        <v>490</v>
      </c>
      <c r="E57" s="12">
        <v>14</v>
      </c>
      <c r="F57" s="59">
        <v>12</v>
      </c>
      <c r="G57" s="59">
        <v>2</v>
      </c>
      <c r="H57" s="59">
        <v>11</v>
      </c>
      <c r="I57" s="59">
        <v>3</v>
      </c>
      <c r="J57" s="59" t="s">
        <v>10</v>
      </c>
      <c r="K57" s="59" t="s">
        <v>10</v>
      </c>
      <c r="L57" s="59" t="s">
        <v>10</v>
      </c>
      <c r="M57" s="59" t="s">
        <v>10</v>
      </c>
      <c r="N57" s="59" t="s">
        <v>10</v>
      </c>
      <c r="O57" s="59">
        <v>7</v>
      </c>
      <c r="P57" s="59">
        <v>7</v>
      </c>
      <c r="Q57" s="59" t="s">
        <v>723</v>
      </c>
      <c r="R57" s="59">
        <v>7</v>
      </c>
      <c r="S57" s="59" t="s">
        <v>723</v>
      </c>
      <c r="T57" s="59">
        <v>7</v>
      </c>
      <c r="U57" s="59">
        <v>5</v>
      </c>
      <c r="V57" s="59">
        <v>2</v>
      </c>
      <c r="W57" s="59">
        <v>4</v>
      </c>
      <c r="X57" s="59">
        <v>3</v>
      </c>
      <c r="Y57" s="59" t="s">
        <v>10</v>
      </c>
      <c r="Z57" s="59" t="s">
        <v>10</v>
      </c>
      <c r="AA57" s="59" t="s">
        <v>10</v>
      </c>
      <c r="AB57" s="59" t="s">
        <v>10</v>
      </c>
      <c r="AC57" s="59" t="s">
        <v>10</v>
      </c>
      <c r="AD57" s="59">
        <v>9</v>
      </c>
      <c r="AE57" s="59">
        <v>2</v>
      </c>
      <c r="AF57" s="59">
        <v>3</v>
      </c>
      <c r="AG57" s="59" t="s">
        <v>723</v>
      </c>
      <c r="AH57" s="68">
        <v>14.3</v>
      </c>
      <c r="AI57" s="59"/>
      <c r="AJ57" s="59"/>
      <c r="AK57" s="59"/>
    </row>
    <row r="58" spans="2:37" ht="13.5">
      <c r="B58" s="16"/>
      <c r="C58" s="16" t="s">
        <v>491</v>
      </c>
      <c r="E58" s="12" t="s">
        <v>606</v>
      </c>
      <c r="F58" s="59" t="s">
        <v>606</v>
      </c>
      <c r="G58" s="59" t="s">
        <v>723</v>
      </c>
      <c r="H58" s="59" t="s">
        <v>723</v>
      </c>
      <c r="I58" s="59" t="s">
        <v>723</v>
      </c>
      <c r="J58" s="59" t="s">
        <v>606</v>
      </c>
      <c r="K58" s="59" t="s">
        <v>606</v>
      </c>
      <c r="L58" s="59" t="s">
        <v>606</v>
      </c>
      <c r="M58" s="59" t="s">
        <v>606</v>
      </c>
      <c r="N58" s="59" t="s">
        <v>606</v>
      </c>
      <c r="O58" s="59" t="s">
        <v>723</v>
      </c>
      <c r="P58" s="59" t="s">
        <v>606</v>
      </c>
      <c r="Q58" s="59" t="s">
        <v>606</v>
      </c>
      <c r="R58" s="59" t="s">
        <v>723</v>
      </c>
      <c r="S58" s="59" t="s">
        <v>606</v>
      </c>
      <c r="T58" s="59" t="s">
        <v>723</v>
      </c>
      <c r="U58" s="59" t="s">
        <v>606</v>
      </c>
      <c r="V58" s="59" t="s">
        <v>723</v>
      </c>
      <c r="W58" s="59" t="s">
        <v>723</v>
      </c>
      <c r="X58" s="59" t="s">
        <v>606</v>
      </c>
      <c r="Y58" s="59" t="s">
        <v>606</v>
      </c>
      <c r="Z58" s="59" t="s">
        <v>606</v>
      </c>
      <c r="AA58" s="59" t="s">
        <v>606</v>
      </c>
      <c r="AB58" s="59" t="s">
        <v>606</v>
      </c>
      <c r="AC58" s="59" t="s">
        <v>606</v>
      </c>
      <c r="AD58" s="59" t="s">
        <v>606</v>
      </c>
      <c r="AE58" s="59" t="s">
        <v>723</v>
      </c>
      <c r="AF58" s="59" t="s">
        <v>606</v>
      </c>
      <c r="AG58" s="59" t="s">
        <v>606</v>
      </c>
      <c r="AH58" s="68" t="s">
        <v>606</v>
      </c>
      <c r="AI58" s="59"/>
      <c r="AJ58" s="59"/>
      <c r="AK58" s="59"/>
    </row>
    <row r="59" spans="2:37" ht="13.5">
      <c r="B59" s="16"/>
      <c r="C59" s="16" t="s">
        <v>492</v>
      </c>
      <c r="E59" s="12">
        <v>2</v>
      </c>
      <c r="F59" s="59">
        <v>1</v>
      </c>
      <c r="G59" s="59">
        <v>1</v>
      </c>
      <c r="H59" s="59">
        <v>2</v>
      </c>
      <c r="I59" s="59" t="s">
        <v>723</v>
      </c>
      <c r="J59" s="59" t="s">
        <v>618</v>
      </c>
      <c r="K59" s="59" t="s">
        <v>618</v>
      </c>
      <c r="L59" s="59" t="s">
        <v>618</v>
      </c>
      <c r="M59" s="59" t="s">
        <v>618</v>
      </c>
      <c r="N59" s="59" t="s">
        <v>618</v>
      </c>
      <c r="O59" s="59">
        <v>1</v>
      </c>
      <c r="P59" s="59">
        <v>1</v>
      </c>
      <c r="Q59" s="59" t="s">
        <v>618</v>
      </c>
      <c r="R59" s="59">
        <v>1</v>
      </c>
      <c r="S59" s="59" t="s">
        <v>618</v>
      </c>
      <c r="T59" s="59">
        <v>1</v>
      </c>
      <c r="U59" s="59" t="s">
        <v>723</v>
      </c>
      <c r="V59" s="59">
        <v>1</v>
      </c>
      <c r="W59" s="59">
        <v>1</v>
      </c>
      <c r="X59" s="59" t="s">
        <v>723</v>
      </c>
      <c r="Y59" s="59" t="s">
        <v>618</v>
      </c>
      <c r="Z59" s="59" t="s">
        <v>618</v>
      </c>
      <c r="AA59" s="59" t="s">
        <v>618</v>
      </c>
      <c r="AB59" s="59" t="s">
        <v>618</v>
      </c>
      <c r="AC59" s="59" t="s">
        <v>618</v>
      </c>
      <c r="AD59" s="59">
        <v>1</v>
      </c>
      <c r="AE59" s="59">
        <v>1</v>
      </c>
      <c r="AF59" s="59" t="s">
        <v>723</v>
      </c>
      <c r="AG59" s="59" t="s">
        <v>618</v>
      </c>
      <c r="AH59" s="68">
        <v>50</v>
      </c>
      <c r="AI59" s="59"/>
      <c r="AJ59" s="59"/>
      <c r="AK59" s="59"/>
    </row>
    <row r="60" ht="5.25" customHeight="1" thickBot="1">
      <c r="E60" s="91"/>
    </row>
    <row r="61" spans="1:37" ht="14.25" customHeight="1">
      <c r="A61" s="4" t="s">
        <v>114</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9"/>
      <c r="AJ61" s="99"/>
      <c r="AK61" s="99"/>
    </row>
  </sheetData>
  <mergeCells count="36">
    <mergeCell ref="AD5:AE5"/>
    <mergeCell ref="AF5:AG5"/>
    <mergeCell ref="AH4:AH6"/>
    <mergeCell ref="U5:V5"/>
    <mergeCell ref="W5:X5"/>
    <mergeCell ref="Y4:AC4"/>
    <mergeCell ref="Y5:Y6"/>
    <mergeCell ref="Z5:AA5"/>
    <mergeCell ref="AB5:AC5"/>
    <mergeCell ref="T4:X4"/>
    <mergeCell ref="T5:T6"/>
    <mergeCell ref="AD4:AG4"/>
    <mergeCell ref="B53:C53"/>
    <mergeCell ref="B56:C56"/>
    <mergeCell ref="A4:D6"/>
    <mergeCell ref="E4:I4"/>
    <mergeCell ref="E5:E6"/>
    <mergeCell ref="F5:G5"/>
    <mergeCell ref="H5:I5"/>
    <mergeCell ref="B33:C33"/>
    <mergeCell ref="B36:C36"/>
    <mergeCell ref="B42:C42"/>
    <mergeCell ref="B8:C8"/>
    <mergeCell ref="B48:C48"/>
    <mergeCell ref="B10:C10"/>
    <mergeCell ref="B18:C18"/>
    <mergeCell ref="B25:C25"/>
    <mergeCell ref="B28:C28"/>
    <mergeCell ref="O5:O6"/>
    <mergeCell ref="P5:Q5"/>
    <mergeCell ref="R5:S5"/>
    <mergeCell ref="J4:N4"/>
    <mergeCell ref="O4:S4"/>
    <mergeCell ref="J5:J6"/>
    <mergeCell ref="K5:L5"/>
    <mergeCell ref="M5:N5"/>
  </mergeCells>
  <printOptions/>
  <pageMargins left="0.7874015748031497" right="0.7874015748031497" top="0.6692913385826772" bottom="0.6692913385826772"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岐阜県</cp:lastModifiedBy>
  <cp:lastPrinted>2009-07-03T07:08:10Z</cp:lastPrinted>
  <dcterms:created xsi:type="dcterms:W3CDTF">1999-08-16T05:51:17Z</dcterms:created>
  <dcterms:modified xsi:type="dcterms:W3CDTF">2010-03-16T07:34:45Z</dcterms:modified>
  <cp:category/>
  <cp:version/>
  <cp:contentType/>
  <cp:contentStatus/>
</cp:coreProperties>
</file>