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<sst xmlns="http://schemas.openxmlformats.org/spreadsheetml/2006/main" count="90" uniqueCount="40">
  <si>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　  　 　22．　労働力状態（８区分）、年齢　 　   （５歳階級）、男女別15歳以上人口</t>
  </si>
  <si>
    <t>　注：総計には、労働状態「不詳」を含む。</t>
  </si>
  <si>
    <t>　単位：人、％</t>
  </si>
  <si>
    <t>　　平成７年（1995）10月１日</t>
  </si>
  <si>
    <t>区分</t>
  </si>
  <si>
    <t>総数</t>
  </si>
  <si>
    <t>労働力人口</t>
  </si>
  <si>
    <t>非労働力人口</t>
  </si>
  <si>
    <t>労働力率</t>
  </si>
  <si>
    <t>完全失業率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</si>
  <si>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</si>
  <si>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</si>
  <si>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</si>
  <si>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</si>
  <si>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</si>
  <si>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</si>
  <si>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</si>
  <si>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</si>
  <si>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</si>
  <si>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</si>
  <si>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</si>
  <si>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</si>
  <si>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</si>
  <si>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</si>
  <si>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</si>
  <si>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</si>
  <si>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</si>
  <si>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</si>
  <si>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</si>
  <si>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-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</si>
  <si>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</si>
  <si>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</si>
  <si>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</si>
  <si>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</si>
  <si>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</si>
  <si>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</si>
  <si>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</si>
  <si>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</si>
  <si>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　資料：総務省統計局「平成７年国勢調査」</t>
  </si>
  <si>
    <r>
      <t xml:space="preserve">  ３　　労　　　働　　  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賃　　　金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</si>
</sst>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1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0" fillId="0" borderId="7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176" fontId="10" fillId="0" borderId="7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7.625" style="1" customWidth="1"/>
    <col min="3" max="3" width="2.75390625" style="1" customWidth="1"/>
    <col min="4" max="4" width="1.12109375" style="1" customWidth="1"/>
    <col min="5" max="5" width="12.125" style="1" customWidth="1"/>
    <col min="6" max="8" width="12.25390625" style="1" customWidth="1"/>
    <col min="9" max="9" width="12.125" style="1" customWidth="1"/>
    <col min="10" max="10" width="11.875" style="1" customWidth="1"/>
    <col min="11" max="18" width="10.875" style="1" customWidth="1"/>
    <col min="19" max="16384" width="9.00390625" style="1" customWidth="1"/>
  </cols>
  <sheetData>
    <row r="1" ht="21">
      <c r="H1" s="2" t="s">
        <v>39</v>
      </c>
    </row>
    <row r="2" ht="20.25" customHeight="1">
      <c r="F2" s="3" t="s">
        <v>0</v>
      </c>
    </row>
    <row r="3" ht="13.5">
      <c r="A3" s="4" t="s">
        <v>1</v>
      </c>
    </row>
    <row r="4" spans="1:17" ht="14.25" thickBot="1">
      <c r="A4" s="4" t="s">
        <v>2</v>
      </c>
      <c r="Q4" s="4" t="s">
        <v>3</v>
      </c>
    </row>
    <row r="5" spans="1:18" ht="14.25" thickTop="1">
      <c r="A5" s="5" t="s">
        <v>4</v>
      </c>
      <c r="B5" s="5"/>
      <c r="C5" s="5"/>
      <c r="D5" s="5"/>
      <c r="E5" s="6" t="s">
        <v>5</v>
      </c>
      <c r="F5" s="7" t="s">
        <v>6</v>
      </c>
      <c r="G5" s="8"/>
      <c r="H5" s="8"/>
      <c r="I5" s="8"/>
      <c r="J5" s="8"/>
      <c r="K5" s="8"/>
      <c r="L5" s="9"/>
      <c r="M5" s="6" t="s">
        <v>7</v>
      </c>
      <c r="N5" s="5"/>
      <c r="O5" s="5"/>
      <c r="P5" s="10"/>
      <c r="Q5" s="6" t="s">
        <v>8</v>
      </c>
      <c r="R5" s="6" t="s">
        <v>9</v>
      </c>
    </row>
    <row r="6" spans="1:18" ht="13.5">
      <c r="A6" s="11"/>
      <c r="B6" s="11"/>
      <c r="C6" s="11"/>
      <c r="D6" s="11"/>
      <c r="E6" s="12"/>
      <c r="F6" s="12" t="s">
        <v>5</v>
      </c>
      <c r="G6" s="13" t="s">
        <v>10</v>
      </c>
      <c r="H6" s="14"/>
      <c r="I6" s="14"/>
      <c r="J6" s="14"/>
      <c r="K6" s="15"/>
      <c r="L6" s="12" t="s">
        <v>11</v>
      </c>
      <c r="M6" s="12" t="s">
        <v>5</v>
      </c>
      <c r="N6" s="16" t="s">
        <v>12</v>
      </c>
      <c r="O6" s="16" t="s">
        <v>13</v>
      </c>
      <c r="P6" s="17" t="s">
        <v>14</v>
      </c>
      <c r="Q6" s="12"/>
      <c r="R6" s="12"/>
    </row>
    <row r="7" spans="1:18" ht="17.25" customHeight="1">
      <c r="A7" s="18"/>
      <c r="B7" s="18"/>
      <c r="C7" s="18"/>
      <c r="D7" s="18"/>
      <c r="E7" s="19"/>
      <c r="F7" s="19"/>
      <c r="G7" s="20" t="s">
        <v>5</v>
      </c>
      <c r="H7" s="20" t="s">
        <v>15</v>
      </c>
      <c r="I7" s="21" t="s">
        <v>16</v>
      </c>
      <c r="J7" s="22" t="s">
        <v>17</v>
      </c>
      <c r="K7" s="23" t="s">
        <v>18</v>
      </c>
      <c r="L7" s="19"/>
      <c r="M7" s="19"/>
      <c r="N7" s="19"/>
      <c r="O7" s="19"/>
      <c r="P7" s="24"/>
      <c r="Q7" s="19"/>
      <c r="R7" s="19"/>
    </row>
    <row r="8" ht="6" customHeight="1">
      <c r="E8" s="25"/>
    </row>
    <row r="9" spans="2:18" s="26" customFormat="1" ht="11.25" customHeight="1">
      <c r="B9" s="27" t="s">
        <v>5</v>
      </c>
      <c r="C9" s="27"/>
      <c r="E9" s="28">
        <f aca="true" t="shared" si="0" ref="E9:L9">SUM(E11:E27)</f>
        <v>1752503</v>
      </c>
      <c r="F9" s="29">
        <f t="shared" si="0"/>
        <v>1148530</v>
      </c>
      <c r="G9" s="29">
        <f t="shared" si="0"/>
        <v>1111812</v>
      </c>
      <c r="H9" s="29">
        <f t="shared" si="0"/>
        <v>920214</v>
      </c>
      <c r="I9" s="29">
        <f t="shared" si="0"/>
        <v>169746</v>
      </c>
      <c r="J9" s="29">
        <f t="shared" si="0"/>
        <v>11603</v>
      </c>
      <c r="K9" s="29">
        <f t="shared" si="0"/>
        <v>10249</v>
      </c>
      <c r="L9" s="29">
        <f t="shared" si="0"/>
        <v>36718</v>
      </c>
      <c r="M9" s="29">
        <v>602554</v>
      </c>
      <c r="N9" s="29">
        <f>SUM(N11:N27)</f>
        <v>272262</v>
      </c>
      <c r="O9" s="29">
        <f>SUM(O11:O27)</f>
        <v>142260</v>
      </c>
      <c r="P9" s="29">
        <f>M9-SUM(N9:O9)</f>
        <v>188032</v>
      </c>
      <c r="Q9" s="30">
        <f>F9/E9*100</f>
        <v>65.53654972345268</v>
      </c>
      <c r="R9" s="31">
        <f>L9/F9*100</f>
        <v>3.1969561091133887</v>
      </c>
    </row>
    <row r="10" spans="2:18" ht="11.25" customHeight="1">
      <c r="B10" s="32"/>
      <c r="C10" s="32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6"/>
      <c r="R10" s="37"/>
    </row>
    <row r="11" spans="2:18" ht="11.25" customHeight="1">
      <c r="B11" s="32" t="s">
        <v>19</v>
      </c>
      <c r="C11" s="32" t="s">
        <v>20</v>
      </c>
      <c r="E11" s="33">
        <v>147238</v>
      </c>
      <c r="F11" s="34">
        <f>SUM(G11,L11)</f>
        <v>26703</v>
      </c>
      <c r="G11" s="34">
        <f>SUM(H11:K11)</f>
        <v>24165</v>
      </c>
      <c r="H11" s="34">
        <v>18753</v>
      </c>
      <c r="I11" s="34">
        <v>333</v>
      </c>
      <c r="J11" s="34">
        <v>4954</v>
      </c>
      <c r="K11" s="34">
        <v>125</v>
      </c>
      <c r="L11" s="34">
        <v>2538</v>
      </c>
      <c r="M11" s="34">
        <v>120392</v>
      </c>
      <c r="N11" s="34">
        <v>905</v>
      </c>
      <c r="O11" s="34">
        <v>118853</v>
      </c>
      <c r="P11" s="38">
        <f>M11-SUM(N11:O11)</f>
        <v>634</v>
      </c>
      <c r="Q11" s="36">
        <f>F11/E11*100</f>
        <v>18.135943166845518</v>
      </c>
      <c r="R11" s="37">
        <f>L11/F11*100</f>
        <v>9.504550050556118</v>
      </c>
    </row>
    <row r="12" spans="2:18" ht="11.25" customHeight="1">
      <c r="B12" s="32" t="s">
        <v>21</v>
      </c>
      <c r="C12" s="32"/>
      <c r="E12" s="33">
        <v>155435</v>
      </c>
      <c r="F12" s="34">
        <f>SUM(G12,L12)</f>
        <v>124482</v>
      </c>
      <c r="G12" s="34">
        <f>SUM(H12:K12)</f>
        <v>117911</v>
      </c>
      <c r="H12" s="34">
        <v>108639</v>
      </c>
      <c r="I12" s="34">
        <v>2491</v>
      </c>
      <c r="J12" s="34">
        <v>6185</v>
      </c>
      <c r="K12" s="34">
        <v>596</v>
      </c>
      <c r="L12" s="34">
        <v>6571</v>
      </c>
      <c r="M12" s="34">
        <v>30719</v>
      </c>
      <c r="N12" s="34">
        <v>7755</v>
      </c>
      <c r="O12" s="34">
        <v>21794</v>
      </c>
      <c r="P12" s="38">
        <f>M12-SUM(N12:O12)</f>
        <v>1170</v>
      </c>
      <c r="Q12" s="36">
        <f>F12/E12*100</f>
        <v>80.08620966963682</v>
      </c>
      <c r="R12" s="37">
        <f>L12/F12*100</f>
        <v>5.27867482848926</v>
      </c>
    </row>
    <row r="13" spans="2:18" ht="11.25" customHeight="1">
      <c r="B13" s="32" t="s">
        <v>22</v>
      </c>
      <c r="C13" s="32"/>
      <c r="E13" s="33">
        <v>134411</v>
      </c>
      <c r="F13" s="34">
        <f>SUM(G13,L13)</f>
        <v>107651</v>
      </c>
      <c r="G13" s="34">
        <f>SUM(H13:K13)</f>
        <v>103143</v>
      </c>
      <c r="H13" s="34">
        <v>94648</v>
      </c>
      <c r="I13" s="34">
        <v>7060</v>
      </c>
      <c r="J13" s="34">
        <v>316</v>
      </c>
      <c r="K13" s="34">
        <v>1119</v>
      </c>
      <c r="L13" s="34">
        <v>4508</v>
      </c>
      <c r="M13" s="34">
        <v>26538</v>
      </c>
      <c r="N13" s="34">
        <v>24289</v>
      </c>
      <c r="O13" s="34">
        <v>1112</v>
      </c>
      <c r="P13" s="38">
        <f>M13-SUM(N13:O13)</f>
        <v>1137</v>
      </c>
      <c r="Q13" s="36">
        <f>F13/E13*100</f>
        <v>80.09091517807322</v>
      </c>
      <c r="R13" s="37">
        <f>L13/F13*100</f>
        <v>4.187606246110115</v>
      </c>
    </row>
    <row r="14" spans="2:18" ht="11.25" customHeight="1">
      <c r="B14" s="32" t="s">
        <v>23</v>
      </c>
      <c r="C14" s="32"/>
      <c r="E14" s="33">
        <v>128592</v>
      </c>
      <c r="F14" s="34">
        <f>SUM(G14,L14)</f>
        <v>96939</v>
      </c>
      <c r="G14" s="34">
        <f>SUM(H14:K14)</f>
        <v>94236</v>
      </c>
      <c r="H14" s="34">
        <v>78894</v>
      </c>
      <c r="I14" s="34">
        <v>14313</v>
      </c>
      <c r="J14" s="34">
        <v>86</v>
      </c>
      <c r="K14" s="34">
        <v>943</v>
      </c>
      <c r="L14" s="34">
        <v>2703</v>
      </c>
      <c r="M14" s="34">
        <v>31547</v>
      </c>
      <c r="N14" s="34">
        <v>30275</v>
      </c>
      <c r="O14" s="34">
        <v>231</v>
      </c>
      <c r="P14" s="38">
        <f>M14-SUM(N14:O14)</f>
        <v>1041</v>
      </c>
      <c r="Q14" s="36">
        <f>F14/E14*100</f>
        <v>75.38493840985441</v>
      </c>
      <c r="R14" s="37">
        <f>L14/F14*100</f>
        <v>2.7883514375019343</v>
      </c>
    </row>
    <row r="15" spans="2:18" ht="11.25" customHeight="1">
      <c r="B15" s="32" t="s">
        <v>24</v>
      </c>
      <c r="C15" s="32"/>
      <c r="E15" s="33">
        <v>126147</v>
      </c>
      <c r="F15" s="34">
        <f>SUM(G15,L15)</f>
        <v>104021</v>
      </c>
      <c r="G15" s="34">
        <f>SUM(H15:K15)</f>
        <v>101994</v>
      </c>
      <c r="H15" s="34">
        <v>80414</v>
      </c>
      <c r="I15" s="34">
        <v>21012</v>
      </c>
      <c r="J15" s="34">
        <v>34</v>
      </c>
      <c r="K15" s="34">
        <v>534</v>
      </c>
      <c r="L15" s="34">
        <v>2027</v>
      </c>
      <c r="M15" s="34">
        <v>22062</v>
      </c>
      <c r="N15" s="34">
        <v>20995</v>
      </c>
      <c r="O15" s="34">
        <v>81</v>
      </c>
      <c r="P15" s="38">
        <f>M15-SUM(N15:O15)</f>
        <v>986</v>
      </c>
      <c r="Q15" s="36">
        <f>F15/E15*100</f>
        <v>82.46014570302901</v>
      </c>
      <c r="R15" s="37">
        <f>L15/F15*100</f>
        <v>1.9486449851472298</v>
      </c>
    </row>
    <row r="16" spans="2:18" ht="11.25" customHeight="1">
      <c r="B16" s="32"/>
      <c r="C16" s="32"/>
      <c r="E16" s="33">
        <f>SUM(F16,M16)</f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8"/>
      <c r="Q16" s="36"/>
      <c r="R16" s="37"/>
    </row>
    <row r="17" spans="2:18" ht="11.25" customHeight="1">
      <c r="B17" s="32" t="s">
        <v>25</v>
      </c>
      <c r="C17" s="32"/>
      <c r="E17" s="33">
        <v>147338</v>
      </c>
      <c r="F17" s="34">
        <f>SUM(G17,L17)</f>
        <v>127164</v>
      </c>
      <c r="G17" s="34">
        <f>SUM(H17:K17)</f>
        <v>125073</v>
      </c>
      <c r="H17" s="34">
        <v>98401</v>
      </c>
      <c r="I17" s="34">
        <v>26035</v>
      </c>
      <c r="J17" s="34">
        <v>16</v>
      </c>
      <c r="K17" s="34">
        <v>621</v>
      </c>
      <c r="L17" s="34">
        <v>2091</v>
      </c>
      <c r="M17" s="34">
        <v>20116</v>
      </c>
      <c r="N17" s="34">
        <v>18798</v>
      </c>
      <c r="O17" s="34">
        <v>40</v>
      </c>
      <c r="P17" s="38">
        <f>M17-SUM(N17:O17)</f>
        <v>1278</v>
      </c>
      <c r="Q17" s="36">
        <f>F17/E17*100</f>
        <v>86.30767351260367</v>
      </c>
      <c r="R17" s="37">
        <f>L17/F17*100</f>
        <v>1.6443333018778898</v>
      </c>
    </row>
    <row r="18" spans="2:18" ht="11.25" customHeight="1">
      <c r="B18" s="32" t="s">
        <v>26</v>
      </c>
      <c r="C18" s="32"/>
      <c r="E18" s="33">
        <v>178832</v>
      </c>
      <c r="F18" s="34">
        <f>SUM(G18,L18)</f>
        <v>154983</v>
      </c>
      <c r="G18" s="34">
        <f>SUM(H18:K18)</f>
        <v>152420</v>
      </c>
      <c r="H18" s="34">
        <v>123285</v>
      </c>
      <c r="I18" s="34">
        <v>28257</v>
      </c>
      <c r="J18" s="34">
        <v>6</v>
      </c>
      <c r="K18" s="34">
        <v>872</v>
      </c>
      <c r="L18" s="34">
        <v>2563</v>
      </c>
      <c r="M18" s="34">
        <v>23781</v>
      </c>
      <c r="N18" s="34">
        <v>21939</v>
      </c>
      <c r="O18" s="34">
        <v>27</v>
      </c>
      <c r="P18" s="38">
        <f>M18-SUM(N18:O18)</f>
        <v>1815</v>
      </c>
      <c r="Q18" s="36">
        <f>F18/E18*100</f>
        <v>86.66401986221706</v>
      </c>
      <c r="R18" s="37">
        <f>L18/F18*100</f>
        <v>1.65372976390959</v>
      </c>
    </row>
    <row r="19" spans="2:18" ht="11.25" customHeight="1">
      <c r="B19" s="32" t="s">
        <v>27</v>
      </c>
      <c r="C19" s="32"/>
      <c r="E19" s="33">
        <v>149591</v>
      </c>
      <c r="F19" s="34">
        <f>SUM(G19,L19)</f>
        <v>125771</v>
      </c>
      <c r="G19" s="34">
        <f>SUM(H19:K19)</f>
        <v>123715</v>
      </c>
      <c r="H19" s="34">
        <v>102628</v>
      </c>
      <c r="I19" s="34">
        <v>20159</v>
      </c>
      <c r="J19" s="34">
        <v>2</v>
      </c>
      <c r="K19" s="34">
        <v>926</v>
      </c>
      <c r="L19" s="34">
        <v>2056</v>
      </c>
      <c r="M19" s="34">
        <v>23760</v>
      </c>
      <c r="N19" s="34">
        <v>21803</v>
      </c>
      <c r="O19" s="34">
        <v>18</v>
      </c>
      <c r="P19" s="38">
        <f>M19-SUM(N19:O19)</f>
        <v>1939</v>
      </c>
      <c r="Q19" s="36">
        <f>F19/E19*100</f>
        <v>84.0765821473217</v>
      </c>
      <c r="R19" s="37">
        <f>L19/F19*100</f>
        <v>1.634717065142203</v>
      </c>
    </row>
    <row r="20" spans="2:18" ht="11.25" customHeight="1">
      <c r="B20" s="32" t="s">
        <v>28</v>
      </c>
      <c r="C20" s="32"/>
      <c r="E20" s="33">
        <v>134624</v>
      </c>
      <c r="F20" s="34">
        <f>SUM(G20,L20)</f>
        <v>105858</v>
      </c>
      <c r="G20" s="34">
        <f>SUM(H20:K20)</f>
        <v>103067</v>
      </c>
      <c r="H20" s="34">
        <v>86403</v>
      </c>
      <c r="I20" s="34">
        <v>15521</v>
      </c>
      <c r="J20" s="34" t="s">
        <v>29</v>
      </c>
      <c r="K20" s="34">
        <v>1143</v>
      </c>
      <c r="L20" s="34">
        <v>2791</v>
      </c>
      <c r="M20" s="34">
        <v>28695</v>
      </c>
      <c r="N20" s="34">
        <v>25115</v>
      </c>
      <c r="O20" s="34">
        <v>25</v>
      </c>
      <c r="P20" s="38">
        <f>M20-SUM(N20:O20)</f>
        <v>3555</v>
      </c>
      <c r="Q20" s="36">
        <f>F20/E20*100</f>
        <v>78.63233895887805</v>
      </c>
      <c r="R20" s="37">
        <f>L20/F20*100</f>
        <v>2.6365508511402065</v>
      </c>
    </row>
    <row r="21" spans="2:18" ht="11.25" customHeight="1">
      <c r="B21" s="32" t="s">
        <v>30</v>
      </c>
      <c r="C21" s="32"/>
      <c r="E21" s="33">
        <v>128086</v>
      </c>
      <c r="F21" s="34">
        <f>SUM(G21,L21)</f>
        <v>79857</v>
      </c>
      <c r="G21" s="34">
        <f>SUM(H21:K21)</f>
        <v>73960</v>
      </c>
      <c r="H21" s="34">
        <v>59639</v>
      </c>
      <c r="I21" s="34">
        <v>13149</v>
      </c>
      <c r="J21" s="34">
        <v>2</v>
      </c>
      <c r="K21" s="34">
        <v>1170</v>
      </c>
      <c r="L21" s="34">
        <v>5897</v>
      </c>
      <c r="M21" s="34">
        <v>48180</v>
      </c>
      <c r="N21" s="34">
        <v>32495</v>
      </c>
      <c r="O21" s="34">
        <v>44</v>
      </c>
      <c r="P21" s="38">
        <f>M21-SUM(N21:O21)</f>
        <v>15641</v>
      </c>
      <c r="Q21" s="36">
        <f>F21/E21*100</f>
        <v>62.34639226769514</v>
      </c>
      <c r="R21" s="37">
        <f>L21/F21*100</f>
        <v>7.3844497038456245</v>
      </c>
    </row>
    <row r="22" spans="2:18" ht="11.25" customHeight="1">
      <c r="B22" s="32"/>
      <c r="C22" s="32"/>
      <c r="E22" s="33">
        <f>SUM(F22,M22)</f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8"/>
      <c r="Q22" s="36"/>
      <c r="R22" s="37"/>
    </row>
    <row r="23" spans="2:18" ht="11.25" customHeight="1">
      <c r="B23" s="32" t="s">
        <v>31</v>
      </c>
      <c r="C23" s="32"/>
      <c r="E23" s="33">
        <v>113565</v>
      </c>
      <c r="F23" s="34">
        <f>SUM(G23,L23)</f>
        <v>52583</v>
      </c>
      <c r="G23" s="34">
        <f>SUM(H23:K23)</f>
        <v>50393</v>
      </c>
      <c r="H23" s="34">
        <v>38620</v>
      </c>
      <c r="I23" s="34">
        <v>10771</v>
      </c>
      <c r="J23" s="34">
        <v>1</v>
      </c>
      <c r="K23" s="34">
        <v>1001</v>
      </c>
      <c r="L23" s="34">
        <v>2190</v>
      </c>
      <c r="M23" s="34">
        <v>60936</v>
      </c>
      <c r="N23" s="34">
        <v>29567</v>
      </c>
      <c r="O23" s="34">
        <v>8</v>
      </c>
      <c r="P23" s="38">
        <f>M23-SUM(N23:O23)</f>
        <v>31361</v>
      </c>
      <c r="Q23" s="36">
        <f>F23/E23*100</f>
        <v>46.3021177299344</v>
      </c>
      <c r="R23" s="37">
        <f>L23/F23*100</f>
        <v>4.164844151151513</v>
      </c>
    </row>
    <row r="24" spans="2:18" ht="11.25" customHeight="1">
      <c r="B24" s="32" t="s">
        <v>32</v>
      </c>
      <c r="C24" s="32"/>
      <c r="E24" s="33">
        <v>83299</v>
      </c>
      <c r="F24" s="34">
        <f>SUM(G24,L24)</f>
        <v>25740</v>
      </c>
      <c r="G24" s="34">
        <f>SUM(H24:K24)</f>
        <v>25233</v>
      </c>
      <c r="H24" s="34">
        <v>18441</v>
      </c>
      <c r="I24" s="34">
        <v>6208</v>
      </c>
      <c r="J24" s="34" t="s">
        <v>29</v>
      </c>
      <c r="K24" s="34">
        <v>584</v>
      </c>
      <c r="L24" s="34">
        <v>507</v>
      </c>
      <c r="M24" s="34">
        <v>57505</v>
      </c>
      <c r="N24" s="34">
        <v>20206</v>
      </c>
      <c r="O24" s="34">
        <v>16</v>
      </c>
      <c r="P24" s="38">
        <f>M24-SUM(N24:O24)</f>
        <v>37283</v>
      </c>
      <c r="Q24" s="36">
        <f>F24/E24*100</f>
        <v>30.9007311012137</v>
      </c>
      <c r="R24" s="37">
        <f>L24/F24*100</f>
        <v>1.9696969696969695</v>
      </c>
    </row>
    <row r="25" spans="2:18" ht="11.25" customHeight="1">
      <c r="B25" s="32" t="s">
        <v>33</v>
      </c>
      <c r="C25" s="32"/>
      <c r="E25" s="33">
        <v>58248</v>
      </c>
      <c r="F25" s="34">
        <f>SUM(G25,L25)</f>
        <v>11175</v>
      </c>
      <c r="G25" s="34">
        <f>SUM(H25:K25)</f>
        <v>10989</v>
      </c>
      <c r="H25" s="34">
        <v>7671</v>
      </c>
      <c r="I25" s="34">
        <v>2978</v>
      </c>
      <c r="J25" s="34" t="s">
        <v>29</v>
      </c>
      <c r="K25" s="34">
        <v>340</v>
      </c>
      <c r="L25" s="34">
        <v>186</v>
      </c>
      <c r="M25" s="34">
        <v>46994</v>
      </c>
      <c r="N25" s="34">
        <v>11319</v>
      </c>
      <c r="O25" s="34">
        <v>5</v>
      </c>
      <c r="P25" s="38">
        <f>M25-SUM(N25:O25)</f>
        <v>35670</v>
      </c>
      <c r="Q25" s="36">
        <f>F25/E25*100</f>
        <v>19.18520807581376</v>
      </c>
      <c r="R25" s="37">
        <f>L25/F25*100</f>
        <v>1.664429530201342</v>
      </c>
    </row>
    <row r="26" spans="2:18" ht="11.25" customHeight="1">
      <c r="B26" s="32" t="s">
        <v>34</v>
      </c>
      <c r="C26" s="32"/>
      <c r="E26" s="33">
        <v>40642</v>
      </c>
      <c r="F26" s="34">
        <f>SUM(G26,L26)</f>
        <v>4366</v>
      </c>
      <c r="G26" s="34">
        <f>SUM(H26:K26)</f>
        <v>4308</v>
      </c>
      <c r="H26" s="34">
        <v>2955</v>
      </c>
      <c r="I26" s="34">
        <v>1157</v>
      </c>
      <c r="J26" s="34">
        <v>1</v>
      </c>
      <c r="K26" s="34">
        <v>195</v>
      </c>
      <c r="L26" s="34">
        <v>58</v>
      </c>
      <c r="M26" s="34">
        <v>36189</v>
      </c>
      <c r="N26" s="34">
        <v>5226</v>
      </c>
      <c r="O26" s="34">
        <v>4</v>
      </c>
      <c r="P26" s="38">
        <f>M26-SUM(N26:O26)</f>
        <v>30959</v>
      </c>
      <c r="Q26" s="36">
        <f>F26/E26*100</f>
        <v>10.742581565867821</v>
      </c>
      <c r="R26" s="37">
        <f>L26/F26*100</f>
        <v>1.3284470911589554</v>
      </c>
    </row>
    <row r="27" spans="2:18" ht="11.25" customHeight="1">
      <c r="B27" s="39" t="s">
        <v>35</v>
      </c>
      <c r="C27" s="39"/>
      <c r="E27" s="33">
        <v>26455</v>
      </c>
      <c r="F27" s="34">
        <f>SUM(G27,L27)</f>
        <v>1237</v>
      </c>
      <c r="G27" s="34">
        <f>SUM(H27:K27)</f>
        <v>1205</v>
      </c>
      <c r="H27" s="34">
        <v>823</v>
      </c>
      <c r="I27" s="34">
        <v>302</v>
      </c>
      <c r="J27" s="34" t="s">
        <v>29</v>
      </c>
      <c r="K27" s="34">
        <v>80</v>
      </c>
      <c r="L27" s="34">
        <v>32</v>
      </c>
      <c r="M27" s="34">
        <v>25140</v>
      </c>
      <c r="N27" s="34">
        <v>1575</v>
      </c>
      <c r="O27" s="34">
        <v>2</v>
      </c>
      <c r="P27" s="38">
        <f>M27-SUM(N27:O27)</f>
        <v>23563</v>
      </c>
      <c r="Q27" s="36">
        <f>F27/E27*100</f>
        <v>4.675864675864676</v>
      </c>
      <c r="R27" s="37">
        <f>L27/F27*100</f>
        <v>2.5869037995149555</v>
      </c>
    </row>
    <row r="28" spans="2:18" ht="11.25" customHeight="1">
      <c r="B28" s="32"/>
      <c r="C28" s="32"/>
      <c r="E28" s="33">
        <f>SUM(F28,M28)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8"/>
      <c r="Q28" s="36"/>
      <c r="R28" s="37"/>
    </row>
    <row r="29" spans="2:18" s="26" customFormat="1" ht="11.25" customHeight="1">
      <c r="B29" s="27" t="s">
        <v>36</v>
      </c>
      <c r="C29" s="27"/>
      <c r="E29" s="40">
        <v>841680</v>
      </c>
      <c r="F29" s="41">
        <f aca="true" t="shared" si="1" ref="F29:O29">SUM(F31:F47)</f>
        <v>673759</v>
      </c>
      <c r="G29" s="41">
        <f t="shared" si="1"/>
        <v>650180</v>
      </c>
      <c r="H29" s="41">
        <f t="shared" si="1"/>
        <v>632364</v>
      </c>
      <c r="I29" s="41">
        <f t="shared" si="1"/>
        <v>6267</v>
      </c>
      <c r="J29" s="41">
        <f t="shared" si="1"/>
        <v>5474</v>
      </c>
      <c r="K29" s="41">
        <f t="shared" si="1"/>
        <v>6075</v>
      </c>
      <c r="L29" s="41">
        <f t="shared" si="1"/>
        <v>23579</v>
      </c>
      <c r="M29" s="41">
        <f t="shared" si="1"/>
        <v>167171</v>
      </c>
      <c r="N29" s="41">
        <f t="shared" si="1"/>
        <v>7478</v>
      </c>
      <c r="O29" s="41">
        <f t="shared" si="1"/>
        <v>72557</v>
      </c>
      <c r="P29" s="29">
        <f>M29-SUM(N29:O29)</f>
        <v>87136</v>
      </c>
      <c r="Q29" s="42">
        <f>F29/E29*100</f>
        <v>80.04930614960554</v>
      </c>
      <c r="R29" s="31">
        <f>L29/F29*100</f>
        <v>3.49961930007614</v>
      </c>
    </row>
    <row r="30" spans="2:18" ht="11.25" customHeight="1">
      <c r="B30" s="32"/>
      <c r="C30" s="32"/>
      <c r="E30" s="33">
        <f>SUM(F30,M30)</f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8"/>
      <c r="Q30" s="36"/>
      <c r="R30" s="37"/>
    </row>
    <row r="31" spans="2:18" ht="11.25" customHeight="1">
      <c r="B31" s="32" t="s">
        <v>19</v>
      </c>
      <c r="C31" s="32" t="s">
        <v>20</v>
      </c>
      <c r="E31" s="33">
        <v>74306</v>
      </c>
      <c r="F31" s="34">
        <f>SUM(G31,L31)</f>
        <v>14336</v>
      </c>
      <c r="G31" s="34">
        <f>SUM(H31:K31)</f>
        <v>12775</v>
      </c>
      <c r="H31" s="34">
        <v>10518</v>
      </c>
      <c r="I31" s="34">
        <v>54</v>
      </c>
      <c r="J31" s="34">
        <v>2128</v>
      </c>
      <c r="K31" s="34">
        <v>75</v>
      </c>
      <c r="L31" s="34">
        <v>1561</v>
      </c>
      <c r="M31" s="34">
        <v>59899</v>
      </c>
      <c r="N31" s="34">
        <v>63</v>
      </c>
      <c r="O31" s="34">
        <v>59438</v>
      </c>
      <c r="P31" s="38">
        <f>M31-SUM(N31:O31)</f>
        <v>398</v>
      </c>
      <c r="Q31" s="36">
        <f>F31/E31*100</f>
        <v>19.293193012677307</v>
      </c>
      <c r="R31" s="37">
        <f>L31/F31*100</f>
        <v>10.888671875</v>
      </c>
    </row>
    <row r="32" spans="2:18" ht="11.25" customHeight="1">
      <c r="B32" s="32" t="s">
        <v>21</v>
      </c>
      <c r="C32" s="32"/>
      <c r="E32" s="33">
        <v>74758</v>
      </c>
      <c r="F32" s="34">
        <f>SUM(G32,L32)</f>
        <v>61729</v>
      </c>
      <c r="G32" s="34">
        <f>SUM(H32:K32)</f>
        <v>58296</v>
      </c>
      <c r="H32" s="34">
        <v>54758</v>
      </c>
      <c r="I32" s="34">
        <v>143</v>
      </c>
      <c r="J32" s="34">
        <v>3113</v>
      </c>
      <c r="K32" s="34">
        <v>282</v>
      </c>
      <c r="L32" s="34">
        <v>3433</v>
      </c>
      <c r="M32" s="34">
        <v>12882</v>
      </c>
      <c r="N32" s="34">
        <v>81</v>
      </c>
      <c r="O32" s="34">
        <v>12093</v>
      </c>
      <c r="P32" s="38">
        <f>M32-SUM(N32:O32)</f>
        <v>708</v>
      </c>
      <c r="Q32" s="36">
        <f>F32/E32*100</f>
        <v>82.57176489472698</v>
      </c>
      <c r="R32" s="37">
        <f>L32/F32*100</f>
        <v>5.561405498226117</v>
      </c>
    </row>
    <row r="33" spans="2:18" ht="11.25" customHeight="1">
      <c r="B33" s="32" t="s">
        <v>22</v>
      </c>
      <c r="C33" s="32"/>
      <c r="E33" s="33">
        <v>65917</v>
      </c>
      <c r="F33" s="34">
        <f>SUM(G33,L33)</f>
        <v>64289</v>
      </c>
      <c r="G33" s="34">
        <f>SUM(H33:K33)</f>
        <v>61946</v>
      </c>
      <c r="H33" s="34">
        <v>61375</v>
      </c>
      <c r="I33" s="34">
        <v>125</v>
      </c>
      <c r="J33" s="34">
        <v>163</v>
      </c>
      <c r="K33" s="34">
        <v>283</v>
      </c>
      <c r="L33" s="34">
        <v>2343</v>
      </c>
      <c r="M33" s="34">
        <v>1492</v>
      </c>
      <c r="N33" s="34">
        <v>71</v>
      </c>
      <c r="O33" s="34">
        <v>743</v>
      </c>
      <c r="P33" s="38">
        <f>M33-SUM(N33:O33)</f>
        <v>678</v>
      </c>
      <c r="Q33" s="36">
        <f>F33/E33*100</f>
        <v>97.53022740719389</v>
      </c>
      <c r="R33" s="37">
        <f>L33/F33*100</f>
        <v>3.644480393224346</v>
      </c>
    </row>
    <row r="34" spans="2:18" ht="11.25" customHeight="1">
      <c r="B34" s="32" t="s">
        <v>23</v>
      </c>
      <c r="C34" s="32"/>
      <c r="E34" s="33">
        <v>63316</v>
      </c>
      <c r="F34" s="34">
        <f>SUM(G34,L34)</f>
        <v>62435</v>
      </c>
      <c r="G34" s="34">
        <f>SUM(H34:K34)</f>
        <v>60895</v>
      </c>
      <c r="H34" s="34">
        <v>60507</v>
      </c>
      <c r="I34" s="34">
        <v>105</v>
      </c>
      <c r="J34" s="34">
        <v>47</v>
      </c>
      <c r="K34" s="34">
        <v>236</v>
      </c>
      <c r="L34" s="34">
        <v>1540</v>
      </c>
      <c r="M34" s="34">
        <v>816</v>
      </c>
      <c r="N34" s="34">
        <v>66</v>
      </c>
      <c r="O34" s="34">
        <v>141</v>
      </c>
      <c r="P34" s="38">
        <f>M34-SUM(N34:O34)</f>
        <v>609</v>
      </c>
      <c r="Q34" s="36">
        <f>F34/E34*100</f>
        <v>98.60856655505718</v>
      </c>
      <c r="R34" s="37">
        <f>L34/F34*100</f>
        <v>2.4665652278369503</v>
      </c>
    </row>
    <row r="35" spans="2:18" ht="11.25" customHeight="1">
      <c r="B35" s="32" t="s">
        <v>24</v>
      </c>
      <c r="C35" s="32"/>
      <c r="E35" s="33">
        <v>62059</v>
      </c>
      <c r="F35" s="34">
        <f>SUM(G35,L35)</f>
        <v>61309</v>
      </c>
      <c r="G35" s="34">
        <f>SUM(H35:K35)</f>
        <v>60155</v>
      </c>
      <c r="H35" s="34">
        <v>59791</v>
      </c>
      <c r="I35" s="34">
        <v>120</v>
      </c>
      <c r="J35" s="34">
        <v>14</v>
      </c>
      <c r="K35" s="34">
        <v>230</v>
      </c>
      <c r="L35" s="34">
        <v>1154</v>
      </c>
      <c r="M35" s="34">
        <v>702</v>
      </c>
      <c r="N35" s="34">
        <v>61</v>
      </c>
      <c r="O35" s="34">
        <v>43</v>
      </c>
      <c r="P35" s="38">
        <f>M35-SUM(N35:O35)</f>
        <v>598</v>
      </c>
      <c r="Q35" s="36">
        <f>F35/E35*100</f>
        <v>98.79147263088352</v>
      </c>
      <c r="R35" s="37">
        <f>L35/F35*100</f>
        <v>1.8822685087018218</v>
      </c>
    </row>
    <row r="36" spans="2:18" ht="11.25" customHeight="1">
      <c r="B36" s="32"/>
      <c r="C36" s="32"/>
      <c r="E36" s="33">
        <f>SUM(F36,M36)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8"/>
      <c r="Q36" s="36"/>
      <c r="R36" s="37"/>
    </row>
    <row r="37" spans="2:18" ht="11.25" customHeight="1">
      <c r="B37" s="32" t="s">
        <v>25</v>
      </c>
      <c r="C37" s="32"/>
      <c r="E37" s="33">
        <v>72569</v>
      </c>
      <c r="F37" s="34">
        <f>SUM(G37,L37)</f>
        <v>71637</v>
      </c>
      <c r="G37" s="34">
        <f>SUM(H37:K37)</f>
        <v>70391</v>
      </c>
      <c r="H37" s="34">
        <v>69938</v>
      </c>
      <c r="I37" s="34">
        <v>138</v>
      </c>
      <c r="J37" s="34">
        <v>6</v>
      </c>
      <c r="K37" s="34">
        <v>309</v>
      </c>
      <c r="L37" s="34">
        <v>1246</v>
      </c>
      <c r="M37" s="34">
        <v>891</v>
      </c>
      <c r="N37" s="34">
        <v>73</v>
      </c>
      <c r="O37" s="34">
        <v>21</v>
      </c>
      <c r="P37" s="38">
        <f>M37-SUM(N37:O37)</f>
        <v>797</v>
      </c>
      <c r="Q37" s="36">
        <f>F37/E37*100</f>
        <v>98.71570505312187</v>
      </c>
      <c r="R37" s="37">
        <f>L37/F37*100</f>
        <v>1.739324650669347</v>
      </c>
    </row>
    <row r="38" spans="2:18" ht="11.25" customHeight="1">
      <c r="B38" s="32" t="s">
        <v>26</v>
      </c>
      <c r="C38" s="32"/>
      <c r="E38" s="33">
        <v>89889</v>
      </c>
      <c r="F38" s="34">
        <f>SUM(G38,L38)</f>
        <v>88581</v>
      </c>
      <c r="G38" s="34">
        <f>SUM(H38:K38)</f>
        <v>87016</v>
      </c>
      <c r="H38" s="34">
        <v>86348</v>
      </c>
      <c r="I38" s="34">
        <v>168</v>
      </c>
      <c r="J38" s="34">
        <v>1</v>
      </c>
      <c r="K38" s="34">
        <v>499</v>
      </c>
      <c r="L38" s="34">
        <v>1565</v>
      </c>
      <c r="M38" s="34">
        <v>1259</v>
      </c>
      <c r="N38" s="34">
        <v>95</v>
      </c>
      <c r="O38" s="34">
        <v>13</v>
      </c>
      <c r="P38" s="38">
        <f>M38-SUM(N38:O38)</f>
        <v>1151</v>
      </c>
      <c r="Q38" s="36">
        <f>F38/E38*100</f>
        <v>98.54487200881087</v>
      </c>
      <c r="R38" s="37">
        <f>L38/F38*100</f>
        <v>1.7667445614748083</v>
      </c>
    </row>
    <row r="39" spans="2:18" ht="11.25" customHeight="1">
      <c r="B39" s="32" t="s">
        <v>27</v>
      </c>
      <c r="C39" s="32"/>
      <c r="E39" s="33">
        <v>74171</v>
      </c>
      <c r="F39" s="34">
        <f>SUM(G39,L39)</f>
        <v>72833</v>
      </c>
      <c r="G39" s="34">
        <f>SUM(H39:K39)</f>
        <v>71588</v>
      </c>
      <c r="H39" s="34">
        <v>70899</v>
      </c>
      <c r="I39" s="34">
        <v>118</v>
      </c>
      <c r="J39" s="34">
        <v>1</v>
      </c>
      <c r="K39" s="34">
        <v>570</v>
      </c>
      <c r="L39" s="34">
        <v>1245</v>
      </c>
      <c r="M39" s="34">
        <v>1293</v>
      </c>
      <c r="N39" s="34">
        <v>123</v>
      </c>
      <c r="O39" s="34">
        <v>10</v>
      </c>
      <c r="P39" s="38">
        <f>M39-SUM(N39:O39)</f>
        <v>1160</v>
      </c>
      <c r="Q39" s="36">
        <f>F39/E39*100</f>
        <v>98.19606045489478</v>
      </c>
      <c r="R39" s="37">
        <f>L39/F39*100</f>
        <v>1.7093899743248253</v>
      </c>
    </row>
    <row r="40" spans="2:18" ht="11.25" customHeight="1">
      <c r="B40" s="32" t="s">
        <v>28</v>
      </c>
      <c r="C40" s="32"/>
      <c r="E40" s="33">
        <v>65885</v>
      </c>
      <c r="F40" s="34">
        <f>SUM(G40,L40)</f>
        <v>63686</v>
      </c>
      <c r="G40" s="34">
        <f>SUM(H40:K40)</f>
        <v>61777</v>
      </c>
      <c r="H40" s="34">
        <v>60748</v>
      </c>
      <c r="I40" s="34">
        <v>240</v>
      </c>
      <c r="J40" s="34" t="s">
        <v>29</v>
      </c>
      <c r="K40" s="34">
        <v>789</v>
      </c>
      <c r="L40" s="34">
        <v>1909</v>
      </c>
      <c r="M40" s="34">
        <v>2155</v>
      </c>
      <c r="N40" s="34">
        <v>258</v>
      </c>
      <c r="O40" s="34">
        <v>14</v>
      </c>
      <c r="P40" s="38">
        <f>M40-SUM(N40:O40)</f>
        <v>1883</v>
      </c>
      <c r="Q40" s="36">
        <f>F40/E40*100</f>
        <v>96.6623662442134</v>
      </c>
      <c r="R40" s="37">
        <f>L40/F40*100</f>
        <v>2.9975190779763214</v>
      </c>
    </row>
    <row r="41" spans="2:18" ht="11.25" customHeight="1">
      <c r="B41" s="32" t="s">
        <v>30</v>
      </c>
      <c r="C41" s="32"/>
      <c r="E41" s="33">
        <v>62168</v>
      </c>
      <c r="F41" s="34">
        <f>SUM(G41,L41)</f>
        <v>51276</v>
      </c>
      <c r="G41" s="34">
        <f>SUM(H41:K41)</f>
        <v>46289</v>
      </c>
      <c r="H41" s="34">
        <v>44285</v>
      </c>
      <c r="I41" s="34">
        <v>1081</v>
      </c>
      <c r="J41" s="34">
        <v>1</v>
      </c>
      <c r="K41" s="34">
        <v>922</v>
      </c>
      <c r="L41" s="34">
        <v>4987</v>
      </c>
      <c r="M41" s="34">
        <v>10858</v>
      </c>
      <c r="N41" s="34">
        <v>1455</v>
      </c>
      <c r="O41" s="34">
        <v>33</v>
      </c>
      <c r="P41" s="38">
        <f>M41-SUM(N41:O41)</f>
        <v>9370</v>
      </c>
      <c r="Q41" s="36">
        <f>F41/E41*100</f>
        <v>82.47973233818041</v>
      </c>
      <c r="R41" s="37">
        <f>L41/F41*100</f>
        <v>9.725797644122007</v>
      </c>
    </row>
    <row r="42" spans="2:18" ht="11.25" customHeight="1">
      <c r="B42" s="32"/>
      <c r="C42" s="32"/>
      <c r="E42" s="33">
        <f>SUM(F42,M42)</f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8"/>
      <c r="Q42" s="36"/>
      <c r="R42" s="37"/>
    </row>
    <row r="43" spans="2:18" ht="11.25" customHeight="1">
      <c r="B43" s="32" t="s">
        <v>31</v>
      </c>
      <c r="C43" s="32"/>
      <c r="E43" s="33">
        <v>54411</v>
      </c>
      <c r="F43" s="34">
        <f>SUM(G43,L43)</f>
        <v>34306</v>
      </c>
      <c r="G43" s="34">
        <f>SUM(H43:K43)</f>
        <v>32353</v>
      </c>
      <c r="H43" s="34">
        <v>29826</v>
      </c>
      <c r="I43" s="34">
        <v>1670</v>
      </c>
      <c r="J43" s="34" t="s">
        <v>29</v>
      </c>
      <c r="K43" s="34">
        <v>857</v>
      </c>
      <c r="L43" s="34">
        <v>1953</v>
      </c>
      <c r="M43" s="34">
        <v>20080</v>
      </c>
      <c r="N43" s="34">
        <v>2008</v>
      </c>
      <c r="O43" s="34">
        <v>2</v>
      </c>
      <c r="P43" s="38">
        <f>M43-SUM(N43:O43)</f>
        <v>18070</v>
      </c>
      <c r="Q43" s="36">
        <f>F43/E43*100</f>
        <v>63.04975096947308</v>
      </c>
      <c r="R43" s="37">
        <f>L43/F43*100</f>
        <v>5.692881711653938</v>
      </c>
    </row>
    <row r="44" spans="2:18" ht="11.25" customHeight="1">
      <c r="B44" s="32" t="s">
        <v>32</v>
      </c>
      <c r="C44" s="32"/>
      <c r="E44" s="33">
        <v>35110</v>
      </c>
      <c r="F44" s="34">
        <f>SUM(G44,L44)</f>
        <v>16304</v>
      </c>
      <c r="G44" s="34">
        <f>SUM(H44:K44)</f>
        <v>15875</v>
      </c>
      <c r="H44" s="34">
        <v>14236</v>
      </c>
      <c r="I44" s="34">
        <v>1136</v>
      </c>
      <c r="J44" s="34" t="s">
        <v>29</v>
      </c>
      <c r="K44" s="34">
        <v>503</v>
      </c>
      <c r="L44" s="34">
        <v>429</v>
      </c>
      <c r="M44" s="34">
        <v>18800</v>
      </c>
      <c r="N44" s="34">
        <v>1447</v>
      </c>
      <c r="O44" s="34">
        <v>2</v>
      </c>
      <c r="P44" s="38">
        <f>M44-SUM(N44:O44)</f>
        <v>17351</v>
      </c>
      <c r="Q44" s="36">
        <f>F44/E44*100</f>
        <v>46.43691256052407</v>
      </c>
      <c r="R44" s="37">
        <f>L44/F44*100</f>
        <v>2.6312561334641806</v>
      </c>
    </row>
    <row r="45" spans="2:18" ht="11.25" customHeight="1">
      <c r="B45" s="32" t="s">
        <v>33</v>
      </c>
      <c r="C45" s="32"/>
      <c r="E45" s="33">
        <v>23195</v>
      </c>
      <c r="F45" s="34">
        <f>SUM(G45,L45)</f>
        <v>7229</v>
      </c>
      <c r="G45" s="34">
        <f>SUM(H45:K45)</f>
        <v>7073</v>
      </c>
      <c r="H45" s="34">
        <v>6090</v>
      </c>
      <c r="I45" s="34">
        <v>697</v>
      </c>
      <c r="J45" s="34" t="s">
        <v>29</v>
      </c>
      <c r="K45" s="34">
        <v>286</v>
      </c>
      <c r="L45" s="34">
        <v>156</v>
      </c>
      <c r="M45" s="34">
        <v>15953</v>
      </c>
      <c r="N45" s="34">
        <v>988</v>
      </c>
      <c r="O45" s="34">
        <v>2</v>
      </c>
      <c r="P45" s="38">
        <f>M45-SUM(N45:O45)</f>
        <v>14963</v>
      </c>
      <c r="Q45" s="36">
        <f>F45/E45*100</f>
        <v>31.16619961198534</v>
      </c>
      <c r="R45" s="37">
        <f>L45/F45*100</f>
        <v>2.1579748236270575</v>
      </c>
    </row>
    <row r="46" spans="2:18" ht="11.25" customHeight="1">
      <c r="B46" s="32" t="s">
        <v>34</v>
      </c>
      <c r="C46" s="32"/>
      <c r="E46" s="33">
        <v>15116</v>
      </c>
      <c r="F46" s="34">
        <f>SUM(G46,L46)</f>
        <v>2949</v>
      </c>
      <c r="G46" s="34">
        <f>SUM(H46:K46)</f>
        <v>2907</v>
      </c>
      <c r="H46" s="34">
        <v>2375</v>
      </c>
      <c r="I46" s="34">
        <v>363</v>
      </c>
      <c r="J46" s="34" t="s">
        <v>29</v>
      </c>
      <c r="K46" s="34">
        <v>169</v>
      </c>
      <c r="L46" s="34">
        <v>42</v>
      </c>
      <c r="M46" s="34">
        <v>12155</v>
      </c>
      <c r="N46" s="34">
        <v>519</v>
      </c>
      <c r="O46" s="34">
        <v>2</v>
      </c>
      <c r="P46" s="38">
        <f>M46-SUM(N46:O46)</f>
        <v>11634</v>
      </c>
      <c r="Q46" s="36">
        <f>F46/E46*100</f>
        <v>19.509129399311988</v>
      </c>
      <c r="R46" s="37">
        <f>L46/F46*100</f>
        <v>1.4242115971515767</v>
      </c>
    </row>
    <row r="47" spans="2:18" ht="11.25" customHeight="1">
      <c r="B47" s="39" t="s">
        <v>35</v>
      </c>
      <c r="C47" s="39"/>
      <c r="E47" s="33">
        <v>8810</v>
      </c>
      <c r="F47" s="34">
        <f>SUM(G47,L47)</f>
        <v>860</v>
      </c>
      <c r="G47" s="34">
        <f>SUM(H47:K47)</f>
        <v>844</v>
      </c>
      <c r="H47" s="34">
        <v>670</v>
      </c>
      <c r="I47" s="34">
        <v>109</v>
      </c>
      <c r="J47" s="34" t="s">
        <v>29</v>
      </c>
      <c r="K47" s="34">
        <v>65</v>
      </c>
      <c r="L47" s="34">
        <v>16</v>
      </c>
      <c r="M47" s="34">
        <v>7936</v>
      </c>
      <c r="N47" s="34">
        <v>170</v>
      </c>
      <c r="O47" s="34" t="s">
        <v>29</v>
      </c>
      <c r="P47" s="38">
        <f>M47-SUM(N47:O47)</f>
        <v>7766</v>
      </c>
      <c r="Q47" s="36">
        <f>F47/E47*100</f>
        <v>9.761634506242906</v>
      </c>
      <c r="R47" s="37">
        <f>L47/F47*100</f>
        <v>1.8604651162790697</v>
      </c>
    </row>
    <row r="48" spans="2:18" ht="11.25" customHeight="1">
      <c r="B48" s="32"/>
      <c r="C48" s="32"/>
      <c r="E48" s="33">
        <f>SUM(F48,M48)</f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8"/>
      <c r="Q48" s="36"/>
      <c r="R48" s="37"/>
    </row>
    <row r="49" spans="2:18" s="26" customFormat="1" ht="11.25" customHeight="1">
      <c r="B49" s="27" t="s">
        <v>37</v>
      </c>
      <c r="C49" s="27"/>
      <c r="E49" s="40">
        <v>910823</v>
      </c>
      <c r="F49" s="41">
        <f aca="true" t="shared" si="2" ref="F49:O49">SUM(F51:F67)</f>
        <v>474771</v>
      </c>
      <c r="G49" s="41">
        <f t="shared" si="2"/>
        <v>461632</v>
      </c>
      <c r="H49" s="41">
        <f t="shared" si="2"/>
        <v>287850</v>
      </c>
      <c r="I49" s="41">
        <f t="shared" si="2"/>
        <v>163479</v>
      </c>
      <c r="J49" s="41">
        <f t="shared" si="2"/>
        <v>6129</v>
      </c>
      <c r="K49" s="41">
        <f t="shared" si="2"/>
        <v>4174</v>
      </c>
      <c r="L49" s="41">
        <f t="shared" si="2"/>
        <v>13139</v>
      </c>
      <c r="M49" s="41">
        <f t="shared" si="2"/>
        <v>435383</v>
      </c>
      <c r="N49" s="41">
        <f t="shared" si="2"/>
        <v>264784</v>
      </c>
      <c r="O49" s="41">
        <f t="shared" si="2"/>
        <v>69703</v>
      </c>
      <c r="P49" s="29">
        <f aca="true" t="shared" si="3" ref="P49:P67">M49-SUM(N49:O49)</f>
        <v>100896</v>
      </c>
      <c r="Q49" s="42">
        <f>F49/E49*100</f>
        <v>52.12549529381669</v>
      </c>
      <c r="R49" s="31">
        <f>L49/F49*100</f>
        <v>2.76743946028717</v>
      </c>
    </row>
    <row r="50" spans="2:18" ht="11.25" customHeight="1">
      <c r="B50" s="32"/>
      <c r="C50" s="32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8">
        <f t="shared" si="3"/>
        <v>0</v>
      </c>
      <c r="Q50" s="36"/>
      <c r="R50" s="37"/>
    </row>
    <row r="51" spans="2:18" ht="11.25" customHeight="1">
      <c r="B51" s="32" t="s">
        <v>19</v>
      </c>
      <c r="C51" s="32" t="s">
        <v>20</v>
      </c>
      <c r="E51" s="33">
        <v>72932</v>
      </c>
      <c r="F51" s="34">
        <f>SUM(G51,L51)</f>
        <v>12367</v>
      </c>
      <c r="G51" s="34">
        <f>SUM(H51:K51)</f>
        <v>11390</v>
      </c>
      <c r="H51" s="34">
        <v>8235</v>
      </c>
      <c r="I51" s="34">
        <v>279</v>
      </c>
      <c r="J51" s="34">
        <v>2826</v>
      </c>
      <c r="K51" s="34">
        <v>50</v>
      </c>
      <c r="L51" s="34">
        <v>977</v>
      </c>
      <c r="M51" s="34">
        <v>60493</v>
      </c>
      <c r="N51" s="34">
        <v>842</v>
      </c>
      <c r="O51" s="34">
        <v>59415</v>
      </c>
      <c r="P51" s="38">
        <f t="shared" si="3"/>
        <v>236</v>
      </c>
      <c r="Q51" s="36">
        <f>F51/E51*100</f>
        <v>16.956891350847364</v>
      </c>
      <c r="R51" s="37">
        <f>L51/F51*100</f>
        <v>7.900056602247918</v>
      </c>
    </row>
    <row r="52" spans="2:18" ht="11.25" customHeight="1">
      <c r="B52" s="32" t="s">
        <v>21</v>
      </c>
      <c r="C52" s="32"/>
      <c r="E52" s="33">
        <v>80677</v>
      </c>
      <c r="F52" s="34">
        <f>SUM(G52,L52)</f>
        <v>62753</v>
      </c>
      <c r="G52" s="34">
        <f>SUM(H52:K52)</f>
        <v>59615</v>
      </c>
      <c r="H52" s="34">
        <v>53881</v>
      </c>
      <c r="I52" s="34">
        <v>2348</v>
      </c>
      <c r="J52" s="34">
        <v>3072</v>
      </c>
      <c r="K52" s="34">
        <v>314</v>
      </c>
      <c r="L52" s="34">
        <v>3138</v>
      </c>
      <c r="M52" s="34">
        <v>17837</v>
      </c>
      <c r="N52" s="34">
        <v>7674</v>
      </c>
      <c r="O52" s="34">
        <v>9701</v>
      </c>
      <c r="P52" s="38">
        <f t="shared" si="3"/>
        <v>462</v>
      </c>
      <c r="Q52" s="36">
        <f>F52/E52*100</f>
        <v>77.78301126715172</v>
      </c>
      <c r="R52" s="37">
        <f>L52/F52*100</f>
        <v>5.000557742259335</v>
      </c>
    </row>
    <row r="53" spans="2:18" ht="11.25" customHeight="1">
      <c r="B53" s="32" t="s">
        <v>22</v>
      </c>
      <c r="C53" s="32"/>
      <c r="E53" s="33">
        <v>68494</v>
      </c>
      <c r="F53" s="34">
        <f>SUM(G53,L53)</f>
        <v>43362</v>
      </c>
      <c r="G53" s="34">
        <f>SUM(H53:K53)</f>
        <v>41197</v>
      </c>
      <c r="H53" s="34">
        <v>33273</v>
      </c>
      <c r="I53" s="34">
        <v>6935</v>
      </c>
      <c r="J53" s="34">
        <v>153</v>
      </c>
      <c r="K53" s="34">
        <v>836</v>
      </c>
      <c r="L53" s="34">
        <v>2165</v>
      </c>
      <c r="M53" s="34">
        <v>25046</v>
      </c>
      <c r="N53" s="34">
        <v>24218</v>
      </c>
      <c r="O53" s="34">
        <v>369</v>
      </c>
      <c r="P53" s="38">
        <f t="shared" si="3"/>
        <v>459</v>
      </c>
      <c r="Q53" s="36">
        <f>F53/E53*100</f>
        <v>63.307734984086196</v>
      </c>
      <c r="R53" s="37">
        <f>L53/F53*100</f>
        <v>4.992850883261842</v>
      </c>
    </row>
    <row r="54" spans="2:18" ht="11.25" customHeight="1">
      <c r="B54" s="32" t="s">
        <v>23</v>
      </c>
      <c r="C54" s="32"/>
      <c r="E54" s="33">
        <v>65276</v>
      </c>
      <c r="F54" s="34">
        <f>SUM(G54,L54)</f>
        <v>34504</v>
      </c>
      <c r="G54" s="34">
        <f>SUM(H54:K54)</f>
        <v>33341</v>
      </c>
      <c r="H54" s="34">
        <v>18387</v>
      </c>
      <c r="I54" s="34">
        <v>14208</v>
      </c>
      <c r="J54" s="34">
        <v>39</v>
      </c>
      <c r="K54" s="34">
        <v>707</v>
      </c>
      <c r="L54" s="34">
        <v>1163</v>
      </c>
      <c r="M54" s="34">
        <v>30731</v>
      </c>
      <c r="N54" s="34">
        <v>30209</v>
      </c>
      <c r="O54" s="34">
        <v>90</v>
      </c>
      <c r="P54" s="38">
        <f t="shared" si="3"/>
        <v>432</v>
      </c>
      <c r="Q54" s="36">
        <f>F54/E54*100</f>
        <v>52.85863104356885</v>
      </c>
      <c r="R54" s="37">
        <f>L54/F54*100</f>
        <v>3.3706236958033853</v>
      </c>
    </row>
    <row r="55" spans="2:18" ht="11.25" customHeight="1">
      <c r="B55" s="32" t="s">
        <v>24</v>
      </c>
      <c r="C55" s="32"/>
      <c r="E55" s="33">
        <v>64088</v>
      </c>
      <c r="F55" s="34">
        <f>SUM(G55,L55)</f>
        <v>42712</v>
      </c>
      <c r="G55" s="34">
        <f>SUM(H55:K55)</f>
        <v>41839</v>
      </c>
      <c r="H55" s="34">
        <v>20623</v>
      </c>
      <c r="I55" s="34">
        <v>20892</v>
      </c>
      <c r="J55" s="34">
        <v>20</v>
      </c>
      <c r="K55" s="34">
        <v>304</v>
      </c>
      <c r="L55" s="34">
        <v>873</v>
      </c>
      <c r="M55" s="34">
        <v>21360</v>
      </c>
      <c r="N55" s="34">
        <v>20934</v>
      </c>
      <c r="O55" s="34">
        <v>38</v>
      </c>
      <c r="P55" s="38">
        <f t="shared" si="3"/>
        <v>388</v>
      </c>
      <c r="Q55" s="36">
        <f>F55/E55*100</f>
        <v>66.64586193983273</v>
      </c>
      <c r="R55" s="37">
        <f>L55/F55*100</f>
        <v>2.043922082787039</v>
      </c>
    </row>
    <row r="56" spans="2:18" ht="11.25" customHeight="1">
      <c r="B56" s="32"/>
      <c r="C56" s="32"/>
      <c r="E56" s="33">
        <f>SUM(F56,M56)</f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8">
        <f t="shared" si="3"/>
        <v>0</v>
      </c>
      <c r="Q56" s="36"/>
      <c r="R56" s="37"/>
    </row>
    <row r="57" spans="2:18" ht="11.25" customHeight="1">
      <c r="B57" s="32" t="s">
        <v>25</v>
      </c>
      <c r="C57" s="32"/>
      <c r="E57" s="33">
        <v>74769</v>
      </c>
      <c r="F57" s="34">
        <f>SUM(G57,L57)</f>
        <v>55527</v>
      </c>
      <c r="G57" s="34">
        <f>SUM(H57:K57)</f>
        <v>54682</v>
      </c>
      <c r="H57" s="34">
        <v>28463</v>
      </c>
      <c r="I57" s="34">
        <v>25897</v>
      </c>
      <c r="J57" s="34">
        <v>10</v>
      </c>
      <c r="K57" s="34">
        <v>312</v>
      </c>
      <c r="L57" s="34">
        <v>845</v>
      </c>
      <c r="M57" s="34">
        <v>19225</v>
      </c>
      <c r="N57" s="34">
        <v>18725</v>
      </c>
      <c r="O57" s="34">
        <v>19</v>
      </c>
      <c r="P57" s="38">
        <f t="shared" si="3"/>
        <v>481</v>
      </c>
      <c r="Q57" s="36">
        <f>F57/E57*100</f>
        <v>74.26473538498576</v>
      </c>
      <c r="R57" s="37">
        <f>L57/F57*100</f>
        <v>1.521782196048769</v>
      </c>
    </row>
    <row r="58" spans="2:18" ht="11.25" customHeight="1">
      <c r="B58" s="32" t="s">
        <v>26</v>
      </c>
      <c r="C58" s="32"/>
      <c r="E58" s="33">
        <v>88943</v>
      </c>
      <c r="F58" s="34">
        <f>SUM(G58,L58)</f>
        <v>66402</v>
      </c>
      <c r="G58" s="34">
        <f>SUM(H58:K58)</f>
        <v>65404</v>
      </c>
      <c r="H58" s="34">
        <v>36937</v>
      </c>
      <c r="I58" s="34">
        <v>28089</v>
      </c>
      <c r="J58" s="34">
        <v>5</v>
      </c>
      <c r="K58" s="34">
        <v>373</v>
      </c>
      <c r="L58" s="34">
        <v>998</v>
      </c>
      <c r="M58" s="34">
        <v>22522</v>
      </c>
      <c r="N58" s="34">
        <v>21844</v>
      </c>
      <c r="O58" s="34">
        <v>14</v>
      </c>
      <c r="P58" s="38">
        <f t="shared" si="3"/>
        <v>664</v>
      </c>
      <c r="Q58" s="36">
        <f>F58/E58*100</f>
        <v>74.6568026713738</v>
      </c>
      <c r="R58" s="37">
        <f>L58/F58*100</f>
        <v>1.5029667781090932</v>
      </c>
    </row>
    <row r="59" spans="2:18" ht="11.25" customHeight="1">
      <c r="B59" s="32" t="s">
        <v>27</v>
      </c>
      <c r="C59" s="32"/>
      <c r="E59" s="33">
        <v>75420</v>
      </c>
      <c r="F59" s="34">
        <f>SUM(G59,L59)</f>
        <v>52938</v>
      </c>
      <c r="G59" s="34">
        <f>SUM(H59:K59)</f>
        <v>52127</v>
      </c>
      <c r="H59" s="34">
        <v>31729</v>
      </c>
      <c r="I59" s="34">
        <v>20041</v>
      </c>
      <c r="J59" s="34">
        <v>1</v>
      </c>
      <c r="K59" s="34">
        <v>356</v>
      </c>
      <c r="L59" s="34">
        <v>811</v>
      </c>
      <c r="M59" s="34">
        <v>22467</v>
      </c>
      <c r="N59" s="34">
        <v>21680</v>
      </c>
      <c r="O59" s="34">
        <v>8</v>
      </c>
      <c r="P59" s="38">
        <f t="shared" si="3"/>
        <v>779</v>
      </c>
      <c r="Q59" s="36">
        <f>F59/E59*100</f>
        <v>70.1909307875895</v>
      </c>
      <c r="R59" s="37">
        <f>L59/F59*100</f>
        <v>1.5319808077373531</v>
      </c>
    </row>
    <row r="60" spans="2:18" ht="11.25" customHeight="1">
      <c r="B60" s="32" t="s">
        <v>28</v>
      </c>
      <c r="C60" s="32"/>
      <c r="E60" s="33">
        <v>68739</v>
      </c>
      <c r="F60" s="34">
        <f>SUM(G60,L60)</f>
        <v>42172</v>
      </c>
      <c r="G60" s="34">
        <f>SUM(H60:K60)</f>
        <v>41290</v>
      </c>
      <c r="H60" s="34">
        <v>25655</v>
      </c>
      <c r="I60" s="34">
        <v>15281</v>
      </c>
      <c r="J60" s="34" t="s">
        <v>29</v>
      </c>
      <c r="K60" s="34">
        <v>354</v>
      </c>
      <c r="L60" s="34">
        <v>882</v>
      </c>
      <c r="M60" s="34">
        <v>26540</v>
      </c>
      <c r="N60" s="34">
        <v>24857</v>
      </c>
      <c r="O60" s="34">
        <v>11</v>
      </c>
      <c r="P60" s="38">
        <f t="shared" si="3"/>
        <v>1672</v>
      </c>
      <c r="Q60" s="36">
        <f>F60/E60*100</f>
        <v>61.35090705421958</v>
      </c>
      <c r="R60" s="37">
        <f>L60/F60*100</f>
        <v>2.0914350754054825</v>
      </c>
    </row>
    <row r="61" spans="2:18" ht="11.25" customHeight="1">
      <c r="B61" s="32" t="s">
        <v>30</v>
      </c>
      <c r="C61" s="32"/>
      <c r="E61" s="33">
        <v>65918</v>
      </c>
      <c r="F61" s="34">
        <f>SUM(G61,L61)</f>
        <v>28581</v>
      </c>
      <c r="G61" s="34">
        <f>SUM(H61:K61)</f>
        <v>27671</v>
      </c>
      <c r="H61" s="34">
        <v>15354</v>
      </c>
      <c r="I61" s="34">
        <v>12068</v>
      </c>
      <c r="J61" s="34">
        <v>1</v>
      </c>
      <c r="K61" s="34">
        <v>248</v>
      </c>
      <c r="L61" s="34">
        <v>910</v>
      </c>
      <c r="M61" s="34">
        <v>37322</v>
      </c>
      <c r="N61" s="34">
        <v>31040</v>
      </c>
      <c r="O61" s="34">
        <v>11</v>
      </c>
      <c r="P61" s="38">
        <f t="shared" si="3"/>
        <v>6271</v>
      </c>
      <c r="Q61" s="36">
        <f>F61/E61*100</f>
        <v>43.35841500045511</v>
      </c>
      <c r="R61" s="37">
        <f>L61/F61*100</f>
        <v>3.183933382316924</v>
      </c>
    </row>
    <row r="62" spans="2:18" ht="11.25" customHeight="1">
      <c r="B62" s="32"/>
      <c r="C62" s="32"/>
      <c r="E62" s="33">
        <f>SUM(F62,M62)</f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8">
        <f t="shared" si="3"/>
        <v>0</v>
      </c>
      <c r="Q62" s="36"/>
      <c r="R62" s="37"/>
    </row>
    <row r="63" spans="2:18" ht="11.25" customHeight="1">
      <c r="B63" s="32" t="s">
        <v>31</v>
      </c>
      <c r="C63" s="32"/>
      <c r="E63" s="33">
        <v>59154</v>
      </c>
      <c r="F63" s="34">
        <f>SUM(G63,L63)</f>
        <v>18277</v>
      </c>
      <c r="G63" s="34">
        <f>SUM(H63:K63)</f>
        <v>18040</v>
      </c>
      <c r="H63" s="34">
        <v>8794</v>
      </c>
      <c r="I63" s="34">
        <v>9101</v>
      </c>
      <c r="J63" s="34">
        <v>1</v>
      </c>
      <c r="K63" s="34">
        <v>144</v>
      </c>
      <c r="L63" s="34">
        <v>237</v>
      </c>
      <c r="M63" s="34">
        <v>40856</v>
      </c>
      <c r="N63" s="34">
        <v>27559</v>
      </c>
      <c r="O63" s="34">
        <v>6</v>
      </c>
      <c r="P63" s="38">
        <f t="shared" si="3"/>
        <v>13291</v>
      </c>
      <c r="Q63" s="36">
        <f>F63/E63*100</f>
        <v>30.897318862629746</v>
      </c>
      <c r="R63" s="37">
        <f>L63/F63*100</f>
        <v>1.2967117141762872</v>
      </c>
    </row>
    <row r="64" spans="2:18" ht="11.25" customHeight="1">
      <c r="B64" s="32" t="s">
        <v>32</v>
      </c>
      <c r="C64" s="32"/>
      <c r="E64" s="33">
        <v>48189</v>
      </c>
      <c r="F64" s="34">
        <f>SUM(G64,L64)</f>
        <v>9436</v>
      </c>
      <c r="G64" s="34">
        <f>SUM(H64:K64)</f>
        <v>9358</v>
      </c>
      <c r="H64" s="34">
        <v>4205</v>
      </c>
      <c r="I64" s="34">
        <v>5072</v>
      </c>
      <c r="J64" s="34" t="s">
        <v>29</v>
      </c>
      <c r="K64" s="34">
        <v>81</v>
      </c>
      <c r="L64" s="34">
        <v>78</v>
      </c>
      <c r="M64" s="34">
        <v>38705</v>
      </c>
      <c r="N64" s="34">
        <v>18759</v>
      </c>
      <c r="O64" s="34">
        <v>14</v>
      </c>
      <c r="P64" s="38">
        <f t="shared" si="3"/>
        <v>19932</v>
      </c>
      <c r="Q64" s="36">
        <f>F64/E64*100</f>
        <v>19.581232231422106</v>
      </c>
      <c r="R64" s="37">
        <f>L64/F64*100</f>
        <v>0.8266214497668503</v>
      </c>
    </row>
    <row r="65" spans="2:18" ht="11.25" customHeight="1">
      <c r="B65" s="32" t="s">
        <v>33</v>
      </c>
      <c r="C65" s="32"/>
      <c r="E65" s="33">
        <v>35053</v>
      </c>
      <c r="F65" s="34">
        <f>SUM(G65,L65)</f>
        <v>3946</v>
      </c>
      <c r="G65" s="34">
        <f>SUM(H65:K65)</f>
        <v>3916</v>
      </c>
      <c r="H65" s="34">
        <v>1581</v>
      </c>
      <c r="I65" s="34">
        <v>2281</v>
      </c>
      <c r="J65" s="34" t="s">
        <v>29</v>
      </c>
      <c r="K65" s="34">
        <v>54</v>
      </c>
      <c r="L65" s="34">
        <v>30</v>
      </c>
      <c r="M65" s="34">
        <v>31041</v>
      </c>
      <c r="N65" s="34">
        <v>10331</v>
      </c>
      <c r="O65" s="34">
        <v>3</v>
      </c>
      <c r="P65" s="38">
        <f t="shared" si="3"/>
        <v>20707</v>
      </c>
      <c r="Q65" s="36">
        <f>F65/E65*100</f>
        <v>11.257239038028128</v>
      </c>
      <c r="R65" s="37">
        <f>L65/F65*100</f>
        <v>0.7602635580334516</v>
      </c>
    </row>
    <row r="66" spans="2:18" ht="11.25" customHeight="1">
      <c r="B66" s="32" t="s">
        <v>34</v>
      </c>
      <c r="C66" s="32"/>
      <c r="E66" s="33">
        <v>25526</v>
      </c>
      <c r="F66" s="34">
        <f>SUM(G66,L66)</f>
        <v>1417</v>
      </c>
      <c r="G66" s="34">
        <f>SUM(H66:K66)</f>
        <v>1401</v>
      </c>
      <c r="H66" s="34">
        <v>580</v>
      </c>
      <c r="I66" s="34">
        <v>794</v>
      </c>
      <c r="J66" s="34">
        <v>1</v>
      </c>
      <c r="K66" s="34">
        <v>26</v>
      </c>
      <c r="L66" s="34">
        <v>16</v>
      </c>
      <c r="M66" s="34">
        <v>24034</v>
      </c>
      <c r="N66" s="34">
        <v>4707</v>
      </c>
      <c r="O66" s="34">
        <v>2</v>
      </c>
      <c r="P66" s="38">
        <f t="shared" si="3"/>
        <v>19325</v>
      </c>
      <c r="Q66" s="36">
        <f>F66/E66*100</f>
        <v>5.551202695291075</v>
      </c>
      <c r="R66" s="37">
        <f>L66/F66*100</f>
        <v>1.1291460832745237</v>
      </c>
    </row>
    <row r="67" spans="2:18" ht="10.5" customHeight="1">
      <c r="B67" s="39" t="s">
        <v>35</v>
      </c>
      <c r="C67" s="39"/>
      <c r="E67" s="33">
        <v>17645</v>
      </c>
      <c r="F67" s="34">
        <f>SUM(G67,L67)</f>
        <v>377</v>
      </c>
      <c r="G67" s="34">
        <f>SUM(H67:K67)</f>
        <v>361</v>
      </c>
      <c r="H67" s="34">
        <v>153</v>
      </c>
      <c r="I67" s="34">
        <v>193</v>
      </c>
      <c r="J67" s="34" t="s">
        <v>29</v>
      </c>
      <c r="K67" s="34">
        <v>15</v>
      </c>
      <c r="L67" s="34">
        <v>16</v>
      </c>
      <c r="M67" s="34">
        <v>17204</v>
      </c>
      <c r="N67" s="34">
        <v>1405</v>
      </c>
      <c r="O67" s="34">
        <v>2</v>
      </c>
      <c r="P67" s="38">
        <f t="shared" si="3"/>
        <v>15797</v>
      </c>
      <c r="Q67" s="36">
        <f>F67/E67*100</f>
        <v>2.1365826013034854</v>
      </c>
      <c r="R67" s="37">
        <f>L67/F67*100</f>
        <v>4.244031830238726</v>
      </c>
    </row>
    <row r="68" ht="5.25" customHeight="1" thickBot="1">
      <c r="E68" s="43"/>
    </row>
    <row r="69" spans="1:18" ht="14.25" customHeight="1">
      <c r="A69" s="44" t="s">
        <v>38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</sheetData>
  <mergeCells count="19">
    <mergeCell ref="B67:C67"/>
    <mergeCell ref="B49:C49"/>
    <mergeCell ref="B9:C9"/>
    <mergeCell ref="B27:C27"/>
    <mergeCell ref="B29:C29"/>
    <mergeCell ref="B47:C47"/>
    <mergeCell ref="A5:D7"/>
    <mergeCell ref="E5:E7"/>
    <mergeCell ref="F6:F7"/>
    <mergeCell ref="L6:L7"/>
    <mergeCell ref="Q5:Q7"/>
    <mergeCell ref="R5:R7"/>
    <mergeCell ref="G6:K6"/>
    <mergeCell ref="M6:M7"/>
    <mergeCell ref="M5:P5"/>
    <mergeCell ref="N6:N7"/>
    <mergeCell ref="O6:O7"/>
    <mergeCell ref="P6:P7"/>
    <mergeCell ref="F5:L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2001-03-26T02:17:58Z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