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02" sheetId="1" r:id="rId1"/>
  </sheets>
  <definedNames/>
  <calcPr fullCalcOnLoad="1"/>
</workbook>
</file>

<file path=xl/sharedStrings.xml><?xml version="1.0" encoding="utf-8"?>
<sst xmlns="http://schemas.openxmlformats.org/spreadsheetml/2006/main" count="132" uniqueCount="127">
  <si>
    <t>108．市 町 村 別 消 費 電 力 量</t>
  </si>
  <si>
    <t>　注：　電気事業者分の内訳である。</t>
  </si>
  <si>
    <t>　単位：ＭＷＨ</t>
  </si>
  <si>
    <t>区分</t>
  </si>
  <si>
    <t>総計</t>
  </si>
  <si>
    <t>電灯</t>
  </si>
  <si>
    <t>電力</t>
  </si>
  <si>
    <t>武儀郡</t>
  </si>
  <si>
    <t>洞戸村</t>
  </si>
  <si>
    <t>板取村</t>
  </si>
  <si>
    <t>武芸川町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</si>
  <si>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</si>
  <si>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</si>
  <si>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</si>
  <si>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</si>
  <si>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</si>
  <si>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</si>
  <si>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</si>
  <si>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</si>
  <si>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大和町</t>
  </si>
  <si>
    <t>関市</t>
  </si>
  <si>
    <t>白鳥町</t>
  </si>
  <si>
    <t>中津川市</t>
  </si>
  <si>
    <t>高鷲村</t>
  </si>
  <si>
    <t>美濃市</t>
  </si>
  <si>
    <t>美並村</t>
  </si>
  <si>
    <t>瑞浪市</t>
  </si>
  <si>
    <t>明宝村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</si>
  <si>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</si>
  <si>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</si>
  <si>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</si>
  <si>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</si>
  <si>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</si>
  <si>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</si>
  <si>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</si>
  <si>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</si>
  <si>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富加町</t>
  </si>
  <si>
    <t>可児市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</si>
  <si>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</si>
  <si>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</si>
  <si>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</si>
  <si>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</si>
  <si>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</si>
  <si>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</si>
  <si>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</si>
  <si>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</si>
  <si>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</si>
  <si>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</si>
  <si>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</si>
  <si>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</si>
  <si>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</si>
  <si>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</si>
  <si>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</si>
  <si>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</si>
  <si>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</si>
  <si>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</si>
  <si>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</si>
  <si>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</si>
  <si>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</si>
  <si>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</si>
  <si>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</si>
  <si>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</si>
  <si>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</si>
  <si>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</si>
  <si>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</si>
  <si>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</si>
  <si>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</si>
  <si>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</si>
  <si>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</si>
  <si>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</si>
  <si>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</si>
  <si>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安八郡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</si>
  <si>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</si>
  <si>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</si>
  <si>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</si>
  <si>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</si>
  <si>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</si>
  <si>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</si>
  <si>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</si>
  <si>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</si>
  <si>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</si>
  <si>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</si>
  <si>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</si>
  <si>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</si>
  <si>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</si>
  <si>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</si>
  <si>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</si>
  <si>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</si>
  <si>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</si>
  <si>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</si>
  <si>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</si>
  <si>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</si>
  <si>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</si>
  <si>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</si>
  <si>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</si>
  <si>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</si>
  <si>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</si>
  <si>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</si>
  <si>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</si>
  <si>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</si>
  <si>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</si>
  <si>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</si>
  <si>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</si>
  <si>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</si>
  <si>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</si>
  <si>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</si>
  <si>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</si>
  <si>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</si>
  <si>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</si>
  <si>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</si>
  <si>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</si>
  <si>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</si>
  <si>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</si>
  <si>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</si>
  <si>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</si>
  <si>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</si>
  <si>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</si>
  <si>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</si>
  <si>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</si>
  <si>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</si>
  <si>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</si>
  <si>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</si>
  <si>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</si>
  <si>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　資料：各電力会社</t>
  </si>
  <si>
    <t>市部</t>
  </si>
  <si>
    <t>郡部</t>
  </si>
  <si>
    <t>　  平成5年度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</si>
</sst>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0;&quot;△ &quot;0"/>
    <numFmt numFmtId="179" formatCode="0_);[Red]\(0\)"/>
    <numFmt numFmtId="180" formatCode="#,##0.00;&quot;△ &quot;#,##0.00"/>
    <numFmt numFmtId="181" formatCode="###\ ###\ ###.00"/>
    <numFmt numFmtId="182" formatCode="0.00;&quot;△ &quot;0.00"/>
    <numFmt numFmtId="183" formatCode="#\ ##0.00;&quot;△ &quot;#\ ##0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0" xfId="0" applyFont="1" applyAlignment="1">
      <alignment horizontal="distributed"/>
    </xf>
    <xf numFmtId="176" fontId="4" fillId="0" borderId="5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distributed"/>
    </xf>
    <xf numFmtId="176" fontId="2" fillId="0" borderId="5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25" zoomScaleNormal="125" workbookViewId="0" topLeftCell="A1">
      <selection activeCell="F68" sqref="F64:F70"/>
    </sheetView>
  </sheetViews>
  <sheetFormatPr defaultColWidth="9.00390625" defaultRowHeight="13.5"/>
  <cols>
    <col min="1" max="1" width="1.00390625" style="1" customWidth="1"/>
    <col min="2" max="2" width="2.125" style="1" customWidth="1"/>
    <col min="3" max="3" width="9.75390625" style="1" customWidth="1"/>
    <col min="4" max="4" width="1.00390625" style="1" customWidth="1"/>
    <col min="5" max="7" width="9.875" style="1" customWidth="1"/>
    <col min="8" max="8" width="1.00390625" style="1" customWidth="1"/>
    <col min="9" max="9" width="2.125" style="1" customWidth="1"/>
    <col min="10" max="10" width="9.75390625" style="1" customWidth="1"/>
    <col min="11" max="11" width="1.00390625" style="1" customWidth="1"/>
    <col min="12" max="14" width="9.875" style="1" customWidth="1"/>
    <col min="15" max="16384" width="9.00390625" style="1" customWidth="1"/>
  </cols>
  <sheetData>
    <row r="1" ht="17.25">
      <c r="F1" s="2" t="s">
        <v>0</v>
      </c>
    </row>
    <row r="2" ht="12" customHeight="1">
      <c r="A2" s="3" t="s">
        <v>1</v>
      </c>
    </row>
    <row r="3" spans="1:14" ht="12" customHeight="1" thickBot="1">
      <c r="A3" s="3" t="s">
        <v>2</v>
      </c>
      <c r="M3" s="32" t="s">
        <v>126</v>
      </c>
      <c r="N3" s="33"/>
    </row>
    <row r="4" spans="1:14" ht="14.25" thickTop="1">
      <c r="A4" s="22" t="s">
        <v>3</v>
      </c>
      <c r="B4" s="22"/>
      <c r="C4" s="22"/>
      <c r="D4" s="22"/>
      <c r="E4" s="24" t="s">
        <v>4</v>
      </c>
      <c r="F4" s="4"/>
      <c r="G4" s="4"/>
      <c r="H4" s="26" t="s">
        <v>3</v>
      </c>
      <c r="I4" s="22"/>
      <c r="J4" s="22"/>
      <c r="K4" s="27"/>
      <c r="L4" s="24" t="s">
        <v>4</v>
      </c>
      <c r="M4" s="4"/>
      <c r="N4" s="4"/>
    </row>
    <row r="5" spans="1:14" ht="13.5">
      <c r="A5" s="23"/>
      <c r="B5" s="23"/>
      <c r="C5" s="23"/>
      <c r="D5" s="23"/>
      <c r="E5" s="25"/>
      <c r="F5" s="5" t="s">
        <v>5</v>
      </c>
      <c r="G5" s="5" t="s">
        <v>6</v>
      </c>
      <c r="H5" s="28"/>
      <c r="I5" s="23"/>
      <c r="J5" s="23"/>
      <c r="K5" s="29"/>
      <c r="L5" s="25"/>
      <c r="M5" s="5" t="s">
        <v>5</v>
      </c>
      <c r="N5" s="5" t="s">
        <v>6</v>
      </c>
    </row>
    <row r="6" spans="5:12" ht="3" customHeight="1">
      <c r="E6" s="6"/>
      <c r="G6" s="7"/>
      <c r="L6" s="6"/>
    </row>
    <row r="7" spans="2:14" s="3" customFormat="1" ht="10.5" customHeight="1">
      <c r="B7" s="30" t="s">
        <v>4</v>
      </c>
      <c r="C7" s="30"/>
      <c r="E7" s="9">
        <f>SUM(E9,E11)</f>
        <v>12044813</v>
      </c>
      <c r="F7" s="10">
        <f>SUM(F9,F11)</f>
        <v>3293951</v>
      </c>
      <c r="G7" s="11">
        <f>SUM(G9,G11)</f>
        <v>8750862</v>
      </c>
      <c r="I7" s="30" t="s">
        <v>7</v>
      </c>
      <c r="J7" s="31"/>
      <c r="L7" s="9">
        <f>SUM(M7:N7)</f>
        <v>86017</v>
      </c>
      <c r="M7" s="10">
        <f>SUM(M8:M12)</f>
        <v>25898</v>
      </c>
      <c r="N7" s="10">
        <f>SUM(N8:N12)</f>
        <v>60119</v>
      </c>
    </row>
    <row r="8" spans="2:14" s="3" customFormat="1" ht="10.5" customHeight="1">
      <c r="B8" s="8"/>
      <c r="C8" s="8"/>
      <c r="E8" s="9"/>
      <c r="F8" s="10"/>
      <c r="G8" s="11"/>
      <c r="J8" s="12" t="s">
        <v>8</v>
      </c>
      <c r="L8" s="9">
        <f aca="true" t="shared" si="0" ref="L8:L71">SUM(M8:N8)</f>
        <v>11441</v>
      </c>
      <c r="M8" s="14">
        <v>3898</v>
      </c>
      <c r="N8" s="14">
        <v>7543</v>
      </c>
    </row>
    <row r="9" spans="2:14" s="3" customFormat="1" ht="10.5" customHeight="1">
      <c r="B9" s="30" t="s">
        <v>124</v>
      </c>
      <c r="C9" s="30"/>
      <c r="E9" s="9">
        <f>SUM(E13:E26)</f>
        <v>7669644</v>
      </c>
      <c r="F9" s="10">
        <f>SUM(F13:F26)</f>
        <v>2167541</v>
      </c>
      <c r="G9" s="11">
        <f>SUM(G13:G26)</f>
        <v>5502103</v>
      </c>
      <c r="J9" s="12" t="s">
        <v>9</v>
      </c>
      <c r="L9" s="9">
        <f t="shared" si="0"/>
        <v>6093</v>
      </c>
      <c r="M9" s="14">
        <v>3567</v>
      </c>
      <c r="N9" s="14">
        <v>2526</v>
      </c>
    </row>
    <row r="10" spans="2:14" s="3" customFormat="1" ht="10.5" customHeight="1">
      <c r="B10" s="8"/>
      <c r="C10" s="8"/>
      <c r="E10" s="9"/>
      <c r="F10" s="10"/>
      <c r="G10" s="11"/>
      <c r="J10" s="12" t="s">
        <v>10</v>
      </c>
      <c r="L10" s="9">
        <f t="shared" si="0"/>
        <v>42918</v>
      </c>
      <c r="M10" s="14">
        <v>8668</v>
      </c>
      <c r="N10" s="14">
        <v>34250</v>
      </c>
    </row>
    <row r="11" spans="2:14" s="3" customFormat="1" ht="10.5" customHeight="1">
      <c r="B11" s="30" t="s">
        <v>125</v>
      </c>
      <c r="C11" s="30"/>
      <c r="E11" s="9">
        <f>SUM(E28,E34,E39,E43,E47,E53,E63,E72,L69,L59,L52,L39,L36,L32,L23,L14,L7)</f>
        <v>4375169</v>
      </c>
      <c r="F11" s="10">
        <f>SUM(F28,F34,F39,F43,F47,F53,F63,F72,M69,M59,M52,M39,M36,M32,M23,M14,M7)</f>
        <v>1126410</v>
      </c>
      <c r="G11" s="11">
        <f>SUM(G28,G34,G39,G43,G47,G53,G63,G72,N69,N59,N52,N39,N36,N32,N23,N14,N7)</f>
        <v>3248759</v>
      </c>
      <c r="J11" s="12" t="s">
        <v>11</v>
      </c>
      <c r="L11" s="9">
        <f t="shared" si="0"/>
        <v>18461</v>
      </c>
      <c r="M11" s="14">
        <v>6211</v>
      </c>
      <c r="N11" s="14">
        <v>12250</v>
      </c>
    </row>
    <row r="12" spans="2:14" s="3" customFormat="1" ht="10.5" customHeight="1">
      <c r="B12" s="12"/>
      <c r="C12" s="12"/>
      <c r="E12" s="13"/>
      <c r="F12" s="15"/>
      <c r="G12" s="16"/>
      <c r="J12" s="12" t="s">
        <v>12</v>
      </c>
      <c r="L12" s="9">
        <f t="shared" si="0"/>
        <v>7104</v>
      </c>
      <c r="M12" s="14">
        <v>3554</v>
      </c>
      <c r="N12" s="14">
        <v>3550</v>
      </c>
    </row>
    <row r="13" spans="2:14" s="3" customFormat="1" ht="10.5" customHeight="1">
      <c r="B13" s="12"/>
      <c r="C13" s="12" t="s">
        <v>13</v>
      </c>
      <c r="E13" s="13">
        <f>SUM(F13:G13)</f>
        <v>1991767</v>
      </c>
      <c r="F13" s="15">
        <v>725496</v>
      </c>
      <c r="G13" s="16">
        <v>1266271</v>
      </c>
      <c r="J13" s="12"/>
      <c r="L13" s="9">
        <f t="shared" si="0"/>
        <v>0</v>
      </c>
      <c r="M13" s="14"/>
      <c r="N13" s="14"/>
    </row>
    <row r="14" spans="2:14" s="3" customFormat="1" ht="10.5" customHeight="1">
      <c r="B14" s="12"/>
      <c r="C14" s="12" t="s">
        <v>14</v>
      </c>
      <c r="E14" s="13">
        <f aca="true" t="shared" si="1" ref="E14:E26">SUM(F14:G14)</f>
        <v>1037177</v>
      </c>
      <c r="F14" s="15">
        <v>241149</v>
      </c>
      <c r="G14" s="16">
        <v>796028</v>
      </c>
      <c r="I14" s="30" t="s">
        <v>15</v>
      </c>
      <c r="J14" s="31"/>
      <c r="L14" s="9">
        <f t="shared" si="0"/>
        <v>223847</v>
      </c>
      <c r="M14" s="10">
        <f>SUM(M15:M21)</f>
        <v>86461</v>
      </c>
      <c r="N14" s="10">
        <f>SUM(N15:N21)</f>
        <v>137386</v>
      </c>
    </row>
    <row r="15" spans="2:14" s="3" customFormat="1" ht="10.5" customHeight="1">
      <c r="B15" s="12"/>
      <c r="C15" s="12" t="s">
        <v>16</v>
      </c>
      <c r="E15" s="13">
        <f t="shared" si="1"/>
        <v>280849</v>
      </c>
      <c r="F15" s="15">
        <v>123499</v>
      </c>
      <c r="G15" s="16">
        <v>157350</v>
      </c>
      <c r="J15" s="12" t="s">
        <v>17</v>
      </c>
      <c r="L15" s="9">
        <f t="shared" si="0"/>
        <v>69900</v>
      </c>
      <c r="M15" s="14">
        <v>29982</v>
      </c>
      <c r="N15" s="14">
        <v>39918</v>
      </c>
    </row>
    <row r="16" spans="2:14" s="3" customFormat="1" ht="10.5" customHeight="1">
      <c r="B16" s="12"/>
      <c r="C16" s="12" t="s">
        <v>18</v>
      </c>
      <c r="E16" s="13">
        <f t="shared" si="1"/>
        <v>404425</v>
      </c>
      <c r="F16" s="15">
        <v>145796</v>
      </c>
      <c r="G16" s="16">
        <v>258629</v>
      </c>
      <c r="J16" s="12" t="s">
        <v>19</v>
      </c>
      <c r="L16" s="9">
        <f t="shared" si="0"/>
        <v>22887</v>
      </c>
      <c r="M16" s="14">
        <v>10314</v>
      </c>
      <c r="N16" s="14">
        <v>12573</v>
      </c>
    </row>
    <row r="17" spans="2:14" s="3" customFormat="1" ht="10.5" customHeight="1">
      <c r="B17" s="12"/>
      <c r="C17" s="12" t="s">
        <v>20</v>
      </c>
      <c r="E17" s="13">
        <f t="shared" si="1"/>
        <v>429992</v>
      </c>
      <c r="F17" s="15">
        <v>107294</v>
      </c>
      <c r="G17" s="16">
        <v>322698</v>
      </c>
      <c r="J17" s="12" t="s">
        <v>21</v>
      </c>
      <c r="L17" s="9">
        <f t="shared" si="0"/>
        <v>57970</v>
      </c>
      <c r="M17" s="14">
        <v>22215</v>
      </c>
      <c r="N17" s="14">
        <v>35755</v>
      </c>
    </row>
    <row r="18" spans="2:14" s="3" customFormat="1" ht="10.5" customHeight="1">
      <c r="B18" s="12"/>
      <c r="C18" s="12" t="s">
        <v>22</v>
      </c>
      <c r="E18" s="13">
        <f t="shared" si="1"/>
        <v>389107</v>
      </c>
      <c r="F18" s="15">
        <v>85881</v>
      </c>
      <c r="G18" s="16">
        <v>303226</v>
      </c>
      <c r="J18" s="12" t="s">
        <v>23</v>
      </c>
      <c r="L18" s="9">
        <f t="shared" si="0"/>
        <v>21980</v>
      </c>
      <c r="M18" s="14">
        <v>8258</v>
      </c>
      <c r="N18" s="14">
        <v>13722</v>
      </c>
    </row>
    <row r="19" spans="2:14" s="3" customFormat="1" ht="10.5" customHeight="1">
      <c r="B19" s="12"/>
      <c r="C19" s="12" t="s">
        <v>24</v>
      </c>
      <c r="E19" s="13">
        <f t="shared" si="1"/>
        <v>181161</v>
      </c>
      <c r="F19" s="15">
        <v>38798</v>
      </c>
      <c r="G19" s="16">
        <v>142363</v>
      </c>
      <c r="J19" s="12" t="s">
        <v>25</v>
      </c>
      <c r="L19" s="9">
        <f t="shared" si="0"/>
        <v>33796</v>
      </c>
      <c r="M19" s="14">
        <v>8590</v>
      </c>
      <c r="N19" s="14">
        <v>25206</v>
      </c>
    </row>
    <row r="20" spans="2:14" s="3" customFormat="1" ht="10.5" customHeight="1">
      <c r="B20" s="12"/>
      <c r="C20" s="12" t="s">
        <v>26</v>
      </c>
      <c r="E20" s="13">
        <f t="shared" si="1"/>
        <v>255965</v>
      </c>
      <c r="F20" s="15">
        <v>59962</v>
      </c>
      <c r="G20" s="16">
        <v>196003</v>
      </c>
      <c r="J20" s="12" t="s">
        <v>27</v>
      </c>
      <c r="L20" s="9">
        <f t="shared" si="0"/>
        <v>8550</v>
      </c>
      <c r="M20" s="14">
        <v>3631</v>
      </c>
      <c r="N20" s="14">
        <v>4919</v>
      </c>
    </row>
    <row r="21" spans="2:14" s="3" customFormat="1" ht="10.5" customHeight="1">
      <c r="B21" s="12"/>
      <c r="C21" s="12" t="s">
        <v>28</v>
      </c>
      <c r="E21" s="13">
        <f t="shared" si="1"/>
        <v>300398</v>
      </c>
      <c r="F21" s="15">
        <v>94270</v>
      </c>
      <c r="G21" s="16">
        <v>206128</v>
      </c>
      <c r="J21" s="12" t="s">
        <v>29</v>
      </c>
      <c r="L21" s="9">
        <f t="shared" si="0"/>
        <v>8764</v>
      </c>
      <c r="M21" s="14">
        <v>3471</v>
      </c>
      <c r="N21" s="14">
        <v>5293</v>
      </c>
    </row>
    <row r="22" spans="2:14" s="3" customFormat="1" ht="10.5" customHeight="1">
      <c r="B22" s="12"/>
      <c r="C22" s="12" t="s">
        <v>30</v>
      </c>
      <c r="E22" s="13">
        <f t="shared" si="1"/>
        <v>271435</v>
      </c>
      <c r="F22" s="15">
        <v>54294</v>
      </c>
      <c r="G22" s="16">
        <v>217141</v>
      </c>
      <c r="J22" s="12"/>
      <c r="L22" s="9">
        <f t="shared" si="0"/>
        <v>0</v>
      </c>
      <c r="M22" s="14"/>
      <c r="N22" s="14"/>
    </row>
    <row r="23" spans="2:14" s="3" customFormat="1" ht="10.5" customHeight="1">
      <c r="B23" s="12"/>
      <c r="C23" s="12" t="s">
        <v>31</v>
      </c>
      <c r="E23" s="13">
        <f t="shared" si="1"/>
        <v>294718</v>
      </c>
      <c r="F23" s="15">
        <v>70682</v>
      </c>
      <c r="G23" s="16">
        <v>224036</v>
      </c>
      <c r="I23" s="30" t="s">
        <v>32</v>
      </c>
      <c r="J23" s="31"/>
      <c r="L23" s="9">
        <f t="shared" si="0"/>
        <v>330816</v>
      </c>
      <c r="M23" s="10">
        <f>SUM(M24:M30)</f>
        <v>83942</v>
      </c>
      <c r="N23" s="10">
        <f>SUM(N24:N30)</f>
        <v>246874</v>
      </c>
    </row>
    <row r="24" spans="2:14" s="3" customFormat="1" ht="10.5" customHeight="1">
      <c r="B24" s="12"/>
      <c r="C24" s="12" t="s">
        <v>33</v>
      </c>
      <c r="E24" s="13">
        <f t="shared" si="1"/>
        <v>437272</v>
      </c>
      <c r="F24" s="15">
        <v>99703</v>
      </c>
      <c r="G24" s="16">
        <v>337569</v>
      </c>
      <c r="J24" s="12" t="s">
        <v>34</v>
      </c>
      <c r="L24" s="9">
        <f t="shared" si="0"/>
        <v>83270</v>
      </c>
      <c r="M24" s="14">
        <v>11652</v>
      </c>
      <c r="N24" s="14">
        <v>71618</v>
      </c>
    </row>
    <row r="25" spans="2:14" s="3" customFormat="1" ht="10.5" customHeight="1">
      <c r="B25" s="12"/>
      <c r="C25" s="12" t="s">
        <v>35</v>
      </c>
      <c r="E25" s="13">
        <f t="shared" si="1"/>
        <v>712747</v>
      </c>
      <c r="F25" s="15">
        <v>201095</v>
      </c>
      <c r="G25" s="16">
        <v>511652</v>
      </c>
      <c r="J25" s="12" t="s">
        <v>36</v>
      </c>
      <c r="L25" s="9">
        <f t="shared" si="0"/>
        <v>38006</v>
      </c>
      <c r="M25" s="14">
        <v>7977</v>
      </c>
      <c r="N25" s="14">
        <v>30029</v>
      </c>
    </row>
    <row r="26" spans="2:14" s="3" customFormat="1" ht="10.5" customHeight="1">
      <c r="B26" s="12"/>
      <c r="C26" s="12" t="s">
        <v>37</v>
      </c>
      <c r="E26" s="13">
        <f t="shared" si="1"/>
        <v>682631</v>
      </c>
      <c r="F26" s="15">
        <v>119622</v>
      </c>
      <c r="G26" s="16">
        <v>563009</v>
      </c>
      <c r="J26" s="12" t="s">
        <v>38</v>
      </c>
      <c r="L26" s="9">
        <f t="shared" si="0"/>
        <v>89345</v>
      </c>
      <c r="M26" s="14">
        <v>15248</v>
      </c>
      <c r="N26" s="14">
        <v>74097</v>
      </c>
    </row>
    <row r="27" spans="2:14" s="3" customFormat="1" ht="10.5" customHeight="1">
      <c r="B27" s="12"/>
      <c r="C27" s="12"/>
      <c r="E27" s="13"/>
      <c r="F27" s="15"/>
      <c r="G27" s="16"/>
      <c r="J27" s="12" t="s">
        <v>39</v>
      </c>
      <c r="L27" s="9">
        <f t="shared" si="0"/>
        <v>20062</v>
      </c>
      <c r="M27" s="14">
        <v>8118</v>
      </c>
      <c r="N27" s="14">
        <v>11944</v>
      </c>
    </row>
    <row r="28" spans="2:14" s="3" customFormat="1" ht="10.5" customHeight="1">
      <c r="B28" s="30" t="s">
        <v>40</v>
      </c>
      <c r="C28" s="30"/>
      <c r="E28" s="9">
        <f>SUM(E29:E32)</f>
        <v>347726</v>
      </c>
      <c r="F28" s="10">
        <f>SUM(F29:F32)</f>
        <v>98611</v>
      </c>
      <c r="G28" s="11">
        <f>SUM(G29:G32)</f>
        <v>249115</v>
      </c>
      <c r="J28" s="12" t="s">
        <v>41</v>
      </c>
      <c r="L28" s="9">
        <f t="shared" si="0"/>
        <v>52946</v>
      </c>
      <c r="M28" s="14">
        <v>18630</v>
      </c>
      <c r="N28" s="14">
        <v>34316</v>
      </c>
    </row>
    <row r="29" spans="2:14" s="3" customFormat="1" ht="10.5" customHeight="1">
      <c r="B29" s="12"/>
      <c r="C29" s="12" t="s">
        <v>42</v>
      </c>
      <c r="E29" s="13">
        <f>SUM(F29:G29)</f>
        <v>56148</v>
      </c>
      <c r="F29" s="15">
        <v>9210</v>
      </c>
      <c r="G29" s="16">
        <v>46938</v>
      </c>
      <c r="J29" s="12" t="s">
        <v>43</v>
      </c>
      <c r="L29" s="9">
        <f t="shared" si="0"/>
        <v>38281</v>
      </c>
      <c r="M29" s="14">
        <v>17667</v>
      </c>
      <c r="N29" s="14">
        <v>20614</v>
      </c>
    </row>
    <row r="30" spans="2:14" s="3" customFormat="1" ht="10.5" customHeight="1">
      <c r="B30" s="12"/>
      <c r="C30" s="12" t="s">
        <v>44</v>
      </c>
      <c r="E30" s="13">
        <f>SUM(F30:G30)</f>
        <v>117987</v>
      </c>
      <c r="F30" s="15">
        <v>38029</v>
      </c>
      <c r="G30" s="16">
        <v>79958</v>
      </c>
      <c r="J30" s="12" t="s">
        <v>45</v>
      </c>
      <c r="L30" s="9">
        <f t="shared" si="0"/>
        <v>8906</v>
      </c>
      <c r="M30" s="14">
        <v>4650</v>
      </c>
      <c r="N30" s="14">
        <v>4256</v>
      </c>
    </row>
    <row r="31" spans="2:14" s="3" customFormat="1" ht="10.5" customHeight="1">
      <c r="B31" s="12"/>
      <c r="C31" s="12" t="s">
        <v>46</v>
      </c>
      <c r="E31" s="13">
        <f>SUM(F31:G31)</f>
        <v>109801</v>
      </c>
      <c r="F31" s="15">
        <v>33309</v>
      </c>
      <c r="G31" s="16">
        <v>76492</v>
      </c>
      <c r="J31" s="12"/>
      <c r="L31" s="9">
        <f t="shared" si="0"/>
        <v>0</v>
      </c>
      <c r="M31" s="14"/>
      <c r="N31" s="14"/>
    </row>
    <row r="32" spans="2:14" s="3" customFormat="1" ht="10.5" customHeight="1">
      <c r="B32" s="12"/>
      <c r="C32" s="12" t="s">
        <v>47</v>
      </c>
      <c r="E32" s="13">
        <f>SUM(F32:G32)</f>
        <v>63790</v>
      </c>
      <c r="F32" s="15">
        <v>18063</v>
      </c>
      <c r="G32" s="16">
        <v>45727</v>
      </c>
      <c r="I32" s="30" t="s">
        <v>48</v>
      </c>
      <c r="J32" s="31"/>
      <c r="L32" s="9">
        <f t="shared" si="0"/>
        <v>90287</v>
      </c>
      <c r="M32" s="10">
        <f>SUM(M33:M34)</f>
        <v>28922</v>
      </c>
      <c r="N32" s="10">
        <f>SUM(N33:N34)</f>
        <v>61365</v>
      </c>
    </row>
    <row r="33" spans="2:14" s="3" customFormat="1" ht="10.5" customHeight="1">
      <c r="B33" s="12"/>
      <c r="C33" s="12"/>
      <c r="E33" s="13"/>
      <c r="F33" s="15"/>
      <c r="G33" s="16"/>
      <c r="J33" s="12" t="s">
        <v>49</v>
      </c>
      <c r="L33" s="9">
        <f t="shared" si="0"/>
        <v>85184</v>
      </c>
      <c r="M33" s="14">
        <v>26181</v>
      </c>
      <c r="N33" s="14">
        <v>59003</v>
      </c>
    </row>
    <row r="34" spans="2:14" s="3" customFormat="1" ht="10.5" customHeight="1">
      <c r="B34" s="30" t="s">
        <v>50</v>
      </c>
      <c r="C34" s="30"/>
      <c r="E34" s="9">
        <f>SUM(E35:E37)</f>
        <v>206588</v>
      </c>
      <c r="F34" s="10">
        <f>SUM(F35:F38)</f>
        <v>59258</v>
      </c>
      <c r="G34" s="11">
        <f>SUM(G35:G38)</f>
        <v>147330</v>
      </c>
      <c r="J34" s="12" t="s">
        <v>51</v>
      </c>
      <c r="L34" s="9">
        <f t="shared" si="0"/>
        <v>5103</v>
      </c>
      <c r="M34" s="14">
        <v>2741</v>
      </c>
      <c r="N34" s="14">
        <v>2362</v>
      </c>
    </row>
    <row r="35" spans="2:14" s="3" customFormat="1" ht="10.5" customHeight="1">
      <c r="B35" s="12"/>
      <c r="C35" s="12" t="s">
        <v>52</v>
      </c>
      <c r="E35" s="13">
        <f>SUM(F35:G35)</f>
        <v>70468</v>
      </c>
      <c r="F35" s="15">
        <v>21522</v>
      </c>
      <c r="G35" s="16">
        <v>48946</v>
      </c>
      <c r="J35" s="12"/>
      <c r="L35" s="9">
        <f t="shared" si="0"/>
        <v>0</v>
      </c>
      <c r="M35" s="14"/>
      <c r="N35" s="14"/>
    </row>
    <row r="36" spans="2:14" s="3" customFormat="1" ht="10.5" customHeight="1">
      <c r="B36" s="12"/>
      <c r="C36" s="12" t="s">
        <v>53</v>
      </c>
      <c r="E36" s="13">
        <f>SUM(F36:G36)</f>
        <v>50239</v>
      </c>
      <c r="F36" s="15">
        <v>13938</v>
      </c>
      <c r="G36" s="16">
        <v>36301</v>
      </c>
      <c r="I36" s="30" t="s">
        <v>54</v>
      </c>
      <c r="J36" s="31"/>
      <c r="L36" s="9">
        <f t="shared" si="0"/>
        <v>122640</v>
      </c>
      <c r="M36" s="10">
        <f>M37</f>
        <v>16713</v>
      </c>
      <c r="N36" s="10">
        <f>N37</f>
        <v>105927</v>
      </c>
    </row>
    <row r="37" spans="2:14" s="3" customFormat="1" ht="10.5" customHeight="1">
      <c r="B37" s="12"/>
      <c r="C37" s="12" t="s">
        <v>55</v>
      </c>
      <c r="E37" s="13">
        <f>SUM(F37:G37)</f>
        <v>85881</v>
      </c>
      <c r="F37" s="15">
        <v>23798</v>
      </c>
      <c r="G37" s="16">
        <v>62083</v>
      </c>
      <c r="J37" s="12" t="s">
        <v>56</v>
      </c>
      <c r="L37" s="9">
        <f t="shared" si="0"/>
        <v>122640</v>
      </c>
      <c r="M37" s="14">
        <v>16713</v>
      </c>
      <c r="N37" s="14">
        <v>105927</v>
      </c>
    </row>
    <row r="38" spans="2:14" s="3" customFormat="1" ht="10.5" customHeight="1">
      <c r="B38" s="12"/>
      <c r="C38" s="12"/>
      <c r="E38" s="13"/>
      <c r="F38" s="15"/>
      <c r="G38" s="16"/>
      <c r="J38" s="12"/>
      <c r="L38" s="9">
        <f t="shared" si="0"/>
        <v>0</v>
      </c>
      <c r="M38" s="14"/>
      <c r="N38" s="14"/>
    </row>
    <row r="39" spans="2:14" s="3" customFormat="1" ht="10.5" customHeight="1">
      <c r="B39" s="30" t="s">
        <v>57</v>
      </c>
      <c r="C39" s="30"/>
      <c r="E39" s="9">
        <f>SUM(E40:E41)</f>
        <v>210956</v>
      </c>
      <c r="F39" s="10">
        <f>SUM(F40:F41)</f>
        <v>56359</v>
      </c>
      <c r="G39" s="11">
        <f>SUM(G40:G41)</f>
        <v>154597</v>
      </c>
      <c r="I39" s="30" t="s">
        <v>58</v>
      </c>
      <c r="J39" s="31"/>
      <c r="L39" s="9">
        <f t="shared" si="0"/>
        <v>237637</v>
      </c>
      <c r="M39" s="10">
        <f>SUM(M40:M50)</f>
        <v>78974</v>
      </c>
      <c r="N39" s="10">
        <f>SUM(N40:N50)</f>
        <v>158663</v>
      </c>
    </row>
    <row r="40" spans="2:14" s="3" customFormat="1" ht="10.5" customHeight="1">
      <c r="B40" s="12"/>
      <c r="C40" s="12" t="s">
        <v>59</v>
      </c>
      <c r="E40" s="13">
        <f>SUM(F40:G40)</f>
        <v>169452</v>
      </c>
      <c r="F40" s="15">
        <v>47074</v>
      </c>
      <c r="G40" s="16">
        <v>122378</v>
      </c>
      <c r="J40" s="12" t="s">
        <v>60</v>
      </c>
      <c r="L40" s="9">
        <f t="shared" si="0"/>
        <v>21380</v>
      </c>
      <c r="M40" s="14">
        <v>8797</v>
      </c>
      <c r="N40" s="14">
        <v>12583</v>
      </c>
    </row>
    <row r="41" spans="2:14" s="3" customFormat="1" ht="10.5" customHeight="1">
      <c r="B41" s="12"/>
      <c r="C41" s="12" t="s">
        <v>61</v>
      </c>
      <c r="E41" s="13">
        <f>SUM(F41:G41)</f>
        <v>41504</v>
      </c>
      <c r="F41" s="15">
        <v>9285</v>
      </c>
      <c r="G41" s="16">
        <v>32219</v>
      </c>
      <c r="J41" s="12" t="s">
        <v>62</v>
      </c>
      <c r="L41" s="9">
        <f t="shared" si="0"/>
        <v>2996</v>
      </c>
      <c r="M41" s="14">
        <v>1705</v>
      </c>
      <c r="N41" s="14">
        <v>1291</v>
      </c>
    </row>
    <row r="42" spans="2:14" s="3" customFormat="1" ht="10.5" customHeight="1">
      <c r="B42" s="12"/>
      <c r="C42" s="12"/>
      <c r="E42" s="13"/>
      <c r="F42" s="15"/>
      <c r="G42" s="16"/>
      <c r="J42" s="12" t="s">
        <v>63</v>
      </c>
      <c r="L42" s="9">
        <f t="shared" si="0"/>
        <v>12165</v>
      </c>
      <c r="M42" s="14">
        <v>5601</v>
      </c>
      <c r="N42" s="14">
        <v>6564</v>
      </c>
    </row>
    <row r="43" spans="2:14" s="3" customFormat="1" ht="10.5" customHeight="1">
      <c r="B43" s="30" t="s">
        <v>64</v>
      </c>
      <c r="C43" s="30"/>
      <c r="E43" s="9">
        <f>SUM(E44:E45)</f>
        <v>238660</v>
      </c>
      <c r="F43" s="10">
        <f>SUM(F44:F45)</f>
        <v>50941</v>
      </c>
      <c r="G43" s="11">
        <f>SUM(G44:G45)</f>
        <v>187719</v>
      </c>
      <c r="J43" s="12" t="s">
        <v>65</v>
      </c>
      <c r="L43" s="9">
        <f t="shared" si="0"/>
        <v>23747</v>
      </c>
      <c r="M43" s="14">
        <v>11479</v>
      </c>
      <c r="N43" s="14">
        <v>12268</v>
      </c>
    </row>
    <row r="44" spans="2:14" s="3" customFormat="1" ht="10.5" customHeight="1">
      <c r="B44" s="12"/>
      <c r="C44" s="12" t="s">
        <v>66</v>
      </c>
      <c r="E44" s="13">
        <f>SUM(F44:G44)</f>
        <v>191072</v>
      </c>
      <c r="F44" s="15">
        <v>38254</v>
      </c>
      <c r="G44" s="16">
        <v>152818</v>
      </c>
      <c r="J44" s="12" t="s">
        <v>67</v>
      </c>
      <c r="L44" s="9">
        <f t="shared" si="0"/>
        <v>22595</v>
      </c>
      <c r="M44" s="14">
        <v>10653</v>
      </c>
      <c r="N44" s="14">
        <v>11942</v>
      </c>
    </row>
    <row r="45" spans="2:14" s="3" customFormat="1" ht="10.5" customHeight="1">
      <c r="B45" s="12"/>
      <c r="C45" s="12" t="s">
        <v>68</v>
      </c>
      <c r="E45" s="13">
        <f>SUM(F45:G45)</f>
        <v>47588</v>
      </c>
      <c r="F45" s="15">
        <v>12687</v>
      </c>
      <c r="G45" s="16">
        <v>34901</v>
      </c>
      <c r="J45" s="12" t="s">
        <v>69</v>
      </c>
      <c r="L45" s="9">
        <f t="shared" si="0"/>
        <v>26011</v>
      </c>
      <c r="M45" s="14">
        <v>5634</v>
      </c>
      <c r="N45" s="14">
        <v>20377</v>
      </c>
    </row>
    <row r="46" spans="2:14" s="3" customFormat="1" ht="10.5" customHeight="1">
      <c r="B46" s="12"/>
      <c r="C46" s="12"/>
      <c r="E46" s="13"/>
      <c r="F46" s="15"/>
      <c r="G46" s="16"/>
      <c r="J46" s="12" t="s">
        <v>70</v>
      </c>
      <c r="L46" s="9">
        <f t="shared" si="0"/>
        <v>23297</v>
      </c>
      <c r="M46" s="14">
        <v>9187</v>
      </c>
      <c r="N46" s="14">
        <v>14110</v>
      </c>
    </row>
    <row r="47" spans="2:14" s="3" customFormat="1" ht="10.5" customHeight="1">
      <c r="B47" s="30" t="s">
        <v>71</v>
      </c>
      <c r="C47" s="30"/>
      <c r="E47" s="9">
        <f>SUM(E48:E51)</f>
        <v>501160</v>
      </c>
      <c r="F47" s="10">
        <f>SUM(F48:F51)</f>
        <v>67125</v>
      </c>
      <c r="G47" s="11">
        <f>SUM(G48:G51)</f>
        <v>434035</v>
      </c>
      <c r="J47" s="12" t="s">
        <v>72</v>
      </c>
      <c r="L47" s="9">
        <f t="shared" si="0"/>
        <v>33511</v>
      </c>
      <c r="M47" s="14">
        <v>8359</v>
      </c>
      <c r="N47" s="14">
        <v>25152</v>
      </c>
    </row>
    <row r="48" spans="2:14" s="3" customFormat="1" ht="10.5" customHeight="1">
      <c r="B48" s="12"/>
      <c r="C48" s="12" t="s">
        <v>73</v>
      </c>
      <c r="E48" s="13">
        <f>SUM(F48:G48)</f>
        <v>258113</v>
      </c>
      <c r="F48" s="15">
        <v>29014</v>
      </c>
      <c r="G48" s="16">
        <v>229099</v>
      </c>
      <c r="J48" s="12" t="s">
        <v>74</v>
      </c>
      <c r="L48" s="9">
        <f t="shared" si="0"/>
        <v>59698</v>
      </c>
      <c r="M48" s="14">
        <v>11317</v>
      </c>
      <c r="N48" s="14">
        <v>48381</v>
      </c>
    </row>
    <row r="49" spans="2:14" s="3" customFormat="1" ht="10.5" customHeight="1">
      <c r="B49" s="12"/>
      <c r="C49" s="12" t="s">
        <v>75</v>
      </c>
      <c r="E49" s="13">
        <f>SUM(F49:G49)</f>
        <v>38821</v>
      </c>
      <c r="F49" s="15">
        <v>10723</v>
      </c>
      <c r="G49" s="16">
        <v>28098</v>
      </c>
      <c r="J49" s="12" t="s">
        <v>76</v>
      </c>
      <c r="L49" s="9">
        <f t="shared" si="0"/>
        <v>3610</v>
      </c>
      <c r="M49" s="14">
        <v>1652</v>
      </c>
      <c r="N49" s="14">
        <v>1958</v>
      </c>
    </row>
    <row r="50" spans="2:14" s="3" customFormat="1" ht="10.5" customHeight="1">
      <c r="B50" s="12"/>
      <c r="C50" s="12" t="s">
        <v>77</v>
      </c>
      <c r="E50" s="13">
        <f>SUM(F50:G50)</f>
        <v>189725</v>
      </c>
      <c r="F50" s="15">
        <v>20164</v>
      </c>
      <c r="G50" s="16">
        <v>169561</v>
      </c>
      <c r="J50" s="12" t="s">
        <v>78</v>
      </c>
      <c r="L50" s="9">
        <f t="shared" si="0"/>
        <v>8627</v>
      </c>
      <c r="M50" s="14">
        <v>4590</v>
      </c>
      <c r="N50" s="14">
        <v>4037</v>
      </c>
    </row>
    <row r="51" spans="2:14" s="3" customFormat="1" ht="10.5" customHeight="1">
      <c r="B51" s="12"/>
      <c r="C51" s="12" t="s">
        <v>79</v>
      </c>
      <c r="E51" s="13">
        <f>SUM(F51:G51)</f>
        <v>14501</v>
      </c>
      <c r="F51" s="15">
        <v>7224</v>
      </c>
      <c r="G51" s="16">
        <v>7277</v>
      </c>
      <c r="J51" s="12"/>
      <c r="L51" s="9">
        <f t="shared" si="0"/>
        <v>0</v>
      </c>
      <c r="M51" s="14"/>
      <c r="N51" s="14"/>
    </row>
    <row r="52" spans="2:14" s="3" customFormat="1" ht="10.5" customHeight="1">
      <c r="B52" s="12"/>
      <c r="C52" s="12"/>
      <c r="E52" s="13"/>
      <c r="F52" s="15"/>
      <c r="G52" s="16"/>
      <c r="I52" s="30" t="s">
        <v>80</v>
      </c>
      <c r="J52" s="31"/>
      <c r="L52" s="9">
        <f t="shared" si="0"/>
        <v>216693</v>
      </c>
      <c r="M52" s="10">
        <f>SUM(M53:M57)</f>
        <v>70582</v>
      </c>
      <c r="N52" s="10">
        <f>SUM(N53:N57)</f>
        <v>146111</v>
      </c>
    </row>
    <row r="53" spans="2:14" s="3" customFormat="1" ht="10.5" customHeight="1">
      <c r="B53" s="30" t="s">
        <v>81</v>
      </c>
      <c r="C53" s="30"/>
      <c r="E53" s="9">
        <f>SUM(E54:E61)</f>
        <v>330233</v>
      </c>
      <c r="F53" s="10">
        <f>SUM(F54:F61)</f>
        <v>102029</v>
      </c>
      <c r="G53" s="11">
        <f>SUM(G54:G61)</f>
        <v>228204</v>
      </c>
      <c r="J53" s="12" t="s">
        <v>82</v>
      </c>
      <c r="L53" s="9">
        <f t="shared" si="0"/>
        <v>51085</v>
      </c>
      <c r="M53" s="14">
        <v>18648</v>
      </c>
      <c r="N53" s="14">
        <v>32437</v>
      </c>
    </row>
    <row r="54" spans="2:14" s="3" customFormat="1" ht="10.5" customHeight="1">
      <c r="B54" s="12"/>
      <c r="C54" s="12" t="s">
        <v>83</v>
      </c>
      <c r="E54" s="13">
        <f>SUM(F54:G54)</f>
        <v>84349</v>
      </c>
      <c r="F54" s="15">
        <v>28132</v>
      </c>
      <c r="G54" s="16">
        <v>56217</v>
      </c>
      <c r="J54" s="12" t="s">
        <v>84</v>
      </c>
      <c r="L54" s="9">
        <f t="shared" si="0"/>
        <v>16360</v>
      </c>
      <c r="M54" s="14">
        <v>7307</v>
      </c>
      <c r="N54" s="14">
        <v>9053</v>
      </c>
    </row>
    <row r="55" spans="2:14" s="3" customFormat="1" ht="10.5" customHeight="1">
      <c r="B55" s="12"/>
      <c r="C55" s="12" t="s">
        <v>85</v>
      </c>
      <c r="E55" s="13">
        <f aca="true" t="shared" si="2" ref="E55:E75">SUM(F55:G55)</f>
        <v>22762</v>
      </c>
      <c r="F55" s="15">
        <v>5857</v>
      </c>
      <c r="G55" s="16">
        <v>16905</v>
      </c>
      <c r="J55" s="12" t="s">
        <v>86</v>
      </c>
      <c r="L55" s="9">
        <f t="shared" si="0"/>
        <v>98183</v>
      </c>
      <c r="M55" s="14">
        <v>29022</v>
      </c>
      <c r="N55" s="14">
        <v>69161</v>
      </c>
    </row>
    <row r="56" spans="2:14" s="3" customFormat="1" ht="10.5" customHeight="1">
      <c r="B56" s="12"/>
      <c r="C56" s="12" t="s">
        <v>87</v>
      </c>
      <c r="E56" s="13">
        <f t="shared" si="2"/>
        <v>104733</v>
      </c>
      <c r="F56" s="15">
        <v>29006</v>
      </c>
      <c r="G56" s="16">
        <v>75727</v>
      </c>
      <c r="J56" s="12" t="s">
        <v>88</v>
      </c>
      <c r="L56" s="9">
        <f t="shared" si="0"/>
        <v>46926</v>
      </c>
      <c r="M56" s="14">
        <v>13439</v>
      </c>
      <c r="N56" s="14">
        <v>33487</v>
      </c>
    </row>
    <row r="57" spans="2:14" s="3" customFormat="1" ht="10.5" customHeight="1">
      <c r="B57" s="12"/>
      <c r="C57" s="12" t="s">
        <v>89</v>
      </c>
      <c r="E57" s="13">
        <f t="shared" si="2"/>
        <v>99025</v>
      </c>
      <c r="F57" s="15">
        <v>31215</v>
      </c>
      <c r="G57" s="16">
        <v>67810</v>
      </c>
      <c r="J57" s="12" t="s">
        <v>90</v>
      </c>
      <c r="L57" s="9">
        <f t="shared" si="0"/>
        <v>4139</v>
      </c>
      <c r="M57" s="14">
        <v>2166</v>
      </c>
      <c r="N57" s="14">
        <v>1973</v>
      </c>
    </row>
    <row r="58" spans="2:14" s="3" customFormat="1" ht="10.5" customHeight="1">
      <c r="B58" s="12"/>
      <c r="C58" s="12" t="s">
        <v>91</v>
      </c>
      <c r="E58" s="13">
        <f t="shared" si="2"/>
        <v>4842</v>
      </c>
      <c r="F58" s="15">
        <v>2716</v>
      </c>
      <c r="G58" s="16">
        <v>2126</v>
      </c>
      <c r="J58" s="12"/>
      <c r="L58" s="9">
        <f t="shared" si="0"/>
        <v>0</v>
      </c>
      <c r="M58" s="14"/>
      <c r="N58" s="14"/>
    </row>
    <row r="59" spans="2:14" s="3" customFormat="1" ht="10.5" customHeight="1">
      <c r="B59" s="12"/>
      <c r="C59" s="12" t="s">
        <v>92</v>
      </c>
      <c r="E59" s="13">
        <f t="shared" si="2"/>
        <v>6363</v>
      </c>
      <c r="F59" s="15">
        <v>2817</v>
      </c>
      <c r="G59" s="16">
        <v>3546</v>
      </c>
      <c r="I59" s="30" t="s">
        <v>93</v>
      </c>
      <c r="J59" s="31"/>
      <c r="L59" s="9">
        <f t="shared" si="0"/>
        <v>80586</v>
      </c>
      <c r="M59" s="10">
        <f>SUM(M60:M67)</f>
        <v>39286</v>
      </c>
      <c r="N59" s="10">
        <f>SUM(N60:N67)</f>
        <v>41300</v>
      </c>
    </row>
    <row r="60" spans="2:14" s="3" customFormat="1" ht="10.5" customHeight="1">
      <c r="B60" s="12"/>
      <c r="C60" s="12" t="s">
        <v>94</v>
      </c>
      <c r="E60" s="13">
        <f t="shared" si="2"/>
        <v>4533</v>
      </c>
      <c r="F60" s="15">
        <v>1083</v>
      </c>
      <c r="G60" s="16">
        <v>3450</v>
      </c>
      <c r="J60" s="12" t="s">
        <v>95</v>
      </c>
      <c r="L60" s="9">
        <f t="shared" si="0"/>
        <v>15329</v>
      </c>
      <c r="M60" s="14">
        <v>8078</v>
      </c>
      <c r="N60" s="14">
        <v>7251</v>
      </c>
    </row>
    <row r="61" spans="2:14" s="3" customFormat="1" ht="10.5" customHeight="1">
      <c r="B61" s="12"/>
      <c r="C61" s="12" t="s">
        <v>96</v>
      </c>
      <c r="E61" s="13">
        <f t="shared" si="2"/>
        <v>3626</v>
      </c>
      <c r="F61" s="15">
        <v>1203</v>
      </c>
      <c r="G61" s="16">
        <v>2423</v>
      </c>
      <c r="J61" s="12" t="s">
        <v>97</v>
      </c>
      <c r="L61" s="9">
        <f t="shared" si="0"/>
        <v>10993</v>
      </c>
      <c r="M61" s="14">
        <v>4553</v>
      </c>
      <c r="N61" s="14">
        <v>6440</v>
      </c>
    </row>
    <row r="62" spans="2:14" s="3" customFormat="1" ht="10.5" customHeight="1">
      <c r="B62" s="12"/>
      <c r="C62" s="12"/>
      <c r="E62" s="13">
        <f t="shared" si="2"/>
        <v>0</v>
      </c>
      <c r="F62" s="15"/>
      <c r="G62" s="16"/>
      <c r="J62" s="12" t="s">
        <v>98</v>
      </c>
      <c r="L62" s="9">
        <f t="shared" si="0"/>
        <v>6983</v>
      </c>
      <c r="M62" s="14">
        <v>4428</v>
      </c>
      <c r="N62" s="14">
        <v>2555</v>
      </c>
    </row>
    <row r="63" spans="2:14" s="3" customFormat="1" ht="10.5" customHeight="1">
      <c r="B63" s="30" t="s">
        <v>99</v>
      </c>
      <c r="C63" s="30"/>
      <c r="E63" s="13">
        <f t="shared" si="2"/>
        <v>747993</v>
      </c>
      <c r="F63" s="10">
        <f>SUM(F64:F70)</f>
        <v>141669</v>
      </c>
      <c r="G63" s="11">
        <f>SUM(G64:G70)</f>
        <v>606324</v>
      </c>
      <c r="J63" s="12" t="s">
        <v>100</v>
      </c>
      <c r="L63" s="9">
        <f t="shared" si="0"/>
        <v>9301</v>
      </c>
      <c r="M63" s="14">
        <v>4253</v>
      </c>
      <c r="N63" s="14">
        <v>5048</v>
      </c>
    </row>
    <row r="64" spans="2:14" s="3" customFormat="1" ht="10.5" customHeight="1">
      <c r="B64" s="12"/>
      <c r="C64" s="12" t="s">
        <v>101</v>
      </c>
      <c r="E64" s="13">
        <f t="shared" si="2"/>
        <v>63239</v>
      </c>
      <c r="F64" s="15">
        <v>28624</v>
      </c>
      <c r="G64" s="16">
        <v>34615</v>
      </c>
      <c r="J64" s="12" t="s">
        <v>102</v>
      </c>
      <c r="L64" s="9">
        <f t="shared" si="0"/>
        <v>8868</v>
      </c>
      <c r="M64" s="14">
        <v>4353</v>
      </c>
      <c r="N64" s="14">
        <v>4515</v>
      </c>
    </row>
    <row r="65" spans="2:14" s="3" customFormat="1" ht="10.5" customHeight="1">
      <c r="B65" s="12"/>
      <c r="C65" s="12" t="s">
        <v>103</v>
      </c>
      <c r="E65" s="13">
        <f t="shared" si="2"/>
        <v>205344</v>
      </c>
      <c r="F65" s="15">
        <v>11184</v>
      </c>
      <c r="G65" s="16">
        <v>194160</v>
      </c>
      <c r="J65" s="12" t="s">
        <v>104</v>
      </c>
      <c r="L65" s="9">
        <f t="shared" si="0"/>
        <v>15475</v>
      </c>
      <c r="M65" s="14">
        <v>7156</v>
      </c>
      <c r="N65" s="14">
        <v>8319</v>
      </c>
    </row>
    <row r="66" spans="2:14" s="3" customFormat="1" ht="10.5" customHeight="1">
      <c r="B66" s="12"/>
      <c r="C66" s="12" t="s">
        <v>105</v>
      </c>
      <c r="E66" s="13">
        <f t="shared" si="2"/>
        <v>249167</v>
      </c>
      <c r="F66" s="15">
        <v>52353</v>
      </c>
      <c r="G66" s="16">
        <v>196814</v>
      </c>
      <c r="J66" s="12" t="s">
        <v>106</v>
      </c>
      <c r="L66" s="9">
        <f t="shared" si="0"/>
        <v>10746</v>
      </c>
      <c r="M66" s="14">
        <v>4931</v>
      </c>
      <c r="N66" s="14">
        <v>5815</v>
      </c>
    </row>
    <row r="67" spans="2:14" s="3" customFormat="1" ht="10.5" customHeight="1">
      <c r="B67" s="12"/>
      <c r="C67" s="12" t="s">
        <v>107</v>
      </c>
      <c r="E67" s="13">
        <f t="shared" si="2"/>
        <v>35619</v>
      </c>
      <c r="F67" s="15">
        <v>13260</v>
      </c>
      <c r="G67" s="16">
        <v>22359</v>
      </c>
      <c r="J67" s="12" t="s">
        <v>108</v>
      </c>
      <c r="L67" s="9">
        <f t="shared" si="0"/>
        <v>2891</v>
      </c>
      <c r="M67" s="14">
        <v>1534</v>
      </c>
      <c r="N67" s="14">
        <v>1357</v>
      </c>
    </row>
    <row r="68" spans="2:14" s="3" customFormat="1" ht="10.5" customHeight="1">
      <c r="B68" s="12"/>
      <c r="C68" s="12" t="s">
        <v>109</v>
      </c>
      <c r="E68" s="13">
        <f t="shared" si="2"/>
        <v>49657</v>
      </c>
      <c r="F68" s="15">
        <v>15006</v>
      </c>
      <c r="G68" s="16">
        <v>34651</v>
      </c>
      <c r="J68" s="12"/>
      <c r="L68" s="9">
        <f t="shared" si="0"/>
        <v>0</v>
      </c>
      <c r="M68" s="14"/>
      <c r="N68" s="14"/>
    </row>
    <row r="69" spans="2:14" s="3" customFormat="1" ht="10.5" customHeight="1">
      <c r="B69" s="12"/>
      <c r="C69" s="12" t="s">
        <v>110</v>
      </c>
      <c r="E69" s="13">
        <f t="shared" si="2"/>
        <v>135483</v>
      </c>
      <c r="F69" s="15">
        <v>15513</v>
      </c>
      <c r="G69" s="16">
        <v>119970</v>
      </c>
      <c r="I69" s="30" t="s">
        <v>111</v>
      </c>
      <c r="J69" s="31"/>
      <c r="L69" s="9">
        <f t="shared" si="0"/>
        <v>275820</v>
      </c>
      <c r="M69" s="10">
        <f>SUM(M70:M75)</f>
        <v>75008</v>
      </c>
      <c r="N69" s="10">
        <f>SUM(N70:N75)</f>
        <v>200812</v>
      </c>
    </row>
    <row r="70" spans="2:14" s="3" customFormat="1" ht="10.5" customHeight="1">
      <c r="B70" s="12"/>
      <c r="C70" s="12" t="s">
        <v>112</v>
      </c>
      <c r="E70" s="13">
        <f t="shared" si="2"/>
        <v>9484</v>
      </c>
      <c r="F70" s="15">
        <v>5729</v>
      </c>
      <c r="G70" s="16">
        <v>3755</v>
      </c>
      <c r="J70" s="12" t="s">
        <v>113</v>
      </c>
      <c r="L70" s="9">
        <f t="shared" si="0"/>
        <v>80192</v>
      </c>
      <c r="M70" s="14">
        <v>27188</v>
      </c>
      <c r="N70" s="14">
        <v>53004</v>
      </c>
    </row>
    <row r="71" spans="2:14" s="3" customFormat="1" ht="10.5" customHeight="1">
      <c r="B71" s="12"/>
      <c r="C71" s="12"/>
      <c r="E71" s="13">
        <f t="shared" si="2"/>
        <v>0</v>
      </c>
      <c r="F71" s="15"/>
      <c r="G71" s="16"/>
      <c r="J71" s="12" t="s">
        <v>114</v>
      </c>
      <c r="L71" s="9">
        <f t="shared" si="0"/>
        <v>28480</v>
      </c>
      <c r="M71" s="14">
        <v>11324</v>
      </c>
      <c r="N71" s="14">
        <v>17156</v>
      </c>
    </row>
    <row r="72" spans="2:14" s="3" customFormat="1" ht="10.5" customHeight="1">
      <c r="B72" s="30" t="s">
        <v>115</v>
      </c>
      <c r="C72" s="30"/>
      <c r="E72" s="13">
        <f t="shared" si="2"/>
        <v>127510</v>
      </c>
      <c r="F72" s="10">
        <f>SUM(F73:F75)</f>
        <v>44632</v>
      </c>
      <c r="G72" s="11">
        <f>SUM(G73:G75)</f>
        <v>82878</v>
      </c>
      <c r="J72" s="12" t="s">
        <v>116</v>
      </c>
      <c r="L72" s="9">
        <f>SUM(M72:N72)</f>
        <v>6177</v>
      </c>
      <c r="M72" s="14">
        <v>2431</v>
      </c>
      <c r="N72" s="14">
        <v>3746</v>
      </c>
    </row>
    <row r="73" spans="2:14" s="3" customFormat="1" ht="10.5" customHeight="1">
      <c r="B73" s="12"/>
      <c r="C73" s="12" t="s">
        <v>117</v>
      </c>
      <c r="E73" s="13">
        <f t="shared" si="2"/>
        <v>60994</v>
      </c>
      <c r="F73" s="15">
        <v>26374</v>
      </c>
      <c r="G73" s="16">
        <v>34620</v>
      </c>
      <c r="J73" s="12" t="s">
        <v>118</v>
      </c>
      <c r="L73" s="9">
        <f>SUM(M73:N73)</f>
        <v>4954</v>
      </c>
      <c r="M73" s="14">
        <v>2245</v>
      </c>
      <c r="N73" s="14">
        <v>2709</v>
      </c>
    </row>
    <row r="74" spans="2:14" s="3" customFormat="1" ht="11.25" customHeight="1">
      <c r="B74" s="12"/>
      <c r="C74" s="12" t="s">
        <v>119</v>
      </c>
      <c r="E74" s="13">
        <f t="shared" si="2"/>
        <v>11845</v>
      </c>
      <c r="F74" s="15">
        <v>4119</v>
      </c>
      <c r="G74" s="16">
        <v>7726</v>
      </c>
      <c r="J74" s="12" t="s">
        <v>120</v>
      </c>
      <c r="L74" s="9">
        <f>SUM(M74:N74)</f>
        <v>117598</v>
      </c>
      <c r="M74" s="14">
        <v>21150</v>
      </c>
      <c r="N74" s="14">
        <v>96448</v>
      </c>
    </row>
    <row r="75" spans="2:14" s="3" customFormat="1" ht="10.5" customHeight="1">
      <c r="B75" s="12"/>
      <c r="C75" s="12" t="s">
        <v>121</v>
      </c>
      <c r="E75" s="13">
        <f t="shared" si="2"/>
        <v>54671</v>
      </c>
      <c r="F75" s="15">
        <v>14139</v>
      </c>
      <c r="G75" s="16">
        <v>40532</v>
      </c>
      <c r="J75" s="12" t="s">
        <v>122</v>
      </c>
      <c r="L75" s="9">
        <f>SUM(M75:N75)</f>
        <v>38419</v>
      </c>
      <c r="M75" s="14">
        <v>10670</v>
      </c>
      <c r="N75" s="14">
        <v>27749</v>
      </c>
    </row>
    <row r="76" spans="5:12" ht="3" customHeight="1" thickBot="1">
      <c r="E76" s="17"/>
      <c r="G76" s="18"/>
      <c r="L76" s="17"/>
    </row>
    <row r="77" spans="1:14" s="21" customFormat="1" ht="11.25">
      <c r="A77" s="19" t="s">
        <v>123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</sheetData>
  <mergeCells count="25">
    <mergeCell ref="M3:N3"/>
    <mergeCell ref="I23:J23"/>
    <mergeCell ref="I14:J14"/>
    <mergeCell ref="I7:J7"/>
    <mergeCell ref="I52:J52"/>
    <mergeCell ref="I39:J39"/>
    <mergeCell ref="I36:J36"/>
    <mergeCell ref="I32:J32"/>
    <mergeCell ref="B53:C53"/>
    <mergeCell ref="B63:C63"/>
    <mergeCell ref="B72:C72"/>
    <mergeCell ref="I69:J69"/>
    <mergeCell ref="I59:J59"/>
    <mergeCell ref="B34:C34"/>
    <mergeCell ref="B39:C39"/>
    <mergeCell ref="B43:C43"/>
    <mergeCell ref="B47:C47"/>
    <mergeCell ref="B7:C7"/>
    <mergeCell ref="B9:C9"/>
    <mergeCell ref="B11:C11"/>
    <mergeCell ref="B28:C28"/>
    <mergeCell ref="A4:D5"/>
    <mergeCell ref="E4:E5"/>
    <mergeCell ref="H4:K5"/>
    <mergeCell ref="L4:L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2009-04-10T01:15:12Z</cp:lastPrinted>
  <dcterms:created xsi:type="dcterms:W3CDTF">2001-03-29T06:09:19Z</dcterms:created>
  <dcterms:modified xsi:type="dcterms:W3CDTF">2009-10-16T05:16:49Z</dcterms:modified>
  <cp:category/>
  <cp:version/>
  <cp:contentType/>
  <cp:contentStatus/>
</cp:coreProperties>
</file>