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4" sheetId="1" r:id="rId1"/>
  </sheets>
  <definedNames/>
  <calcPr fullCalcOnLoad="1"/>
</workbook>
</file>

<file path=xl/sharedStrings.xml><?xml version="1.0" encoding="utf-8"?>
<sst xmlns="http://schemas.openxmlformats.org/spreadsheetml/2006/main" count="324" uniqueCount="145">
  <si>
    <t>　　（２）　国　民　年　金　給　付　状　況</t>
  </si>
  <si>
    <t>区分</t>
  </si>
  <si>
    <t>拠出年金</t>
  </si>
  <si>
    <t>基礎年金</t>
  </si>
  <si>
    <t>福祉年金</t>
  </si>
  <si>
    <t>受給権者数</t>
  </si>
  <si>
    <t>年金額</t>
  </si>
  <si>
    <t>計</t>
  </si>
  <si>
    <t>老齢</t>
  </si>
  <si>
    <t>通算老齢</t>
  </si>
  <si>
    <t>障害</t>
  </si>
  <si>
    <t>母子等</t>
  </si>
  <si>
    <t>寡婦</t>
  </si>
  <si>
    <t>遺児</t>
  </si>
  <si>
    <t>遺族</t>
  </si>
  <si>
    <t>件</t>
  </si>
  <si>
    <t>千円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</si>
  <si>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</si>
  <si>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</si>
  <si>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</si>
  <si>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</si>
  <si>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</si>
  <si>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</si>
  <si>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</si>
  <si>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</si>
  <si>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</si>
  <si>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</si>
  <si>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</si>
  <si>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</si>
  <si>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</si>
  <si>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</si>
  <si>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</si>
  <si>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</si>
  <si>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</si>
  <si>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</si>
  <si>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</si>
  <si>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</si>
  <si>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</si>
  <si>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</si>
  <si>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</si>
  <si>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</si>
  <si>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</si>
  <si>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</si>
  <si>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</si>
  <si>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</si>
  <si>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</si>
  <si>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</si>
  <si>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</si>
  <si>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</si>
  <si>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</si>
  <si>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</si>
  <si>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</si>
  <si>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</si>
  <si>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</si>
  <si>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</si>
  <si>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</si>
  <si>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</si>
  <si>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</si>
  <si>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</si>
  <si>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</si>
  <si>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</si>
  <si>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</si>
  <si>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</si>
  <si>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</si>
  <si>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</si>
  <si>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</si>
  <si>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</si>
  <si>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</si>
  <si>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</si>
  <si>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</si>
  <si>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</si>
  <si>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</si>
  <si>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</si>
  <si>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（２）　国　民　年　金　給　付　状　況（続　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</si>
  <si>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</si>
  <si>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</si>
  <si>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</si>
  <si>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</si>
  <si>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</si>
  <si>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</si>
  <si>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</si>
  <si>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</si>
  <si>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</si>
  <si>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</si>
  <si>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</si>
  <si>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</si>
  <si>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</si>
  <si>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</si>
  <si>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</si>
  <si>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</si>
  <si>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</si>
  <si>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</si>
  <si>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</si>
  <si>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</si>
  <si>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</si>
  <si>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</si>
  <si>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</si>
  <si>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</si>
  <si>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</si>
  <si>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</si>
  <si>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</si>
  <si>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</si>
  <si>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</si>
  <si>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</si>
  <si>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</si>
  <si>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</si>
  <si>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</si>
  <si>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</si>
  <si>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</si>
  <si>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</si>
  <si>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</si>
  <si>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</si>
  <si>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</si>
  <si>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</si>
  <si>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</si>
  <si>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</si>
  <si>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</si>
  <si>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</si>
  <si>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</si>
  <si>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</si>
  <si>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</si>
  <si>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</si>
  <si>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</si>
  <si>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</si>
  <si>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</si>
  <si>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</si>
  <si>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</si>
  <si>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</si>
  <si>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</si>
  <si>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</si>
  <si>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</si>
  <si>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</si>
  <si>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</si>
  <si>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</si>
  <si>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</si>
  <si>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</si>
  <si>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</si>
  <si>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資料：県国民年金課</t>
  </si>
  <si>
    <t>-</t>
  </si>
  <si>
    <t>-</t>
  </si>
  <si>
    <t>197．　国　　民　　年　　金　　　（続　　き）</t>
  </si>
  <si>
    <t>197．　国　　民　　年　　金　　（続　　き）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</si>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</sst>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76" fontId="6" fillId="0" borderId="7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="135" zoomScaleNormal="135" workbookViewId="0" topLeftCell="A7">
      <selection activeCell="L34" sqref="L34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1" width="8.625" style="1" customWidth="1"/>
    <col min="12" max="12" width="12.625" style="1" customWidth="1"/>
    <col min="13" max="18" width="12.00390625" style="1" customWidth="1"/>
    <col min="19" max="19" width="15.125" style="1" customWidth="1"/>
    <col min="20" max="16384" width="9.00390625" style="1" customWidth="1"/>
  </cols>
  <sheetData>
    <row r="1" ht="17.25">
      <c r="J1" s="2" t="s">
        <v>140</v>
      </c>
    </row>
    <row r="2" ht="14.25">
      <c r="J2" s="3" t="s">
        <v>0</v>
      </c>
    </row>
    <row r="3" spans="18:19" ht="14.25" thickBot="1">
      <c r="R3" s="4"/>
      <c r="S3" s="4">
        <v>32963</v>
      </c>
    </row>
    <row r="4" spans="1:19" ht="14.25" thickTop="1">
      <c r="A4" s="28" t="s">
        <v>1</v>
      </c>
      <c r="B4" s="28"/>
      <c r="C4" s="28"/>
      <c r="D4" s="28"/>
      <c r="E4" s="31" t="s">
        <v>2</v>
      </c>
      <c r="F4" s="27"/>
      <c r="G4" s="27"/>
      <c r="H4" s="27"/>
      <c r="I4" s="27"/>
      <c r="J4" s="27"/>
      <c r="K4" s="27"/>
      <c r="L4" s="32"/>
      <c r="M4" s="27" t="s">
        <v>3</v>
      </c>
      <c r="N4" s="27"/>
      <c r="O4" s="27"/>
      <c r="P4" s="27"/>
      <c r="Q4" s="27"/>
      <c r="R4" s="31" t="s">
        <v>4</v>
      </c>
      <c r="S4" s="27"/>
    </row>
    <row r="5" spans="1:19" ht="13.5">
      <c r="A5" s="29"/>
      <c r="B5" s="29"/>
      <c r="C5" s="29"/>
      <c r="D5" s="29"/>
      <c r="E5" s="33" t="s">
        <v>5</v>
      </c>
      <c r="F5" s="30"/>
      <c r="G5" s="30"/>
      <c r="H5" s="30"/>
      <c r="I5" s="30"/>
      <c r="J5" s="30"/>
      <c r="K5" s="34"/>
      <c r="L5" s="35" t="s">
        <v>6</v>
      </c>
      <c r="M5" s="37" t="s">
        <v>5</v>
      </c>
      <c r="N5" s="37"/>
      <c r="O5" s="37"/>
      <c r="P5" s="38"/>
      <c r="Q5" s="39" t="s">
        <v>6</v>
      </c>
      <c r="R5" s="39" t="s">
        <v>5</v>
      </c>
      <c r="S5" s="39" t="s">
        <v>6</v>
      </c>
    </row>
    <row r="6" spans="1:19" ht="13.5">
      <c r="A6" s="30"/>
      <c r="B6" s="30"/>
      <c r="C6" s="30"/>
      <c r="D6" s="30"/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36"/>
      <c r="M6" s="18" t="s">
        <v>7</v>
      </c>
      <c r="N6" s="5" t="s">
        <v>8</v>
      </c>
      <c r="O6" s="5" t="s">
        <v>10</v>
      </c>
      <c r="P6" s="6" t="s">
        <v>14</v>
      </c>
      <c r="Q6" s="33"/>
      <c r="R6" s="33"/>
      <c r="S6" s="33"/>
    </row>
    <row r="7" spans="5:19" s="9" customFormat="1" ht="9.75" customHeight="1">
      <c r="E7" s="19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8" t="s">
        <v>16</v>
      </c>
      <c r="M7" s="8" t="s">
        <v>15</v>
      </c>
      <c r="N7" s="8" t="s">
        <v>15</v>
      </c>
      <c r="O7" s="8" t="s">
        <v>15</v>
      </c>
      <c r="P7" s="8" t="s">
        <v>15</v>
      </c>
      <c r="Q7" s="8" t="s">
        <v>16</v>
      </c>
      <c r="R7" s="8" t="s">
        <v>15</v>
      </c>
      <c r="S7" s="8" t="s">
        <v>16</v>
      </c>
    </row>
    <row r="8" spans="2:19" s="20" customFormat="1" ht="10.5" customHeight="1">
      <c r="B8" s="26" t="s">
        <v>17</v>
      </c>
      <c r="C8" s="26"/>
      <c r="E8" s="21">
        <f aca="true" t="shared" si="0" ref="E8:S8">SUM(E10,E12)</f>
        <v>179077</v>
      </c>
      <c r="F8" s="22">
        <f t="shared" si="0"/>
        <v>130688</v>
      </c>
      <c r="G8" s="22">
        <f t="shared" si="0"/>
        <v>40725</v>
      </c>
      <c r="H8" s="22">
        <f t="shared" si="0"/>
        <v>5618</v>
      </c>
      <c r="I8" s="22">
        <f t="shared" si="0"/>
        <v>945</v>
      </c>
      <c r="J8" s="22">
        <f t="shared" si="0"/>
        <v>1076</v>
      </c>
      <c r="K8" s="22">
        <f t="shared" si="0"/>
        <v>43</v>
      </c>
      <c r="L8" s="22">
        <f t="shared" si="0"/>
        <v>62004856</v>
      </c>
      <c r="M8" s="22">
        <f t="shared" si="0"/>
        <v>29476</v>
      </c>
      <c r="N8" s="22">
        <f t="shared" si="0"/>
        <v>13805</v>
      </c>
      <c r="O8" s="22">
        <f t="shared" si="0"/>
        <v>14861</v>
      </c>
      <c r="P8" s="22">
        <f t="shared" si="0"/>
        <v>810</v>
      </c>
      <c r="Q8" s="22">
        <f t="shared" si="0"/>
        <v>17518900</v>
      </c>
      <c r="R8" s="22">
        <f t="shared" si="0"/>
        <v>23891</v>
      </c>
      <c r="S8" s="22">
        <f t="shared" si="0"/>
        <v>7884030</v>
      </c>
    </row>
    <row r="9" spans="2:19" s="9" customFormat="1" ht="7.5" customHeight="1">
      <c r="B9" s="10"/>
      <c r="C9" s="10"/>
      <c r="E9" s="23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2"/>
      <c r="R9" s="11"/>
      <c r="S9" s="11"/>
    </row>
    <row r="10" spans="2:19" s="20" customFormat="1" ht="10.5" customHeight="1">
      <c r="B10" s="26" t="s">
        <v>135</v>
      </c>
      <c r="C10" s="26"/>
      <c r="E10" s="21">
        <f>SUM(E14:E27)</f>
        <v>96303</v>
      </c>
      <c r="F10" s="22">
        <f>SUM(F14:F27)</f>
        <v>68457</v>
      </c>
      <c r="G10" s="22">
        <f aca="true" t="shared" si="1" ref="G10:S10">SUM(G14:G27)</f>
        <v>23810</v>
      </c>
      <c r="H10" s="22">
        <f t="shared" si="1"/>
        <v>2877</v>
      </c>
      <c r="I10" s="22">
        <f t="shared" si="1"/>
        <v>584</v>
      </c>
      <c r="J10" s="22">
        <f t="shared" si="1"/>
        <v>570</v>
      </c>
      <c r="K10" s="22">
        <f t="shared" si="1"/>
        <v>23</v>
      </c>
      <c r="L10" s="22">
        <f t="shared" si="1"/>
        <v>32581559</v>
      </c>
      <c r="M10" s="22">
        <f t="shared" si="1"/>
        <v>16455</v>
      </c>
      <c r="N10" s="22">
        <f t="shared" si="1"/>
        <v>7273</v>
      </c>
      <c r="O10" s="22">
        <f t="shared" si="1"/>
        <v>8748</v>
      </c>
      <c r="P10" s="22">
        <f t="shared" si="1"/>
        <v>434</v>
      </c>
      <c r="Q10" s="22">
        <f t="shared" si="1"/>
        <v>9907289</v>
      </c>
      <c r="R10" s="22">
        <f t="shared" si="1"/>
        <v>12684</v>
      </c>
      <c r="S10" s="22">
        <f t="shared" si="1"/>
        <v>4185720</v>
      </c>
    </row>
    <row r="11" spans="2:19" s="9" customFormat="1" ht="7.5" customHeight="1">
      <c r="B11" s="10"/>
      <c r="C11" s="10"/>
      <c r="E11" s="2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s="20" customFormat="1" ht="10.5" customHeight="1">
      <c r="B12" s="26" t="s">
        <v>136</v>
      </c>
      <c r="C12" s="26"/>
      <c r="E12" s="21">
        <v>82774</v>
      </c>
      <c r="F12" s="22">
        <v>62231</v>
      </c>
      <c r="G12" s="22">
        <f aca="true" t="shared" si="2" ref="G12:S12">SUM(G29,G35,G40,G44,G48,G54,G64,G73,G86,G93,G102,G111,G115,G118,G131,G138,G148)</f>
        <v>16915</v>
      </c>
      <c r="H12" s="22">
        <f t="shared" si="2"/>
        <v>2741</v>
      </c>
      <c r="I12" s="22">
        <f t="shared" si="2"/>
        <v>361</v>
      </c>
      <c r="J12" s="22">
        <f t="shared" si="2"/>
        <v>506</v>
      </c>
      <c r="K12" s="22">
        <f t="shared" si="2"/>
        <v>20</v>
      </c>
      <c r="L12" s="22">
        <f t="shared" si="2"/>
        <v>29423297</v>
      </c>
      <c r="M12" s="22">
        <f t="shared" si="2"/>
        <v>13021</v>
      </c>
      <c r="N12" s="22">
        <f t="shared" si="2"/>
        <v>6532</v>
      </c>
      <c r="O12" s="22">
        <f t="shared" si="2"/>
        <v>6113</v>
      </c>
      <c r="P12" s="22">
        <f t="shared" si="2"/>
        <v>376</v>
      </c>
      <c r="Q12" s="22">
        <f t="shared" si="2"/>
        <v>7611611</v>
      </c>
      <c r="R12" s="22">
        <f t="shared" si="2"/>
        <v>11207</v>
      </c>
      <c r="S12" s="22">
        <f t="shared" si="2"/>
        <v>3698310</v>
      </c>
    </row>
    <row r="13" spans="2:19" s="9" customFormat="1" ht="7.5" customHeight="1">
      <c r="B13" s="10"/>
      <c r="C13" s="10"/>
      <c r="E13" s="23"/>
      <c r="F13" s="11"/>
      <c r="G13" s="11"/>
      <c r="H13" s="11"/>
      <c r="I13" s="11"/>
      <c r="J13" s="11"/>
      <c r="K13" s="11"/>
      <c r="L13" s="12"/>
      <c r="M13" s="11"/>
      <c r="N13" s="11"/>
      <c r="O13" s="11"/>
      <c r="P13" s="11"/>
      <c r="Q13" s="12"/>
      <c r="R13" s="11"/>
      <c r="S13" s="11"/>
    </row>
    <row r="14" spans="2:19" s="9" customFormat="1" ht="10.5" customHeight="1">
      <c r="B14" s="10"/>
      <c r="C14" s="10" t="s">
        <v>18</v>
      </c>
      <c r="E14" s="23">
        <f>SUM(F14:K14)</f>
        <v>30215</v>
      </c>
      <c r="F14" s="11">
        <v>22320</v>
      </c>
      <c r="G14" s="11">
        <v>6620</v>
      </c>
      <c r="H14" s="11">
        <v>916</v>
      </c>
      <c r="I14" s="11">
        <v>166</v>
      </c>
      <c r="J14" s="11">
        <v>183</v>
      </c>
      <c r="K14" s="11">
        <v>10</v>
      </c>
      <c r="L14" s="12">
        <v>10094586</v>
      </c>
      <c r="M14" s="11">
        <f>SUM(N14:P14)</f>
        <v>5824</v>
      </c>
      <c r="N14" s="11">
        <v>2751</v>
      </c>
      <c r="O14" s="11">
        <v>2929</v>
      </c>
      <c r="P14" s="11">
        <v>144</v>
      </c>
      <c r="Q14" s="12">
        <v>3412606</v>
      </c>
      <c r="R14" s="11">
        <v>4076</v>
      </c>
      <c r="S14" s="11">
        <v>1345080</v>
      </c>
    </row>
    <row r="15" spans="2:19" s="9" customFormat="1" ht="10.5" customHeight="1">
      <c r="B15" s="10"/>
      <c r="C15" s="10" t="s">
        <v>19</v>
      </c>
      <c r="E15" s="23">
        <f aca="true" t="shared" si="3" ref="E15:E27">SUM(F15:K15)</f>
        <v>9216</v>
      </c>
      <c r="F15" s="11">
        <v>6586</v>
      </c>
      <c r="G15" s="11">
        <v>2297</v>
      </c>
      <c r="H15" s="11">
        <v>228</v>
      </c>
      <c r="I15" s="11">
        <v>44</v>
      </c>
      <c r="J15" s="11">
        <v>56</v>
      </c>
      <c r="K15" s="11">
        <v>5</v>
      </c>
      <c r="L15" s="12">
        <v>2988917</v>
      </c>
      <c r="M15" s="11">
        <f aca="true" t="shared" si="4" ref="M15:M27">SUM(N15:P15)</f>
        <v>1770</v>
      </c>
      <c r="N15" s="11">
        <v>870</v>
      </c>
      <c r="O15" s="11">
        <v>852</v>
      </c>
      <c r="P15" s="11">
        <v>48</v>
      </c>
      <c r="Q15" s="12">
        <v>1019435</v>
      </c>
      <c r="R15" s="11">
        <v>1311</v>
      </c>
      <c r="S15" s="11">
        <v>432630</v>
      </c>
    </row>
    <row r="16" spans="2:19" s="9" customFormat="1" ht="10.5" customHeight="1">
      <c r="B16" s="10"/>
      <c r="C16" s="10" t="s">
        <v>20</v>
      </c>
      <c r="E16" s="23">
        <f t="shared" si="3"/>
        <v>6404</v>
      </c>
      <c r="F16" s="11">
        <v>4549</v>
      </c>
      <c r="G16" s="11">
        <v>1512</v>
      </c>
      <c r="H16" s="11">
        <v>253</v>
      </c>
      <c r="I16" s="11">
        <v>45</v>
      </c>
      <c r="J16" s="11">
        <v>45</v>
      </c>
      <c r="K16" s="11" t="s">
        <v>142</v>
      </c>
      <c r="L16" s="12">
        <v>2393589</v>
      </c>
      <c r="M16" s="11">
        <f t="shared" si="4"/>
        <v>943</v>
      </c>
      <c r="N16" s="11">
        <v>301</v>
      </c>
      <c r="O16" s="11">
        <v>598</v>
      </c>
      <c r="P16" s="11">
        <v>44</v>
      </c>
      <c r="Q16" s="12">
        <v>608471</v>
      </c>
      <c r="R16" s="11">
        <v>679</v>
      </c>
      <c r="S16" s="11">
        <v>224070</v>
      </c>
    </row>
    <row r="17" spans="2:19" s="9" customFormat="1" ht="10.5" customHeight="1">
      <c r="B17" s="10"/>
      <c r="C17" s="10" t="s">
        <v>21</v>
      </c>
      <c r="E17" s="23">
        <f t="shared" si="3"/>
        <v>5425</v>
      </c>
      <c r="F17" s="11">
        <v>3618</v>
      </c>
      <c r="G17" s="11">
        <v>1610</v>
      </c>
      <c r="H17" s="11">
        <v>130</v>
      </c>
      <c r="I17" s="11">
        <v>36</v>
      </c>
      <c r="J17" s="11">
        <v>30</v>
      </c>
      <c r="K17" s="11">
        <v>1</v>
      </c>
      <c r="L17" s="12">
        <v>1880993</v>
      </c>
      <c r="M17" s="11">
        <f t="shared" si="4"/>
        <v>728</v>
      </c>
      <c r="N17" s="11">
        <v>176</v>
      </c>
      <c r="O17" s="11">
        <v>540</v>
      </c>
      <c r="P17" s="11">
        <v>12</v>
      </c>
      <c r="Q17" s="12">
        <v>508040</v>
      </c>
      <c r="R17" s="11">
        <v>633</v>
      </c>
      <c r="S17" s="11">
        <v>208890</v>
      </c>
    </row>
    <row r="18" spans="2:19" s="9" customFormat="1" ht="10.5" customHeight="1">
      <c r="B18" s="10"/>
      <c r="C18" s="10" t="s">
        <v>22</v>
      </c>
      <c r="E18" s="23">
        <f t="shared" si="3"/>
        <v>5714</v>
      </c>
      <c r="F18" s="11">
        <v>4241</v>
      </c>
      <c r="G18" s="11">
        <v>1232</v>
      </c>
      <c r="H18" s="11">
        <v>164</v>
      </c>
      <c r="I18" s="11">
        <v>37</v>
      </c>
      <c r="J18" s="11">
        <v>38</v>
      </c>
      <c r="K18" s="11">
        <v>2</v>
      </c>
      <c r="L18" s="12">
        <v>1903226</v>
      </c>
      <c r="M18" s="11">
        <f t="shared" si="4"/>
        <v>1186</v>
      </c>
      <c r="N18" s="11">
        <v>540</v>
      </c>
      <c r="O18" s="11">
        <v>630</v>
      </c>
      <c r="P18" s="11">
        <v>16</v>
      </c>
      <c r="Q18" s="12">
        <v>717031</v>
      </c>
      <c r="R18" s="11">
        <v>677</v>
      </c>
      <c r="S18" s="11">
        <v>223410</v>
      </c>
    </row>
    <row r="19" spans="2:19" s="9" customFormat="1" ht="10.5" customHeight="1">
      <c r="B19" s="10"/>
      <c r="C19" s="10" t="s">
        <v>23</v>
      </c>
      <c r="E19" s="23">
        <f t="shared" si="3"/>
        <v>4500</v>
      </c>
      <c r="F19" s="11">
        <v>3175</v>
      </c>
      <c r="G19" s="11">
        <v>1164</v>
      </c>
      <c r="H19" s="11">
        <v>128</v>
      </c>
      <c r="I19" s="11">
        <v>20</v>
      </c>
      <c r="J19" s="11">
        <v>13</v>
      </c>
      <c r="K19" s="11" t="s">
        <v>142</v>
      </c>
      <c r="L19" s="12">
        <v>1578495</v>
      </c>
      <c r="M19" s="11">
        <f t="shared" si="4"/>
        <v>630</v>
      </c>
      <c r="N19" s="11">
        <v>195</v>
      </c>
      <c r="O19" s="11">
        <v>404</v>
      </c>
      <c r="P19" s="11">
        <v>31</v>
      </c>
      <c r="Q19" s="12">
        <v>407149</v>
      </c>
      <c r="R19" s="11">
        <v>743</v>
      </c>
      <c r="S19" s="11">
        <v>245190</v>
      </c>
    </row>
    <row r="20" spans="2:19" s="9" customFormat="1" ht="10.5" customHeight="1">
      <c r="B20" s="10"/>
      <c r="C20" s="10" t="s">
        <v>24</v>
      </c>
      <c r="E20" s="23">
        <f t="shared" si="3"/>
        <v>3466</v>
      </c>
      <c r="F20" s="11">
        <v>2455</v>
      </c>
      <c r="G20" s="11">
        <v>841</v>
      </c>
      <c r="H20" s="11">
        <v>140</v>
      </c>
      <c r="I20" s="11">
        <v>16</v>
      </c>
      <c r="J20" s="11">
        <v>14</v>
      </c>
      <c r="K20" s="11" t="s">
        <v>142</v>
      </c>
      <c r="L20" s="12">
        <v>1136742</v>
      </c>
      <c r="M20" s="11">
        <f t="shared" si="4"/>
        <v>565</v>
      </c>
      <c r="N20" s="11">
        <v>323</v>
      </c>
      <c r="O20" s="11">
        <v>227</v>
      </c>
      <c r="P20" s="11">
        <v>15</v>
      </c>
      <c r="Q20" s="12">
        <v>311443</v>
      </c>
      <c r="R20" s="11">
        <v>452</v>
      </c>
      <c r="S20" s="11">
        <v>149160</v>
      </c>
    </row>
    <row r="21" spans="2:19" s="9" customFormat="1" ht="10.5" customHeight="1">
      <c r="B21" s="10"/>
      <c r="C21" s="10" t="s">
        <v>25</v>
      </c>
      <c r="E21" s="23">
        <f t="shared" si="3"/>
        <v>3203</v>
      </c>
      <c r="F21" s="11">
        <v>2066</v>
      </c>
      <c r="G21" s="11">
        <v>1013</v>
      </c>
      <c r="H21" s="11">
        <v>84</v>
      </c>
      <c r="I21" s="11">
        <v>22</v>
      </c>
      <c r="J21" s="11">
        <v>18</v>
      </c>
      <c r="K21" s="11" t="s">
        <v>142</v>
      </c>
      <c r="L21" s="12">
        <v>1111177</v>
      </c>
      <c r="M21" s="11">
        <f t="shared" si="4"/>
        <v>341</v>
      </c>
      <c r="N21" s="11">
        <v>81</v>
      </c>
      <c r="O21" s="11">
        <v>250</v>
      </c>
      <c r="P21" s="11">
        <v>10</v>
      </c>
      <c r="Q21" s="12">
        <v>237914</v>
      </c>
      <c r="R21" s="11">
        <v>440</v>
      </c>
      <c r="S21" s="11">
        <v>145200</v>
      </c>
    </row>
    <row r="22" spans="2:19" s="9" customFormat="1" ht="10.5" customHeight="1">
      <c r="B22" s="10"/>
      <c r="C22" s="10" t="s">
        <v>26</v>
      </c>
      <c r="E22" s="23">
        <v>5068</v>
      </c>
      <c r="F22" s="11">
        <v>3891</v>
      </c>
      <c r="G22" s="11">
        <v>872</v>
      </c>
      <c r="H22" s="11">
        <v>232</v>
      </c>
      <c r="I22" s="11">
        <v>43</v>
      </c>
      <c r="J22" s="11">
        <v>45</v>
      </c>
      <c r="K22" s="11">
        <v>3</v>
      </c>
      <c r="L22" s="12">
        <v>1712719</v>
      </c>
      <c r="M22" s="11">
        <f t="shared" si="4"/>
        <v>1341</v>
      </c>
      <c r="N22" s="11">
        <v>764</v>
      </c>
      <c r="O22" s="11">
        <v>539</v>
      </c>
      <c r="P22" s="11">
        <v>38</v>
      </c>
      <c r="Q22" s="12">
        <v>741218</v>
      </c>
      <c r="R22" s="11">
        <v>603</v>
      </c>
      <c r="S22" s="11">
        <v>198990</v>
      </c>
    </row>
    <row r="23" spans="2:19" s="9" customFormat="1" ht="10.5" customHeight="1">
      <c r="B23" s="10"/>
      <c r="C23" s="10" t="s">
        <v>27</v>
      </c>
      <c r="E23" s="23">
        <f t="shared" si="3"/>
        <v>3666</v>
      </c>
      <c r="F23" s="11">
        <v>2497</v>
      </c>
      <c r="G23" s="11">
        <v>1018</v>
      </c>
      <c r="H23" s="11">
        <v>94</v>
      </c>
      <c r="I23" s="11">
        <v>24</v>
      </c>
      <c r="J23" s="11">
        <v>32</v>
      </c>
      <c r="K23" s="11">
        <v>1</v>
      </c>
      <c r="L23" s="12">
        <v>1274866</v>
      </c>
      <c r="M23" s="11">
        <f t="shared" si="4"/>
        <v>435</v>
      </c>
      <c r="N23" s="11">
        <v>158</v>
      </c>
      <c r="O23" s="11">
        <v>269</v>
      </c>
      <c r="P23" s="11">
        <v>8</v>
      </c>
      <c r="Q23" s="12">
        <v>280389</v>
      </c>
      <c r="R23" s="11">
        <v>536</v>
      </c>
      <c r="S23" s="11">
        <v>176880</v>
      </c>
    </row>
    <row r="24" spans="2:19" s="9" customFormat="1" ht="10.5" customHeight="1">
      <c r="B24" s="10"/>
      <c r="C24" s="10" t="s">
        <v>28</v>
      </c>
      <c r="E24" s="23">
        <f t="shared" si="3"/>
        <v>3686</v>
      </c>
      <c r="F24" s="11">
        <v>2639</v>
      </c>
      <c r="G24" s="11">
        <v>919</v>
      </c>
      <c r="H24" s="11">
        <v>91</v>
      </c>
      <c r="I24" s="11">
        <v>18</v>
      </c>
      <c r="J24" s="11">
        <v>19</v>
      </c>
      <c r="K24" s="11" t="s">
        <v>142</v>
      </c>
      <c r="L24" s="12">
        <v>1336708</v>
      </c>
      <c r="M24" s="11">
        <f t="shared" si="4"/>
        <v>392</v>
      </c>
      <c r="N24" s="11">
        <v>144</v>
      </c>
      <c r="O24" s="11">
        <v>236</v>
      </c>
      <c r="P24" s="11">
        <v>12</v>
      </c>
      <c r="Q24" s="12">
        <v>256061</v>
      </c>
      <c r="R24" s="11">
        <v>534</v>
      </c>
      <c r="S24" s="11">
        <v>176220</v>
      </c>
    </row>
    <row r="25" spans="2:19" s="9" customFormat="1" ht="10.5" customHeight="1">
      <c r="B25" s="10"/>
      <c r="C25" s="10" t="s">
        <v>29</v>
      </c>
      <c r="E25" s="23">
        <f t="shared" si="3"/>
        <v>4922</v>
      </c>
      <c r="F25" s="11">
        <v>3147</v>
      </c>
      <c r="G25" s="11">
        <v>1589</v>
      </c>
      <c r="H25" s="11">
        <v>113</v>
      </c>
      <c r="I25" s="11">
        <v>34</v>
      </c>
      <c r="J25" s="11">
        <v>38</v>
      </c>
      <c r="K25" s="11">
        <v>1</v>
      </c>
      <c r="L25" s="12">
        <v>1700467</v>
      </c>
      <c r="M25" s="11">
        <f t="shared" si="4"/>
        <v>691</v>
      </c>
      <c r="N25" s="11">
        <v>218</v>
      </c>
      <c r="O25" s="11">
        <v>454</v>
      </c>
      <c r="P25" s="11">
        <v>19</v>
      </c>
      <c r="Q25" s="12">
        <v>451312</v>
      </c>
      <c r="R25" s="11">
        <v>576</v>
      </c>
      <c r="S25" s="11">
        <v>190080</v>
      </c>
    </row>
    <row r="26" spans="2:19" s="9" customFormat="1" ht="10.5" customHeight="1">
      <c r="B26" s="10"/>
      <c r="C26" s="10" t="s">
        <v>30</v>
      </c>
      <c r="E26" s="23">
        <f t="shared" si="3"/>
        <v>7129</v>
      </c>
      <c r="F26" s="11">
        <v>4967</v>
      </c>
      <c r="G26" s="11">
        <v>1859</v>
      </c>
      <c r="H26" s="11">
        <v>216</v>
      </c>
      <c r="I26" s="11">
        <v>58</v>
      </c>
      <c r="J26" s="11">
        <v>29</v>
      </c>
      <c r="K26" s="11" t="s">
        <v>142</v>
      </c>
      <c r="L26" s="12">
        <v>2266327</v>
      </c>
      <c r="M26" s="11">
        <f t="shared" si="4"/>
        <v>1201</v>
      </c>
      <c r="N26" s="11">
        <v>623</v>
      </c>
      <c r="O26" s="11">
        <v>548</v>
      </c>
      <c r="P26" s="11">
        <v>30</v>
      </c>
      <c r="Q26" s="12">
        <v>686235</v>
      </c>
      <c r="R26" s="11">
        <v>834</v>
      </c>
      <c r="S26" s="11">
        <v>275220</v>
      </c>
    </row>
    <row r="27" spans="2:19" s="9" customFormat="1" ht="10.5" customHeight="1">
      <c r="B27" s="10"/>
      <c r="C27" s="10" t="s">
        <v>31</v>
      </c>
      <c r="E27" s="23">
        <f t="shared" si="3"/>
        <v>3689</v>
      </c>
      <c r="F27" s="11">
        <v>2306</v>
      </c>
      <c r="G27" s="11">
        <v>1264</v>
      </c>
      <c r="H27" s="11">
        <v>88</v>
      </c>
      <c r="I27" s="11">
        <v>21</v>
      </c>
      <c r="J27" s="11">
        <v>10</v>
      </c>
      <c r="K27" s="11" t="s">
        <v>142</v>
      </c>
      <c r="L27" s="12">
        <v>1202747</v>
      </c>
      <c r="M27" s="11">
        <f t="shared" si="4"/>
        <v>408</v>
      </c>
      <c r="N27" s="11">
        <v>129</v>
      </c>
      <c r="O27" s="11">
        <v>272</v>
      </c>
      <c r="P27" s="11">
        <v>7</v>
      </c>
      <c r="Q27" s="12">
        <v>269985</v>
      </c>
      <c r="R27" s="11">
        <v>590</v>
      </c>
      <c r="S27" s="11">
        <v>194700</v>
      </c>
    </row>
    <row r="28" spans="2:19" s="9" customFormat="1" ht="7.5" customHeight="1">
      <c r="B28" s="10"/>
      <c r="C28" s="10"/>
      <c r="E28" s="23">
        <f aca="true" t="shared" si="5" ref="E28:E76">SUM(F28:K28)</f>
        <v>0</v>
      </c>
      <c r="F28" s="11"/>
      <c r="G28" s="11"/>
      <c r="H28" s="11"/>
      <c r="I28" s="11"/>
      <c r="J28" s="11"/>
      <c r="K28" s="11"/>
      <c r="L28" s="12"/>
      <c r="M28" s="11">
        <f aca="true" t="shared" si="6" ref="M28:M76">SUM(N28:P28)</f>
        <v>0</v>
      </c>
      <c r="N28" s="11"/>
      <c r="O28" s="11"/>
      <c r="P28" s="11"/>
      <c r="Q28" s="12"/>
      <c r="R28" s="11"/>
      <c r="S28" s="11"/>
    </row>
    <row r="29" spans="2:19" s="20" customFormat="1" ht="10.5" customHeight="1">
      <c r="B29" s="26" t="s">
        <v>32</v>
      </c>
      <c r="C29" s="26"/>
      <c r="E29" s="21">
        <f>SUM(E30:E33)</f>
        <v>4509</v>
      </c>
      <c r="F29" s="22">
        <f aca="true" t="shared" si="7" ref="F29:S29">SUM(F30:F33)</f>
        <v>3448</v>
      </c>
      <c r="G29" s="22">
        <f t="shared" si="7"/>
        <v>853</v>
      </c>
      <c r="H29" s="22">
        <f t="shared" si="7"/>
        <v>146</v>
      </c>
      <c r="I29" s="22">
        <f t="shared" si="7"/>
        <v>36</v>
      </c>
      <c r="J29" s="22">
        <f t="shared" si="7"/>
        <v>24</v>
      </c>
      <c r="K29" s="22">
        <f t="shared" si="7"/>
        <v>2</v>
      </c>
      <c r="L29" s="22">
        <f t="shared" si="7"/>
        <v>1523554</v>
      </c>
      <c r="M29" s="22">
        <f t="shared" si="7"/>
        <v>949</v>
      </c>
      <c r="N29" s="22">
        <f t="shared" si="7"/>
        <v>619</v>
      </c>
      <c r="O29" s="22">
        <f t="shared" si="7"/>
        <v>304</v>
      </c>
      <c r="P29" s="22">
        <f t="shared" si="7"/>
        <v>26</v>
      </c>
      <c r="Q29" s="22">
        <f t="shared" si="7"/>
        <v>488978</v>
      </c>
      <c r="R29" s="22">
        <f t="shared" si="7"/>
        <v>518</v>
      </c>
      <c r="S29" s="22">
        <f t="shared" si="7"/>
        <v>170940</v>
      </c>
    </row>
    <row r="30" spans="2:19" s="9" customFormat="1" ht="10.5" customHeight="1">
      <c r="B30" s="10"/>
      <c r="C30" s="10" t="s">
        <v>33</v>
      </c>
      <c r="E30" s="23">
        <f t="shared" si="5"/>
        <v>766</v>
      </c>
      <c r="F30" s="11">
        <v>584</v>
      </c>
      <c r="G30" s="11">
        <v>144</v>
      </c>
      <c r="H30" s="11">
        <v>23</v>
      </c>
      <c r="I30" s="11">
        <v>8</v>
      </c>
      <c r="J30" s="11">
        <v>6</v>
      </c>
      <c r="K30" s="11">
        <v>1</v>
      </c>
      <c r="L30" s="12">
        <v>245682</v>
      </c>
      <c r="M30" s="11">
        <f t="shared" si="6"/>
        <v>185</v>
      </c>
      <c r="N30" s="11">
        <v>130</v>
      </c>
      <c r="O30" s="11">
        <v>53</v>
      </c>
      <c r="P30" s="11">
        <v>2</v>
      </c>
      <c r="Q30" s="12">
        <v>92675</v>
      </c>
      <c r="R30" s="11">
        <v>85</v>
      </c>
      <c r="S30" s="11">
        <v>28050</v>
      </c>
    </row>
    <row r="31" spans="2:19" s="9" customFormat="1" ht="10.5" customHeight="1">
      <c r="B31" s="10"/>
      <c r="C31" s="10" t="s">
        <v>34</v>
      </c>
      <c r="E31" s="23">
        <f t="shared" si="5"/>
        <v>1089</v>
      </c>
      <c r="F31" s="11">
        <v>837</v>
      </c>
      <c r="G31" s="11">
        <v>203</v>
      </c>
      <c r="H31" s="11">
        <v>35</v>
      </c>
      <c r="I31" s="11">
        <v>11</v>
      </c>
      <c r="J31" s="11">
        <v>2</v>
      </c>
      <c r="K31" s="11">
        <v>1</v>
      </c>
      <c r="L31" s="12">
        <v>374160</v>
      </c>
      <c r="M31" s="11">
        <f t="shared" si="6"/>
        <v>201</v>
      </c>
      <c r="N31" s="11">
        <v>128</v>
      </c>
      <c r="O31" s="11">
        <v>66</v>
      </c>
      <c r="P31" s="11">
        <v>7</v>
      </c>
      <c r="Q31" s="12">
        <v>104616</v>
      </c>
      <c r="R31" s="11">
        <v>133</v>
      </c>
      <c r="S31" s="11">
        <v>43890</v>
      </c>
    </row>
    <row r="32" spans="2:19" s="9" customFormat="1" ht="10.5" customHeight="1">
      <c r="B32" s="10"/>
      <c r="C32" s="10" t="s">
        <v>35</v>
      </c>
      <c r="E32" s="23">
        <f t="shared" si="5"/>
        <v>1864</v>
      </c>
      <c r="F32" s="11">
        <v>1399</v>
      </c>
      <c r="G32" s="11">
        <v>376</v>
      </c>
      <c r="H32" s="11">
        <v>64</v>
      </c>
      <c r="I32" s="11">
        <v>14</v>
      </c>
      <c r="J32" s="11">
        <v>11</v>
      </c>
      <c r="K32" s="11" t="s">
        <v>142</v>
      </c>
      <c r="L32" s="12">
        <v>636670</v>
      </c>
      <c r="M32" s="11">
        <f t="shared" si="6"/>
        <v>371</v>
      </c>
      <c r="N32" s="11">
        <v>235</v>
      </c>
      <c r="O32" s="11">
        <v>131</v>
      </c>
      <c r="P32" s="11">
        <v>5</v>
      </c>
      <c r="Q32" s="12">
        <v>191982</v>
      </c>
      <c r="R32" s="11">
        <v>219</v>
      </c>
      <c r="S32" s="11">
        <v>72270</v>
      </c>
    </row>
    <row r="33" spans="2:19" s="9" customFormat="1" ht="10.5" customHeight="1">
      <c r="B33" s="10"/>
      <c r="C33" s="10" t="s">
        <v>36</v>
      </c>
      <c r="E33" s="23">
        <f t="shared" si="5"/>
        <v>790</v>
      </c>
      <c r="F33" s="11">
        <v>628</v>
      </c>
      <c r="G33" s="11">
        <v>130</v>
      </c>
      <c r="H33" s="11">
        <v>24</v>
      </c>
      <c r="I33" s="11">
        <v>3</v>
      </c>
      <c r="J33" s="11">
        <v>5</v>
      </c>
      <c r="K33" s="11" t="s">
        <v>142</v>
      </c>
      <c r="L33" s="12">
        <v>267042</v>
      </c>
      <c r="M33" s="11">
        <f t="shared" si="6"/>
        <v>192</v>
      </c>
      <c r="N33" s="11">
        <v>126</v>
      </c>
      <c r="O33" s="11">
        <v>54</v>
      </c>
      <c r="P33" s="11">
        <v>12</v>
      </c>
      <c r="Q33" s="12">
        <v>99705</v>
      </c>
      <c r="R33" s="11">
        <v>81</v>
      </c>
      <c r="S33" s="11">
        <v>26730</v>
      </c>
    </row>
    <row r="34" spans="2:19" s="9" customFormat="1" ht="7.5" customHeight="1">
      <c r="B34" s="10"/>
      <c r="C34" s="10"/>
      <c r="E34" s="23">
        <f t="shared" si="5"/>
        <v>0</v>
      </c>
      <c r="F34" s="11"/>
      <c r="G34" s="11"/>
      <c r="H34" s="11"/>
      <c r="I34" s="11"/>
      <c r="J34" s="11"/>
      <c r="K34" s="11"/>
      <c r="L34" s="12"/>
      <c r="M34" s="11">
        <f t="shared" si="6"/>
        <v>0</v>
      </c>
      <c r="N34" s="11"/>
      <c r="O34" s="11"/>
      <c r="P34" s="11"/>
      <c r="Q34" s="12"/>
      <c r="R34" s="11"/>
      <c r="S34" s="11"/>
    </row>
    <row r="35" spans="2:19" s="20" customFormat="1" ht="10.5" customHeight="1">
      <c r="B35" s="26" t="s">
        <v>37</v>
      </c>
      <c r="C35" s="26"/>
      <c r="E35" s="21">
        <v>3270</v>
      </c>
      <c r="F35" s="22">
        <f aca="true" t="shared" si="8" ref="F35:S35">SUM(F36:F38)</f>
        <v>3429</v>
      </c>
      <c r="G35" s="22">
        <f t="shared" si="8"/>
        <v>579</v>
      </c>
      <c r="H35" s="22">
        <f t="shared" si="8"/>
        <v>205</v>
      </c>
      <c r="I35" s="22">
        <f t="shared" si="8"/>
        <v>26</v>
      </c>
      <c r="J35" s="22">
        <f t="shared" si="8"/>
        <v>25</v>
      </c>
      <c r="K35" s="22">
        <f t="shared" si="8"/>
        <v>6</v>
      </c>
      <c r="L35" s="22">
        <f t="shared" si="8"/>
        <v>1458724</v>
      </c>
      <c r="M35" s="22">
        <f t="shared" si="8"/>
        <v>966</v>
      </c>
      <c r="N35" s="22">
        <f t="shared" si="8"/>
        <v>687</v>
      </c>
      <c r="O35" s="22">
        <f t="shared" si="8"/>
        <v>264</v>
      </c>
      <c r="P35" s="22">
        <f t="shared" si="8"/>
        <v>15</v>
      </c>
      <c r="Q35" s="22">
        <f t="shared" si="8"/>
        <v>480479</v>
      </c>
      <c r="R35" s="22">
        <f t="shared" si="8"/>
        <v>468</v>
      </c>
      <c r="S35" s="22">
        <f t="shared" si="8"/>
        <v>154440</v>
      </c>
    </row>
    <row r="36" spans="2:19" s="9" customFormat="1" ht="10.5" customHeight="1">
      <c r="B36" s="10"/>
      <c r="C36" s="10" t="s">
        <v>38</v>
      </c>
      <c r="E36" s="23">
        <f t="shared" si="5"/>
        <v>1698</v>
      </c>
      <c r="F36" s="11">
        <v>1408</v>
      </c>
      <c r="G36" s="11">
        <v>186</v>
      </c>
      <c r="H36" s="11">
        <v>81</v>
      </c>
      <c r="I36" s="11">
        <v>10</v>
      </c>
      <c r="J36" s="11">
        <v>8</v>
      </c>
      <c r="K36" s="11">
        <v>5</v>
      </c>
      <c r="L36" s="12">
        <v>596084</v>
      </c>
      <c r="M36" s="11">
        <f t="shared" si="6"/>
        <v>387</v>
      </c>
      <c r="N36" s="11">
        <v>300</v>
      </c>
      <c r="O36" s="11">
        <v>84</v>
      </c>
      <c r="P36" s="11">
        <v>3</v>
      </c>
      <c r="Q36" s="12">
        <v>183474</v>
      </c>
      <c r="R36" s="11">
        <v>183</v>
      </c>
      <c r="S36" s="11">
        <v>60390</v>
      </c>
    </row>
    <row r="37" spans="2:19" s="9" customFormat="1" ht="10.5" customHeight="1">
      <c r="B37" s="10"/>
      <c r="C37" s="10" t="s">
        <v>39</v>
      </c>
      <c r="E37" s="23">
        <f t="shared" si="5"/>
        <v>1116</v>
      </c>
      <c r="F37" s="11">
        <v>902</v>
      </c>
      <c r="G37" s="11">
        <v>121</v>
      </c>
      <c r="H37" s="11">
        <v>72</v>
      </c>
      <c r="I37" s="11">
        <v>10</v>
      </c>
      <c r="J37" s="11">
        <v>11</v>
      </c>
      <c r="K37" s="11" t="s">
        <v>142</v>
      </c>
      <c r="L37" s="12">
        <v>391886</v>
      </c>
      <c r="M37" s="11">
        <f t="shared" si="6"/>
        <v>295</v>
      </c>
      <c r="N37" s="11">
        <v>209</v>
      </c>
      <c r="O37" s="11">
        <v>74</v>
      </c>
      <c r="P37" s="11">
        <v>12</v>
      </c>
      <c r="Q37" s="12">
        <v>146556</v>
      </c>
      <c r="R37" s="11">
        <v>128</v>
      </c>
      <c r="S37" s="11">
        <v>42240</v>
      </c>
    </row>
    <row r="38" spans="2:19" s="9" customFormat="1" ht="10.5" customHeight="1">
      <c r="B38" s="10"/>
      <c r="C38" s="10" t="s">
        <v>40</v>
      </c>
      <c r="E38" s="23">
        <f t="shared" si="5"/>
        <v>1456</v>
      </c>
      <c r="F38" s="11">
        <v>1119</v>
      </c>
      <c r="G38" s="11">
        <v>272</v>
      </c>
      <c r="H38" s="11">
        <v>52</v>
      </c>
      <c r="I38" s="11">
        <v>6</v>
      </c>
      <c r="J38" s="11">
        <v>6</v>
      </c>
      <c r="K38" s="11">
        <v>1</v>
      </c>
      <c r="L38" s="12">
        <v>470754</v>
      </c>
      <c r="M38" s="11">
        <f t="shared" si="6"/>
        <v>284</v>
      </c>
      <c r="N38" s="11">
        <v>178</v>
      </c>
      <c r="O38" s="11">
        <v>106</v>
      </c>
      <c r="P38" s="11" t="s">
        <v>142</v>
      </c>
      <c r="Q38" s="12">
        <v>150449</v>
      </c>
      <c r="R38" s="11">
        <v>157</v>
      </c>
      <c r="S38" s="11">
        <v>51810</v>
      </c>
    </row>
    <row r="39" spans="2:19" s="9" customFormat="1" ht="7.5" customHeight="1">
      <c r="B39" s="10"/>
      <c r="C39" s="10"/>
      <c r="E39" s="23">
        <f t="shared" si="5"/>
        <v>0</v>
      </c>
      <c r="F39" s="11"/>
      <c r="G39" s="11"/>
      <c r="H39" s="11"/>
      <c r="I39" s="11"/>
      <c r="J39" s="11"/>
      <c r="K39" s="11"/>
      <c r="L39" s="12"/>
      <c r="M39" s="11">
        <f t="shared" si="6"/>
        <v>0</v>
      </c>
      <c r="N39" s="11"/>
      <c r="O39" s="11"/>
      <c r="P39" s="11"/>
      <c r="Q39" s="12"/>
      <c r="R39" s="11"/>
      <c r="S39" s="11"/>
    </row>
    <row r="40" spans="2:19" s="20" customFormat="1" ht="10.5" customHeight="1">
      <c r="B40" s="26" t="s">
        <v>41</v>
      </c>
      <c r="C40" s="26"/>
      <c r="E40" s="21">
        <f>SUM(E41:E42)</f>
        <v>4622</v>
      </c>
      <c r="F40" s="22">
        <f aca="true" t="shared" si="9" ref="F40:S40">SUM(F41:F42)</f>
        <v>3455</v>
      </c>
      <c r="G40" s="22">
        <f t="shared" si="9"/>
        <v>977</v>
      </c>
      <c r="H40" s="22">
        <f t="shared" si="9"/>
        <v>157</v>
      </c>
      <c r="I40" s="22">
        <f t="shared" si="9"/>
        <v>10</v>
      </c>
      <c r="J40" s="22">
        <f t="shared" si="9"/>
        <v>22</v>
      </c>
      <c r="K40" s="22">
        <f t="shared" si="9"/>
        <v>1</v>
      </c>
      <c r="L40" s="22">
        <f t="shared" si="9"/>
        <v>1495067</v>
      </c>
      <c r="M40" s="22">
        <f t="shared" si="9"/>
        <v>858</v>
      </c>
      <c r="N40" s="22">
        <f t="shared" si="9"/>
        <v>511</v>
      </c>
      <c r="O40" s="22">
        <f t="shared" si="9"/>
        <v>333</v>
      </c>
      <c r="P40" s="22">
        <f t="shared" si="9"/>
        <v>14</v>
      </c>
      <c r="Q40" s="22">
        <f t="shared" si="9"/>
        <v>465044</v>
      </c>
      <c r="R40" s="22">
        <f t="shared" si="9"/>
        <v>523</v>
      </c>
      <c r="S40" s="22">
        <f t="shared" si="9"/>
        <v>172590</v>
      </c>
    </row>
    <row r="41" spans="2:19" s="9" customFormat="1" ht="10.5" customHeight="1">
      <c r="B41" s="10"/>
      <c r="C41" s="10" t="s">
        <v>42</v>
      </c>
      <c r="E41" s="23">
        <f t="shared" si="5"/>
        <v>3354</v>
      </c>
      <c r="F41" s="11">
        <v>2535</v>
      </c>
      <c r="G41" s="11">
        <v>645</v>
      </c>
      <c r="H41" s="11">
        <v>143</v>
      </c>
      <c r="I41" s="11">
        <v>9</v>
      </c>
      <c r="J41" s="11">
        <v>21</v>
      </c>
      <c r="K41" s="11">
        <v>1</v>
      </c>
      <c r="L41" s="12">
        <v>1085058</v>
      </c>
      <c r="M41" s="11">
        <f t="shared" si="6"/>
        <v>753</v>
      </c>
      <c r="N41" s="11">
        <v>469</v>
      </c>
      <c r="O41" s="11">
        <v>272</v>
      </c>
      <c r="P41" s="11">
        <v>12</v>
      </c>
      <c r="Q41" s="12">
        <v>398022</v>
      </c>
      <c r="R41" s="11">
        <v>384</v>
      </c>
      <c r="S41" s="11">
        <v>126720</v>
      </c>
    </row>
    <row r="42" spans="2:19" s="9" customFormat="1" ht="10.5" customHeight="1">
      <c r="B42" s="10"/>
      <c r="C42" s="10" t="s">
        <v>43</v>
      </c>
      <c r="E42" s="23">
        <f t="shared" si="5"/>
        <v>1268</v>
      </c>
      <c r="F42" s="11">
        <v>920</v>
      </c>
      <c r="G42" s="11">
        <v>332</v>
      </c>
      <c r="H42" s="11">
        <v>14</v>
      </c>
      <c r="I42" s="11">
        <v>1</v>
      </c>
      <c r="J42" s="11">
        <v>1</v>
      </c>
      <c r="K42" s="11" t="s">
        <v>142</v>
      </c>
      <c r="L42" s="12">
        <v>410009</v>
      </c>
      <c r="M42" s="11">
        <f t="shared" si="6"/>
        <v>105</v>
      </c>
      <c r="N42" s="11">
        <v>42</v>
      </c>
      <c r="O42" s="11">
        <v>61</v>
      </c>
      <c r="P42" s="11">
        <v>2</v>
      </c>
      <c r="Q42" s="12">
        <v>67022</v>
      </c>
      <c r="R42" s="11">
        <v>139</v>
      </c>
      <c r="S42" s="11">
        <v>45870</v>
      </c>
    </row>
    <row r="43" spans="2:19" s="9" customFormat="1" ht="7.5" customHeight="1">
      <c r="B43" s="10"/>
      <c r="C43" s="10"/>
      <c r="E43" s="23">
        <f t="shared" si="5"/>
        <v>0</v>
      </c>
      <c r="F43" s="11"/>
      <c r="G43" s="11"/>
      <c r="H43" s="11"/>
      <c r="I43" s="11"/>
      <c r="J43" s="11"/>
      <c r="K43" s="11"/>
      <c r="L43" s="12"/>
      <c r="M43" s="11">
        <f t="shared" si="6"/>
        <v>0</v>
      </c>
      <c r="N43" s="11"/>
      <c r="O43" s="11"/>
      <c r="P43" s="11"/>
      <c r="Q43" s="12"/>
      <c r="R43" s="11"/>
      <c r="S43" s="11"/>
    </row>
    <row r="44" spans="2:19" s="20" customFormat="1" ht="10.5" customHeight="1">
      <c r="B44" s="26" t="s">
        <v>44</v>
      </c>
      <c r="C44" s="26"/>
      <c r="E44" s="21">
        <f>SUM(E45:E46)</f>
        <v>2813</v>
      </c>
      <c r="F44" s="22">
        <f aca="true" t="shared" si="10" ref="F44:S44">SUM(F45:F46)</f>
        <v>1909</v>
      </c>
      <c r="G44" s="22">
        <f t="shared" si="10"/>
        <v>814</v>
      </c>
      <c r="H44" s="22">
        <f t="shared" si="10"/>
        <v>70</v>
      </c>
      <c r="I44" s="22">
        <f t="shared" si="10"/>
        <v>9</v>
      </c>
      <c r="J44" s="22">
        <f t="shared" si="10"/>
        <v>9</v>
      </c>
      <c r="K44" s="22">
        <f t="shared" si="10"/>
        <v>2</v>
      </c>
      <c r="L44" s="22">
        <f t="shared" si="10"/>
        <v>917632</v>
      </c>
      <c r="M44" s="22">
        <f t="shared" si="10"/>
        <v>470</v>
      </c>
      <c r="N44" s="22">
        <f t="shared" si="10"/>
        <v>176</v>
      </c>
      <c r="O44" s="22">
        <f t="shared" si="10"/>
        <v>289</v>
      </c>
      <c r="P44" s="22">
        <f t="shared" si="10"/>
        <v>5</v>
      </c>
      <c r="Q44" s="22">
        <f t="shared" si="10"/>
        <v>303084</v>
      </c>
      <c r="R44" s="22">
        <f t="shared" si="10"/>
        <v>458</v>
      </c>
      <c r="S44" s="22">
        <f t="shared" si="10"/>
        <v>151140</v>
      </c>
    </row>
    <row r="45" spans="2:19" s="9" customFormat="1" ht="10.5" customHeight="1">
      <c r="B45" s="10"/>
      <c r="C45" s="10" t="s">
        <v>45</v>
      </c>
      <c r="E45" s="23">
        <f t="shared" si="5"/>
        <v>2023</v>
      </c>
      <c r="F45" s="11">
        <v>1366</v>
      </c>
      <c r="G45" s="11">
        <v>597</v>
      </c>
      <c r="H45" s="11">
        <v>48</v>
      </c>
      <c r="I45" s="11">
        <v>7</v>
      </c>
      <c r="J45" s="11">
        <v>3</v>
      </c>
      <c r="K45" s="11">
        <v>2</v>
      </c>
      <c r="L45" s="12">
        <v>642492</v>
      </c>
      <c r="M45" s="11">
        <f t="shared" si="6"/>
        <v>353</v>
      </c>
      <c r="N45" s="11">
        <v>118</v>
      </c>
      <c r="O45" s="11">
        <v>230</v>
      </c>
      <c r="P45" s="11">
        <v>5</v>
      </c>
      <c r="Q45" s="12">
        <v>233514</v>
      </c>
      <c r="R45" s="11">
        <v>335</v>
      </c>
      <c r="S45" s="11">
        <v>110550</v>
      </c>
    </row>
    <row r="46" spans="2:19" s="9" customFormat="1" ht="10.5" customHeight="1">
      <c r="B46" s="10"/>
      <c r="C46" s="10" t="s">
        <v>46</v>
      </c>
      <c r="E46" s="23">
        <f t="shared" si="5"/>
        <v>790</v>
      </c>
      <c r="F46" s="11">
        <v>543</v>
      </c>
      <c r="G46" s="11">
        <v>217</v>
      </c>
      <c r="H46" s="11">
        <v>22</v>
      </c>
      <c r="I46" s="11">
        <v>2</v>
      </c>
      <c r="J46" s="11">
        <v>6</v>
      </c>
      <c r="K46" s="11" t="s">
        <v>142</v>
      </c>
      <c r="L46" s="12">
        <v>275140</v>
      </c>
      <c r="M46" s="11">
        <f t="shared" si="6"/>
        <v>117</v>
      </c>
      <c r="N46" s="11">
        <v>58</v>
      </c>
      <c r="O46" s="11">
        <v>59</v>
      </c>
      <c r="P46" s="11" t="s">
        <v>142</v>
      </c>
      <c r="Q46" s="12">
        <v>69570</v>
      </c>
      <c r="R46" s="11">
        <v>123</v>
      </c>
      <c r="S46" s="11">
        <v>40590</v>
      </c>
    </row>
    <row r="47" spans="2:19" s="9" customFormat="1" ht="7.5" customHeight="1">
      <c r="B47" s="10"/>
      <c r="C47" s="10"/>
      <c r="E47" s="23">
        <f t="shared" si="5"/>
        <v>0</v>
      </c>
      <c r="F47" s="11"/>
      <c r="G47" s="11"/>
      <c r="H47" s="11"/>
      <c r="I47" s="11"/>
      <c r="J47" s="11"/>
      <c r="K47" s="11"/>
      <c r="L47" s="12"/>
      <c r="M47" s="11">
        <f t="shared" si="6"/>
        <v>0</v>
      </c>
      <c r="N47" s="11"/>
      <c r="O47" s="11"/>
      <c r="P47" s="11"/>
      <c r="Q47" s="12"/>
      <c r="R47" s="11"/>
      <c r="S47" s="11"/>
    </row>
    <row r="48" spans="2:19" s="20" customFormat="1" ht="10.5" customHeight="1">
      <c r="B48" s="26" t="s">
        <v>47</v>
      </c>
      <c r="C48" s="26"/>
      <c r="E48" s="21">
        <f>SUM(E49:E52)</f>
        <v>4377</v>
      </c>
      <c r="F48" s="22">
        <f aca="true" t="shared" si="11" ref="F48:S48">SUM(F49:F52)</f>
        <v>3344</v>
      </c>
      <c r="G48" s="22">
        <f t="shared" si="11"/>
        <v>795</v>
      </c>
      <c r="H48" s="22">
        <f t="shared" si="11"/>
        <v>190</v>
      </c>
      <c r="I48" s="22">
        <f t="shared" si="11"/>
        <v>23</v>
      </c>
      <c r="J48" s="22">
        <f t="shared" si="11"/>
        <v>25</v>
      </c>
      <c r="K48" s="22" t="s">
        <v>138</v>
      </c>
      <c r="L48" s="22">
        <f t="shared" si="11"/>
        <v>1507909</v>
      </c>
      <c r="M48" s="22">
        <f t="shared" si="11"/>
        <v>814</v>
      </c>
      <c r="N48" s="22">
        <f t="shared" si="11"/>
        <v>463</v>
      </c>
      <c r="O48" s="22">
        <f t="shared" si="11"/>
        <v>326</v>
      </c>
      <c r="P48" s="22">
        <f t="shared" si="11"/>
        <v>25</v>
      </c>
      <c r="Q48" s="22">
        <f t="shared" si="11"/>
        <v>460525</v>
      </c>
      <c r="R48" s="22">
        <f t="shared" si="11"/>
        <v>508</v>
      </c>
      <c r="S48" s="22">
        <f t="shared" si="11"/>
        <v>167640</v>
      </c>
    </row>
    <row r="49" spans="2:19" s="9" customFormat="1" ht="10.5" customHeight="1">
      <c r="B49" s="10"/>
      <c r="C49" s="10" t="s">
        <v>48</v>
      </c>
      <c r="E49" s="23">
        <f t="shared" si="5"/>
        <v>1533</v>
      </c>
      <c r="F49" s="11">
        <v>1078</v>
      </c>
      <c r="G49" s="11">
        <v>393</v>
      </c>
      <c r="H49" s="11">
        <v>46</v>
      </c>
      <c r="I49" s="11">
        <v>9</v>
      </c>
      <c r="J49" s="11">
        <v>7</v>
      </c>
      <c r="K49" s="11" t="s">
        <v>142</v>
      </c>
      <c r="L49" s="12">
        <v>515221</v>
      </c>
      <c r="M49" s="11">
        <f t="shared" si="6"/>
        <v>216</v>
      </c>
      <c r="N49" s="11">
        <v>101</v>
      </c>
      <c r="O49" s="11">
        <v>112</v>
      </c>
      <c r="P49" s="11">
        <v>3</v>
      </c>
      <c r="Q49" s="12">
        <v>131165</v>
      </c>
      <c r="R49" s="11">
        <v>192</v>
      </c>
      <c r="S49" s="11">
        <v>63360</v>
      </c>
    </row>
    <row r="50" spans="2:19" s="9" customFormat="1" ht="10.5" customHeight="1">
      <c r="B50" s="10"/>
      <c r="C50" s="10" t="s">
        <v>49</v>
      </c>
      <c r="E50" s="23">
        <f t="shared" si="5"/>
        <v>1084</v>
      </c>
      <c r="F50" s="11">
        <v>879</v>
      </c>
      <c r="G50" s="11">
        <v>117</v>
      </c>
      <c r="H50" s="11">
        <v>75</v>
      </c>
      <c r="I50" s="11">
        <v>5</v>
      </c>
      <c r="J50" s="11">
        <v>8</v>
      </c>
      <c r="K50" s="11" t="s">
        <v>142</v>
      </c>
      <c r="L50" s="12">
        <v>393534</v>
      </c>
      <c r="M50" s="11">
        <f t="shared" si="6"/>
        <v>268</v>
      </c>
      <c r="N50" s="11">
        <v>164</v>
      </c>
      <c r="O50" s="11">
        <v>99</v>
      </c>
      <c r="P50" s="11">
        <v>5</v>
      </c>
      <c r="Q50" s="12">
        <v>149914</v>
      </c>
      <c r="R50" s="11">
        <v>118</v>
      </c>
      <c r="S50" s="11">
        <v>38940</v>
      </c>
    </row>
    <row r="51" spans="2:19" s="9" customFormat="1" ht="10.5" customHeight="1">
      <c r="B51" s="10"/>
      <c r="C51" s="10" t="s">
        <v>50</v>
      </c>
      <c r="E51" s="23">
        <f t="shared" si="5"/>
        <v>1307</v>
      </c>
      <c r="F51" s="11">
        <v>1067</v>
      </c>
      <c r="G51" s="11">
        <v>175</v>
      </c>
      <c r="H51" s="11">
        <v>51</v>
      </c>
      <c r="I51" s="11">
        <v>6</v>
      </c>
      <c r="J51" s="11">
        <v>8</v>
      </c>
      <c r="K51" s="11" t="s">
        <v>142</v>
      </c>
      <c r="L51" s="12">
        <v>450700</v>
      </c>
      <c r="M51" s="11">
        <f t="shared" si="6"/>
        <v>238</v>
      </c>
      <c r="N51" s="11">
        <v>149</v>
      </c>
      <c r="O51" s="11">
        <v>76</v>
      </c>
      <c r="P51" s="11">
        <v>13</v>
      </c>
      <c r="Q51" s="12">
        <v>126575</v>
      </c>
      <c r="R51" s="11">
        <v>149</v>
      </c>
      <c r="S51" s="11">
        <v>49170</v>
      </c>
    </row>
    <row r="52" spans="2:19" s="9" customFormat="1" ht="10.5" customHeight="1">
      <c r="B52" s="10"/>
      <c r="C52" s="10" t="s">
        <v>51</v>
      </c>
      <c r="E52" s="23">
        <f t="shared" si="5"/>
        <v>453</v>
      </c>
      <c r="F52" s="11">
        <v>320</v>
      </c>
      <c r="G52" s="11">
        <v>110</v>
      </c>
      <c r="H52" s="11">
        <v>18</v>
      </c>
      <c r="I52" s="11">
        <v>3</v>
      </c>
      <c r="J52" s="11">
        <v>2</v>
      </c>
      <c r="K52" s="11" t="s">
        <v>142</v>
      </c>
      <c r="L52" s="12">
        <v>148454</v>
      </c>
      <c r="M52" s="11">
        <f t="shared" si="6"/>
        <v>92</v>
      </c>
      <c r="N52" s="11">
        <v>49</v>
      </c>
      <c r="O52" s="11">
        <v>39</v>
      </c>
      <c r="P52" s="11">
        <v>4</v>
      </c>
      <c r="Q52" s="12">
        <v>52871</v>
      </c>
      <c r="R52" s="11">
        <v>49</v>
      </c>
      <c r="S52" s="11">
        <v>16170</v>
      </c>
    </row>
    <row r="53" spans="2:19" s="9" customFormat="1" ht="7.5" customHeight="1">
      <c r="B53" s="10"/>
      <c r="C53" s="10"/>
      <c r="E53" s="23">
        <f t="shared" si="5"/>
        <v>0</v>
      </c>
      <c r="F53" s="11"/>
      <c r="G53" s="11"/>
      <c r="H53" s="11"/>
      <c r="I53" s="11"/>
      <c r="J53" s="11"/>
      <c r="K53" s="11"/>
      <c r="L53" s="12"/>
      <c r="M53" s="11">
        <f t="shared" si="6"/>
        <v>0</v>
      </c>
      <c r="N53" s="11"/>
      <c r="O53" s="11"/>
      <c r="P53" s="11"/>
      <c r="Q53" s="12"/>
      <c r="R53" s="11"/>
      <c r="S53" s="11"/>
    </row>
    <row r="54" spans="2:19" s="20" customFormat="1" ht="10.5" customHeight="1">
      <c r="B54" s="26" t="s">
        <v>52</v>
      </c>
      <c r="C54" s="26"/>
      <c r="E54" s="21">
        <f aca="true" t="shared" si="12" ref="E54:J54">SUM(E55:E62)</f>
        <v>7420</v>
      </c>
      <c r="F54" s="22">
        <f t="shared" si="12"/>
        <v>5302</v>
      </c>
      <c r="G54" s="22">
        <f t="shared" si="12"/>
        <v>1897</v>
      </c>
      <c r="H54" s="22">
        <f t="shared" si="12"/>
        <v>155</v>
      </c>
      <c r="I54" s="22">
        <f t="shared" si="12"/>
        <v>35</v>
      </c>
      <c r="J54" s="22">
        <f t="shared" si="12"/>
        <v>31</v>
      </c>
      <c r="K54" s="22" t="s">
        <v>143</v>
      </c>
      <c r="L54" s="22">
        <f>SUM(L55:L62)</f>
        <v>2367502</v>
      </c>
      <c r="M54" s="22">
        <f aca="true" t="shared" si="13" ref="M54:S54">SUM(M55:M62)</f>
        <v>1215</v>
      </c>
      <c r="N54" s="22">
        <f t="shared" si="13"/>
        <v>625</v>
      </c>
      <c r="O54" s="22">
        <f t="shared" si="13"/>
        <v>555</v>
      </c>
      <c r="P54" s="22">
        <f t="shared" si="13"/>
        <v>35</v>
      </c>
      <c r="Q54" s="22">
        <f t="shared" si="13"/>
        <v>705138</v>
      </c>
      <c r="R54" s="22">
        <f t="shared" si="13"/>
        <v>1130</v>
      </c>
      <c r="S54" s="22">
        <f t="shared" si="13"/>
        <v>372900</v>
      </c>
    </row>
    <row r="55" spans="2:19" s="9" customFormat="1" ht="10.5" customHeight="1">
      <c r="B55" s="10"/>
      <c r="C55" s="10" t="s">
        <v>53</v>
      </c>
      <c r="E55" s="23">
        <f t="shared" si="5"/>
        <v>2025</v>
      </c>
      <c r="F55" s="11">
        <v>1437</v>
      </c>
      <c r="G55" s="11">
        <v>525</v>
      </c>
      <c r="H55" s="11">
        <v>41</v>
      </c>
      <c r="I55" s="11">
        <v>8</v>
      </c>
      <c r="J55" s="11">
        <v>14</v>
      </c>
      <c r="K55" s="11" t="s">
        <v>142</v>
      </c>
      <c r="L55" s="12">
        <v>636262</v>
      </c>
      <c r="M55" s="11">
        <f t="shared" si="6"/>
        <v>303</v>
      </c>
      <c r="N55" s="11">
        <v>151</v>
      </c>
      <c r="O55" s="11">
        <v>144</v>
      </c>
      <c r="P55" s="11">
        <v>8</v>
      </c>
      <c r="Q55" s="12">
        <v>177308</v>
      </c>
      <c r="R55" s="11">
        <v>308</v>
      </c>
      <c r="S55" s="11">
        <v>101640</v>
      </c>
    </row>
    <row r="56" spans="2:19" s="9" customFormat="1" ht="10.5" customHeight="1">
      <c r="B56" s="10"/>
      <c r="C56" s="10" t="s">
        <v>54</v>
      </c>
      <c r="E56" s="23">
        <f t="shared" si="5"/>
        <v>588</v>
      </c>
      <c r="F56" s="11">
        <v>461</v>
      </c>
      <c r="G56" s="11">
        <v>110</v>
      </c>
      <c r="H56" s="11">
        <v>11</v>
      </c>
      <c r="I56" s="11">
        <v>2</v>
      </c>
      <c r="J56" s="11">
        <v>4</v>
      </c>
      <c r="K56" s="11" t="s">
        <v>142</v>
      </c>
      <c r="L56" s="12">
        <v>197906</v>
      </c>
      <c r="M56" s="11">
        <f t="shared" si="6"/>
        <v>124</v>
      </c>
      <c r="N56" s="11">
        <v>59</v>
      </c>
      <c r="O56" s="11">
        <v>65</v>
      </c>
      <c r="P56" s="11" t="s">
        <v>142</v>
      </c>
      <c r="Q56" s="12">
        <v>75013</v>
      </c>
      <c r="R56" s="11">
        <v>81</v>
      </c>
      <c r="S56" s="11">
        <v>26730</v>
      </c>
    </row>
    <row r="57" spans="2:19" s="9" customFormat="1" ht="10.5" customHeight="1">
      <c r="B57" s="10"/>
      <c r="C57" s="10" t="s">
        <v>55</v>
      </c>
      <c r="E57" s="23">
        <f t="shared" si="5"/>
        <v>1854</v>
      </c>
      <c r="F57" s="11">
        <v>1377</v>
      </c>
      <c r="G57" s="11">
        <v>423</v>
      </c>
      <c r="H57" s="11">
        <v>35</v>
      </c>
      <c r="I57" s="11">
        <v>12</v>
      </c>
      <c r="J57" s="11">
        <v>7</v>
      </c>
      <c r="K57" s="11" t="s">
        <v>142</v>
      </c>
      <c r="L57" s="12">
        <v>595458</v>
      </c>
      <c r="M57" s="11">
        <f t="shared" si="6"/>
        <v>344</v>
      </c>
      <c r="N57" s="11">
        <v>169</v>
      </c>
      <c r="O57" s="11">
        <v>167</v>
      </c>
      <c r="P57" s="11">
        <v>8</v>
      </c>
      <c r="Q57" s="12">
        <v>202437</v>
      </c>
      <c r="R57" s="11">
        <v>237</v>
      </c>
      <c r="S57" s="11">
        <v>78210</v>
      </c>
    </row>
    <row r="58" spans="2:19" s="9" customFormat="1" ht="10.5" customHeight="1">
      <c r="B58" s="10"/>
      <c r="C58" s="10" t="s">
        <v>56</v>
      </c>
      <c r="E58" s="23">
        <f t="shared" si="5"/>
        <v>1868</v>
      </c>
      <c r="F58" s="11">
        <v>1274</v>
      </c>
      <c r="G58" s="11">
        <v>537</v>
      </c>
      <c r="H58" s="11">
        <v>47</v>
      </c>
      <c r="I58" s="11">
        <v>7</v>
      </c>
      <c r="J58" s="11">
        <v>3</v>
      </c>
      <c r="K58" s="11" t="s">
        <v>142</v>
      </c>
      <c r="L58" s="12">
        <v>586944</v>
      </c>
      <c r="M58" s="11">
        <f t="shared" si="6"/>
        <v>311</v>
      </c>
      <c r="N58" s="11">
        <v>169</v>
      </c>
      <c r="O58" s="11">
        <v>133</v>
      </c>
      <c r="P58" s="11">
        <v>9</v>
      </c>
      <c r="Q58" s="12">
        <v>177630</v>
      </c>
      <c r="R58" s="11">
        <v>330</v>
      </c>
      <c r="S58" s="11">
        <v>108900</v>
      </c>
    </row>
    <row r="59" spans="2:19" s="9" customFormat="1" ht="10.5" customHeight="1">
      <c r="B59" s="10"/>
      <c r="C59" s="10" t="s">
        <v>57</v>
      </c>
      <c r="E59" s="23">
        <f t="shared" si="5"/>
        <v>441</v>
      </c>
      <c r="F59" s="11">
        <v>313</v>
      </c>
      <c r="G59" s="11">
        <v>116</v>
      </c>
      <c r="H59" s="11">
        <v>7</v>
      </c>
      <c r="I59" s="11">
        <v>4</v>
      </c>
      <c r="J59" s="11">
        <v>1</v>
      </c>
      <c r="K59" s="11" t="s">
        <v>142</v>
      </c>
      <c r="L59" s="12">
        <v>139378</v>
      </c>
      <c r="M59" s="11">
        <f t="shared" si="6"/>
        <v>61</v>
      </c>
      <c r="N59" s="11">
        <v>34</v>
      </c>
      <c r="O59" s="11">
        <v>20</v>
      </c>
      <c r="P59" s="11">
        <v>7</v>
      </c>
      <c r="Q59" s="12">
        <v>32924</v>
      </c>
      <c r="R59" s="11">
        <v>68</v>
      </c>
      <c r="S59" s="11">
        <v>22440</v>
      </c>
    </row>
    <row r="60" spans="2:19" s="9" customFormat="1" ht="10.5" customHeight="1">
      <c r="B60" s="10"/>
      <c r="C60" s="10" t="s">
        <v>58</v>
      </c>
      <c r="E60" s="23">
        <f t="shared" si="5"/>
        <v>359</v>
      </c>
      <c r="F60" s="11">
        <v>222</v>
      </c>
      <c r="G60" s="11">
        <v>128</v>
      </c>
      <c r="H60" s="11">
        <v>8</v>
      </c>
      <c r="I60" s="11">
        <v>1</v>
      </c>
      <c r="J60" s="11" t="s">
        <v>142</v>
      </c>
      <c r="K60" s="11" t="s">
        <v>142</v>
      </c>
      <c r="L60" s="12">
        <v>112039</v>
      </c>
      <c r="M60" s="11">
        <f t="shared" si="6"/>
        <v>29</v>
      </c>
      <c r="N60" s="11">
        <v>9</v>
      </c>
      <c r="O60" s="11">
        <v>17</v>
      </c>
      <c r="P60" s="11">
        <v>3</v>
      </c>
      <c r="Q60" s="12">
        <v>19682</v>
      </c>
      <c r="R60" s="11">
        <v>62</v>
      </c>
      <c r="S60" s="11">
        <v>20460</v>
      </c>
    </row>
    <row r="61" spans="2:19" s="9" customFormat="1" ht="10.5" customHeight="1">
      <c r="B61" s="10"/>
      <c r="C61" s="10" t="s">
        <v>59</v>
      </c>
      <c r="E61" s="23">
        <f t="shared" si="5"/>
        <v>80</v>
      </c>
      <c r="F61" s="11">
        <v>62</v>
      </c>
      <c r="G61" s="11">
        <v>18</v>
      </c>
      <c r="H61" s="11" t="s">
        <v>142</v>
      </c>
      <c r="I61" s="11" t="s">
        <v>142</v>
      </c>
      <c r="J61" s="11" t="s">
        <v>142</v>
      </c>
      <c r="K61" s="11" t="s">
        <v>142</v>
      </c>
      <c r="L61" s="12">
        <v>27732</v>
      </c>
      <c r="M61" s="11">
        <f t="shared" si="6"/>
        <v>13</v>
      </c>
      <c r="N61" s="11">
        <v>9</v>
      </c>
      <c r="O61" s="11">
        <v>4</v>
      </c>
      <c r="P61" s="11" t="s">
        <v>142</v>
      </c>
      <c r="Q61" s="12">
        <v>6600</v>
      </c>
      <c r="R61" s="11">
        <v>20</v>
      </c>
      <c r="S61" s="11">
        <v>6600</v>
      </c>
    </row>
    <row r="62" spans="2:19" s="9" customFormat="1" ht="10.5" customHeight="1">
      <c r="B62" s="10"/>
      <c r="C62" s="10" t="s">
        <v>60</v>
      </c>
      <c r="E62" s="23">
        <f t="shared" si="5"/>
        <v>205</v>
      </c>
      <c r="F62" s="11">
        <v>156</v>
      </c>
      <c r="G62" s="11">
        <v>40</v>
      </c>
      <c r="H62" s="11">
        <v>6</v>
      </c>
      <c r="I62" s="11">
        <v>1</v>
      </c>
      <c r="J62" s="11">
        <v>2</v>
      </c>
      <c r="K62" s="11" t="s">
        <v>142</v>
      </c>
      <c r="L62" s="12">
        <v>71783</v>
      </c>
      <c r="M62" s="11">
        <f t="shared" si="6"/>
        <v>30</v>
      </c>
      <c r="N62" s="11">
        <v>25</v>
      </c>
      <c r="O62" s="11">
        <v>5</v>
      </c>
      <c r="P62" s="11" t="s">
        <v>142</v>
      </c>
      <c r="Q62" s="12">
        <v>13544</v>
      </c>
      <c r="R62" s="11">
        <v>24</v>
      </c>
      <c r="S62" s="11">
        <v>7920</v>
      </c>
    </row>
    <row r="63" spans="2:19" s="9" customFormat="1" ht="7.5" customHeight="1">
      <c r="B63" s="10"/>
      <c r="C63" s="10"/>
      <c r="E63" s="23">
        <f t="shared" si="5"/>
        <v>0</v>
      </c>
      <c r="F63" s="11"/>
      <c r="G63" s="11"/>
      <c r="H63" s="11"/>
      <c r="I63" s="11"/>
      <c r="J63" s="11"/>
      <c r="K63" s="11"/>
      <c r="L63" s="12"/>
      <c r="M63" s="11">
        <f t="shared" si="6"/>
        <v>0</v>
      </c>
      <c r="N63" s="11"/>
      <c r="O63" s="11"/>
      <c r="P63" s="11"/>
      <c r="Q63" s="12"/>
      <c r="R63" s="11"/>
      <c r="S63" s="11"/>
    </row>
    <row r="64" spans="2:19" s="20" customFormat="1" ht="10.5" customHeight="1">
      <c r="B64" s="26" t="s">
        <v>61</v>
      </c>
      <c r="C64" s="26"/>
      <c r="E64" s="21">
        <f>SUM(E65:E71)</f>
        <v>5315</v>
      </c>
      <c r="F64" s="22">
        <f aca="true" t="shared" si="14" ref="F64:S64">SUM(F65:F71)</f>
        <v>4729</v>
      </c>
      <c r="G64" s="22">
        <f t="shared" si="14"/>
        <v>1397</v>
      </c>
      <c r="H64" s="22">
        <f t="shared" si="14"/>
        <v>214</v>
      </c>
      <c r="I64" s="22">
        <f t="shared" si="14"/>
        <v>46</v>
      </c>
      <c r="J64" s="22">
        <f t="shared" si="14"/>
        <v>41</v>
      </c>
      <c r="K64" s="22" t="s">
        <v>138</v>
      </c>
      <c r="L64" s="22">
        <f t="shared" si="14"/>
        <v>2214668</v>
      </c>
      <c r="M64" s="22">
        <f t="shared" si="14"/>
        <v>1117</v>
      </c>
      <c r="N64" s="22">
        <f t="shared" si="14"/>
        <v>580</v>
      </c>
      <c r="O64" s="22">
        <f t="shared" si="14"/>
        <v>490</v>
      </c>
      <c r="P64" s="22">
        <f t="shared" si="14"/>
        <v>47</v>
      </c>
      <c r="Q64" s="22">
        <f t="shared" si="14"/>
        <v>639124</v>
      </c>
      <c r="R64" s="22">
        <f t="shared" si="14"/>
        <v>870</v>
      </c>
      <c r="S64" s="22">
        <f t="shared" si="14"/>
        <v>287100</v>
      </c>
    </row>
    <row r="65" spans="2:19" s="9" customFormat="1" ht="10.5" customHeight="1">
      <c r="B65" s="10"/>
      <c r="C65" s="10" t="s">
        <v>62</v>
      </c>
      <c r="E65" s="23">
        <f>SUM(F65:K65)</f>
        <v>882</v>
      </c>
      <c r="F65" s="11">
        <v>632</v>
      </c>
      <c r="G65" s="11">
        <v>198</v>
      </c>
      <c r="H65" s="11">
        <v>34</v>
      </c>
      <c r="I65" s="11">
        <v>12</v>
      </c>
      <c r="J65" s="11">
        <v>6</v>
      </c>
      <c r="K65" s="11" t="s">
        <v>142</v>
      </c>
      <c r="L65" s="12">
        <v>314357</v>
      </c>
      <c r="M65" s="11">
        <f t="shared" si="6"/>
        <v>169</v>
      </c>
      <c r="N65" s="11">
        <v>79</v>
      </c>
      <c r="O65" s="11">
        <v>74</v>
      </c>
      <c r="P65" s="11">
        <v>16</v>
      </c>
      <c r="Q65" s="12">
        <v>99283</v>
      </c>
      <c r="R65" s="11">
        <v>119</v>
      </c>
      <c r="S65" s="11">
        <v>39270</v>
      </c>
    </row>
    <row r="66" spans="2:19" s="9" customFormat="1" ht="10.5" customHeight="1">
      <c r="B66" s="10"/>
      <c r="C66" s="10" t="s">
        <v>63</v>
      </c>
      <c r="E66" s="23">
        <v>941</v>
      </c>
      <c r="F66" s="11">
        <v>704</v>
      </c>
      <c r="G66" s="11">
        <v>205</v>
      </c>
      <c r="H66" s="11">
        <v>23</v>
      </c>
      <c r="I66" s="11">
        <v>2</v>
      </c>
      <c r="J66" s="11">
        <v>4</v>
      </c>
      <c r="K66" s="11" t="s">
        <v>142</v>
      </c>
      <c r="L66" s="12">
        <v>326658</v>
      </c>
      <c r="M66" s="11">
        <f t="shared" si="6"/>
        <v>125</v>
      </c>
      <c r="N66" s="11">
        <v>61</v>
      </c>
      <c r="O66" s="11">
        <v>62</v>
      </c>
      <c r="P66" s="11">
        <v>2</v>
      </c>
      <c r="Q66" s="12">
        <v>74925</v>
      </c>
      <c r="R66" s="11">
        <v>123</v>
      </c>
      <c r="S66" s="11">
        <v>40590</v>
      </c>
    </row>
    <row r="67" spans="2:19" s="9" customFormat="1" ht="10.5" customHeight="1">
      <c r="B67" s="10"/>
      <c r="C67" s="10" t="s">
        <v>64</v>
      </c>
      <c r="E67" s="23">
        <v>935</v>
      </c>
      <c r="F67" s="11">
        <v>1006</v>
      </c>
      <c r="G67" s="11">
        <v>387</v>
      </c>
      <c r="H67" s="11">
        <v>50</v>
      </c>
      <c r="I67" s="11">
        <v>10</v>
      </c>
      <c r="J67" s="11">
        <v>7</v>
      </c>
      <c r="K67" s="11" t="s">
        <v>142</v>
      </c>
      <c r="L67" s="12">
        <v>468213</v>
      </c>
      <c r="M67" s="11">
        <f t="shared" si="6"/>
        <v>308</v>
      </c>
      <c r="N67" s="11">
        <v>140</v>
      </c>
      <c r="O67" s="11">
        <v>149</v>
      </c>
      <c r="P67" s="11">
        <v>19</v>
      </c>
      <c r="Q67" s="12">
        <v>179512</v>
      </c>
      <c r="R67" s="11">
        <v>222</v>
      </c>
      <c r="S67" s="11">
        <v>73260</v>
      </c>
    </row>
    <row r="68" spans="2:19" s="9" customFormat="1" ht="10.5" customHeight="1">
      <c r="B68" s="10"/>
      <c r="C68" s="10" t="s">
        <v>65</v>
      </c>
      <c r="E68" s="23">
        <f>SUM(F68:K68)</f>
        <v>744</v>
      </c>
      <c r="F68" s="11">
        <v>531</v>
      </c>
      <c r="G68" s="11">
        <v>183</v>
      </c>
      <c r="H68" s="11">
        <v>18</v>
      </c>
      <c r="I68" s="11">
        <v>6</v>
      </c>
      <c r="J68" s="11">
        <v>6</v>
      </c>
      <c r="K68" s="11" t="s">
        <v>142</v>
      </c>
      <c r="L68" s="12">
        <v>249219</v>
      </c>
      <c r="M68" s="11">
        <f t="shared" si="6"/>
        <v>143</v>
      </c>
      <c r="N68" s="11">
        <v>87</v>
      </c>
      <c r="O68" s="11">
        <v>50</v>
      </c>
      <c r="P68" s="11">
        <v>6</v>
      </c>
      <c r="Q68" s="12">
        <v>77679</v>
      </c>
      <c r="R68" s="11">
        <v>110</v>
      </c>
      <c r="S68" s="11">
        <v>36300</v>
      </c>
    </row>
    <row r="69" spans="2:19" s="9" customFormat="1" ht="10.5" customHeight="1">
      <c r="B69" s="10"/>
      <c r="C69" s="10" t="s">
        <v>66</v>
      </c>
      <c r="E69" s="23">
        <v>549</v>
      </c>
      <c r="F69" s="11">
        <v>614</v>
      </c>
      <c r="G69" s="11">
        <v>169</v>
      </c>
      <c r="H69" s="11">
        <v>23</v>
      </c>
      <c r="I69" s="11">
        <v>5</v>
      </c>
      <c r="J69" s="11">
        <v>4</v>
      </c>
      <c r="K69" s="11" t="s">
        <v>142</v>
      </c>
      <c r="L69" s="12">
        <v>276160</v>
      </c>
      <c r="M69" s="11">
        <f t="shared" si="6"/>
        <v>149</v>
      </c>
      <c r="N69" s="11">
        <v>82</v>
      </c>
      <c r="O69" s="11">
        <v>67</v>
      </c>
      <c r="P69" s="16" t="s">
        <v>142</v>
      </c>
      <c r="Q69" s="12">
        <v>84856</v>
      </c>
      <c r="R69" s="11">
        <v>110</v>
      </c>
      <c r="S69" s="11">
        <v>36300</v>
      </c>
    </row>
    <row r="70" spans="2:19" s="9" customFormat="1" ht="10.5" customHeight="1">
      <c r="B70" s="10"/>
      <c r="C70" s="10" t="s">
        <v>67</v>
      </c>
      <c r="E70" s="23">
        <v>705</v>
      </c>
      <c r="F70" s="11">
        <v>783</v>
      </c>
      <c r="G70" s="11">
        <v>175</v>
      </c>
      <c r="H70" s="11">
        <v>49</v>
      </c>
      <c r="I70" s="11">
        <v>10</v>
      </c>
      <c r="J70" s="11">
        <v>12</v>
      </c>
      <c r="K70" s="11" t="s">
        <v>142</v>
      </c>
      <c r="L70" s="12">
        <v>373080</v>
      </c>
      <c r="M70" s="11">
        <f t="shared" si="6"/>
        <v>140</v>
      </c>
      <c r="N70" s="11">
        <v>80</v>
      </c>
      <c r="O70" s="11">
        <v>56</v>
      </c>
      <c r="P70" s="11">
        <v>4</v>
      </c>
      <c r="Q70" s="12">
        <v>77082</v>
      </c>
      <c r="R70" s="11">
        <v>131</v>
      </c>
      <c r="S70" s="11">
        <v>43230</v>
      </c>
    </row>
    <row r="71" spans="2:19" s="9" customFormat="1" ht="10.5" customHeight="1">
      <c r="B71" s="10"/>
      <c r="C71" s="10" t="s">
        <v>68</v>
      </c>
      <c r="E71" s="23">
        <f>SUM(F71:K71)</f>
        <v>559</v>
      </c>
      <c r="F71" s="11">
        <v>459</v>
      </c>
      <c r="G71" s="11">
        <v>80</v>
      </c>
      <c r="H71" s="11">
        <v>17</v>
      </c>
      <c r="I71" s="11">
        <v>1</v>
      </c>
      <c r="J71" s="11">
        <v>2</v>
      </c>
      <c r="K71" s="11" t="s">
        <v>142</v>
      </c>
      <c r="L71" s="12">
        <v>206981</v>
      </c>
      <c r="M71" s="11">
        <f t="shared" si="6"/>
        <v>83</v>
      </c>
      <c r="N71" s="11">
        <v>51</v>
      </c>
      <c r="O71" s="11">
        <v>32</v>
      </c>
      <c r="P71" s="11" t="s">
        <v>142</v>
      </c>
      <c r="Q71" s="12">
        <v>45787</v>
      </c>
      <c r="R71" s="11">
        <v>55</v>
      </c>
      <c r="S71" s="11">
        <v>18150</v>
      </c>
    </row>
    <row r="72" spans="2:19" s="9" customFormat="1" ht="8.25" customHeight="1">
      <c r="B72" s="10"/>
      <c r="C72" s="10"/>
      <c r="E72" s="23">
        <f t="shared" si="5"/>
        <v>0</v>
      </c>
      <c r="F72" s="11"/>
      <c r="G72" s="11"/>
      <c r="H72" s="11"/>
      <c r="I72" s="11"/>
      <c r="J72" s="11"/>
      <c r="K72" s="11"/>
      <c r="L72" s="12"/>
      <c r="M72" s="11">
        <f t="shared" si="6"/>
        <v>0</v>
      </c>
      <c r="N72" s="11"/>
      <c r="O72" s="11"/>
      <c r="P72" s="11"/>
      <c r="Q72" s="12"/>
      <c r="R72" s="11"/>
      <c r="S72" s="11"/>
    </row>
    <row r="73" spans="2:19" s="20" customFormat="1" ht="10.5" customHeight="1">
      <c r="B73" s="26" t="s">
        <v>69</v>
      </c>
      <c r="C73" s="26"/>
      <c r="E73" s="21">
        <f>SUM(E74:E76)</f>
        <v>3486</v>
      </c>
      <c r="F73" s="22">
        <f aca="true" t="shared" si="15" ref="F73:S73">SUM(F74:F76)</f>
        <v>2525</v>
      </c>
      <c r="G73" s="22">
        <f t="shared" si="15"/>
        <v>753</v>
      </c>
      <c r="H73" s="22">
        <f t="shared" si="15"/>
        <v>157</v>
      </c>
      <c r="I73" s="22">
        <f t="shared" si="15"/>
        <v>18</v>
      </c>
      <c r="J73" s="22">
        <f t="shared" si="15"/>
        <v>33</v>
      </c>
      <c r="K73" s="22" t="s">
        <v>144</v>
      </c>
      <c r="L73" s="22">
        <f t="shared" si="15"/>
        <v>1139311</v>
      </c>
      <c r="M73" s="22">
        <f t="shared" si="15"/>
        <v>874</v>
      </c>
      <c r="N73" s="22">
        <f t="shared" si="15"/>
        <v>465</v>
      </c>
      <c r="O73" s="22">
        <f t="shared" si="15"/>
        <v>370</v>
      </c>
      <c r="P73" s="22">
        <f t="shared" si="15"/>
        <v>39</v>
      </c>
      <c r="Q73" s="22">
        <f t="shared" si="15"/>
        <v>492286</v>
      </c>
      <c r="R73" s="22">
        <f t="shared" si="15"/>
        <v>466</v>
      </c>
      <c r="S73" s="22">
        <f t="shared" si="15"/>
        <v>153780</v>
      </c>
    </row>
    <row r="74" spans="2:19" s="9" customFormat="1" ht="10.5" customHeight="1">
      <c r="B74" s="10"/>
      <c r="C74" s="10" t="s">
        <v>70</v>
      </c>
      <c r="E74" s="23">
        <f t="shared" si="5"/>
        <v>1536</v>
      </c>
      <c r="F74" s="15">
        <v>1082</v>
      </c>
      <c r="G74" s="15">
        <v>362</v>
      </c>
      <c r="H74" s="15">
        <v>73</v>
      </c>
      <c r="I74" s="15">
        <v>9</v>
      </c>
      <c r="J74" s="15">
        <v>10</v>
      </c>
      <c r="K74" s="15" t="s">
        <v>142</v>
      </c>
      <c r="L74" s="17">
        <v>497186</v>
      </c>
      <c r="M74" s="15">
        <f t="shared" si="6"/>
        <v>429</v>
      </c>
      <c r="N74" s="15">
        <v>199</v>
      </c>
      <c r="O74" s="15">
        <v>210</v>
      </c>
      <c r="P74" s="15">
        <v>20</v>
      </c>
      <c r="Q74" s="17">
        <v>254024</v>
      </c>
      <c r="R74" s="15">
        <v>203</v>
      </c>
      <c r="S74" s="15">
        <v>66990</v>
      </c>
    </row>
    <row r="75" spans="2:19" s="9" customFormat="1" ht="10.5" customHeight="1">
      <c r="B75" s="10"/>
      <c r="C75" s="10" t="s">
        <v>71</v>
      </c>
      <c r="E75" s="23">
        <f t="shared" si="5"/>
        <v>452</v>
      </c>
      <c r="F75" s="15">
        <v>332</v>
      </c>
      <c r="G75" s="15">
        <v>91</v>
      </c>
      <c r="H75" s="15">
        <v>20</v>
      </c>
      <c r="I75" s="15">
        <v>5</v>
      </c>
      <c r="J75" s="15">
        <v>4</v>
      </c>
      <c r="K75" s="15" t="s">
        <v>142</v>
      </c>
      <c r="L75" s="17">
        <v>161534</v>
      </c>
      <c r="M75" s="15">
        <f t="shared" si="6"/>
        <v>125</v>
      </c>
      <c r="N75" s="15">
        <v>38</v>
      </c>
      <c r="O75" s="15">
        <v>74</v>
      </c>
      <c r="P75" s="15">
        <v>13</v>
      </c>
      <c r="Q75" s="17">
        <v>80454</v>
      </c>
      <c r="R75" s="15">
        <v>55</v>
      </c>
      <c r="S75" s="15">
        <v>18150</v>
      </c>
    </row>
    <row r="76" spans="2:19" s="9" customFormat="1" ht="10.5" customHeight="1">
      <c r="B76" s="10"/>
      <c r="C76" s="10" t="s">
        <v>72</v>
      </c>
      <c r="E76" s="23">
        <f t="shared" si="5"/>
        <v>1498</v>
      </c>
      <c r="F76" s="15">
        <v>1111</v>
      </c>
      <c r="G76" s="15">
        <v>300</v>
      </c>
      <c r="H76" s="15">
        <v>64</v>
      </c>
      <c r="I76" s="15">
        <v>4</v>
      </c>
      <c r="J76" s="15">
        <v>19</v>
      </c>
      <c r="K76" s="15" t="s">
        <v>142</v>
      </c>
      <c r="L76" s="17">
        <v>480591</v>
      </c>
      <c r="M76" s="15">
        <f t="shared" si="6"/>
        <v>320</v>
      </c>
      <c r="N76" s="15">
        <v>228</v>
      </c>
      <c r="O76" s="15">
        <v>86</v>
      </c>
      <c r="P76" s="15">
        <v>6</v>
      </c>
      <c r="Q76" s="17">
        <v>157808</v>
      </c>
      <c r="R76" s="15">
        <v>208</v>
      </c>
      <c r="S76" s="15">
        <v>68640</v>
      </c>
    </row>
    <row r="77" ht="6" customHeight="1" thickBot="1">
      <c r="E77" s="24"/>
    </row>
    <row r="78" spans="1:19" ht="13.5">
      <c r="A78" s="13" t="s">
        <v>137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ht="17.25">
      <c r="J79" s="2" t="s">
        <v>141</v>
      </c>
    </row>
    <row r="80" ht="14.25">
      <c r="J80" s="3" t="s">
        <v>73</v>
      </c>
    </row>
    <row r="81" ht="14.25" thickBot="1"/>
    <row r="82" spans="1:19" ht="14.25" thickTop="1">
      <c r="A82" s="28" t="s">
        <v>1</v>
      </c>
      <c r="B82" s="28"/>
      <c r="C82" s="28"/>
      <c r="D82" s="28"/>
      <c r="E82" s="31" t="s">
        <v>2</v>
      </c>
      <c r="F82" s="27"/>
      <c r="G82" s="27"/>
      <c r="H82" s="27"/>
      <c r="I82" s="27"/>
      <c r="J82" s="27"/>
      <c r="K82" s="27"/>
      <c r="L82" s="32"/>
      <c r="M82" s="27" t="s">
        <v>3</v>
      </c>
      <c r="N82" s="27"/>
      <c r="O82" s="27"/>
      <c r="P82" s="27"/>
      <c r="Q82" s="27"/>
      <c r="R82" s="31" t="s">
        <v>4</v>
      </c>
      <c r="S82" s="27"/>
    </row>
    <row r="83" spans="1:19" ht="13.5">
      <c r="A83" s="29"/>
      <c r="B83" s="29"/>
      <c r="C83" s="29"/>
      <c r="D83" s="29"/>
      <c r="E83" s="33" t="s">
        <v>5</v>
      </c>
      <c r="F83" s="30"/>
      <c r="G83" s="30"/>
      <c r="H83" s="30"/>
      <c r="I83" s="30"/>
      <c r="J83" s="30"/>
      <c r="K83" s="34"/>
      <c r="L83" s="35" t="s">
        <v>6</v>
      </c>
      <c r="M83" s="37" t="s">
        <v>5</v>
      </c>
      <c r="N83" s="37"/>
      <c r="O83" s="37"/>
      <c r="P83" s="38"/>
      <c r="Q83" s="39" t="s">
        <v>6</v>
      </c>
      <c r="R83" s="39" t="s">
        <v>5</v>
      </c>
      <c r="S83" s="39" t="s">
        <v>6</v>
      </c>
    </row>
    <row r="84" spans="1:19" ht="13.5">
      <c r="A84" s="30"/>
      <c r="B84" s="30"/>
      <c r="C84" s="30"/>
      <c r="D84" s="30"/>
      <c r="E84" s="5" t="s">
        <v>7</v>
      </c>
      <c r="F84" s="5" t="s">
        <v>8</v>
      </c>
      <c r="G84" s="5" t="s">
        <v>9</v>
      </c>
      <c r="H84" s="5" t="s">
        <v>10</v>
      </c>
      <c r="I84" s="5" t="s">
        <v>11</v>
      </c>
      <c r="J84" s="5" t="s">
        <v>12</v>
      </c>
      <c r="K84" s="5" t="s">
        <v>13</v>
      </c>
      <c r="L84" s="36"/>
      <c r="M84" s="18" t="s">
        <v>7</v>
      </c>
      <c r="N84" s="5" t="s">
        <v>8</v>
      </c>
      <c r="O84" s="5" t="s">
        <v>10</v>
      </c>
      <c r="P84" s="6" t="s">
        <v>14</v>
      </c>
      <c r="Q84" s="33"/>
      <c r="R84" s="33"/>
      <c r="S84" s="33"/>
    </row>
    <row r="85" spans="5:19" s="9" customFormat="1" ht="9.75" customHeight="1">
      <c r="E85" s="19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  <c r="K85" s="7" t="s">
        <v>15</v>
      </c>
      <c r="L85" s="8" t="s">
        <v>16</v>
      </c>
      <c r="M85" s="8" t="s">
        <v>15</v>
      </c>
      <c r="N85" s="8" t="s">
        <v>15</v>
      </c>
      <c r="O85" s="8" t="s">
        <v>15</v>
      </c>
      <c r="P85" s="8" t="s">
        <v>15</v>
      </c>
      <c r="Q85" s="8" t="s">
        <v>16</v>
      </c>
      <c r="R85" s="8" t="s">
        <v>15</v>
      </c>
      <c r="S85" s="8" t="s">
        <v>16</v>
      </c>
    </row>
    <row r="86" spans="2:19" s="20" customFormat="1" ht="10.5" customHeight="1">
      <c r="B86" s="26" t="s">
        <v>74</v>
      </c>
      <c r="C86" s="26"/>
      <c r="E86" s="21">
        <f>SUM(E87:E91)</f>
        <v>3132</v>
      </c>
      <c r="F86" s="22">
        <f aca="true" t="shared" si="16" ref="F86:S86">SUM(F87:F91)</f>
        <v>2359</v>
      </c>
      <c r="G86" s="22">
        <f t="shared" si="16"/>
        <v>635</v>
      </c>
      <c r="H86" s="22">
        <f t="shared" si="16"/>
        <v>100</v>
      </c>
      <c r="I86" s="22">
        <f t="shared" si="16"/>
        <v>10</v>
      </c>
      <c r="J86" s="22">
        <f t="shared" si="16"/>
        <v>25</v>
      </c>
      <c r="K86" s="22">
        <f t="shared" si="16"/>
        <v>3</v>
      </c>
      <c r="L86" s="22">
        <f t="shared" si="16"/>
        <v>1101847</v>
      </c>
      <c r="M86" s="22">
        <f t="shared" si="16"/>
        <v>697</v>
      </c>
      <c r="N86" s="22">
        <f t="shared" si="16"/>
        <v>280</v>
      </c>
      <c r="O86" s="22">
        <f t="shared" si="16"/>
        <v>414</v>
      </c>
      <c r="P86" s="22">
        <f t="shared" si="16"/>
        <v>3</v>
      </c>
      <c r="Q86" s="22">
        <f t="shared" si="16"/>
        <v>440091</v>
      </c>
      <c r="R86" s="22">
        <f t="shared" si="16"/>
        <v>445</v>
      </c>
      <c r="S86" s="22">
        <f t="shared" si="16"/>
        <v>146850</v>
      </c>
    </row>
    <row r="87" spans="2:19" s="9" customFormat="1" ht="10.5" customHeight="1">
      <c r="B87" s="10"/>
      <c r="C87" s="10" t="s">
        <v>75</v>
      </c>
      <c r="E87" s="23">
        <f aca="true" t="shared" si="17" ref="E87:E150">SUM(F87:K87)</f>
        <v>435</v>
      </c>
      <c r="F87" s="11">
        <v>319</v>
      </c>
      <c r="G87" s="11">
        <v>102</v>
      </c>
      <c r="H87" s="11">
        <v>8</v>
      </c>
      <c r="I87" s="11">
        <v>3</v>
      </c>
      <c r="J87" s="11">
        <v>3</v>
      </c>
      <c r="K87" s="11" t="s">
        <v>139</v>
      </c>
      <c r="L87" s="12">
        <v>150722</v>
      </c>
      <c r="M87" s="11">
        <f>SUM(N87:P87)</f>
        <v>74</v>
      </c>
      <c r="N87" s="11">
        <v>22</v>
      </c>
      <c r="O87" s="11">
        <v>52</v>
      </c>
      <c r="P87" s="11" t="s">
        <v>139</v>
      </c>
      <c r="Q87" s="12">
        <v>49871</v>
      </c>
      <c r="R87" s="11">
        <v>85</v>
      </c>
      <c r="S87" s="15">
        <v>28050</v>
      </c>
    </row>
    <row r="88" spans="2:19" s="9" customFormat="1" ht="10.5" customHeight="1">
      <c r="B88" s="10"/>
      <c r="C88" s="10" t="s">
        <v>76</v>
      </c>
      <c r="E88" s="23">
        <f t="shared" si="17"/>
        <v>460</v>
      </c>
      <c r="F88" s="11">
        <v>351</v>
      </c>
      <c r="G88" s="11">
        <v>91</v>
      </c>
      <c r="H88" s="11">
        <v>13</v>
      </c>
      <c r="I88" s="11">
        <v>1</v>
      </c>
      <c r="J88" s="11">
        <v>3</v>
      </c>
      <c r="K88" s="11">
        <v>1</v>
      </c>
      <c r="L88" s="12">
        <v>177214</v>
      </c>
      <c r="M88" s="11">
        <f>SUM(N88:P88)</f>
        <v>59</v>
      </c>
      <c r="N88" s="11">
        <v>22</v>
      </c>
      <c r="O88" s="11">
        <v>37</v>
      </c>
      <c r="P88" s="11" t="s">
        <v>139</v>
      </c>
      <c r="Q88" s="12">
        <v>38284</v>
      </c>
      <c r="R88" s="11">
        <v>49</v>
      </c>
      <c r="S88" s="15">
        <v>16170</v>
      </c>
    </row>
    <row r="89" spans="2:19" s="9" customFormat="1" ht="10.5" customHeight="1">
      <c r="B89" s="10"/>
      <c r="C89" s="10" t="s">
        <v>77</v>
      </c>
      <c r="E89" s="23">
        <f t="shared" si="17"/>
        <v>840</v>
      </c>
      <c r="F89" s="11">
        <v>567</v>
      </c>
      <c r="G89" s="11">
        <v>229</v>
      </c>
      <c r="H89" s="11">
        <v>31</v>
      </c>
      <c r="I89" s="11">
        <v>3</v>
      </c>
      <c r="J89" s="11">
        <v>8</v>
      </c>
      <c r="K89" s="11">
        <v>2</v>
      </c>
      <c r="L89" s="12">
        <v>268044</v>
      </c>
      <c r="M89" s="11">
        <f>SUM(N89:P89)</f>
        <v>317</v>
      </c>
      <c r="N89" s="11">
        <v>93</v>
      </c>
      <c r="O89" s="11">
        <v>224</v>
      </c>
      <c r="P89" s="11" t="s">
        <v>139</v>
      </c>
      <c r="Q89" s="12">
        <v>213121</v>
      </c>
      <c r="R89" s="11">
        <v>105</v>
      </c>
      <c r="S89" s="15">
        <v>34650</v>
      </c>
    </row>
    <row r="90" spans="2:19" s="9" customFormat="1" ht="10.5" customHeight="1">
      <c r="B90" s="10"/>
      <c r="C90" s="10" t="s">
        <v>78</v>
      </c>
      <c r="E90" s="23">
        <f t="shared" si="17"/>
        <v>859</v>
      </c>
      <c r="F90" s="11">
        <v>681</v>
      </c>
      <c r="G90" s="11">
        <v>138</v>
      </c>
      <c r="H90" s="11">
        <v>29</v>
      </c>
      <c r="I90" s="11">
        <v>3</v>
      </c>
      <c r="J90" s="11">
        <v>8</v>
      </c>
      <c r="K90" s="11" t="s">
        <v>139</v>
      </c>
      <c r="L90" s="12">
        <v>313395</v>
      </c>
      <c r="M90" s="11">
        <f>SUM(N90:P90)</f>
        <v>140</v>
      </c>
      <c r="N90" s="11">
        <v>81</v>
      </c>
      <c r="O90" s="11">
        <v>59</v>
      </c>
      <c r="P90" s="11" t="s">
        <v>139</v>
      </c>
      <c r="Q90" s="12">
        <v>78743</v>
      </c>
      <c r="R90" s="11">
        <v>141</v>
      </c>
      <c r="S90" s="15">
        <v>46530</v>
      </c>
    </row>
    <row r="91" spans="2:19" s="9" customFormat="1" ht="10.5" customHeight="1">
      <c r="B91" s="10"/>
      <c r="C91" s="10" t="s">
        <v>79</v>
      </c>
      <c r="E91" s="23">
        <f t="shared" si="17"/>
        <v>538</v>
      </c>
      <c r="F91" s="11">
        <v>441</v>
      </c>
      <c r="G91" s="11">
        <v>75</v>
      </c>
      <c r="H91" s="11">
        <v>19</v>
      </c>
      <c r="I91" s="11" t="s">
        <v>139</v>
      </c>
      <c r="J91" s="11">
        <v>3</v>
      </c>
      <c r="K91" s="11" t="s">
        <v>139</v>
      </c>
      <c r="L91" s="12">
        <v>192472</v>
      </c>
      <c r="M91" s="11">
        <f>SUM(N91:P91)</f>
        <v>107</v>
      </c>
      <c r="N91" s="11">
        <v>62</v>
      </c>
      <c r="O91" s="11">
        <v>42</v>
      </c>
      <c r="P91" s="11">
        <v>3</v>
      </c>
      <c r="Q91" s="12">
        <v>60072</v>
      </c>
      <c r="R91" s="11">
        <v>65</v>
      </c>
      <c r="S91" s="15">
        <v>21450</v>
      </c>
    </row>
    <row r="92" spans="2:19" s="9" customFormat="1" ht="6" customHeight="1">
      <c r="B92" s="10"/>
      <c r="C92" s="10"/>
      <c r="E92" s="23">
        <f t="shared" si="17"/>
        <v>0</v>
      </c>
      <c r="F92" s="11"/>
      <c r="G92" s="11"/>
      <c r="H92" s="11"/>
      <c r="I92" s="11"/>
      <c r="J92" s="11"/>
      <c r="K92" s="11"/>
      <c r="L92" s="12"/>
      <c r="M92" s="11">
        <f aca="true" t="shared" si="18" ref="M92:M152">SUM(N92:P92)</f>
        <v>0</v>
      </c>
      <c r="N92" s="11"/>
      <c r="O92" s="11"/>
      <c r="P92" s="11"/>
      <c r="Q92" s="12"/>
      <c r="R92" s="11"/>
      <c r="S92" s="15"/>
    </row>
    <row r="93" spans="2:19" s="20" customFormat="1" ht="10.5" customHeight="1">
      <c r="B93" s="26" t="s">
        <v>80</v>
      </c>
      <c r="C93" s="26"/>
      <c r="E93" s="21">
        <f>SUM(E94:E100)</f>
        <v>8150</v>
      </c>
      <c r="F93" s="22">
        <f aca="true" t="shared" si="19" ref="F93:S93">SUM(F94:F100)</f>
        <v>6403</v>
      </c>
      <c r="G93" s="22">
        <f t="shared" si="19"/>
        <v>1345</v>
      </c>
      <c r="H93" s="22">
        <f t="shared" si="19"/>
        <v>312</v>
      </c>
      <c r="I93" s="22">
        <f t="shared" si="19"/>
        <v>32</v>
      </c>
      <c r="J93" s="22">
        <f t="shared" si="19"/>
        <v>58</v>
      </c>
      <c r="K93" s="22" t="s">
        <v>138</v>
      </c>
      <c r="L93" s="22">
        <f t="shared" si="19"/>
        <v>2982459</v>
      </c>
      <c r="M93" s="22">
        <f t="shared" si="19"/>
        <v>1350</v>
      </c>
      <c r="N93" s="22">
        <f t="shared" si="19"/>
        <v>755</v>
      </c>
      <c r="O93" s="22">
        <f t="shared" si="19"/>
        <v>555</v>
      </c>
      <c r="P93" s="22">
        <f t="shared" si="19"/>
        <v>40</v>
      </c>
      <c r="Q93" s="22">
        <f t="shared" si="19"/>
        <v>758767</v>
      </c>
      <c r="R93" s="22">
        <f t="shared" si="19"/>
        <v>1099</v>
      </c>
      <c r="S93" s="22">
        <f t="shared" si="19"/>
        <v>362670</v>
      </c>
    </row>
    <row r="94" spans="2:19" s="9" customFormat="1" ht="10.5" customHeight="1">
      <c r="B94" s="10"/>
      <c r="C94" s="10" t="s">
        <v>81</v>
      </c>
      <c r="E94" s="23">
        <f t="shared" si="17"/>
        <v>2716</v>
      </c>
      <c r="F94" s="11">
        <v>2135</v>
      </c>
      <c r="G94" s="11">
        <v>456</v>
      </c>
      <c r="H94" s="11">
        <v>96</v>
      </c>
      <c r="I94" s="11">
        <v>8</v>
      </c>
      <c r="J94" s="11">
        <v>21</v>
      </c>
      <c r="K94" s="11" t="s">
        <v>139</v>
      </c>
      <c r="L94" s="12">
        <v>1009351</v>
      </c>
      <c r="M94" s="11">
        <f t="shared" si="18"/>
        <v>415</v>
      </c>
      <c r="N94" s="11">
        <v>209</v>
      </c>
      <c r="O94" s="11">
        <v>188</v>
      </c>
      <c r="P94" s="11">
        <v>18</v>
      </c>
      <c r="Q94" s="12">
        <v>241924</v>
      </c>
      <c r="R94" s="11">
        <v>353</v>
      </c>
      <c r="S94" s="15">
        <v>116490</v>
      </c>
    </row>
    <row r="95" spans="2:19" s="9" customFormat="1" ht="10.5" customHeight="1">
      <c r="B95" s="10"/>
      <c r="C95" s="10" t="s">
        <v>82</v>
      </c>
      <c r="E95" s="23">
        <f t="shared" si="17"/>
        <v>1160</v>
      </c>
      <c r="F95" s="11">
        <v>879</v>
      </c>
      <c r="G95" s="11">
        <v>227</v>
      </c>
      <c r="H95" s="11">
        <v>45</v>
      </c>
      <c r="I95" s="11">
        <v>4</v>
      </c>
      <c r="J95" s="11">
        <v>5</v>
      </c>
      <c r="K95" s="11" t="s">
        <v>139</v>
      </c>
      <c r="L95" s="12">
        <v>414889</v>
      </c>
      <c r="M95" s="11">
        <f t="shared" si="18"/>
        <v>206</v>
      </c>
      <c r="N95" s="11">
        <v>116</v>
      </c>
      <c r="O95" s="11">
        <v>82</v>
      </c>
      <c r="P95" s="11">
        <v>8</v>
      </c>
      <c r="Q95" s="12">
        <v>114508</v>
      </c>
      <c r="R95" s="11">
        <v>190</v>
      </c>
      <c r="S95" s="15">
        <v>62700</v>
      </c>
    </row>
    <row r="96" spans="2:19" s="9" customFormat="1" ht="10.5" customHeight="1">
      <c r="B96" s="10"/>
      <c r="C96" s="10" t="s">
        <v>83</v>
      </c>
      <c r="E96" s="23">
        <f t="shared" si="17"/>
        <v>1855</v>
      </c>
      <c r="F96" s="11">
        <v>1440</v>
      </c>
      <c r="G96" s="11">
        <v>313</v>
      </c>
      <c r="H96" s="11">
        <v>79</v>
      </c>
      <c r="I96" s="11">
        <v>9</v>
      </c>
      <c r="J96" s="11">
        <v>14</v>
      </c>
      <c r="K96" s="11" t="s">
        <v>139</v>
      </c>
      <c r="L96" s="12">
        <v>670753</v>
      </c>
      <c r="M96" s="11">
        <f t="shared" si="18"/>
        <v>318</v>
      </c>
      <c r="N96" s="11">
        <v>194</v>
      </c>
      <c r="O96" s="11">
        <v>117</v>
      </c>
      <c r="P96" s="11">
        <v>7</v>
      </c>
      <c r="Q96" s="12">
        <v>171797</v>
      </c>
      <c r="R96" s="11">
        <v>248</v>
      </c>
      <c r="S96" s="15">
        <v>81840</v>
      </c>
    </row>
    <row r="97" spans="2:19" s="9" customFormat="1" ht="10.5" customHeight="1">
      <c r="B97" s="10"/>
      <c r="C97" s="10" t="s">
        <v>84</v>
      </c>
      <c r="E97" s="23">
        <f t="shared" si="17"/>
        <v>567</v>
      </c>
      <c r="F97" s="11">
        <v>462</v>
      </c>
      <c r="G97" s="11">
        <v>71</v>
      </c>
      <c r="H97" s="11">
        <v>23</v>
      </c>
      <c r="I97" s="11">
        <v>2</v>
      </c>
      <c r="J97" s="11">
        <v>9</v>
      </c>
      <c r="K97" s="11" t="s">
        <v>139</v>
      </c>
      <c r="L97" s="12">
        <v>203804</v>
      </c>
      <c r="M97" s="11">
        <f t="shared" si="18"/>
        <v>116</v>
      </c>
      <c r="N97" s="11">
        <v>85</v>
      </c>
      <c r="O97" s="11">
        <v>31</v>
      </c>
      <c r="P97" s="11" t="s">
        <v>139</v>
      </c>
      <c r="Q97" s="12">
        <v>58496</v>
      </c>
      <c r="R97" s="11">
        <v>66</v>
      </c>
      <c r="S97" s="15">
        <v>21780</v>
      </c>
    </row>
    <row r="98" spans="2:19" s="9" customFormat="1" ht="10.5" customHeight="1">
      <c r="B98" s="10"/>
      <c r="C98" s="10" t="s">
        <v>85</v>
      </c>
      <c r="E98" s="23">
        <f t="shared" si="17"/>
        <v>829</v>
      </c>
      <c r="F98" s="11">
        <v>613</v>
      </c>
      <c r="G98" s="11">
        <v>174</v>
      </c>
      <c r="H98" s="11">
        <v>36</v>
      </c>
      <c r="I98" s="11">
        <v>5</v>
      </c>
      <c r="J98" s="11">
        <v>1</v>
      </c>
      <c r="K98" s="11" t="s">
        <v>139</v>
      </c>
      <c r="L98" s="12">
        <v>278744</v>
      </c>
      <c r="M98" s="11">
        <f t="shared" si="18"/>
        <v>137</v>
      </c>
      <c r="N98" s="11">
        <v>72</v>
      </c>
      <c r="O98" s="11">
        <v>64</v>
      </c>
      <c r="P98" s="11">
        <v>1</v>
      </c>
      <c r="Q98" s="12">
        <v>78981</v>
      </c>
      <c r="R98" s="11">
        <v>107</v>
      </c>
      <c r="S98" s="15">
        <v>35310</v>
      </c>
    </row>
    <row r="99" spans="2:19" s="9" customFormat="1" ht="10.5" customHeight="1">
      <c r="B99" s="10"/>
      <c r="C99" s="10" t="s">
        <v>86</v>
      </c>
      <c r="E99" s="23">
        <f t="shared" si="17"/>
        <v>466</v>
      </c>
      <c r="F99" s="11">
        <v>404</v>
      </c>
      <c r="G99" s="11">
        <v>43</v>
      </c>
      <c r="H99" s="11">
        <v>13</v>
      </c>
      <c r="I99" s="11">
        <v>2</v>
      </c>
      <c r="J99" s="11">
        <v>4</v>
      </c>
      <c r="K99" s="11" t="s">
        <v>139</v>
      </c>
      <c r="L99" s="12">
        <v>178010</v>
      </c>
      <c r="M99" s="11">
        <f t="shared" si="18"/>
        <v>78</v>
      </c>
      <c r="N99" s="11">
        <v>43</v>
      </c>
      <c r="O99" s="11">
        <v>31</v>
      </c>
      <c r="P99" s="11">
        <v>4</v>
      </c>
      <c r="Q99" s="12">
        <v>42960</v>
      </c>
      <c r="R99" s="11">
        <v>55</v>
      </c>
      <c r="S99" s="15">
        <v>18150</v>
      </c>
    </row>
    <row r="100" spans="2:19" s="9" customFormat="1" ht="10.5" customHeight="1">
      <c r="B100" s="10"/>
      <c r="C100" s="10" t="s">
        <v>87</v>
      </c>
      <c r="E100" s="23">
        <f t="shared" si="17"/>
        <v>557</v>
      </c>
      <c r="F100" s="11">
        <v>470</v>
      </c>
      <c r="G100" s="11">
        <v>61</v>
      </c>
      <c r="H100" s="11">
        <v>20</v>
      </c>
      <c r="I100" s="11">
        <v>2</v>
      </c>
      <c r="J100" s="11">
        <v>4</v>
      </c>
      <c r="K100" s="11" t="s">
        <v>139</v>
      </c>
      <c r="L100" s="12">
        <v>226908</v>
      </c>
      <c r="M100" s="11">
        <f t="shared" si="18"/>
        <v>80</v>
      </c>
      <c r="N100" s="11">
        <v>36</v>
      </c>
      <c r="O100" s="11">
        <v>42</v>
      </c>
      <c r="P100" s="11">
        <v>2</v>
      </c>
      <c r="Q100" s="12">
        <v>50101</v>
      </c>
      <c r="R100" s="11">
        <v>80</v>
      </c>
      <c r="S100" s="15">
        <v>26400</v>
      </c>
    </row>
    <row r="101" spans="2:19" s="9" customFormat="1" ht="6" customHeight="1">
      <c r="B101" s="10"/>
      <c r="C101" s="10"/>
      <c r="E101" s="23">
        <f t="shared" si="17"/>
        <v>0</v>
      </c>
      <c r="F101" s="11"/>
      <c r="G101" s="11"/>
      <c r="H101" s="11"/>
      <c r="I101" s="11"/>
      <c r="J101" s="11"/>
      <c r="K101" s="11"/>
      <c r="L101" s="12"/>
      <c r="M101" s="11">
        <f t="shared" si="18"/>
        <v>0</v>
      </c>
      <c r="N101" s="11"/>
      <c r="O101" s="11"/>
      <c r="P101" s="11"/>
      <c r="Q101" s="12"/>
      <c r="R101" s="11"/>
      <c r="S101" s="15"/>
    </row>
    <row r="102" spans="2:19" s="20" customFormat="1" ht="10.5" customHeight="1">
      <c r="B102" s="26" t="s">
        <v>88</v>
      </c>
      <c r="C102" s="26"/>
      <c r="E102" s="21">
        <f>SUM(E103:E109)</f>
        <v>8280</v>
      </c>
      <c r="F102" s="22">
        <f aca="true" t="shared" si="20" ref="F102:S102">SUM(F103:F109)</f>
        <v>6305</v>
      </c>
      <c r="G102" s="22">
        <f t="shared" si="20"/>
        <v>1662</v>
      </c>
      <c r="H102" s="22">
        <f t="shared" si="20"/>
        <v>240</v>
      </c>
      <c r="I102" s="22">
        <f t="shared" si="20"/>
        <v>27</v>
      </c>
      <c r="J102" s="22">
        <f t="shared" si="20"/>
        <v>45</v>
      </c>
      <c r="K102" s="22">
        <f t="shared" si="20"/>
        <v>1</v>
      </c>
      <c r="L102" s="22">
        <f t="shared" si="20"/>
        <v>3147242</v>
      </c>
      <c r="M102" s="22">
        <f t="shared" si="20"/>
        <v>907</v>
      </c>
      <c r="N102" s="22">
        <f t="shared" si="20"/>
        <v>300</v>
      </c>
      <c r="O102" s="22">
        <f t="shared" si="20"/>
        <v>561</v>
      </c>
      <c r="P102" s="22">
        <f t="shared" si="20"/>
        <v>46</v>
      </c>
      <c r="Q102" s="22">
        <f t="shared" si="20"/>
        <v>592432</v>
      </c>
      <c r="R102" s="22">
        <f t="shared" si="20"/>
        <v>1305</v>
      </c>
      <c r="S102" s="22">
        <f t="shared" si="20"/>
        <v>430650</v>
      </c>
    </row>
    <row r="103" spans="2:19" s="9" customFormat="1" ht="10.5" customHeight="1">
      <c r="B103" s="10"/>
      <c r="C103" s="10" t="s">
        <v>89</v>
      </c>
      <c r="E103" s="23">
        <f t="shared" si="17"/>
        <v>559</v>
      </c>
      <c r="F103" s="11">
        <v>402</v>
      </c>
      <c r="G103" s="11">
        <v>143</v>
      </c>
      <c r="H103" s="11">
        <v>9</v>
      </c>
      <c r="I103" s="11">
        <v>2</v>
      </c>
      <c r="J103" s="11">
        <v>2</v>
      </c>
      <c r="K103" s="11">
        <v>1</v>
      </c>
      <c r="L103" s="12">
        <v>188265</v>
      </c>
      <c r="M103" s="11">
        <f t="shared" si="18"/>
        <v>61</v>
      </c>
      <c r="N103" s="11">
        <v>25</v>
      </c>
      <c r="O103" s="11">
        <v>26</v>
      </c>
      <c r="P103" s="11">
        <v>10</v>
      </c>
      <c r="Q103" s="12">
        <v>37062</v>
      </c>
      <c r="R103" s="11">
        <v>87</v>
      </c>
      <c r="S103" s="15">
        <v>28710</v>
      </c>
    </row>
    <row r="104" spans="2:19" s="9" customFormat="1" ht="10.5" customHeight="1">
      <c r="B104" s="10"/>
      <c r="C104" s="10" t="s">
        <v>90</v>
      </c>
      <c r="E104" s="23">
        <f t="shared" si="17"/>
        <v>679</v>
      </c>
      <c r="F104" s="11">
        <v>544</v>
      </c>
      <c r="G104" s="11">
        <v>114</v>
      </c>
      <c r="H104" s="11">
        <v>16</v>
      </c>
      <c r="I104" s="11">
        <v>2</v>
      </c>
      <c r="J104" s="11">
        <v>3</v>
      </c>
      <c r="K104" s="11" t="s">
        <v>139</v>
      </c>
      <c r="L104" s="12">
        <v>259032</v>
      </c>
      <c r="M104" s="11">
        <f t="shared" si="18"/>
        <v>90</v>
      </c>
      <c r="N104" s="11">
        <v>45</v>
      </c>
      <c r="O104" s="11">
        <v>38</v>
      </c>
      <c r="P104" s="11">
        <v>7</v>
      </c>
      <c r="Q104" s="12">
        <v>52248</v>
      </c>
      <c r="R104" s="11">
        <v>91</v>
      </c>
      <c r="S104" s="15">
        <v>30030</v>
      </c>
    </row>
    <row r="105" spans="2:19" s="9" customFormat="1" ht="10.5" customHeight="1">
      <c r="B105" s="10"/>
      <c r="C105" s="10" t="s">
        <v>91</v>
      </c>
      <c r="E105" s="23">
        <f t="shared" si="17"/>
        <v>1064</v>
      </c>
      <c r="F105" s="11">
        <v>727</v>
      </c>
      <c r="G105" s="11">
        <v>289</v>
      </c>
      <c r="H105" s="11">
        <v>38</v>
      </c>
      <c r="I105" s="11">
        <v>7</v>
      </c>
      <c r="J105" s="11">
        <v>3</v>
      </c>
      <c r="K105" s="11" t="s">
        <v>139</v>
      </c>
      <c r="L105" s="12">
        <v>378909</v>
      </c>
      <c r="M105" s="11">
        <f t="shared" si="18"/>
        <v>134</v>
      </c>
      <c r="N105" s="11">
        <v>46</v>
      </c>
      <c r="O105" s="11">
        <v>81</v>
      </c>
      <c r="P105" s="11">
        <v>7</v>
      </c>
      <c r="Q105" s="12">
        <v>86121</v>
      </c>
      <c r="R105" s="11">
        <v>182</v>
      </c>
      <c r="S105" s="15">
        <v>60060</v>
      </c>
    </row>
    <row r="106" spans="2:19" s="9" customFormat="1" ht="10.5" customHeight="1">
      <c r="B106" s="10"/>
      <c r="C106" s="10" t="s">
        <v>92</v>
      </c>
      <c r="E106" s="23">
        <f t="shared" si="17"/>
        <v>967</v>
      </c>
      <c r="F106" s="11">
        <v>680</v>
      </c>
      <c r="G106" s="11">
        <v>266</v>
      </c>
      <c r="H106" s="11">
        <v>16</v>
      </c>
      <c r="I106" s="11">
        <v>3</v>
      </c>
      <c r="J106" s="11">
        <v>2</v>
      </c>
      <c r="K106" s="11" t="s">
        <v>139</v>
      </c>
      <c r="L106" s="12">
        <v>338974</v>
      </c>
      <c r="M106" s="11">
        <f t="shared" si="18"/>
        <v>103</v>
      </c>
      <c r="N106" s="11">
        <v>35</v>
      </c>
      <c r="O106" s="11">
        <v>61</v>
      </c>
      <c r="P106" s="11">
        <v>7</v>
      </c>
      <c r="Q106" s="12">
        <v>65494</v>
      </c>
      <c r="R106" s="11">
        <v>169</v>
      </c>
      <c r="S106" s="15">
        <v>55770</v>
      </c>
    </row>
    <row r="107" spans="2:19" s="9" customFormat="1" ht="10.5" customHeight="1">
      <c r="B107" s="10"/>
      <c r="C107" s="10" t="s">
        <v>93</v>
      </c>
      <c r="E107" s="23">
        <f t="shared" si="17"/>
        <v>2202</v>
      </c>
      <c r="F107" s="11">
        <v>1649</v>
      </c>
      <c r="G107" s="11">
        <v>487</v>
      </c>
      <c r="H107" s="11">
        <v>53</v>
      </c>
      <c r="I107" s="11">
        <v>7</v>
      </c>
      <c r="J107" s="11">
        <v>6</v>
      </c>
      <c r="K107" s="11" t="s">
        <v>139</v>
      </c>
      <c r="L107" s="12">
        <v>827255</v>
      </c>
      <c r="M107" s="11">
        <f t="shared" si="18"/>
        <v>191</v>
      </c>
      <c r="N107" s="11">
        <v>34</v>
      </c>
      <c r="O107" s="11">
        <v>151</v>
      </c>
      <c r="P107" s="11">
        <v>6</v>
      </c>
      <c r="Q107" s="12">
        <v>137094</v>
      </c>
      <c r="R107" s="11">
        <v>351</v>
      </c>
      <c r="S107" s="15">
        <v>115830</v>
      </c>
    </row>
    <row r="108" spans="2:19" s="9" customFormat="1" ht="10.5" customHeight="1">
      <c r="B108" s="10"/>
      <c r="C108" s="10" t="s">
        <v>94</v>
      </c>
      <c r="E108" s="23">
        <f t="shared" si="17"/>
        <v>2175</v>
      </c>
      <c r="F108" s="11">
        <v>1760</v>
      </c>
      <c r="G108" s="11">
        <v>307</v>
      </c>
      <c r="H108" s="11">
        <v>82</v>
      </c>
      <c r="I108" s="11">
        <v>5</v>
      </c>
      <c r="J108" s="11">
        <v>21</v>
      </c>
      <c r="K108" s="11" t="s">
        <v>139</v>
      </c>
      <c r="L108" s="12">
        <v>878548</v>
      </c>
      <c r="M108" s="11">
        <f t="shared" si="18"/>
        <v>273</v>
      </c>
      <c r="N108" s="11">
        <v>97</v>
      </c>
      <c r="O108" s="11">
        <v>170</v>
      </c>
      <c r="P108" s="11">
        <v>6</v>
      </c>
      <c r="Q108" s="12">
        <v>178913</v>
      </c>
      <c r="R108" s="11">
        <v>322</v>
      </c>
      <c r="S108" s="15">
        <v>106260</v>
      </c>
    </row>
    <row r="109" spans="2:19" s="9" customFormat="1" ht="10.5" customHeight="1">
      <c r="B109" s="10"/>
      <c r="C109" s="10" t="s">
        <v>95</v>
      </c>
      <c r="E109" s="23">
        <f t="shared" si="17"/>
        <v>634</v>
      </c>
      <c r="F109" s="11">
        <v>543</v>
      </c>
      <c r="G109" s="11">
        <v>56</v>
      </c>
      <c r="H109" s="11">
        <v>26</v>
      </c>
      <c r="I109" s="11">
        <v>1</v>
      </c>
      <c r="J109" s="11">
        <v>8</v>
      </c>
      <c r="K109" s="11" t="s">
        <v>139</v>
      </c>
      <c r="L109" s="12">
        <v>276259</v>
      </c>
      <c r="M109" s="11">
        <f t="shared" si="18"/>
        <v>55</v>
      </c>
      <c r="N109" s="11">
        <v>18</v>
      </c>
      <c r="O109" s="11">
        <v>34</v>
      </c>
      <c r="P109" s="11">
        <v>3</v>
      </c>
      <c r="Q109" s="12">
        <v>35500</v>
      </c>
      <c r="R109" s="11">
        <v>103</v>
      </c>
      <c r="S109" s="15">
        <v>33990</v>
      </c>
    </row>
    <row r="110" spans="2:19" s="9" customFormat="1" ht="6" customHeight="1">
      <c r="B110" s="10"/>
      <c r="C110" s="10"/>
      <c r="E110" s="23">
        <f t="shared" si="17"/>
        <v>0</v>
      </c>
      <c r="F110" s="11"/>
      <c r="G110" s="11"/>
      <c r="H110" s="11"/>
      <c r="I110" s="11"/>
      <c r="J110" s="11"/>
      <c r="K110" s="11"/>
      <c r="L110" s="12"/>
      <c r="M110" s="11">
        <f t="shared" si="18"/>
        <v>0</v>
      </c>
      <c r="N110" s="11"/>
      <c r="O110" s="11"/>
      <c r="P110" s="11"/>
      <c r="Q110" s="12"/>
      <c r="R110" s="11"/>
      <c r="S110" s="15"/>
    </row>
    <row r="111" spans="2:19" s="20" customFormat="1" ht="10.5" customHeight="1">
      <c r="B111" s="26" t="s">
        <v>96</v>
      </c>
      <c r="C111" s="26"/>
      <c r="E111" s="21">
        <f>SUM(E112:E113)</f>
        <v>1769</v>
      </c>
      <c r="F111" s="22">
        <f aca="true" t="shared" si="21" ref="F111:S111">SUM(F112:F113)</f>
        <v>1140</v>
      </c>
      <c r="G111" s="22">
        <f t="shared" si="21"/>
        <v>572</v>
      </c>
      <c r="H111" s="22">
        <f t="shared" si="21"/>
        <v>43</v>
      </c>
      <c r="I111" s="22">
        <f t="shared" si="21"/>
        <v>5</v>
      </c>
      <c r="J111" s="22">
        <f t="shared" si="21"/>
        <v>9</v>
      </c>
      <c r="K111" s="22" t="s">
        <v>139</v>
      </c>
      <c r="L111" s="22">
        <f t="shared" si="21"/>
        <v>595898</v>
      </c>
      <c r="M111" s="22">
        <f t="shared" si="21"/>
        <v>177</v>
      </c>
      <c r="N111" s="22">
        <f t="shared" si="21"/>
        <v>37</v>
      </c>
      <c r="O111" s="22">
        <f t="shared" si="21"/>
        <v>133</v>
      </c>
      <c r="P111" s="22">
        <f t="shared" si="21"/>
        <v>7</v>
      </c>
      <c r="Q111" s="22">
        <f t="shared" si="21"/>
        <v>123824</v>
      </c>
      <c r="R111" s="22">
        <f t="shared" si="21"/>
        <v>269</v>
      </c>
      <c r="S111" s="22">
        <f t="shared" si="21"/>
        <v>88770</v>
      </c>
    </row>
    <row r="112" spans="2:19" s="9" customFormat="1" ht="10.5" customHeight="1">
      <c r="B112" s="10"/>
      <c r="C112" s="10" t="s">
        <v>97</v>
      </c>
      <c r="E112" s="23">
        <f t="shared" si="17"/>
        <v>1583</v>
      </c>
      <c r="F112" s="11">
        <v>1001</v>
      </c>
      <c r="G112" s="11">
        <v>531</v>
      </c>
      <c r="H112" s="11">
        <v>38</v>
      </c>
      <c r="I112" s="11">
        <v>4</v>
      </c>
      <c r="J112" s="11">
        <v>9</v>
      </c>
      <c r="K112" s="11" t="s">
        <v>139</v>
      </c>
      <c r="L112" s="12">
        <v>523505</v>
      </c>
      <c r="M112" s="11">
        <f t="shared" si="18"/>
        <v>164</v>
      </c>
      <c r="N112" s="11">
        <v>33</v>
      </c>
      <c r="O112" s="11">
        <v>124</v>
      </c>
      <c r="P112" s="11">
        <v>7</v>
      </c>
      <c r="Q112" s="12">
        <v>114463</v>
      </c>
      <c r="R112" s="11">
        <v>232</v>
      </c>
      <c r="S112" s="15">
        <v>76560</v>
      </c>
    </row>
    <row r="113" spans="2:19" s="9" customFormat="1" ht="10.5" customHeight="1">
      <c r="B113" s="10"/>
      <c r="C113" s="10" t="s">
        <v>98</v>
      </c>
      <c r="E113" s="23">
        <f t="shared" si="17"/>
        <v>186</v>
      </c>
      <c r="F113" s="11">
        <v>139</v>
      </c>
      <c r="G113" s="11">
        <v>41</v>
      </c>
      <c r="H113" s="11">
        <v>5</v>
      </c>
      <c r="I113" s="11">
        <v>1</v>
      </c>
      <c r="J113" s="11" t="s">
        <v>139</v>
      </c>
      <c r="K113" s="11" t="s">
        <v>139</v>
      </c>
      <c r="L113" s="12">
        <v>72393</v>
      </c>
      <c r="M113" s="11">
        <f t="shared" si="18"/>
        <v>13</v>
      </c>
      <c r="N113" s="11">
        <v>4</v>
      </c>
      <c r="O113" s="11">
        <v>9</v>
      </c>
      <c r="P113" s="11" t="s">
        <v>139</v>
      </c>
      <c r="Q113" s="12">
        <v>9361</v>
      </c>
      <c r="R113" s="11">
        <v>37</v>
      </c>
      <c r="S113" s="15">
        <v>12210</v>
      </c>
    </row>
    <row r="114" spans="2:19" s="9" customFormat="1" ht="6" customHeight="1">
      <c r="B114" s="10"/>
      <c r="C114" s="10"/>
      <c r="E114" s="23">
        <f t="shared" si="17"/>
        <v>0</v>
      </c>
      <c r="F114" s="11"/>
      <c r="G114" s="11"/>
      <c r="H114" s="11"/>
      <c r="I114" s="11"/>
      <c r="J114" s="11"/>
      <c r="K114" s="11"/>
      <c r="L114" s="12"/>
      <c r="M114" s="11">
        <f t="shared" si="18"/>
        <v>0</v>
      </c>
      <c r="N114" s="11"/>
      <c r="O114" s="11"/>
      <c r="P114" s="11"/>
      <c r="Q114" s="12"/>
      <c r="R114" s="11"/>
      <c r="S114" s="15"/>
    </row>
    <row r="115" spans="2:19" s="20" customFormat="1" ht="10.5" customHeight="1">
      <c r="B115" s="26" t="s">
        <v>99</v>
      </c>
      <c r="C115" s="26"/>
      <c r="E115" s="21">
        <f>E116</f>
        <v>850</v>
      </c>
      <c r="F115" s="22">
        <f aca="true" t="shared" si="22" ref="F115:S115">F116</f>
        <v>561</v>
      </c>
      <c r="G115" s="22">
        <f t="shared" si="22"/>
        <v>263</v>
      </c>
      <c r="H115" s="22">
        <f t="shared" si="22"/>
        <v>17</v>
      </c>
      <c r="I115" s="22">
        <f t="shared" si="22"/>
        <v>4</v>
      </c>
      <c r="J115" s="22">
        <f t="shared" si="22"/>
        <v>5</v>
      </c>
      <c r="K115" s="22" t="str">
        <f t="shared" si="22"/>
        <v>-</v>
      </c>
      <c r="L115" s="22">
        <f t="shared" si="22"/>
        <v>288082</v>
      </c>
      <c r="M115" s="22">
        <f t="shared" si="22"/>
        <v>113</v>
      </c>
      <c r="N115" s="22">
        <f t="shared" si="22"/>
        <v>29</v>
      </c>
      <c r="O115" s="22">
        <f t="shared" si="22"/>
        <v>74</v>
      </c>
      <c r="P115" s="22">
        <f t="shared" si="22"/>
        <v>10</v>
      </c>
      <c r="Q115" s="22">
        <f t="shared" si="22"/>
        <v>73725</v>
      </c>
      <c r="R115" s="22">
        <f t="shared" si="22"/>
        <v>94</v>
      </c>
      <c r="S115" s="22">
        <f t="shared" si="22"/>
        <v>31020</v>
      </c>
    </row>
    <row r="116" spans="2:19" s="9" customFormat="1" ht="10.5" customHeight="1">
      <c r="B116" s="10"/>
      <c r="C116" s="10" t="s">
        <v>100</v>
      </c>
      <c r="E116" s="23">
        <f t="shared" si="17"/>
        <v>850</v>
      </c>
      <c r="F116" s="11">
        <v>561</v>
      </c>
      <c r="G116" s="11">
        <v>263</v>
      </c>
      <c r="H116" s="11">
        <v>17</v>
      </c>
      <c r="I116" s="11">
        <v>4</v>
      </c>
      <c r="J116" s="11">
        <v>5</v>
      </c>
      <c r="K116" s="11" t="s">
        <v>139</v>
      </c>
      <c r="L116" s="12">
        <v>288082</v>
      </c>
      <c r="M116" s="11">
        <f t="shared" si="18"/>
        <v>113</v>
      </c>
      <c r="N116" s="11">
        <v>29</v>
      </c>
      <c r="O116" s="11">
        <v>74</v>
      </c>
      <c r="P116" s="11">
        <v>10</v>
      </c>
      <c r="Q116" s="12">
        <v>73725</v>
      </c>
      <c r="R116" s="11">
        <v>94</v>
      </c>
      <c r="S116" s="15">
        <v>31020</v>
      </c>
    </row>
    <row r="117" spans="2:19" s="9" customFormat="1" ht="6" customHeight="1">
      <c r="B117" s="10"/>
      <c r="C117" s="10"/>
      <c r="E117" s="23">
        <f t="shared" si="17"/>
        <v>0</v>
      </c>
      <c r="F117" s="11"/>
      <c r="G117" s="11"/>
      <c r="H117" s="11"/>
      <c r="I117" s="11"/>
      <c r="J117" s="11"/>
      <c r="K117" s="11"/>
      <c r="L117" s="12"/>
      <c r="M117" s="11">
        <f t="shared" si="18"/>
        <v>0</v>
      </c>
      <c r="N117" s="11"/>
      <c r="O117" s="11"/>
      <c r="P117" s="11"/>
      <c r="Q117" s="12"/>
      <c r="R117" s="11"/>
      <c r="S117" s="15"/>
    </row>
    <row r="118" spans="2:19" s="20" customFormat="1" ht="10.5" customHeight="1">
      <c r="B118" s="26" t="s">
        <v>101</v>
      </c>
      <c r="C118" s="26"/>
      <c r="E118" s="21">
        <f>SUM(E119:E129)</f>
        <v>7247</v>
      </c>
      <c r="F118" s="22">
        <f aca="true" t="shared" si="23" ref="F118:S118">SUM(F119:F129)</f>
        <v>5427</v>
      </c>
      <c r="G118" s="22">
        <f t="shared" si="23"/>
        <v>1545</v>
      </c>
      <c r="H118" s="22">
        <f t="shared" si="23"/>
        <v>212</v>
      </c>
      <c r="I118" s="22">
        <f t="shared" si="23"/>
        <v>22</v>
      </c>
      <c r="J118" s="22">
        <f t="shared" si="23"/>
        <v>40</v>
      </c>
      <c r="K118" s="22">
        <f t="shared" si="23"/>
        <v>1</v>
      </c>
      <c r="L118" s="22">
        <f t="shared" si="23"/>
        <v>2690526</v>
      </c>
      <c r="M118" s="22">
        <f t="shared" si="23"/>
        <v>882</v>
      </c>
      <c r="N118" s="22">
        <f t="shared" si="23"/>
        <v>408</v>
      </c>
      <c r="O118" s="22">
        <f t="shared" si="23"/>
        <v>442</v>
      </c>
      <c r="P118" s="22">
        <f t="shared" si="23"/>
        <v>32</v>
      </c>
      <c r="Q118" s="22">
        <f t="shared" si="23"/>
        <v>530498</v>
      </c>
      <c r="R118" s="22">
        <f t="shared" si="23"/>
        <v>980</v>
      </c>
      <c r="S118" s="22">
        <f t="shared" si="23"/>
        <v>323400</v>
      </c>
    </row>
    <row r="119" spans="2:19" s="9" customFormat="1" ht="10.5" customHeight="1">
      <c r="B119" s="10"/>
      <c r="C119" s="10" t="s">
        <v>102</v>
      </c>
      <c r="E119" s="23">
        <f t="shared" si="17"/>
        <v>745</v>
      </c>
      <c r="F119" s="11">
        <v>543</v>
      </c>
      <c r="G119" s="11">
        <v>180</v>
      </c>
      <c r="H119" s="11">
        <v>18</v>
      </c>
      <c r="I119" s="11">
        <v>1</v>
      </c>
      <c r="J119" s="11">
        <v>3</v>
      </c>
      <c r="K119" s="11" t="s">
        <v>139</v>
      </c>
      <c r="L119" s="12">
        <v>271123</v>
      </c>
      <c r="M119" s="11">
        <f t="shared" si="18"/>
        <v>101</v>
      </c>
      <c r="N119" s="11">
        <v>38</v>
      </c>
      <c r="O119" s="11">
        <v>59</v>
      </c>
      <c r="P119" s="11">
        <v>4</v>
      </c>
      <c r="Q119" s="12">
        <v>64435</v>
      </c>
      <c r="R119" s="11">
        <v>114</v>
      </c>
      <c r="S119" s="15">
        <v>37620</v>
      </c>
    </row>
    <row r="120" spans="2:19" s="9" customFormat="1" ht="10.5" customHeight="1">
      <c r="B120" s="10"/>
      <c r="C120" s="10" t="s">
        <v>103</v>
      </c>
      <c r="E120" s="23">
        <f t="shared" si="17"/>
        <v>129</v>
      </c>
      <c r="F120" s="11">
        <v>100</v>
      </c>
      <c r="G120" s="11">
        <v>25</v>
      </c>
      <c r="H120" s="11">
        <v>4</v>
      </c>
      <c r="I120" s="11" t="s">
        <v>139</v>
      </c>
      <c r="J120" s="11" t="s">
        <v>139</v>
      </c>
      <c r="K120" s="11" t="s">
        <v>139</v>
      </c>
      <c r="L120" s="12">
        <v>49917</v>
      </c>
      <c r="M120" s="11">
        <f t="shared" si="18"/>
        <v>16</v>
      </c>
      <c r="N120" s="11">
        <v>5</v>
      </c>
      <c r="O120" s="11">
        <v>11</v>
      </c>
      <c r="P120" s="11" t="s">
        <v>139</v>
      </c>
      <c r="Q120" s="12">
        <v>10684</v>
      </c>
      <c r="R120" s="11">
        <v>18</v>
      </c>
      <c r="S120" s="15">
        <v>5940</v>
      </c>
    </row>
    <row r="121" spans="2:19" s="9" customFormat="1" ht="10.5" customHeight="1">
      <c r="B121" s="10"/>
      <c r="C121" s="10" t="s">
        <v>104</v>
      </c>
      <c r="E121" s="23">
        <f t="shared" si="17"/>
        <v>663</v>
      </c>
      <c r="F121" s="11">
        <v>565</v>
      </c>
      <c r="G121" s="11">
        <v>75</v>
      </c>
      <c r="H121" s="11">
        <v>17</v>
      </c>
      <c r="I121" s="11">
        <v>2</v>
      </c>
      <c r="J121" s="11">
        <v>4</v>
      </c>
      <c r="K121" s="11" t="s">
        <v>139</v>
      </c>
      <c r="L121" s="12">
        <v>270055</v>
      </c>
      <c r="M121" s="11">
        <f t="shared" si="18"/>
        <v>79</v>
      </c>
      <c r="N121" s="11">
        <v>46</v>
      </c>
      <c r="O121" s="11">
        <v>30</v>
      </c>
      <c r="P121" s="11">
        <v>3</v>
      </c>
      <c r="Q121" s="12">
        <v>43684</v>
      </c>
      <c r="R121" s="11">
        <v>90</v>
      </c>
      <c r="S121" s="15">
        <v>29700</v>
      </c>
    </row>
    <row r="122" spans="2:19" s="9" customFormat="1" ht="10.5" customHeight="1">
      <c r="B122" s="10"/>
      <c r="C122" s="10" t="s">
        <v>105</v>
      </c>
      <c r="E122" s="23">
        <f t="shared" si="17"/>
        <v>1035</v>
      </c>
      <c r="F122" s="11">
        <v>808</v>
      </c>
      <c r="G122" s="11">
        <v>184</v>
      </c>
      <c r="H122" s="11">
        <v>30</v>
      </c>
      <c r="I122" s="11">
        <v>4</v>
      </c>
      <c r="J122" s="11">
        <v>9</v>
      </c>
      <c r="K122" s="11" t="s">
        <v>139</v>
      </c>
      <c r="L122" s="12">
        <v>361292</v>
      </c>
      <c r="M122" s="11">
        <f t="shared" si="18"/>
        <v>188</v>
      </c>
      <c r="N122" s="11">
        <v>123</v>
      </c>
      <c r="O122" s="11">
        <v>62</v>
      </c>
      <c r="P122" s="11">
        <v>3</v>
      </c>
      <c r="Q122" s="12">
        <v>99296</v>
      </c>
      <c r="R122" s="11">
        <v>100</v>
      </c>
      <c r="S122" s="15">
        <v>33000</v>
      </c>
    </row>
    <row r="123" spans="2:19" s="9" customFormat="1" ht="10.5" customHeight="1">
      <c r="B123" s="10"/>
      <c r="C123" s="10" t="s">
        <v>106</v>
      </c>
      <c r="E123" s="23">
        <f t="shared" si="17"/>
        <v>966</v>
      </c>
      <c r="F123" s="11">
        <v>759</v>
      </c>
      <c r="G123" s="11">
        <v>156</v>
      </c>
      <c r="H123" s="11">
        <v>42</v>
      </c>
      <c r="I123" s="11">
        <v>4</v>
      </c>
      <c r="J123" s="11">
        <v>4</v>
      </c>
      <c r="K123" s="11">
        <v>1</v>
      </c>
      <c r="L123" s="12">
        <v>382390</v>
      </c>
      <c r="M123" s="11">
        <f t="shared" si="18"/>
        <v>165</v>
      </c>
      <c r="N123" s="11">
        <v>93</v>
      </c>
      <c r="O123" s="11">
        <v>63</v>
      </c>
      <c r="P123" s="11">
        <v>9</v>
      </c>
      <c r="Q123" s="12">
        <v>91611</v>
      </c>
      <c r="R123" s="11">
        <v>113</v>
      </c>
      <c r="S123" s="15">
        <v>37290</v>
      </c>
    </row>
    <row r="124" spans="2:19" s="9" customFormat="1" ht="10.5" customHeight="1">
      <c r="B124" s="10"/>
      <c r="C124" s="10" t="s">
        <v>107</v>
      </c>
      <c r="E124" s="23">
        <f t="shared" si="17"/>
        <v>603</v>
      </c>
      <c r="F124" s="11">
        <v>489</v>
      </c>
      <c r="G124" s="11">
        <v>83</v>
      </c>
      <c r="H124" s="11">
        <v>25</v>
      </c>
      <c r="I124" s="11">
        <v>2</v>
      </c>
      <c r="J124" s="11">
        <v>4</v>
      </c>
      <c r="K124" s="11" t="s">
        <v>139</v>
      </c>
      <c r="L124" s="12">
        <v>248453</v>
      </c>
      <c r="M124" s="11">
        <f t="shared" si="18"/>
        <v>54</v>
      </c>
      <c r="N124" s="11">
        <v>15</v>
      </c>
      <c r="O124" s="11">
        <v>34</v>
      </c>
      <c r="P124" s="11">
        <v>5</v>
      </c>
      <c r="Q124" s="12">
        <v>36689</v>
      </c>
      <c r="R124" s="11">
        <v>84</v>
      </c>
      <c r="S124" s="15">
        <v>27720</v>
      </c>
    </row>
    <row r="125" spans="2:19" s="9" customFormat="1" ht="10.5" customHeight="1">
      <c r="B125" s="10"/>
      <c r="C125" s="10" t="s">
        <v>108</v>
      </c>
      <c r="E125" s="23">
        <f t="shared" si="17"/>
        <v>784</v>
      </c>
      <c r="F125" s="11">
        <v>537</v>
      </c>
      <c r="G125" s="11">
        <v>225</v>
      </c>
      <c r="H125" s="11">
        <v>17</v>
      </c>
      <c r="I125" s="11">
        <v>2</v>
      </c>
      <c r="J125" s="11">
        <v>3</v>
      </c>
      <c r="K125" s="11" t="s">
        <v>139</v>
      </c>
      <c r="L125" s="12">
        <v>278504</v>
      </c>
      <c r="M125" s="11">
        <f t="shared" si="18"/>
        <v>65</v>
      </c>
      <c r="N125" s="11">
        <v>30</v>
      </c>
      <c r="O125" s="11">
        <v>32</v>
      </c>
      <c r="P125" s="11">
        <v>3</v>
      </c>
      <c r="Q125" s="12">
        <v>38496</v>
      </c>
      <c r="R125" s="11">
        <v>123</v>
      </c>
      <c r="S125" s="15">
        <v>40590</v>
      </c>
    </row>
    <row r="126" spans="2:19" s="9" customFormat="1" ht="10.5" customHeight="1">
      <c r="B126" s="10"/>
      <c r="C126" s="10" t="s">
        <v>109</v>
      </c>
      <c r="E126" s="23">
        <f t="shared" si="17"/>
        <v>738</v>
      </c>
      <c r="F126" s="11">
        <v>510</v>
      </c>
      <c r="G126" s="11">
        <v>196</v>
      </c>
      <c r="H126" s="11">
        <v>23</v>
      </c>
      <c r="I126" s="11">
        <v>1</v>
      </c>
      <c r="J126" s="11">
        <v>8</v>
      </c>
      <c r="K126" s="11" t="s">
        <v>139</v>
      </c>
      <c r="L126" s="12">
        <v>248427</v>
      </c>
      <c r="M126" s="11">
        <f t="shared" si="18"/>
        <v>76</v>
      </c>
      <c r="N126" s="11">
        <v>14</v>
      </c>
      <c r="O126" s="11">
        <v>59</v>
      </c>
      <c r="P126" s="11">
        <v>3</v>
      </c>
      <c r="Q126" s="12">
        <v>54112</v>
      </c>
      <c r="R126" s="11">
        <v>78</v>
      </c>
      <c r="S126" s="15">
        <v>25740</v>
      </c>
    </row>
    <row r="127" spans="2:19" s="9" customFormat="1" ht="10.5" customHeight="1">
      <c r="B127" s="10"/>
      <c r="C127" s="10" t="s">
        <v>110</v>
      </c>
      <c r="E127" s="23">
        <f t="shared" si="17"/>
        <v>804</v>
      </c>
      <c r="F127" s="11">
        <v>549</v>
      </c>
      <c r="G127" s="11">
        <v>234</v>
      </c>
      <c r="H127" s="11">
        <v>17</v>
      </c>
      <c r="I127" s="11">
        <v>3</v>
      </c>
      <c r="J127" s="11">
        <v>1</v>
      </c>
      <c r="K127" s="11" t="s">
        <v>139</v>
      </c>
      <c r="L127" s="12">
        <v>284114</v>
      </c>
      <c r="M127" s="11">
        <f t="shared" si="18"/>
        <v>89</v>
      </c>
      <c r="N127" s="11">
        <v>28</v>
      </c>
      <c r="O127" s="11">
        <v>61</v>
      </c>
      <c r="P127" s="11" t="s">
        <v>139</v>
      </c>
      <c r="Q127" s="12">
        <v>58711</v>
      </c>
      <c r="R127" s="11">
        <v>119</v>
      </c>
      <c r="S127" s="15">
        <v>39270</v>
      </c>
    </row>
    <row r="128" spans="2:19" s="9" customFormat="1" ht="10.5" customHeight="1">
      <c r="B128" s="10"/>
      <c r="C128" s="10" t="s">
        <v>111</v>
      </c>
      <c r="E128" s="23">
        <f t="shared" si="17"/>
        <v>217</v>
      </c>
      <c r="F128" s="11">
        <v>168</v>
      </c>
      <c r="G128" s="11">
        <v>37</v>
      </c>
      <c r="H128" s="11">
        <v>9</v>
      </c>
      <c r="I128" s="11">
        <v>1</v>
      </c>
      <c r="J128" s="11">
        <v>2</v>
      </c>
      <c r="K128" s="11" t="s">
        <v>139</v>
      </c>
      <c r="L128" s="12">
        <v>86372</v>
      </c>
      <c r="M128" s="11">
        <f t="shared" si="18"/>
        <v>15</v>
      </c>
      <c r="N128" s="11">
        <v>6</v>
      </c>
      <c r="O128" s="11">
        <v>9</v>
      </c>
      <c r="P128" s="11" t="s">
        <v>139</v>
      </c>
      <c r="Q128" s="12">
        <v>9792</v>
      </c>
      <c r="R128" s="11">
        <v>35</v>
      </c>
      <c r="S128" s="15">
        <v>11550</v>
      </c>
    </row>
    <row r="129" spans="2:19" s="9" customFormat="1" ht="10.5" customHeight="1">
      <c r="B129" s="10"/>
      <c r="C129" s="10" t="s">
        <v>112</v>
      </c>
      <c r="E129" s="23">
        <f t="shared" si="17"/>
        <v>563</v>
      </c>
      <c r="F129" s="11">
        <v>399</v>
      </c>
      <c r="G129" s="11">
        <v>150</v>
      </c>
      <c r="H129" s="11">
        <v>10</v>
      </c>
      <c r="I129" s="11">
        <v>2</v>
      </c>
      <c r="J129" s="11">
        <v>2</v>
      </c>
      <c r="K129" s="11" t="s">
        <v>139</v>
      </c>
      <c r="L129" s="12">
        <v>209879</v>
      </c>
      <c r="M129" s="11">
        <f t="shared" si="18"/>
        <v>34</v>
      </c>
      <c r="N129" s="11">
        <v>10</v>
      </c>
      <c r="O129" s="11">
        <v>22</v>
      </c>
      <c r="P129" s="11">
        <v>2</v>
      </c>
      <c r="Q129" s="12">
        <v>22988</v>
      </c>
      <c r="R129" s="11">
        <v>106</v>
      </c>
      <c r="S129" s="15">
        <v>34980</v>
      </c>
    </row>
    <row r="130" spans="2:19" s="9" customFormat="1" ht="6" customHeight="1">
      <c r="B130" s="10"/>
      <c r="C130" s="10"/>
      <c r="E130" s="23">
        <f t="shared" si="17"/>
        <v>0</v>
      </c>
      <c r="F130" s="11"/>
      <c r="G130" s="11"/>
      <c r="H130" s="11"/>
      <c r="I130" s="11"/>
      <c r="J130" s="11"/>
      <c r="K130" s="11"/>
      <c r="L130" s="12"/>
      <c r="M130" s="11">
        <f t="shared" si="18"/>
        <v>0</v>
      </c>
      <c r="N130" s="11"/>
      <c r="O130" s="11"/>
      <c r="P130" s="11"/>
      <c r="Q130" s="12"/>
      <c r="R130" s="11"/>
      <c r="S130" s="15"/>
    </row>
    <row r="131" spans="2:19" s="20" customFormat="1" ht="10.5" customHeight="1">
      <c r="B131" s="26" t="s">
        <v>113</v>
      </c>
      <c r="C131" s="26"/>
      <c r="E131" s="21">
        <f>SUM(E132:E136)</f>
        <v>6061</v>
      </c>
      <c r="F131" s="22">
        <f aca="true" t="shared" si="24" ref="F131:S131">SUM(F132:F136)</f>
        <v>4617</v>
      </c>
      <c r="G131" s="22">
        <f t="shared" si="24"/>
        <v>1176</v>
      </c>
      <c r="H131" s="22">
        <f t="shared" si="24"/>
        <v>208</v>
      </c>
      <c r="I131" s="22">
        <f t="shared" si="24"/>
        <v>22</v>
      </c>
      <c r="J131" s="22">
        <f t="shared" si="24"/>
        <v>36</v>
      </c>
      <c r="K131" s="22">
        <f t="shared" si="24"/>
        <v>2</v>
      </c>
      <c r="L131" s="22">
        <f t="shared" si="24"/>
        <v>2333392</v>
      </c>
      <c r="M131" s="22">
        <f t="shared" si="24"/>
        <v>680</v>
      </c>
      <c r="N131" s="22">
        <f t="shared" si="24"/>
        <v>210</v>
      </c>
      <c r="O131" s="22">
        <f t="shared" si="24"/>
        <v>447</v>
      </c>
      <c r="P131" s="22">
        <f t="shared" si="24"/>
        <v>23</v>
      </c>
      <c r="Q131" s="22">
        <f t="shared" si="24"/>
        <v>458713</v>
      </c>
      <c r="R131" s="22">
        <f t="shared" si="24"/>
        <v>823</v>
      </c>
      <c r="S131" s="22">
        <f t="shared" si="24"/>
        <v>271590</v>
      </c>
    </row>
    <row r="132" spans="2:19" s="9" customFormat="1" ht="10.5" customHeight="1">
      <c r="B132" s="10"/>
      <c r="C132" s="10" t="s">
        <v>114</v>
      </c>
      <c r="E132" s="23">
        <f t="shared" si="17"/>
        <v>1627</v>
      </c>
      <c r="F132" s="11">
        <v>1235</v>
      </c>
      <c r="G132" s="11">
        <v>316</v>
      </c>
      <c r="H132" s="11">
        <v>67</v>
      </c>
      <c r="I132" s="11">
        <v>2</v>
      </c>
      <c r="J132" s="11">
        <v>7</v>
      </c>
      <c r="K132" s="11" t="s">
        <v>139</v>
      </c>
      <c r="L132" s="12">
        <v>652692</v>
      </c>
      <c r="M132" s="11">
        <f t="shared" si="18"/>
        <v>140</v>
      </c>
      <c r="N132" s="11">
        <v>17</v>
      </c>
      <c r="O132" s="11">
        <v>121</v>
      </c>
      <c r="P132" s="11">
        <v>2</v>
      </c>
      <c r="Q132" s="12">
        <v>104502</v>
      </c>
      <c r="R132" s="11">
        <v>229</v>
      </c>
      <c r="S132" s="15">
        <v>75570</v>
      </c>
    </row>
    <row r="133" spans="2:19" s="9" customFormat="1" ht="10.5" customHeight="1">
      <c r="B133" s="10"/>
      <c r="C133" s="10" t="s">
        <v>115</v>
      </c>
      <c r="E133" s="23">
        <f t="shared" si="17"/>
        <v>676</v>
      </c>
      <c r="F133" s="11">
        <v>523</v>
      </c>
      <c r="G133" s="11">
        <v>127</v>
      </c>
      <c r="H133" s="11">
        <v>14</v>
      </c>
      <c r="I133" s="11">
        <v>6</v>
      </c>
      <c r="J133" s="11">
        <v>6</v>
      </c>
      <c r="K133" s="11" t="s">
        <v>139</v>
      </c>
      <c r="L133" s="12">
        <v>265711</v>
      </c>
      <c r="M133" s="11">
        <f t="shared" si="18"/>
        <v>57</v>
      </c>
      <c r="N133" s="11">
        <v>20</v>
      </c>
      <c r="O133" s="11">
        <v>35</v>
      </c>
      <c r="P133" s="11">
        <v>2</v>
      </c>
      <c r="Q133" s="12">
        <v>37756</v>
      </c>
      <c r="R133" s="11">
        <v>79</v>
      </c>
      <c r="S133" s="15">
        <v>26070</v>
      </c>
    </row>
    <row r="134" spans="2:19" s="9" customFormat="1" ht="10.5" customHeight="1">
      <c r="B134" s="10"/>
      <c r="C134" s="10" t="s">
        <v>116</v>
      </c>
      <c r="E134" s="23">
        <f t="shared" si="17"/>
        <v>1994</v>
      </c>
      <c r="F134" s="11">
        <v>1501</v>
      </c>
      <c r="G134" s="11">
        <v>405</v>
      </c>
      <c r="H134" s="11">
        <v>63</v>
      </c>
      <c r="I134" s="11">
        <v>8</v>
      </c>
      <c r="J134" s="11">
        <v>15</v>
      </c>
      <c r="K134" s="11">
        <v>2</v>
      </c>
      <c r="L134" s="12">
        <v>747110</v>
      </c>
      <c r="M134" s="11">
        <f t="shared" si="18"/>
        <v>258</v>
      </c>
      <c r="N134" s="11">
        <v>76</v>
      </c>
      <c r="O134" s="11">
        <v>171</v>
      </c>
      <c r="P134" s="11">
        <v>11</v>
      </c>
      <c r="Q134" s="12">
        <v>176422</v>
      </c>
      <c r="R134" s="11">
        <v>267</v>
      </c>
      <c r="S134" s="15">
        <v>88110</v>
      </c>
    </row>
    <row r="135" spans="2:19" s="9" customFormat="1" ht="10.5" customHeight="1">
      <c r="B135" s="10"/>
      <c r="C135" s="10" t="s">
        <v>117</v>
      </c>
      <c r="E135" s="23">
        <f t="shared" si="17"/>
        <v>1442</v>
      </c>
      <c r="F135" s="11">
        <v>1088</v>
      </c>
      <c r="G135" s="11">
        <v>291</v>
      </c>
      <c r="H135" s="11">
        <v>51</v>
      </c>
      <c r="I135" s="11">
        <v>4</v>
      </c>
      <c r="J135" s="11">
        <v>8</v>
      </c>
      <c r="K135" s="11" t="s">
        <v>139</v>
      </c>
      <c r="L135" s="12">
        <v>531583</v>
      </c>
      <c r="M135" s="11">
        <f t="shared" si="18"/>
        <v>194</v>
      </c>
      <c r="N135" s="11">
        <v>85</v>
      </c>
      <c r="O135" s="11">
        <v>101</v>
      </c>
      <c r="P135" s="11">
        <v>8</v>
      </c>
      <c r="Q135" s="12">
        <v>120037</v>
      </c>
      <c r="R135" s="11">
        <v>213</v>
      </c>
      <c r="S135" s="15">
        <v>70290</v>
      </c>
    </row>
    <row r="136" spans="2:19" s="9" customFormat="1" ht="10.5" customHeight="1">
      <c r="B136" s="10"/>
      <c r="C136" s="10" t="s">
        <v>118</v>
      </c>
      <c r="E136" s="23">
        <f t="shared" si="17"/>
        <v>322</v>
      </c>
      <c r="F136" s="11">
        <v>270</v>
      </c>
      <c r="G136" s="11">
        <v>37</v>
      </c>
      <c r="H136" s="11">
        <v>13</v>
      </c>
      <c r="I136" s="11">
        <v>2</v>
      </c>
      <c r="J136" s="11" t="s">
        <v>139</v>
      </c>
      <c r="K136" s="11" t="s">
        <v>139</v>
      </c>
      <c r="L136" s="12">
        <v>136296</v>
      </c>
      <c r="M136" s="11">
        <f t="shared" si="18"/>
        <v>31</v>
      </c>
      <c r="N136" s="11">
        <v>12</v>
      </c>
      <c r="O136" s="11">
        <v>19</v>
      </c>
      <c r="P136" s="11" t="s">
        <v>139</v>
      </c>
      <c r="Q136" s="12">
        <v>19996</v>
      </c>
      <c r="R136" s="11">
        <v>35</v>
      </c>
      <c r="S136" s="15">
        <v>11550</v>
      </c>
    </row>
    <row r="137" spans="2:19" s="9" customFormat="1" ht="6" customHeight="1">
      <c r="B137" s="10"/>
      <c r="C137" s="10"/>
      <c r="E137" s="23">
        <f t="shared" si="17"/>
        <v>0</v>
      </c>
      <c r="F137" s="11"/>
      <c r="G137" s="11"/>
      <c r="H137" s="11"/>
      <c r="I137" s="11"/>
      <c r="J137" s="11"/>
      <c r="K137" s="11"/>
      <c r="L137" s="12"/>
      <c r="M137" s="11">
        <f t="shared" si="18"/>
        <v>0</v>
      </c>
      <c r="N137" s="11"/>
      <c r="O137" s="11"/>
      <c r="P137" s="11"/>
      <c r="Q137" s="12"/>
      <c r="R137" s="11"/>
      <c r="S137" s="15"/>
    </row>
    <row r="138" spans="2:19" s="20" customFormat="1" ht="10.5" customHeight="1">
      <c r="B138" s="26" t="s">
        <v>119</v>
      </c>
      <c r="C138" s="26"/>
      <c r="E138" s="21">
        <f>SUM(E139:E146)</f>
        <v>3270</v>
      </c>
      <c r="F138" s="22">
        <f aca="true" t="shared" si="25" ref="F138:S138">SUM(F139:F146)</f>
        <v>2713</v>
      </c>
      <c r="G138" s="22">
        <f t="shared" si="25"/>
        <v>391</v>
      </c>
      <c r="H138" s="22">
        <f t="shared" si="25"/>
        <v>120</v>
      </c>
      <c r="I138" s="22">
        <f t="shared" si="25"/>
        <v>7</v>
      </c>
      <c r="J138" s="22">
        <f t="shared" si="25"/>
        <v>37</v>
      </c>
      <c r="K138" s="22">
        <f t="shared" si="25"/>
        <v>2</v>
      </c>
      <c r="L138" s="22">
        <f t="shared" si="25"/>
        <v>1318867</v>
      </c>
      <c r="M138" s="22">
        <f t="shared" si="25"/>
        <v>407</v>
      </c>
      <c r="N138" s="22">
        <f t="shared" si="25"/>
        <v>220</v>
      </c>
      <c r="O138" s="22">
        <f t="shared" si="25"/>
        <v>180</v>
      </c>
      <c r="P138" s="22">
        <f t="shared" si="25"/>
        <v>7</v>
      </c>
      <c r="Q138" s="22">
        <f t="shared" si="25"/>
        <v>238423</v>
      </c>
      <c r="R138" s="22">
        <f t="shared" si="25"/>
        <v>390</v>
      </c>
      <c r="S138" s="22">
        <f t="shared" si="25"/>
        <v>128700</v>
      </c>
    </row>
    <row r="139" spans="2:19" s="9" customFormat="1" ht="10.5" customHeight="1">
      <c r="B139" s="10"/>
      <c r="C139" s="10" t="s">
        <v>120</v>
      </c>
      <c r="E139" s="23">
        <f t="shared" si="17"/>
        <v>757</v>
      </c>
      <c r="F139" s="11">
        <v>650</v>
      </c>
      <c r="G139" s="11">
        <v>67</v>
      </c>
      <c r="H139" s="11">
        <v>26</v>
      </c>
      <c r="I139" s="11">
        <v>3</v>
      </c>
      <c r="J139" s="11">
        <v>11</v>
      </c>
      <c r="K139" s="11" t="s">
        <v>139</v>
      </c>
      <c r="L139" s="12">
        <v>316869</v>
      </c>
      <c r="M139" s="11">
        <f t="shared" si="18"/>
        <v>97</v>
      </c>
      <c r="N139" s="11">
        <v>56</v>
      </c>
      <c r="O139" s="11">
        <v>41</v>
      </c>
      <c r="P139" s="11" t="s">
        <v>139</v>
      </c>
      <c r="Q139" s="12">
        <v>56571</v>
      </c>
      <c r="R139" s="11">
        <v>81</v>
      </c>
      <c r="S139" s="15">
        <v>26730</v>
      </c>
    </row>
    <row r="140" spans="2:19" s="9" customFormat="1" ht="10.5" customHeight="1">
      <c r="B140" s="10"/>
      <c r="C140" s="10" t="s">
        <v>121</v>
      </c>
      <c r="E140" s="23">
        <f t="shared" si="17"/>
        <v>398</v>
      </c>
      <c r="F140" s="11">
        <v>324</v>
      </c>
      <c r="G140" s="11">
        <v>53</v>
      </c>
      <c r="H140" s="11">
        <v>19</v>
      </c>
      <c r="I140" s="11" t="s">
        <v>139</v>
      </c>
      <c r="J140" s="11">
        <v>2</v>
      </c>
      <c r="K140" s="11" t="s">
        <v>139</v>
      </c>
      <c r="L140" s="12">
        <v>165043</v>
      </c>
      <c r="M140" s="11">
        <f t="shared" si="18"/>
        <v>36</v>
      </c>
      <c r="N140" s="11">
        <v>13</v>
      </c>
      <c r="O140" s="11">
        <v>23</v>
      </c>
      <c r="P140" s="11" t="s">
        <v>139</v>
      </c>
      <c r="Q140" s="12">
        <v>23712</v>
      </c>
      <c r="R140" s="11">
        <v>52</v>
      </c>
      <c r="S140" s="15">
        <v>17160</v>
      </c>
    </row>
    <row r="141" spans="2:19" s="9" customFormat="1" ht="10.5" customHeight="1">
      <c r="B141" s="10"/>
      <c r="C141" s="10" t="s">
        <v>122</v>
      </c>
      <c r="E141" s="23">
        <f t="shared" si="17"/>
        <v>244</v>
      </c>
      <c r="F141" s="11">
        <v>221</v>
      </c>
      <c r="G141" s="11">
        <v>12</v>
      </c>
      <c r="H141" s="11">
        <v>5</v>
      </c>
      <c r="I141" s="11">
        <v>1</v>
      </c>
      <c r="J141" s="11">
        <v>5</v>
      </c>
      <c r="K141" s="11" t="s">
        <v>139</v>
      </c>
      <c r="L141" s="12">
        <v>97315</v>
      </c>
      <c r="M141" s="11">
        <f t="shared" si="18"/>
        <v>52</v>
      </c>
      <c r="N141" s="11">
        <v>32</v>
      </c>
      <c r="O141" s="11">
        <v>18</v>
      </c>
      <c r="P141" s="11">
        <v>2</v>
      </c>
      <c r="Q141" s="12">
        <v>29039</v>
      </c>
      <c r="R141" s="11">
        <v>25</v>
      </c>
      <c r="S141" s="15">
        <v>8250</v>
      </c>
    </row>
    <row r="142" spans="2:19" s="9" customFormat="1" ht="10.5" customHeight="1">
      <c r="B142" s="10"/>
      <c r="C142" s="10" t="s">
        <v>123</v>
      </c>
      <c r="E142" s="23">
        <f t="shared" si="17"/>
        <v>330</v>
      </c>
      <c r="F142" s="11">
        <v>297</v>
      </c>
      <c r="G142" s="11">
        <v>17</v>
      </c>
      <c r="H142" s="11">
        <v>12</v>
      </c>
      <c r="I142" s="11">
        <v>1</v>
      </c>
      <c r="J142" s="11">
        <v>1</v>
      </c>
      <c r="K142" s="11">
        <v>2</v>
      </c>
      <c r="L142" s="12">
        <v>139686</v>
      </c>
      <c r="M142" s="11">
        <f t="shared" si="18"/>
        <v>49</v>
      </c>
      <c r="N142" s="11">
        <v>27</v>
      </c>
      <c r="O142" s="11">
        <v>19</v>
      </c>
      <c r="P142" s="11">
        <v>3</v>
      </c>
      <c r="Q142" s="12">
        <v>28272</v>
      </c>
      <c r="R142" s="11">
        <v>34</v>
      </c>
      <c r="S142" s="15">
        <v>11220</v>
      </c>
    </row>
    <row r="143" spans="2:19" s="9" customFormat="1" ht="10.5" customHeight="1">
      <c r="B143" s="10"/>
      <c r="C143" s="10" t="s">
        <v>124</v>
      </c>
      <c r="E143" s="23">
        <f t="shared" si="17"/>
        <v>289</v>
      </c>
      <c r="F143" s="11">
        <v>207</v>
      </c>
      <c r="G143" s="11">
        <v>72</v>
      </c>
      <c r="H143" s="11">
        <v>5</v>
      </c>
      <c r="I143" s="11">
        <v>1</v>
      </c>
      <c r="J143" s="11">
        <v>4</v>
      </c>
      <c r="K143" s="11" t="s">
        <v>139</v>
      </c>
      <c r="L143" s="12">
        <v>106749</v>
      </c>
      <c r="M143" s="11">
        <f t="shared" si="18"/>
        <v>17</v>
      </c>
      <c r="N143" s="11">
        <v>6</v>
      </c>
      <c r="O143" s="11">
        <v>11</v>
      </c>
      <c r="P143" s="11" t="s">
        <v>139</v>
      </c>
      <c r="Q143" s="12">
        <v>11994</v>
      </c>
      <c r="R143" s="11">
        <v>36</v>
      </c>
      <c r="S143" s="15">
        <v>11880</v>
      </c>
    </row>
    <row r="144" spans="2:19" s="9" customFormat="1" ht="10.5" customHeight="1">
      <c r="B144" s="10"/>
      <c r="C144" s="10" t="s">
        <v>125</v>
      </c>
      <c r="E144" s="23">
        <f t="shared" si="17"/>
        <v>629</v>
      </c>
      <c r="F144" s="11">
        <v>481</v>
      </c>
      <c r="G144" s="11">
        <v>116</v>
      </c>
      <c r="H144" s="11">
        <v>25</v>
      </c>
      <c r="I144" s="11">
        <v>1</v>
      </c>
      <c r="J144" s="11">
        <v>6</v>
      </c>
      <c r="K144" s="11" t="s">
        <v>139</v>
      </c>
      <c r="L144" s="12">
        <v>242951</v>
      </c>
      <c r="M144" s="11">
        <f t="shared" si="18"/>
        <v>63</v>
      </c>
      <c r="N144" s="11">
        <v>32</v>
      </c>
      <c r="O144" s="11">
        <v>29</v>
      </c>
      <c r="P144" s="11">
        <v>2</v>
      </c>
      <c r="Q144" s="12">
        <v>38269</v>
      </c>
      <c r="R144" s="11">
        <v>90</v>
      </c>
      <c r="S144" s="15">
        <v>29700</v>
      </c>
    </row>
    <row r="145" spans="2:19" s="9" customFormat="1" ht="10.5" customHeight="1">
      <c r="B145" s="10"/>
      <c r="C145" s="10" t="s">
        <v>126</v>
      </c>
      <c r="E145" s="23">
        <f t="shared" si="17"/>
        <v>440</v>
      </c>
      <c r="F145" s="11">
        <v>370</v>
      </c>
      <c r="G145" s="11">
        <v>43</v>
      </c>
      <c r="H145" s="11">
        <v>22</v>
      </c>
      <c r="I145" s="11" t="s">
        <v>139</v>
      </c>
      <c r="J145" s="11">
        <v>5</v>
      </c>
      <c r="K145" s="11" t="s">
        <v>139</v>
      </c>
      <c r="L145" s="12">
        <v>184283</v>
      </c>
      <c r="M145" s="11">
        <f t="shared" si="18"/>
        <v>51</v>
      </c>
      <c r="N145" s="11">
        <v>27</v>
      </c>
      <c r="O145" s="11">
        <v>24</v>
      </c>
      <c r="P145" s="11" t="s">
        <v>139</v>
      </c>
      <c r="Q145" s="12">
        <v>29365</v>
      </c>
      <c r="R145" s="11">
        <v>58</v>
      </c>
      <c r="S145" s="15">
        <v>19140</v>
      </c>
    </row>
    <row r="146" spans="2:19" s="9" customFormat="1" ht="10.5" customHeight="1">
      <c r="B146" s="10"/>
      <c r="C146" s="10" t="s">
        <v>127</v>
      </c>
      <c r="E146" s="23">
        <f t="shared" si="17"/>
        <v>183</v>
      </c>
      <c r="F146" s="11">
        <v>163</v>
      </c>
      <c r="G146" s="11">
        <v>11</v>
      </c>
      <c r="H146" s="11">
        <v>6</v>
      </c>
      <c r="I146" s="11" t="s">
        <v>139</v>
      </c>
      <c r="J146" s="11">
        <v>3</v>
      </c>
      <c r="K146" s="11" t="s">
        <v>139</v>
      </c>
      <c r="L146" s="12">
        <v>65971</v>
      </c>
      <c r="M146" s="11">
        <f t="shared" si="18"/>
        <v>42</v>
      </c>
      <c r="N146" s="11">
        <v>27</v>
      </c>
      <c r="O146" s="11">
        <v>15</v>
      </c>
      <c r="P146" s="11" t="s">
        <v>139</v>
      </c>
      <c r="Q146" s="12">
        <v>21201</v>
      </c>
      <c r="R146" s="11">
        <v>14</v>
      </c>
      <c r="S146" s="15">
        <v>4620</v>
      </c>
    </row>
    <row r="147" spans="2:19" s="9" customFormat="1" ht="6" customHeight="1">
      <c r="B147" s="10"/>
      <c r="C147" s="10"/>
      <c r="E147" s="23">
        <f t="shared" si="17"/>
        <v>0</v>
      </c>
      <c r="F147" s="11"/>
      <c r="G147" s="11"/>
      <c r="H147" s="11"/>
      <c r="I147" s="11"/>
      <c r="J147" s="11"/>
      <c r="K147" s="11"/>
      <c r="L147" s="12"/>
      <c r="M147" s="11">
        <f t="shared" si="18"/>
        <v>0</v>
      </c>
      <c r="N147" s="11"/>
      <c r="O147" s="11"/>
      <c r="P147" s="11"/>
      <c r="Q147" s="12"/>
      <c r="R147" s="11"/>
      <c r="S147" s="15"/>
    </row>
    <row r="148" spans="2:19" s="20" customFormat="1" ht="10.5" customHeight="1">
      <c r="B148" s="26" t="s">
        <v>128</v>
      </c>
      <c r="C148" s="26"/>
      <c r="E148" s="21">
        <f>SUM(E149:E154)</f>
        <v>6088</v>
      </c>
      <c r="F148" s="22">
        <f aca="true" t="shared" si="26" ref="F148:S148">SUM(F149:F154)</f>
        <v>4562</v>
      </c>
      <c r="G148" s="22">
        <f t="shared" si="26"/>
        <v>1261</v>
      </c>
      <c r="H148" s="22">
        <f t="shared" si="26"/>
        <v>195</v>
      </c>
      <c r="I148" s="22">
        <f t="shared" si="26"/>
        <v>29</v>
      </c>
      <c r="J148" s="22">
        <f t="shared" si="26"/>
        <v>41</v>
      </c>
      <c r="K148" s="22" t="s">
        <v>139</v>
      </c>
      <c r="L148" s="22">
        <f t="shared" si="26"/>
        <v>2340617</v>
      </c>
      <c r="M148" s="22">
        <f t="shared" si="26"/>
        <v>545</v>
      </c>
      <c r="N148" s="22">
        <f t="shared" si="26"/>
        <v>167</v>
      </c>
      <c r="O148" s="22">
        <f t="shared" si="26"/>
        <v>376</v>
      </c>
      <c r="P148" s="22">
        <f t="shared" si="26"/>
        <v>2</v>
      </c>
      <c r="Q148" s="22">
        <f t="shared" si="26"/>
        <v>360480</v>
      </c>
      <c r="R148" s="22">
        <f t="shared" si="26"/>
        <v>861</v>
      </c>
      <c r="S148" s="22">
        <f t="shared" si="26"/>
        <v>284130</v>
      </c>
    </row>
    <row r="149" spans="2:19" s="9" customFormat="1" ht="10.5" customHeight="1">
      <c r="B149" s="10"/>
      <c r="C149" s="10" t="s">
        <v>129</v>
      </c>
      <c r="E149" s="23">
        <f t="shared" si="17"/>
        <v>2114</v>
      </c>
      <c r="F149" s="11">
        <v>1526</v>
      </c>
      <c r="G149" s="11">
        <v>503</v>
      </c>
      <c r="H149" s="11">
        <v>66</v>
      </c>
      <c r="I149" s="11">
        <v>9</v>
      </c>
      <c r="J149" s="11">
        <v>10</v>
      </c>
      <c r="K149" s="11" t="s">
        <v>139</v>
      </c>
      <c r="L149" s="12">
        <v>765468</v>
      </c>
      <c r="M149" s="11">
        <f t="shared" si="18"/>
        <v>187</v>
      </c>
      <c r="N149" s="11">
        <v>74</v>
      </c>
      <c r="O149" s="11">
        <v>112</v>
      </c>
      <c r="P149" s="11">
        <v>1</v>
      </c>
      <c r="Q149" s="12">
        <v>117992</v>
      </c>
      <c r="R149" s="11">
        <v>315</v>
      </c>
      <c r="S149" s="15">
        <v>103950</v>
      </c>
    </row>
    <row r="150" spans="2:19" s="9" customFormat="1" ht="10.5" customHeight="1">
      <c r="B150" s="10"/>
      <c r="C150" s="10" t="s">
        <v>130</v>
      </c>
      <c r="E150" s="23">
        <f t="shared" si="17"/>
        <v>1050</v>
      </c>
      <c r="F150" s="11">
        <v>782</v>
      </c>
      <c r="G150" s="11">
        <v>223</v>
      </c>
      <c r="H150" s="11">
        <v>38</v>
      </c>
      <c r="I150" s="11">
        <v>4</v>
      </c>
      <c r="J150" s="11">
        <v>3</v>
      </c>
      <c r="K150" s="11" t="s">
        <v>139</v>
      </c>
      <c r="L150" s="12">
        <v>406440</v>
      </c>
      <c r="M150" s="11">
        <f t="shared" si="18"/>
        <v>112</v>
      </c>
      <c r="N150" s="11">
        <v>37</v>
      </c>
      <c r="O150" s="11">
        <v>75</v>
      </c>
      <c r="P150" s="11" t="s">
        <v>139</v>
      </c>
      <c r="Q150" s="12">
        <v>73473</v>
      </c>
      <c r="R150" s="11">
        <v>131</v>
      </c>
      <c r="S150" s="15">
        <v>43230</v>
      </c>
    </row>
    <row r="151" spans="2:19" s="9" customFormat="1" ht="10.5" customHeight="1">
      <c r="B151" s="10"/>
      <c r="C151" s="10" t="s">
        <v>131</v>
      </c>
      <c r="E151" s="23">
        <f>SUM(F151:K151)</f>
        <v>275</v>
      </c>
      <c r="F151" s="11">
        <v>216</v>
      </c>
      <c r="G151" s="11">
        <v>55</v>
      </c>
      <c r="H151" s="11">
        <v>4</v>
      </c>
      <c r="I151" s="11" t="s">
        <v>139</v>
      </c>
      <c r="J151" s="11" t="s">
        <v>139</v>
      </c>
      <c r="K151" s="11" t="s">
        <v>139</v>
      </c>
      <c r="L151" s="12">
        <v>99165</v>
      </c>
      <c r="M151" s="11">
        <f t="shared" si="18"/>
        <v>27</v>
      </c>
      <c r="N151" s="11">
        <v>5</v>
      </c>
      <c r="O151" s="11">
        <v>22</v>
      </c>
      <c r="P151" s="11" t="s">
        <v>139</v>
      </c>
      <c r="Q151" s="12">
        <v>19849</v>
      </c>
      <c r="R151" s="11">
        <v>48</v>
      </c>
      <c r="S151" s="15">
        <v>15840</v>
      </c>
    </row>
    <row r="152" spans="2:19" s="9" customFormat="1" ht="10.5" customHeight="1">
      <c r="B152" s="10"/>
      <c r="C152" s="10" t="s">
        <v>132</v>
      </c>
      <c r="E152" s="23">
        <f>SUM(F152:K152)</f>
        <v>225</v>
      </c>
      <c r="F152" s="11">
        <v>173</v>
      </c>
      <c r="G152" s="11">
        <v>44</v>
      </c>
      <c r="H152" s="11">
        <v>7</v>
      </c>
      <c r="I152" s="11">
        <v>1</v>
      </c>
      <c r="J152" s="11" t="s">
        <v>139</v>
      </c>
      <c r="K152" s="11" t="s">
        <v>139</v>
      </c>
      <c r="L152" s="12">
        <v>86630</v>
      </c>
      <c r="M152" s="11">
        <f t="shared" si="18"/>
        <v>18</v>
      </c>
      <c r="N152" s="11">
        <v>3</v>
      </c>
      <c r="O152" s="11">
        <v>15</v>
      </c>
      <c r="P152" s="11" t="s">
        <v>139</v>
      </c>
      <c r="Q152" s="12">
        <v>12609</v>
      </c>
      <c r="R152" s="11">
        <v>42</v>
      </c>
      <c r="S152" s="15">
        <v>13860</v>
      </c>
    </row>
    <row r="153" spans="2:19" s="9" customFormat="1" ht="10.5" customHeight="1">
      <c r="B153" s="10"/>
      <c r="C153" s="10" t="s">
        <v>133</v>
      </c>
      <c r="E153" s="23">
        <f>SUM(F153:K153)</f>
        <v>1728</v>
      </c>
      <c r="F153" s="15">
        <v>1260</v>
      </c>
      <c r="G153" s="15">
        <v>391</v>
      </c>
      <c r="H153" s="15">
        <v>50</v>
      </c>
      <c r="I153" s="15">
        <v>9</v>
      </c>
      <c r="J153" s="15">
        <v>18</v>
      </c>
      <c r="K153" s="15" t="s">
        <v>139</v>
      </c>
      <c r="L153" s="17">
        <v>670476</v>
      </c>
      <c r="M153" s="11">
        <f>SUM(N153:P153)</f>
        <v>141</v>
      </c>
      <c r="N153" s="15">
        <v>24</v>
      </c>
      <c r="O153" s="15">
        <v>116</v>
      </c>
      <c r="P153" s="15">
        <v>1</v>
      </c>
      <c r="Q153" s="17">
        <v>98868</v>
      </c>
      <c r="R153" s="15">
        <v>246</v>
      </c>
      <c r="S153" s="15">
        <v>81180</v>
      </c>
    </row>
    <row r="154" spans="2:19" s="9" customFormat="1" ht="10.5" customHeight="1">
      <c r="B154" s="10"/>
      <c r="C154" s="10" t="s">
        <v>134</v>
      </c>
      <c r="E154" s="23">
        <f>SUM(F154:K154)</f>
        <v>696</v>
      </c>
      <c r="F154" s="15">
        <v>605</v>
      </c>
      <c r="G154" s="15">
        <v>45</v>
      </c>
      <c r="H154" s="15">
        <v>30</v>
      </c>
      <c r="I154" s="15">
        <v>6</v>
      </c>
      <c r="J154" s="15">
        <v>10</v>
      </c>
      <c r="K154" s="15" t="s">
        <v>139</v>
      </c>
      <c r="L154" s="17">
        <v>312438</v>
      </c>
      <c r="M154" s="11">
        <f>SUM(N154:P154)</f>
        <v>60</v>
      </c>
      <c r="N154" s="15">
        <v>24</v>
      </c>
      <c r="O154" s="15">
        <v>36</v>
      </c>
      <c r="P154" s="15" t="s">
        <v>139</v>
      </c>
      <c r="Q154" s="17">
        <v>37689</v>
      </c>
      <c r="R154" s="15">
        <v>79</v>
      </c>
      <c r="S154" s="15">
        <v>26070</v>
      </c>
    </row>
    <row r="155" s="9" customFormat="1" ht="6" customHeight="1" thickBot="1">
      <c r="E155" s="25"/>
    </row>
    <row r="156" spans="1:19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</sheetData>
  <mergeCells count="40">
    <mergeCell ref="R82:S82"/>
    <mergeCell ref="E83:K83"/>
    <mergeCell ref="L83:L84"/>
    <mergeCell ref="M83:P83"/>
    <mergeCell ref="Q83:Q84"/>
    <mergeCell ref="R83:R84"/>
    <mergeCell ref="S83:S84"/>
    <mergeCell ref="M4:Q4"/>
    <mergeCell ref="R4:S4"/>
    <mergeCell ref="M5:P5"/>
    <mergeCell ref="Q5:Q6"/>
    <mergeCell ref="R5:R6"/>
    <mergeCell ref="S5:S6"/>
    <mergeCell ref="B138:C138"/>
    <mergeCell ref="B148:C148"/>
    <mergeCell ref="A4:D6"/>
    <mergeCell ref="E4:L4"/>
    <mergeCell ref="E5:K5"/>
    <mergeCell ref="L5:L6"/>
    <mergeCell ref="A82:D84"/>
    <mergeCell ref="E82:L82"/>
    <mergeCell ref="B111:C111"/>
    <mergeCell ref="B115:C115"/>
    <mergeCell ref="B64:C64"/>
    <mergeCell ref="B73:C73"/>
    <mergeCell ref="B118:C118"/>
    <mergeCell ref="B131:C131"/>
    <mergeCell ref="B86:C86"/>
    <mergeCell ref="B93:C93"/>
    <mergeCell ref="B102:C102"/>
    <mergeCell ref="B8:C8"/>
    <mergeCell ref="B10:C10"/>
    <mergeCell ref="B12:C12"/>
    <mergeCell ref="M82:Q82"/>
    <mergeCell ref="B29:C29"/>
    <mergeCell ref="B35:C35"/>
    <mergeCell ref="B40:C40"/>
    <mergeCell ref="B44:C44"/>
    <mergeCell ref="B48:C48"/>
    <mergeCell ref="B54:C5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rowBreaks count="1" manualBreakCount="1">
    <brk id="7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2009-11-24T07:15:09Z</cp:lastPrinted>
  <dcterms:created xsi:type="dcterms:W3CDTF">2001-04-23T00:34:17Z</dcterms:created>
  <dcterms:modified xsi:type="dcterms:W3CDTF">2010-02-15T05:57:52Z</dcterms:modified>
  <cp:category/>
  <cp:version/>
  <cp:contentType/>
  <cp:contentStatus/>
</cp:coreProperties>
</file>