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160" windowHeight="6330" activeTab="0"/>
  </bookViews>
  <sheets>
    <sheet name="236" sheetId="1" r:id="rId1"/>
  </sheets>
  <definedNames/>
  <calcPr fullCalcOnLoad="1"/>
</workbook>
</file>

<file path=xl/sharedStrings.xml><?xml version="1.0" encoding="utf-8"?>
<sst xmlns="http://schemas.openxmlformats.org/spreadsheetml/2006/main" count="210" uniqueCount="99">
  <si>
    <t>区分</t>
  </si>
  <si>
    <t>営業形態別</t>
  </si>
  <si>
    <t>セルフ　　　　サービス店</t>
  </si>
  <si>
    <t>その他</t>
  </si>
  <si>
    <t>総計</t>
  </si>
  <si>
    <t>各種商品卸売業</t>
  </si>
  <si>
    <t>繊維品卸売業（衣服、身の回り品を除く）</t>
  </si>
  <si>
    <t>化学製品卸売業</t>
  </si>
  <si>
    <t>鉱物・金属材料卸売業</t>
  </si>
  <si>
    <t>代理商、仲立業</t>
  </si>
  <si>
    <t>小売業計</t>
  </si>
  <si>
    <t>各種商品小売業</t>
  </si>
  <si>
    <t>百貨店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</si>
  <si>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</si>
  <si>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</si>
  <si>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</si>
  <si>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</si>
  <si>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</si>
  <si>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</si>
  <si>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</si>
  <si>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食肉小売業</t>
  </si>
  <si>
    <t>鮮魚小売業</t>
  </si>
  <si>
    <t>乾物小売業</t>
  </si>
  <si>
    <t>野菜・果実小売業</t>
  </si>
  <si>
    <t>菓子・パン小売業</t>
  </si>
  <si>
    <t>米穀類小売業</t>
  </si>
  <si>
    <t>その他の飲食料品小売業</t>
  </si>
  <si>
    <t>自動車小売業</t>
  </si>
  <si>
    <t>家具・建具・畳小売業</t>
  </si>
  <si>
    <t>金物・荒物小売業</t>
  </si>
  <si>
    <t>陶磁器・ガラス器小売業</t>
  </si>
  <si>
    <t>家庭用機械器具小売業</t>
  </si>
  <si>
    <t>その他のじゅう器小売業</t>
  </si>
  <si>
    <t>その他の小売業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</si>
  <si>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</si>
  <si>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</si>
  <si>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</si>
  <si>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</si>
  <si>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</t>
  </si>
  <si>
    <t>写真機・写真材料小売業</t>
  </si>
  <si>
    <t>時計・眼鏡・光学機械小売業</t>
  </si>
  <si>
    <t>中古品小売業（他に分類されないもの）</t>
  </si>
  <si>
    <t>他に分類されない小売業</t>
  </si>
  <si>
    <t>一般卸売業計</t>
  </si>
  <si>
    <t>機械器具卸売業</t>
  </si>
  <si>
    <t>衣服・食料・家具等卸売業</t>
  </si>
  <si>
    <t>衣服・身の回り品卸売業</t>
  </si>
  <si>
    <t>農畜産物・水産物卸売業</t>
  </si>
  <si>
    <t>食料・飲料卸売業</t>
  </si>
  <si>
    <t>医薬品・化粧品卸売業</t>
  </si>
  <si>
    <t>家具・建具・じゅう器等卸売業</t>
  </si>
  <si>
    <t>その他の卸売業</t>
  </si>
  <si>
    <t>20年～</t>
  </si>
  <si>
    <t>30年～</t>
  </si>
  <si>
    <t>40年～</t>
  </si>
  <si>
    <t>50年～</t>
  </si>
  <si>
    <t>29年</t>
  </si>
  <si>
    <t>39年</t>
  </si>
  <si>
    <t>49年</t>
  </si>
  <si>
    <t>59年</t>
  </si>
  <si>
    <t>62年</t>
  </si>
  <si>
    <t>63年</t>
  </si>
  <si>
    <t>商店数
総計</t>
  </si>
  <si>
    <t>代理商、仲立業</t>
  </si>
  <si>
    <t>その他の各種商品小売業(従業員50人未満）</t>
  </si>
  <si>
    <t>自転車小売業（二輪自動車を含む）</t>
  </si>
  <si>
    <t>　　　　　　　　 　　　　125．　産業小分類別、開設年次別、営業形態別、経営組織別、商店数</t>
  </si>
  <si>
    <t>　　　　　　　　 　　　　125．　産業小分類別、開設年次別、営業形態別、経営組織別、商店数（続き）</t>
  </si>
  <si>
    <t>　資料：県統計課「商業統計調査」</t>
  </si>
  <si>
    <t>開設年次別</t>
  </si>
  <si>
    <t>個人商店</t>
  </si>
  <si>
    <t>法人商店</t>
  </si>
  <si>
    <t>19年以前</t>
  </si>
  <si>
    <t>60年</t>
  </si>
  <si>
    <t>61年</t>
  </si>
  <si>
    <t>経営組織別</t>
  </si>
  <si>
    <t>-</t>
  </si>
  <si>
    <t>繊維・機械器具・建築材料等卸売業</t>
  </si>
  <si>
    <t>-</t>
  </si>
  <si>
    <t>-</t>
  </si>
  <si>
    <t>-</t>
  </si>
  <si>
    <t>-</t>
  </si>
  <si>
    <t>-</t>
  </si>
  <si>
    <t>-</t>
  </si>
  <si>
    <t>-</t>
  </si>
  <si>
    <t>53-58</t>
  </si>
  <si>
    <t>-</t>
  </si>
  <si>
    <t>織物・衣服・身の回り品小売業</t>
  </si>
  <si>
    <t>-</t>
  </si>
  <si>
    <t>自動車・自転車小売業</t>
  </si>
  <si>
    <t>-</t>
  </si>
  <si>
    <t>家具・建具・じゅう器小売業</t>
  </si>
  <si>
    <t>49-51</t>
  </si>
  <si>
    <t>建築材料</t>
  </si>
  <si>
    <t>再生資源卸売業</t>
  </si>
  <si>
    <t>製造小売店</t>
  </si>
  <si>
    <t>割賦販売店</t>
  </si>
  <si>
    <t>-</t>
  </si>
  <si>
    <t>酒・調味料小売業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</si>
</sst>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_ "/>
    <numFmt numFmtId="178" formatCode="0.0_);[Red]\(0.0\)"/>
    <numFmt numFmtId="179" formatCode="0.0;&quot;△ &quot;0.0"/>
    <numFmt numFmtId="180" formatCode="0_);[Red]\(0\)"/>
  </numFmts>
  <fonts count="12"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8"/>
      <name val="ＭＳ Ｐ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/>
    </xf>
    <xf numFmtId="176" fontId="7" fillId="0" borderId="1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176" fontId="2" fillId="0" borderId="1" xfId="0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58" fontId="2" fillId="0" borderId="6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distributed"/>
    </xf>
    <xf numFmtId="0" fontId="7" fillId="0" borderId="0" xfId="0" applyFont="1" applyFill="1" applyAlignment="1">
      <alignment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2" xfId="0" applyFont="1" applyFill="1" applyBorder="1" applyAlignment="1">
      <alignment horizontal="distributed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/>
    </xf>
    <xf numFmtId="0" fontId="0" fillId="0" borderId="8" xfId="0" applyFill="1" applyBorder="1" applyAlignment="1">
      <alignment/>
    </xf>
    <xf numFmtId="0" fontId="7" fillId="0" borderId="0" xfId="0" applyFont="1" applyFill="1" applyAlignment="1">
      <alignment horizontal="distributed"/>
    </xf>
    <xf numFmtId="0" fontId="3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zoomScale="140" zoomScaleNormal="140" workbookViewId="0" topLeftCell="A1">
      <selection activeCell="A1" sqref="A1"/>
    </sheetView>
  </sheetViews>
  <sheetFormatPr defaultColWidth="9.140625" defaultRowHeight="12"/>
  <cols>
    <col min="1" max="1" width="1.421875" style="1" customWidth="1"/>
    <col min="2" max="2" width="2.57421875" style="1" customWidth="1"/>
    <col min="3" max="3" width="3.7109375" style="1" customWidth="1"/>
    <col min="4" max="4" width="1.7109375" style="1" customWidth="1"/>
    <col min="5" max="5" width="33.00390625" style="1" customWidth="1"/>
    <col min="6" max="6" width="0.85546875" style="1" customWidth="1"/>
    <col min="7" max="7" width="8.7109375" style="1" customWidth="1"/>
    <col min="8" max="22" width="8.421875" style="1" customWidth="1"/>
    <col min="23" max="16384" width="9.140625" style="1" customWidth="1"/>
  </cols>
  <sheetData>
    <row r="1" ht="17.25">
      <c r="E1" s="2" t="s">
        <v>66</v>
      </c>
    </row>
    <row r="3" spans="21:22" ht="12.75" thickBot="1">
      <c r="U3" s="23">
        <v>32295</v>
      </c>
      <c r="V3" s="23"/>
    </row>
    <row r="4" spans="1:22" ht="13.5" customHeight="1" thickTop="1">
      <c r="A4" s="34" t="s">
        <v>0</v>
      </c>
      <c r="B4" s="35"/>
      <c r="C4" s="35"/>
      <c r="D4" s="35"/>
      <c r="E4" s="35"/>
      <c r="F4" s="35"/>
      <c r="G4" s="30" t="s">
        <v>62</v>
      </c>
      <c r="H4" s="45" t="s">
        <v>69</v>
      </c>
      <c r="I4" s="46"/>
      <c r="J4" s="46"/>
      <c r="K4" s="46"/>
      <c r="L4" s="46"/>
      <c r="M4" s="46"/>
      <c r="N4" s="46"/>
      <c r="O4" s="46"/>
      <c r="P4" s="47"/>
      <c r="Q4" s="39" t="s">
        <v>1</v>
      </c>
      <c r="R4" s="38"/>
      <c r="S4" s="38"/>
      <c r="T4" s="40"/>
      <c r="U4" s="38" t="s">
        <v>75</v>
      </c>
      <c r="V4" s="38"/>
    </row>
    <row r="5" spans="1:22" ht="13.5" customHeight="1">
      <c r="A5" s="36"/>
      <c r="B5" s="36"/>
      <c r="C5" s="36"/>
      <c r="D5" s="36"/>
      <c r="E5" s="36"/>
      <c r="F5" s="36"/>
      <c r="G5" s="31"/>
      <c r="H5" s="26" t="s">
        <v>72</v>
      </c>
      <c r="I5" s="3" t="s">
        <v>52</v>
      </c>
      <c r="J5" s="3" t="s">
        <v>53</v>
      </c>
      <c r="K5" s="3" t="s">
        <v>54</v>
      </c>
      <c r="L5" s="3" t="s">
        <v>55</v>
      </c>
      <c r="M5" s="28" t="s">
        <v>73</v>
      </c>
      <c r="N5" s="28" t="s">
        <v>74</v>
      </c>
      <c r="O5" s="28" t="s">
        <v>60</v>
      </c>
      <c r="P5" s="28" t="s">
        <v>61</v>
      </c>
      <c r="Q5" s="43" t="s">
        <v>2</v>
      </c>
      <c r="R5" s="41" t="s">
        <v>95</v>
      </c>
      <c r="S5" s="41" t="s">
        <v>96</v>
      </c>
      <c r="T5" s="41" t="s">
        <v>3</v>
      </c>
      <c r="U5" s="41" t="s">
        <v>70</v>
      </c>
      <c r="V5" s="41" t="s">
        <v>71</v>
      </c>
    </row>
    <row r="6" spans="1:22" ht="13.5" customHeight="1">
      <c r="A6" s="37"/>
      <c r="B6" s="37"/>
      <c r="C6" s="37"/>
      <c r="D6" s="37"/>
      <c r="E6" s="37"/>
      <c r="F6" s="37"/>
      <c r="G6" s="32"/>
      <c r="H6" s="27"/>
      <c r="I6" s="4" t="s">
        <v>56</v>
      </c>
      <c r="J6" s="4" t="s">
        <v>57</v>
      </c>
      <c r="K6" s="4" t="s">
        <v>58</v>
      </c>
      <c r="L6" s="4" t="s">
        <v>59</v>
      </c>
      <c r="M6" s="29"/>
      <c r="N6" s="29"/>
      <c r="O6" s="29"/>
      <c r="P6" s="29"/>
      <c r="Q6" s="44"/>
      <c r="R6" s="42"/>
      <c r="S6" s="42"/>
      <c r="T6" s="42"/>
      <c r="U6" s="32"/>
      <c r="V6" s="42"/>
    </row>
    <row r="7" ht="12">
      <c r="G7" s="5"/>
    </row>
    <row r="8" spans="1:22" s="8" customFormat="1" ht="12">
      <c r="A8" s="33" t="s">
        <v>4</v>
      </c>
      <c r="B8" s="33"/>
      <c r="C8" s="33"/>
      <c r="D8" s="33"/>
      <c r="E8" s="33"/>
      <c r="F8" s="33"/>
      <c r="G8" s="6">
        <v>37161</v>
      </c>
      <c r="H8" s="7">
        <f aca="true" t="shared" si="0" ref="H8:V8">SUM(H10,H42)</f>
        <v>7359</v>
      </c>
      <c r="I8" s="7">
        <f t="shared" si="0"/>
        <v>5597</v>
      </c>
      <c r="J8" s="7">
        <f t="shared" si="0"/>
        <v>5973</v>
      </c>
      <c r="K8" s="7">
        <f t="shared" si="0"/>
        <v>7411</v>
      </c>
      <c r="L8" s="7">
        <f t="shared" si="0"/>
        <v>8153</v>
      </c>
      <c r="M8" s="7">
        <f t="shared" si="0"/>
        <v>867</v>
      </c>
      <c r="N8" s="7">
        <f t="shared" si="0"/>
        <v>766</v>
      </c>
      <c r="O8" s="7">
        <f t="shared" si="0"/>
        <v>730</v>
      </c>
      <c r="P8" s="7">
        <f t="shared" si="0"/>
        <v>294</v>
      </c>
      <c r="Q8" s="7">
        <f t="shared" si="0"/>
        <v>1664</v>
      </c>
      <c r="R8" s="7">
        <f t="shared" si="0"/>
        <v>2993</v>
      </c>
      <c r="S8" s="7">
        <f t="shared" si="0"/>
        <v>646</v>
      </c>
      <c r="T8" s="7">
        <f t="shared" si="0"/>
        <v>31851</v>
      </c>
      <c r="U8" s="7">
        <f t="shared" si="0"/>
        <v>24943</v>
      </c>
      <c r="V8" s="7">
        <f t="shared" si="0"/>
        <v>12211</v>
      </c>
    </row>
    <row r="9" spans="1:22" s="13" customFormat="1" ht="12">
      <c r="A9" s="9"/>
      <c r="B9" s="9"/>
      <c r="C9" s="9"/>
      <c r="D9" s="9"/>
      <c r="E9" s="9"/>
      <c r="F9" s="9"/>
      <c r="G9" s="10">
        <f aca="true" t="shared" si="1" ref="G9:G29">SUM(Q9:T9)</f>
        <v>0</v>
      </c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/>
    </row>
    <row r="10" spans="1:22" s="8" customFormat="1" ht="12">
      <c r="A10" s="14"/>
      <c r="B10" s="25" t="s">
        <v>92</v>
      </c>
      <c r="C10" s="25"/>
      <c r="D10" s="24" t="s">
        <v>43</v>
      </c>
      <c r="E10" s="25"/>
      <c r="F10" s="14"/>
      <c r="G10" s="6">
        <v>8332</v>
      </c>
      <c r="H10" s="7">
        <v>832</v>
      </c>
      <c r="I10" s="7">
        <f>SUM(I12,I15,I23,I39)</f>
        <v>1267</v>
      </c>
      <c r="J10" s="7">
        <f>SUM(J12,J15,J23,J39)</f>
        <v>1412</v>
      </c>
      <c r="K10" s="7">
        <v>2214</v>
      </c>
      <c r="L10" s="7">
        <f>SUM(L12,L15,L23,L39)</f>
        <v>2113</v>
      </c>
      <c r="M10" s="7">
        <v>189</v>
      </c>
      <c r="N10" s="7">
        <v>138</v>
      </c>
      <c r="O10" s="7">
        <f>SUM(O12,O15,O23,O39)</f>
        <v>110</v>
      </c>
      <c r="P10" s="7">
        <f>SUM(P12,P15,P23,P39)</f>
        <v>55</v>
      </c>
      <c r="Q10" s="7" t="s">
        <v>97</v>
      </c>
      <c r="R10" s="7" t="s">
        <v>97</v>
      </c>
      <c r="S10" s="7" t="s">
        <v>97</v>
      </c>
      <c r="T10" s="7">
        <v>8332</v>
      </c>
      <c r="U10" s="7">
        <v>3638</v>
      </c>
      <c r="V10" s="7">
        <v>4694</v>
      </c>
    </row>
    <row r="11" spans="1:22" s="13" customFormat="1" ht="12">
      <c r="A11" s="9"/>
      <c r="B11" s="9"/>
      <c r="C11" s="9"/>
      <c r="D11" s="9"/>
      <c r="E11" s="9"/>
      <c r="F11" s="9"/>
      <c r="G11" s="10">
        <f t="shared" si="1"/>
        <v>0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/>
    </row>
    <row r="12" spans="1:22" s="8" customFormat="1" ht="12">
      <c r="A12" s="14"/>
      <c r="B12" s="14">
        <v>49</v>
      </c>
      <c r="C12" s="14"/>
      <c r="D12" s="24" t="s">
        <v>5</v>
      </c>
      <c r="E12" s="25"/>
      <c r="F12" s="14"/>
      <c r="G12" s="6">
        <f>G13</f>
        <v>5</v>
      </c>
      <c r="H12" s="7">
        <f aca="true" t="shared" si="2" ref="H12:V12">H13</f>
        <v>1</v>
      </c>
      <c r="I12" s="7" t="str">
        <f t="shared" si="2"/>
        <v>-</v>
      </c>
      <c r="J12" s="7">
        <f t="shared" si="2"/>
        <v>3</v>
      </c>
      <c r="K12" s="7" t="str">
        <f t="shared" si="2"/>
        <v>-</v>
      </c>
      <c r="L12" s="7">
        <f t="shared" si="2"/>
        <v>1</v>
      </c>
      <c r="M12" s="7" t="str">
        <f t="shared" si="2"/>
        <v>-</v>
      </c>
      <c r="N12" s="7" t="str">
        <f t="shared" si="2"/>
        <v>-</v>
      </c>
      <c r="O12" s="7" t="str">
        <f t="shared" si="2"/>
        <v>-</v>
      </c>
      <c r="P12" s="7" t="str">
        <f t="shared" si="2"/>
        <v>-</v>
      </c>
      <c r="Q12" s="7" t="str">
        <f t="shared" si="2"/>
        <v>-</v>
      </c>
      <c r="R12" s="7" t="str">
        <f t="shared" si="2"/>
        <v>-</v>
      </c>
      <c r="S12" s="7" t="str">
        <f t="shared" si="2"/>
        <v>-</v>
      </c>
      <c r="T12" s="7">
        <f t="shared" si="2"/>
        <v>5</v>
      </c>
      <c r="U12" s="7">
        <f t="shared" si="2"/>
        <v>1</v>
      </c>
      <c r="V12" s="7">
        <f t="shared" si="2"/>
        <v>4</v>
      </c>
    </row>
    <row r="13" spans="1:22" s="13" customFormat="1" ht="12">
      <c r="A13" s="9"/>
      <c r="B13" s="9"/>
      <c r="C13" s="9">
        <v>491</v>
      </c>
      <c r="D13" s="9"/>
      <c r="E13" s="15" t="s">
        <v>5</v>
      </c>
      <c r="F13" s="9"/>
      <c r="G13" s="10">
        <f t="shared" si="1"/>
        <v>5</v>
      </c>
      <c r="H13" s="11">
        <v>1</v>
      </c>
      <c r="I13" s="11" t="s">
        <v>76</v>
      </c>
      <c r="J13" s="11">
        <v>3</v>
      </c>
      <c r="K13" s="11" t="s">
        <v>76</v>
      </c>
      <c r="L13" s="11">
        <v>1</v>
      </c>
      <c r="M13" s="11" t="s">
        <v>76</v>
      </c>
      <c r="N13" s="11" t="s">
        <v>76</v>
      </c>
      <c r="O13" s="11" t="s">
        <v>76</v>
      </c>
      <c r="P13" s="11" t="s">
        <v>76</v>
      </c>
      <c r="Q13" s="11" t="s">
        <v>76</v>
      </c>
      <c r="R13" s="11" t="s">
        <v>76</v>
      </c>
      <c r="S13" s="11" t="s">
        <v>76</v>
      </c>
      <c r="T13" s="11">
        <v>5</v>
      </c>
      <c r="U13" s="11">
        <v>1</v>
      </c>
      <c r="V13" s="12">
        <v>4</v>
      </c>
    </row>
    <row r="14" spans="1:22" s="13" customFormat="1" ht="12">
      <c r="A14" s="9"/>
      <c r="B14" s="9"/>
      <c r="C14" s="9"/>
      <c r="D14" s="9"/>
      <c r="E14" s="15"/>
      <c r="F14" s="9"/>
      <c r="G14" s="10">
        <f t="shared" si="1"/>
        <v>0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/>
    </row>
    <row r="15" spans="1:22" s="8" customFormat="1" ht="12">
      <c r="A15" s="14"/>
      <c r="B15" s="14">
        <v>50</v>
      </c>
      <c r="C15" s="14"/>
      <c r="D15" s="24" t="s">
        <v>77</v>
      </c>
      <c r="E15" s="25"/>
      <c r="F15" s="14"/>
      <c r="G15" s="6">
        <f t="shared" si="1"/>
        <v>3199</v>
      </c>
      <c r="H15" s="7">
        <f aca="true" t="shared" si="3" ref="H15:V15">SUM(H16:H21)</f>
        <v>259</v>
      </c>
      <c r="I15" s="7">
        <f t="shared" si="3"/>
        <v>418</v>
      </c>
      <c r="J15" s="7">
        <f t="shared" si="3"/>
        <v>511</v>
      </c>
      <c r="K15" s="7">
        <f t="shared" si="3"/>
        <v>959</v>
      </c>
      <c r="L15" s="7">
        <f t="shared" si="3"/>
        <v>866</v>
      </c>
      <c r="M15" s="7">
        <f t="shared" si="3"/>
        <v>78</v>
      </c>
      <c r="N15" s="7">
        <f t="shared" si="3"/>
        <v>42</v>
      </c>
      <c r="O15" s="7">
        <f t="shared" si="3"/>
        <v>47</v>
      </c>
      <c r="P15" s="7">
        <f t="shared" si="3"/>
        <v>18</v>
      </c>
      <c r="Q15" s="7" t="s">
        <v>78</v>
      </c>
      <c r="R15" s="7" t="s">
        <v>78</v>
      </c>
      <c r="S15" s="7" t="s">
        <v>78</v>
      </c>
      <c r="T15" s="7">
        <f t="shared" si="3"/>
        <v>3199</v>
      </c>
      <c r="U15" s="7">
        <f t="shared" si="3"/>
        <v>1194</v>
      </c>
      <c r="V15" s="7">
        <f t="shared" si="3"/>
        <v>2005</v>
      </c>
    </row>
    <row r="16" spans="1:22" s="13" customFormat="1" ht="21">
      <c r="A16" s="9"/>
      <c r="B16" s="9"/>
      <c r="C16" s="9">
        <v>501</v>
      </c>
      <c r="D16" s="9"/>
      <c r="E16" s="15" t="s">
        <v>6</v>
      </c>
      <c r="F16" s="9"/>
      <c r="G16" s="10">
        <f t="shared" si="1"/>
        <v>263</v>
      </c>
      <c r="H16" s="11">
        <v>26</v>
      </c>
      <c r="I16" s="11">
        <v>47</v>
      </c>
      <c r="J16" s="11">
        <v>33</v>
      </c>
      <c r="K16" s="11">
        <v>57</v>
      </c>
      <c r="L16" s="11">
        <v>76</v>
      </c>
      <c r="M16" s="11">
        <v>8</v>
      </c>
      <c r="N16" s="11">
        <v>6</v>
      </c>
      <c r="O16" s="11">
        <v>8</v>
      </c>
      <c r="P16" s="11">
        <v>2</v>
      </c>
      <c r="Q16" s="11" t="s">
        <v>78</v>
      </c>
      <c r="R16" s="11" t="s">
        <v>78</v>
      </c>
      <c r="S16" s="11" t="s">
        <v>78</v>
      </c>
      <c r="T16" s="11">
        <v>263</v>
      </c>
      <c r="U16" s="11">
        <v>84</v>
      </c>
      <c r="V16" s="12">
        <v>179</v>
      </c>
    </row>
    <row r="17" spans="1:22" s="13" customFormat="1" ht="12">
      <c r="A17" s="9"/>
      <c r="B17" s="9"/>
      <c r="C17" s="9">
        <v>502</v>
      </c>
      <c r="D17" s="9"/>
      <c r="E17" s="15" t="s">
        <v>7</v>
      </c>
      <c r="F17" s="9"/>
      <c r="G17" s="10">
        <f t="shared" si="1"/>
        <v>152</v>
      </c>
      <c r="H17" s="11">
        <v>19</v>
      </c>
      <c r="I17" s="11">
        <v>29</v>
      </c>
      <c r="J17" s="11">
        <v>23</v>
      </c>
      <c r="K17" s="11">
        <v>39</v>
      </c>
      <c r="L17" s="11">
        <v>31</v>
      </c>
      <c r="M17" s="11">
        <v>3</v>
      </c>
      <c r="N17" s="11">
        <v>4</v>
      </c>
      <c r="O17" s="11">
        <v>1</v>
      </c>
      <c r="P17" s="11">
        <v>3</v>
      </c>
      <c r="Q17" s="11" t="s">
        <v>78</v>
      </c>
      <c r="R17" s="11" t="s">
        <v>78</v>
      </c>
      <c r="S17" s="11" t="s">
        <v>78</v>
      </c>
      <c r="T17" s="11">
        <v>152</v>
      </c>
      <c r="U17" s="11">
        <v>29</v>
      </c>
      <c r="V17" s="12">
        <v>123</v>
      </c>
    </row>
    <row r="18" spans="1:22" s="13" customFormat="1" ht="12">
      <c r="A18" s="9"/>
      <c r="B18" s="9"/>
      <c r="C18" s="9">
        <v>503</v>
      </c>
      <c r="D18" s="9"/>
      <c r="E18" s="15" t="s">
        <v>8</v>
      </c>
      <c r="F18" s="9"/>
      <c r="G18" s="10">
        <f t="shared" si="1"/>
        <v>235</v>
      </c>
      <c r="H18" s="11">
        <v>13</v>
      </c>
      <c r="I18" s="11">
        <v>34</v>
      </c>
      <c r="J18" s="11">
        <v>43</v>
      </c>
      <c r="K18" s="11">
        <v>81</v>
      </c>
      <c r="L18" s="11">
        <v>53</v>
      </c>
      <c r="M18" s="11">
        <v>6</v>
      </c>
      <c r="N18" s="11">
        <v>3</v>
      </c>
      <c r="O18" s="11" t="s">
        <v>78</v>
      </c>
      <c r="P18" s="11">
        <v>2</v>
      </c>
      <c r="Q18" s="11" t="s">
        <v>78</v>
      </c>
      <c r="R18" s="11" t="s">
        <v>78</v>
      </c>
      <c r="S18" s="11" t="s">
        <v>78</v>
      </c>
      <c r="T18" s="11">
        <v>235</v>
      </c>
      <c r="U18" s="11">
        <v>46</v>
      </c>
      <c r="V18" s="12">
        <v>189</v>
      </c>
    </row>
    <row r="19" spans="1:22" s="13" customFormat="1" ht="12">
      <c r="A19" s="9"/>
      <c r="B19" s="9"/>
      <c r="C19" s="9">
        <v>504</v>
      </c>
      <c r="D19" s="16"/>
      <c r="E19" s="15" t="s">
        <v>44</v>
      </c>
      <c r="F19" s="9"/>
      <c r="G19" s="10">
        <f t="shared" si="1"/>
        <v>1172</v>
      </c>
      <c r="H19" s="11">
        <v>73</v>
      </c>
      <c r="I19" s="11">
        <v>131</v>
      </c>
      <c r="J19" s="11">
        <v>146</v>
      </c>
      <c r="K19" s="11">
        <v>349</v>
      </c>
      <c r="L19" s="11">
        <v>382</v>
      </c>
      <c r="M19" s="11">
        <v>36</v>
      </c>
      <c r="N19" s="11">
        <v>19</v>
      </c>
      <c r="O19" s="11">
        <v>30</v>
      </c>
      <c r="P19" s="11">
        <v>6</v>
      </c>
      <c r="Q19" s="11" t="s">
        <v>79</v>
      </c>
      <c r="R19" s="11" t="s">
        <v>79</v>
      </c>
      <c r="S19" s="11" t="s">
        <v>79</v>
      </c>
      <c r="T19" s="11">
        <v>1172</v>
      </c>
      <c r="U19" s="11">
        <v>306</v>
      </c>
      <c r="V19" s="12">
        <v>866</v>
      </c>
    </row>
    <row r="20" spans="1:22" s="13" customFormat="1" ht="12">
      <c r="A20" s="9"/>
      <c r="B20" s="9"/>
      <c r="C20" s="9">
        <v>505</v>
      </c>
      <c r="D20" s="9"/>
      <c r="E20" s="15" t="s">
        <v>93</v>
      </c>
      <c r="F20" s="9"/>
      <c r="G20" s="10">
        <f t="shared" si="1"/>
        <v>1094</v>
      </c>
      <c r="H20" s="11">
        <v>103</v>
      </c>
      <c r="I20" s="11">
        <v>141</v>
      </c>
      <c r="J20" s="11">
        <v>203</v>
      </c>
      <c r="K20" s="11">
        <v>343</v>
      </c>
      <c r="L20" s="11">
        <v>262</v>
      </c>
      <c r="M20" s="11">
        <v>20</v>
      </c>
      <c r="N20" s="11">
        <v>8</v>
      </c>
      <c r="O20" s="11">
        <v>8</v>
      </c>
      <c r="P20" s="11">
        <v>5</v>
      </c>
      <c r="Q20" s="11" t="s">
        <v>79</v>
      </c>
      <c r="R20" s="11" t="s">
        <v>79</v>
      </c>
      <c r="S20" s="11" t="s">
        <v>79</v>
      </c>
      <c r="T20" s="11">
        <v>1094</v>
      </c>
      <c r="U20" s="11">
        <v>510</v>
      </c>
      <c r="V20" s="12">
        <v>584</v>
      </c>
    </row>
    <row r="21" spans="1:22" s="13" customFormat="1" ht="12">
      <c r="A21" s="9"/>
      <c r="B21" s="9"/>
      <c r="C21" s="9">
        <v>506</v>
      </c>
      <c r="D21" s="9"/>
      <c r="E21" s="15" t="s">
        <v>94</v>
      </c>
      <c r="F21" s="9"/>
      <c r="G21" s="10">
        <f t="shared" si="1"/>
        <v>283</v>
      </c>
      <c r="H21" s="11">
        <v>25</v>
      </c>
      <c r="I21" s="11">
        <v>36</v>
      </c>
      <c r="J21" s="11">
        <v>63</v>
      </c>
      <c r="K21" s="11">
        <v>90</v>
      </c>
      <c r="L21" s="11">
        <v>62</v>
      </c>
      <c r="M21" s="11">
        <v>5</v>
      </c>
      <c r="N21" s="11">
        <v>2</v>
      </c>
      <c r="O21" s="11" t="s">
        <v>79</v>
      </c>
      <c r="P21" s="11" t="s">
        <v>79</v>
      </c>
      <c r="Q21" s="11" t="s">
        <v>79</v>
      </c>
      <c r="R21" s="11" t="s">
        <v>79</v>
      </c>
      <c r="S21" s="11" t="s">
        <v>79</v>
      </c>
      <c r="T21" s="11">
        <v>283</v>
      </c>
      <c r="U21" s="11">
        <v>219</v>
      </c>
      <c r="V21" s="12">
        <v>64</v>
      </c>
    </row>
    <row r="22" spans="1:22" s="13" customFormat="1" ht="12">
      <c r="A22" s="9"/>
      <c r="B22" s="9"/>
      <c r="C22" s="9"/>
      <c r="D22" s="9"/>
      <c r="E22" s="15"/>
      <c r="F22" s="9"/>
      <c r="G22" s="10">
        <f t="shared" si="1"/>
        <v>0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/>
    </row>
    <row r="23" spans="1:22" s="8" customFormat="1" ht="12">
      <c r="A23" s="14"/>
      <c r="B23" s="14">
        <v>51</v>
      </c>
      <c r="C23" s="14"/>
      <c r="D23" s="24" t="s">
        <v>45</v>
      </c>
      <c r="E23" s="25"/>
      <c r="F23" s="14"/>
      <c r="G23" s="6">
        <f>SUM(G24:G29)</f>
        <v>5128</v>
      </c>
      <c r="H23" s="7">
        <f aca="true" t="shared" si="4" ref="H23:U23">SUM(H24:H29)</f>
        <v>572</v>
      </c>
      <c r="I23" s="7">
        <f t="shared" si="4"/>
        <v>849</v>
      </c>
      <c r="J23" s="7">
        <f t="shared" si="4"/>
        <v>898</v>
      </c>
      <c r="K23" s="7">
        <f t="shared" si="4"/>
        <v>1255</v>
      </c>
      <c r="L23" s="7">
        <f t="shared" si="4"/>
        <v>1244</v>
      </c>
      <c r="M23" s="7">
        <f t="shared" si="4"/>
        <v>111</v>
      </c>
      <c r="N23" s="7">
        <f t="shared" si="4"/>
        <v>96</v>
      </c>
      <c r="O23" s="7">
        <f t="shared" si="4"/>
        <v>63</v>
      </c>
      <c r="P23" s="7">
        <f t="shared" si="4"/>
        <v>37</v>
      </c>
      <c r="Q23" s="7" t="s">
        <v>76</v>
      </c>
      <c r="R23" s="7" t="s">
        <v>76</v>
      </c>
      <c r="S23" s="7" t="s">
        <v>76</v>
      </c>
      <c r="T23" s="7">
        <f t="shared" si="4"/>
        <v>5128</v>
      </c>
      <c r="U23" s="7">
        <f t="shared" si="4"/>
        <v>2443</v>
      </c>
      <c r="V23" s="7">
        <f>SUM(V24:V29)</f>
        <v>2685</v>
      </c>
    </row>
    <row r="24" spans="1:22" s="13" customFormat="1" ht="12">
      <c r="A24" s="9"/>
      <c r="B24" s="9"/>
      <c r="C24" s="9">
        <v>511</v>
      </c>
      <c r="D24" s="9"/>
      <c r="E24" s="15" t="s">
        <v>46</v>
      </c>
      <c r="F24" s="9"/>
      <c r="G24" s="10">
        <f t="shared" si="1"/>
        <v>1714</v>
      </c>
      <c r="H24" s="12">
        <v>64</v>
      </c>
      <c r="I24" s="12">
        <v>260</v>
      </c>
      <c r="J24" s="12">
        <v>306</v>
      </c>
      <c r="K24" s="12">
        <v>426</v>
      </c>
      <c r="L24" s="12">
        <v>501</v>
      </c>
      <c r="M24" s="12">
        <v>55</v>
      </c>
      <c r="N24" s="12">
        <v>45</v>
      </c>
      <c r="O24" s="12">
        <v>32</v>
      </c>
      <c r="P24" s="12">
        <v>24</v>
      </c>
      <c r="Q24" s="12" t="s">
        <v>76</v>
      </c>
      <c r="R24" s="12" t="s">
        <v>76</v>
      </c>
      <c r="S24" s="12" t="s">
        <v>76</v>
      </c>
      <c r="T24" s="12">
        <v>1714</v>
      </c>
      <c r="U24" s="12">
        <v>776</v>
      </c>
      <c r="V24" s="12">
        <v>938</v>
      </c>
    </row>
    <row r="25" spans="1:22" s="13" customFormat="1" ht="12">
      <c r="A25" s="9"/>
      <c r="B25" s="9"/>
      <c r="C25" s="9">
        <v>512</v>
      </c>
      <c r="D25" s="9"/>
      <c r="E25" s="15" t="s">
        <v>47</v>
      </c>
      <c r="F25" s="9"/>
      <c r="G25" s="10">
        <f t="shared" si="1"/>
        <v>500</v>
      </c>
      <c r="H25" s="12">
        <v>77</v>
      </c>
      <c r="I25" s="12">
        <v>70</v>
      </c>
      <c r="J25" s="12">
        <v>71</v>
      </c>
      <c r="K25" s="12">
        <v>172</v>
      </c>
      <c r="L25" s="12">
        <v>92</v>
      </c>
      <c r="M25" s="12">
        <v>7</v>
      </c>
      <c r="N25" s="12">
        <v>6</v>
      </c>
      <c r="O25" s="12">
        <v>3</v>
      </c>
      <c r="P25" s="12">
        <v>1</v>
      </c>
      <c r="Q25" s="12" t="s">
        <v>80</v>
      </c>
      <c r="R25" s="12" t="s">
        <v>80</v>
      </c>
      <c r="S25" s="12" t="s">
        <v>80</v>
      </c>
      <c r="T25" s="12">
        <v>500</v>
      </c>
      <c r="U25" s="12">
        <v>212</v>
      </c>
      <c r="V25" s="12">
        <v>288</v>
      </c>
    </row>
    <row r="26" spans="1:22" s="13" customFormat="1" ht="12">
      <c r="A26" s="9"/>
      <c r="B26" s="9"/>
      <c r="C26" s="9">
        <v>513</v>
      </c>
      <c r="D26" s="9"/>
      <c r="E26" s="15" t="s">
        <v>48</v>
      </c>
      <c r="F26" s="9"/>
      <c r="G26" s="10">
        <f t="shared" si="1"/>
        <v>821</v>
      </c>
      <c r="H26" s="12">
        <v>141</v>
      </c>
      <c r="I26" s="12">
        <v>126</v>
      </c>
      <c r="J26" s="12">
        <v>136</v>
      </c>
      <c r="K26" s="12">
        <v>210</v>
      </c>
      <c r="L26" s="12">
        <v>172</v>
      </c>
      <c r="M26" s="12">
        <v>12</v>
      </c>
      <c r="N26" s="12">
        <v>10</v>
      </c>
      <c r="O26" s="12">
        <v>8</v>
      </c>
      <c r="P26" s="12">
        <v>6</v>
      </c>
      <c r="Q26" s="12" t="s">
        <v>81</v>
      </c>
      <c r="R26" s="12" t="s">
        <v>81</v>
      </c>
      <c r="S26" s="12" t="s">
        <v>81</v>
      </c>
      <c r="T26" s="12">
        <v>821</v>
      </c>
      <c r="U26" s="12">
        <v>374</v>
      </c>
      <c r="V26" s="12">
        <v>447</v>
      </c>
    </row>
    <row r="27" spans="1:22" s="13" customFormat="1" ht="12">
      <c r="A27" s="9"/>
      <c r="B27" s="9"/>
      <c r="C27" s="9">
        <v>514</v>
      </c>
      <c r="D27" s="9"/>
      <c r="E27" s="15" t="s">
        <v>49</v>
      </c>
      <c r="F27" s="9"/>
      <c r="G27" s="10">
        <f t="shared" si="1"/>
        <v>270</v>
      </c>
      <c r="H27" s="12">
        <v>23</v>
      </c>
      <c r="I27" s="12">
        <v>38</v>
      </c>
      <c r="J27" s="12">
        <v>43</v>
      </c>
      <c r="K27" s="12">
        <v>56</v>
      </c>
      <c r="L27" s="12">
        <v>87</v>
      </c>
      <c r="M27" s="12">
        <v>9</v>
      </c>
      <c r="N27" s="12">
        <v>7</v>
      </c>
      <c r="O27" s="12">
        <v>5</v>
      </c>
      <c r="P27" s="12">
        <v>2</v>
      </c>
      <c r="Q27" s="12" t="s">
        <v>76</v>
      </c>
      <c r="R27" s="12" t="s">
        <v>76</v>
      </c>
      <c r="S27" s="12" t="s">
        <v>76</v>
      </c>
      <c r="T27" s="12">
        <v>270</v>
      </c>
      <c r="U27" s="12">
        <v>97</v>
      </c>
      <c r="V27" s="12">
        <v>173</v>
      </c>
    </row>
    <row r="28" spans="1:22" s="13" customFormat="1" ht="12">
      <c r="A28" s="9"/>
      <c r="B28" s="9"/>
      <c r="C28" s="9">
        <v>515</v>
      </c>
      <c r="D28" s="9"/>
      <c r="E28" s="15" t="s">
        <v>50</v>
      </c>
      <c r="F28" s="9"/>
      <c r="G28" s="10">
        <f t="shared" si="1"/>
        <v>1220</v>
      </c>
      <c r="H28" s="12">
        <v>182</v>
      </c>
      <c r="I28" s="12">
        <v>246</v>
      </c>
      <c r="J28" s="12">
        <v>240</v>
      </c>
      <c r="K28" s="12">
        <v>248</v>
      </c>
      <c r="L28" s="12">
        <v>262</v>
      </c>
      <c r="M28" s="12">
        <v>10</v>
      </c>
      <c r="N28" s="12">
        <v>20</v>
      </c>
      <c r="O28" s="12">
        <v>9</v>
      </c>
      <c r="P28" s="12">
        <v>2</v>
      </c>
      <c r="Q28" s="12" t="s">
        <v>82</v>
      </c>
      <c r="R28" s="12" t="s">
        <v>82</v>
      </c>
      <c r="S28" s="12" t="s">
        <v>82</v>
      </c>
      <c r="T28" s="12">
        <v>1220</v>
      </c>
      <c r="U28" s="12">
        <v>765</v>
      </c>
      <c r="V28" s="12">
        <v>455</v>
      </c>
    </row>
    <row r="29" spans="1:22" s="13" customFormat="1" ht="12">
      <c r="A29" s="9"/>
      <c r="B29" s="9"/>
      <c r="C29" s="9">
        <v>519</v>
      </c>
      <c r="D29" s="16"/>
      <c r="E29" s="15" t="s">
        <v>51</v>
      </c>
      <c r="F29" s="9"/>
      <c r="G29" s="10">
        <f t="shared" si="1"/>
        <v>603</v>
      </c>
      <c r="H29" s="12">
        <v>85</v>
      </c>
      <c r="I29" s="12">
        <v>109</v>
      </c>
      <c r="J29" s="12">
        <v>102</v>
      </c>
      <c r="K29" s="12">
        <v>143</v>
      </c>
      <c r="L29" s="12">
        <v>130</v>
      </c>
      <c r="M29" s="12">
        <v>18</v>
      </c>
      <c r="N29" s="12">
        <v>8</v>
      </c>
      <c r="O29" s="12">
        <v>6</v>
      </c>
      <c r="P29" s="12">
        <v>2</v>
      </c>
      <c r="Q29" s="12" t="s">
        <v>83</v>
      </c>
      <c r="R29" s="12" t="s">
        <v>83</v>
      </c>
      <c r="S29" s="12" t="s">
        <v>83</v>
      </c>
      <c r="T29" s="12">
        <v>603</v>
      </c>
      <c r="U29" s="12">
        <v>219</v>
      </c>
      <c r="V29" s="12">
        <v>384</v>
      </c>
    </row>
    <row r="30" spans="1:7" ht="6" customHeight="1" thickBot="1">
      <c r="A30" s="17"/>
      <c r="B30" s="17"/>
      <c r="C30" s="17"/>
      <c r="D30" s="17"/>
      <c r="E30" s="17"/>
      <c r="F30" s="17"/>
      <c r="G30" s="18"/>
    </row>
    <row r="31" spans="1:22" ht="12">
      <c r="A31" s="19" t="s">
        <v>68</v>
      </c>
      <c r="B31" s="20"/>
      <c r="C31" s="20"/>
      <c r="D31" s="20"/>
      <c r="E31" s="20"/>
      <c r="F31" s="20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ht="17.25">
      <c r="E32" s="2" t="s">
        <v>67</v>
      </c>
    </row>
    <row r="33" ht="15" customHeight="1"/>
    <row r="34" spans="21:22" ht="15" customHeight="1" thickBot="1">
      <c r="U34" s="23">
        <v>32295</v>
      </c>
      <c r="V34" s="23"/>
    </row>
    <row r="35" spans="1:22" ht="13.5" customHeight="1" thickTop="1">
      <c r="A35" s="34" t="s">
        <v>0</v>
      </c>
      <c r="B35" s="35"/>
      <c r="C35" s="35"/>
      <c r="D35" s="35"/>
      <c r="E35" s="35"/>
      <c r="F35" s="35"/>
      <c r="G35" s="30" t="s">
        <v>62</v>
      </c>
      <c r="H35" s="45" t="s">
        <v>69</v>
      </c>
      <c r="I35" s="46"/>
      <c r="J35" s="46"/>
      <c r="K35" s="46"/>
      <c r="L35" s="46"/>
      <c r="M35" s="46"/>
      <c r="N35" s="46"/>
      <c r="O35" s="46"/>
      <c r="P35" s="47"/>
      <c r="Q35" s="39" t="s">
        <v>1</v>
      </c>
      <c r="R35" s="38"/>
      <c r="S35" s="38"/>
      <c r="T35" s="40"/>
      <c r="U35" s="38" t="s">
        <v>75</v>
      </c>
      <c r="V35" s="38"/>
    </row>
    <row r="36" spans="1:22" ht="13.5" customHeight="1">
      <c r="A36" s="36"/>
      <c r="B36" s="36"/>
      <c r="C36" s="36"/>
      <c r="D36" s="36"/>
      <c r="E36" s="36"/>
      <c r="F36" s="36"/>
      <c r="G36" s="31"/>
      <c r="H36" s="26" t="s">
        <v>72</v>
      </c>
      <c r="I36" s="3" t="s">
        <v>52</v>
      </c>
      <c r="J36" s="3" t="s">
        <v>53</v>
      </c>
      <c r="K36" s="3" t="s">
        <v>54</v>
      </c>
      <c r="L36" s="3" t="s">
        <v>55</v>
      </c>
      <c r="M36" s="28" t="s">
        <v>73</v>
      </c>
      <c r="N36" s="28" t="s">
        <v>74</v>
      </c>
      <c r="O36" s="28" t="s">
        <v>60</v>
      </c>
      <c r="P36" s="28" t="s">
        <v>61</v>
      </c>
      <c r="Q36" s="43" t="s">
        <v>2</v>
      </c>
      <c r="R36" s="41" t="s">
        <v>95</v>
      </c>
      <c r="S36" s="41" t="s">
        <v>96</v>
      </c>
      <c r="T36" s="41" t="s">
        <v>3</v>
      </c>
      <c r="U36" s="41" t="s">
        <v>70</v>
      </c>
      <c r="V36" s="41" t="s">
        <v>71</v>
      </c>
    </row>
    <row r="37" spans="1:22" ht="13.5" customHeight="1">
      <c r="A37" s="37"/>
      <c r="B37" s="37"/>
      <c r="C37" s="37"/>
      <c r="D37" s="37"/>
      <c r="E37" s="37"/>
      <c r="F37" s="37"/>
      <c r="G37" s="32"/>
      <c r="H37" s="27"/>
      <c r="I37" s="4" t="s">
        <v>56</v>
      </c>
      <c r="J37" s="4" t="s">
        <v>57</v>
      </c>
      <c r="K37" s="4" t="s">
        <v>58</v>
      </c>
      <c r="L37" s="4" t="s">
        <v>59</v>
      </c>
      <c r="M37" s="29"/>
      <c r="N37" s="29"/>
      <c r="O37" s="29"/>
      <c r="P37" s="29"/>
      <c r="Q37" s="44"/>
      <c r="R37" s="42"/>
      <c r="S37" s="42"/>
      <c r="T37" s="42"/>
      <c r="U37" s="32"/>
      <c r="V37" s="42"/>
    </row>
    <row r="38" ht="6" customHeight="1">
      <c r="G38" s="5"/>
    </row>
    <row r="39" spans="2:22" s="8" customFormat="1" ht="12">
      <c r="B39" s="14">
        <v>52</v>
      </c>
      <c r="C39" s="14"/>
      <c r="D39" s="24" t="s">
        <v>63</v>
      </c>
      <c r="E39" s="25"/>
      <c r="G39" s="6">
        <f>G40</f>
        <v>7</v>
      </c>
      <c r="H39" s="7">
        <f aca="true" t="shared" si="5" ref="H39:V39">H40</f>
        <v>1</v>
      </c>
      <c r="I39" s="7" t="str">
        <f t="shared" si="5"/>
        <v>-</v>
      </c>
      <c r="J39" s="7" t="str">
        <f t="shared" si="5"/>
        <v>-</v>
      </c>
      <c r="K39" s="7">
        <f t="shared" si="5"/>
        <v>2</v>
      </c>
      <c r="L39" s="7">
        <f t="shared" si="5"/>
        <v>2</v>
      </c>
      <c r="M39" s="7">
        <f t="shared" si="5"/>
        <v>1</v>
      </c>
      <c r="N39" s="7">
        <f t="shared" si="5"/>
        <v>1</v>
      </c>
      <c r="O39" s="7" t="str">
        <f t="shared" si="5"/>
        <v>-</v>
      </c>
      <c r="P39" s="7" t="str">
        <f t="shared" si="5"/>
        <v>-</v>
      </c>
      <c r="Q39" s="7" t="str">
        <f t="shared" si="5"/>
        <v>-</v>
      </c>
      <c r="R39" s="7" t="str">
        <f t="shared" si="5"/>
        <v>-</v>
      </c>
      <c r="S39" s="7" t="str">
        <f t="shared" si="5"/>
        <v>-</v>
      </c>
      <c r="T39" s="7">
        <f t="shared" si="5"/>
        <v>7</v>
      </c>
      <c r="U39" s="7">
        <f t="shared" si="5"/>
        <v>1</v>
      </c>
      <c r="V39" s="7">
        <f t="shared" si="5"/>
        <v>6</v>
      </c>
    </row>
    <row r="40" spans="2:22" s="13" customFormat="1" ht="12">
      <c r="B40" s="9"/>
      <c r="C40" s="9">
        <v>521</v>
      </c>
      <c r="D40" s="9"/>
      <c r="E40" s="15" t="s">
        <v>9</v>
      </c>
      <c r="G40" s="10">
        <f aca="true" t="shared" si="6" ref="G40:G86">SUM(Q40:T40)</f>
        <v>7</v>
      </c>
      <c r="H40" s="11">
        <v>1</v>
      </c>
      <c r="I40" s="11" t="s">
        <v>84</v>
      </c>
      <c r="J40" s="11" t="s">
        <v>84</v>
      </c>
      <c r="K40" s="11">
        <v>2</v>
      </c>
      <c r="L40" s="11">
        <v>2</v>
      </c>
      <c r="M40" s="11">
        <v>1</v>
      </c>
      <c r="N40" s="11">
        <v>1</v>
      </c>
      <c r="O40" s="11" t="s">
        <v>84</v>
      </c>
      <c r="P40" s="11" t="s">
        <v>84</v>
      </c>
      <c r="Q40" s="11" t="s">
        <v>84</v>
      </c>
      <c r="R40" s="11" t="s">
        <v>84</v>
      </c>
      <c r="S40" s="11" t="s">
        <v>84</v>
      </c>
      <c r="T40" s="11">
        <v>7</v>
      </c>
      <c r="U40" s="11">
        <v>1</v>
      </c>
      <c r="V40" s="12">
        <v>6</v>
      </c>
    </row>
    <row r="41" spans="2:22" s="13" customFormat="1" ht="11.25" customHeight="1">
      <c r="B41" s="9"/>
      <c r="C41" s="9"/>
      <c r="D41" s="9"/>
      <c r="E41" s="15"/>
      <c r="G41" s="10">
        <f t="shared" si="6"/>
        <v>0</v>
      </c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2"/>
    </row>
    <row r="42" spans="2:22" s="8" customFormat="1" ht="12">
      <c r="B42" s="25" t="s">
        <v>85</v>
      </c>
      <c r="C42" s="25"/>
      <c r="D42" s="24" t="s">
        <v>10</v>
      </c>
      <c r="E42" s="25"/>
      <c r="G42" s="6">
        <f>SUM(G44,G48,G55,G66,G70,G77)</f>
        <v>28822</v>
      </c>
      <c r="H42" s="7">
        <f aca="true" t="shared" si="7" ref="H42:V42">SUM(H44,H48,H55,H66,H70,H77)</f>
        <v>6527</v>
      </c>
      <c r="I42" s="7">
        <f t="shared" si="7"/>
        <v>4330</v>
      </c>
      <c r="J42" s="7">
        <f t="shared" si="7"/>
        <v>4561</v>
      </c>
      <c r="K42" s="7">
        <f t="shared" si="7"/>
        <v>5197</v>
      </c>
      <c r="L42" s="7">
        <f t="shared" si="7"/>
        <v>6040</v>
      </c>
      <c r="M42" s="7">
        <f t="shared" si="7"/>
        <v>678</v>
      </c>
      <c r="N42" s="7">
        <f t="shared" si="7"/>
        <v>628</v>
      </c>
      <c r="O42" s="7">
        <f t="shared" si="7"/>
        <v>620</v>
      </c>
      <c r="P42" s="7">
        <f t="shared" si="7"/>
        <v>239</v>
      </c>
      <c r="Q42" s="7">
        <f t="shared" si="7"/>
        <v>1664</v>
      </c>
      <c r="R42" s="7">
        <f t="shared" si="7"/>
        <v>2993</v>
      </c>
      <c r="S42" s="7">
        <f t="shared" si="7"/>
        <v>646</v>
      </c>
      <c r="T42" s="7">
        <f t="shared" si="7"/>
        <v>23519</v>
      </c>
      <c r="U42" s="7">
        <f t="shared" si="7"/>
        <v>21305</v>
      </c>
      <c r="V42" s="7">
        <f t="shared" si="7"/>
        <v>7517</v>
      </c>
    </row>
    <row r="43" spans="2:22" s="13" customFormat="1" ht="11.25" customHeight="1">
      <c r="B43" s="9"/>
      <c r="C43" s="9"/>
      <c r="D43" s="9"/>
      <c r="E43" s="15"/>
      <c r="G43" s="10">
        <f t="shared" si="6"/>
        <v>0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2"/>
    </row>
    <row r="44" spans="2:22" s="8" customFormat="1" ht="12">
      <c r="B44" s="14">
        <v>53</v>
      </c>
      <c r="C44" s="14"/>
      <c r="D44" s="24" t="s">
        <v>11</v>
      </c>
      <c r="E44" s="25"/>
      <c r="G44" s="6">
        <f>SUM(G45:G46)</f>
        <v>85</v>
      </c>
      <c r="H44" s="7">
        <f aca="true" t="shared" si="8" ref="H44:V44">SUM(H45:H46)</f>
        <v>10</v>
      </c>
      <c r="I44" s="7">
        <f t="shared" si="8"/>
        <v>9</v>
      </c>
      <c r="J44" s="7">
        <f t="shared" si="8"/>
        <v>5</v>
      </c>
      <c r="K44" s="7">
        <f t="shared" si="8"/>
        <v>9</v>
      </c>
      <c r="L44" s="7">
        <f t="shared" si="8"/>
        <v>43</v>
      </c>
      <c r="M44" s="7">
        <f t="shared" si="8"/>
        <v>4</v>
      </c>
      <c r="N44" s="7">
        <f t="shared" si="8"/>
        <v>3</v>
      </c>
      <c r="O44" s="7">
        <f t="shared" si="8"/>
        <v>2</v>
      </c>
      <c r="P44" s="7" t="s">
        <v>84</v>
      </c>
      <c r="Q44" s="7">
        <f t="shared" si="8"/>
        <v>25</v>
      </c>
      <c r="R44" s="7" t="s">
        <v>84</v>
      </c>
      <c r="S44" s="7">
        <f t="shared" si="8"/>
        <v>1</v>
      </c>
      <c r="T44" s="7">
        <f t="shared" si="8"/>
        <v>59</v>
      </c>
      <c r="U44" s="7">
        <f t="shared" si="8"/>
        <v>33</v>
      </c>
      <c r="V44" s="7">
        <f t="shared" si="8"/>
        <v>52</v>
      </c>
    </row>
    <row r="45" spans="2:22" s="13" customFormat="1" ht="12">
      <c r="B45" s="9"/>
      <c r="C45" s="9">
        <v>531</v>
      </c>
      <c r="D45" s="9"/>
      <c r="E45" s="15" t="s">
        <v>12</v>
      </c>
      <c r="G45" s="10">
        <f t="shared" si="6"/>
        <v>27</v>
      </c>
      <c r="H45" s="11">
        <v>1</v>
      </c>
      <c r="I45" s="11" t="s">
        <v>84</v>
      </c>
      <c r="J45" s="11">
        <v>2</v>
      </c>
      <c r="K45" s="11">
        <v>6</v>
      </c>
      <c r="L45" s="11">
        <v>17</v>
      </c>
      <c r="M45" s="11">
        <v>1</v>
      </c>
      <c r="N45" s="11" t="s">
        <v>84</v>
      </c>
      <c r="O45" s="11" t="s">
        <v>84</v>
      </c>
      <c r="P45" s="11" t="s">
        <v>84</v>
      </c>
      <c r="Q45" s="11">
        <v>19</v>
      </c>
      <c r="R45" s="11" t="s">
        <v>84</v>
      </c>
      <c r="S45" s="11" t="s">
        <v>84</v>
      </c>
      <c r="T45" s="11">
        <v>8</v>
      </c>
      <c r="U45" s="11" t="s">
        <v>84</v>
      </c>
      <c r="V45" s="12">
        <v>27</v>
      </c>
    </row>
    <row r="46" spans="2:22" s="13" customFormat="1" ht="12" customHeight="1">
      <c r="B46" s="9"/>
      <c r="C46" s="9">
        <v>539</v>
      </c>
      <c r="D46" s="9"/>
      <c r="E46" s="15" t="s">
        <v>64</v>
      </c>
      <c r="G46" s="10">
        <f t="shared" si="6"/>
        <v>58</v>
      </c>
      <c r="H46" s="11">
        <v>9</v>
      </c>
      <c r="I46" s="11">
        <v>9</v>
      </c>
      <c r="J46" s="11">
        <v>3</v>
      </c>
      <c r="K46" s="11">
        <v>3</v>
      </c>
      <c r="L46" s="11">
        <v>26</v>
      </c>
      <c r="M46" s="11">
        <v>3</v>
      </c>
      <c r="N46" s="11">
        <v>3</v>
      </c>
      <c r="O46" s="11">
        <v>2</v>
      </c>
      <c r="P46" s="11" t="s">
        <v>86</v>
      </c>
      <c r="Q46" s="11">
        <v>6</v>
      </c>
      <c r="R46" s="11" t="s">
        <v>86</v>
      </c>
      <c r="S46" s="11">
        <v>1</v>
      </c>
      <c r="T46" s="11">
        <v>51</v>
      </c>
      <c r="U46" s="11">
        <v>33</v>
      </c>
      <c r="V46" s="12">
        <v>25</v>
      </c>
    </row>
    <row r="47" spans="2:22" s="13" customFormat="1" ht="11.25" customHeight="1">
      <c r="B47" s="9"/>
      <c r="C47" s="9"/>
      <c r="D47" s="9"/>
      <c r="E47" s="15"/>
      <c r="G47" s="10">
        <f t="shared" si="6"/>
        <v>0</v>
      </c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2"/>
    </row>
    <row r="48" spans="2:22" s="8" customFormat="1" ht="12">
      <c r="B48" s="14">
        <v>54</v>
      </c>
      <c r="C48" s="14"/>
      <c r="D48" s="24" t="s">
        <v>87</v>
      </c>
      <c r="E48" s="25"/>
      <c r="G48" s="6">
        <f>SUM(G49:G53)</f>
        <v>4670</v>
      </c>
      <c r="H48" s="7">
        <f aca="true" t="shared" si="9" ref="H48:V48">SUM(H49:H53)</f>
        <v>888</v>
      </c>
      <c r="I48" s="7">
        <f t="shared" si="9"/>
        <v>779</v>
      </c>
      <c r="J48" s="7">
        <f t="shared" si="9"/>
        <v>668</v>
      </c>
      <c r="K48" s="7">
        <f t="shared" si="9"/>
        <v>693</v>
      </c>
      <c r="L48" s="7">
        <f t="shared" si="9"/>
        <v>1050</v>
      </c>
      <c r="M48" s="7">
        <f t="shared" si="9"/>
        <v>166</v>
      </c>
      <c r="N48" s="7">
        <f t="shared" si="9"/>
        <v>166</v>
      </c>
      <c r="O48" s="7">
        <f t="shared" si="9"/>
        <v>190</v>
      </c>
      <c r="P48" s="7">
        <f t="shared" si="9"/>
        <v>70</v>
      </c>
      <c r="Q48" s="7">
        <f t="shared" si="9"/>
        <v>73</v>
      </c>
      <c r="R48" s="7">
        <f t="shared" si="9"/>
        <v>478</v>
      </c>
      <c r="S48" s="7">
        <f t="shared" si="9"/>
        <v>163</v>
      </c>
      <c r="T48" s="7">
        <f t="shared" si="9"/>
        <v>3956</v>
      </c>
      <c r="U48" s="7">
        <f t="shared" si="9"/>
        <v>3314</v>
      </c>
      <c r="V48" s="7">
        <f t="shared" si="9"/>
        <v>1356</v>
      </c>
    </row>
    <row r="49" spans="2:22" s="13" customFormat="1" ht="12">
      <c r="B49" s="9"/>
      <c r="C49" s="9">
        <v>541</v>
      </c>
      <c r="D49" s="9"/>
      <c r="E49" s="15" t="s">
        <v>13</v>
      </c>
      <c r="G49" s="10">
        <f t="shared" si="6"/>
        <v>1162</v>
      </c>
      <c r="H49" s="11">
        <v>297</v>
      </c>
      <c r="I49" s="11">
        <v>225</v>
      </c>
      <c r="J49" s="11">
        <v>194</v>
      </c>
      <c r="K49" s="11">
        <v>220</v>
      </c>
      <c r="L49" s="11">
        <v>189</v>
      </c>
      <c r="M49" s="11">
        <v>11</v>
      </c>
      <c r="N49" s="11">
        <v>7</v>
      </c>
      <c r="O49" s="11">
        <v>13</v>
      </c>
      <c r="P49" s="11">
        <v>6</v>
      </c>
      <c r="Q49" s="11">
        <v>3</v>
      </c>
      <c r="R49" s="11">
        <v>159</v>
      </c>
      <c r="S49" s="11">
        <v>110</v>
      </c>
      <c r="T49" s="11">
        <v>890</v>
      </c>
      <c r="U49" s="11">
        <v>888</v>
      </c>
      <c r="V49" s="12">
        <v>274</v>
      </c>
    </row>
    <row r="50" spans="2:22" s="13" customFormat="1" ht="12">
      <c r="B50" s="9"/>
      <c r="C50" s="9">
        <v>542</v>
      </c>
      <c r="D50" s="9"/>
      <c r="E50" s="15" t="s">
        <v>14</v>
      </c>
      <c r="G50" s="10">
        <f t="shared" si="6"/>
        <v>681</v>
      </c>
      <c r="H50" s="11">
        <v>131</v>
      </c>
      <c r="I50" s="11">
        <v>106</v>
      </c>
      <c r="J50" s="11">
        <v>91</v>
      </c>
      <c r="K50" s="11">
        <v>117</v>
      </c>
      <c r="L50" s="11">
        <v>138</v>
      </c>
      <c r="M50" s="11">
        <v>33</v>
      </c>
      <c r="N50" s="11">
        <v>17</v>
      </c>
      <c r="O50" s="11">
        <v>31</v>
      </c>
      <c r="P50" s="11">
        <v>17</v>
      </c>
      <c r="Q50" s="11">
        <v>4</v>
      </c>
      <c r="R50" s="11">
        <v>243</v>
      </c>
      <c r="S50" s="11">
        <v>10</v>
      </c>
      <c r="T50" s="11">
        <v>424</v>
      </c>
      <c r="U50" s="11">
        <v>491</v>
      </c>
      <c r="V50" s="12">
        <v>190</v>
      </c>
    </row>
    <row r="51" spans="2:22" s="13" customFormat="1" ht="12">
      <c r="B51" s="9"/>
      <c r="C51" s="9">
        <v>543</v>
      </c>
      <c r="D51" s="9"/>
      <c r="E51" s="15" t="s">
        <v>15</v>
      </c>
      <c r="G51" s="10">
        <f t="shared" si="6"/>
        <v>1566</v>
      </c>
      <c r="H51" s="11">
        <v>172</v>
      </c>
      <c r="I51" s="11">
        <v>242</v>
      </c>
      <c r="J51" s="11">
        <v>199</v>
      </c>
      <c r="K51" s="11">
        <v>196</v>
      </c>
      <c r="L51" s="11">
        <v>448</v>
      </c>
      <c r="M51" s="11">
        <v>88</v>
      </c>
      <c r="N51" s="11">
        <v>96</v>
      </c>
      <c r="O51" s="11">
        <v>93</v>
      </c>
      <c r="P51" s="11">
        <v>32</v>
      </c>
      <c r="Q51" s="11">
        <v>35</v>
      </c>
      <c r="R51" s="11">
        <v>49</v>
      </c>
      <c r="S51" s="11">
        <v>31</v>
      </c>
      <c r="T51" s="11">
        <v>1451</v>
      </c>
      <c r="U51" s="11">
        <v>1023</v>
      </c>
      <c r="V51" s="12">
        <v>543</v>
      </c>
    </row>
    <row r="52" spans="2:22" s="13" customFormat="1" ht="12">
      <c r="B52" s="9"/>
      <c r="C52" s="9">
        <v>544</v>
      </c>
      <c r="D52" s="9"/>
      <c r="E52" s="15" t="s">
        <v>16</v>
      </c>
      <c r="G52" s="10">
        <f t="shared" si="6"/>
        <v>480</v>
      </c>
      <c r="H52" s="11">
        <v>145</v>
      </c>
      <c r="I52" s="11">
        <v>85</v>
      </c>
      <c r="J52" s="11">
        <v>77</v>
      </c>
      <c r="K52" s="11">
        <v>36</v>
      </c>
      <c r="L52" s="11">
        <v>100</v>
      </c>
      <c r="M52" s="11">
        <v>11</v>
      </c>
      <c r="N52" s="11">
        <v>18</v>
      </c>
      <c r="O52" s="11">
        <v>6</v>
      </c>
      <c r="P52" s="11">
        <v>2</v>
      </c>
      <c r="Q52" s="11">
        <v>12</v>
      </c>
      <c r="R52" s="11">
        <v>2</v>
      </c>
      <c r="S52" s="11">
        <v>1</v>
      </c>
      <c r="T52" s="11">
        <v>465</v>
      </c>
      <c r="U52" s="11">
        <v>343</v>
      </c>
      <c r="V52" s="12">
        <v>137</v>
      </c>
    </row>
    <row r="53" spans="2:22" s="13" customFormat="1" ht="12">
      <c r="B53" s="9"/>
      <c r="C53" s="9">
        <v>545</v>
      </c>
      <c r="D53" s="9"/>
      <c r="E53" s="15" t="s">
        <v>17</v>
      </c>
      <c r="G53" s="10">
        <f t="shared" si="6"/>
        <v>781</v>
      </c>
      <c r="H53" s="11">
        <v>143</v>
      </c>
      <c r="I53" s="11">
        <v>121</v>
      </c>
      <c r="J53" s="11">
        <v>107</v>
      </c>
      <c r="K53" s="11">
        <v>124</v>
      </c>
      <c r="L53" s="11">
        <v>175</v>
      </c>
      <c r="M53" s="11">
        <v>23</v>
      </c>
      <c r="N53" s="11">
        <v>28</v>
      </c>
      <c r="O53" s="11">
        <v>47</v>
      </c>
      <c r="P53" s="11">
        <v>13</v>
      </c>
      <c r="Q53" s="11">
        <v>19</v>
      </c>
      <c r="R53" s="11">
        <v>25</v>
      </c>
      <c r="S53" s="11">
        <v>11</v>
      </c>
      <c r="T53" s="11">
        <v>726</v>
      </c>
      <c r="U53" s="11">
        <v>569</v>
      </c>
      <c r="V53" s="12">
        <v>212</v>
      </c>
    </row>
    <row r="54" spans="2:22" s="13" customFormat="1" ht="11.25" customHeight="1">
      <c r="B54" s="9"/>
      <c r="C54" s="9"/>
      <c r="D54" s="9"/>
      <c r="E54" s="15"/>
      <c r="G54" s="10">
        <f t="shared" si="6"/>
        <v>0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2"/>
    </row>
    <row r="55" spans="2:22" s="8" customFormat="1" ht="12">
      <c r="B55" s="14">
        <v>55</v>
      </c>
      <c r="C55" s="14"/>
      <c r="D55" s="24" t="s">
        <v>18</v>
      </c>
      <c r="E55" s="25"/>
      <c r="G55" s="6">
        <f>SUM(G56:G64)</f>
        <v>9934</v>
      </c>
      <c r="H55" s="7">
        <f aca="true" t="shared" si="10" ref="H55:V55">SUM(H56:H64)</f>
        <v>2901</v>
      </c>
      <c r="I55" s="7">
        <f t="shared" si="10"/>
        <v>1553</v>
      </c>
      <c r="J55" s="7">
        <f t="shared" si="10"/>
        <v>1573</v>
      </c>
      <c r="K55" s="7">
        <f t="shared" si="10"/>
        <v>1536</v>
      </c>
      <c r="L55" s="7">
        <f t="shared" si="10"/>
        <v>1743</v>
      </c>
      <c r="M55" s="7">
        <f t="shared" si="10"/>
        <v>204</v>
      </c>
      <c r="N55" s="7">
        <f t="shared" si="10"/>
        <v>172</v>
      </c>
      <c r="O55" s="7">
        <f t="shared" si="10"/>
        <v>186</v>
      </c>
      <c r="P55" s="7">
        <f t="shared" si="10"/>
        <v>65</v>
      </c>
      <c r="Q55" s="7">
        <f t="shared" si="10"/>
        <v>1314</v>
      </c>
      <c r="R55" s="7">
        <f t="shared" si="10"/>
        <v>1577</v>
      </c>
      <c r="S55" s="7">
        <f t="shared" si="10"/>
        <v>32</v>
      </c>
      <c r="T55" s="7">
        <f t="shared" si="10"/>
        <v>7011</v>
      </c>
      <c r="U55" s="7">
        <f t="shared" si="10"/>
        <v>7967</v>
      </c>
      <c r="V55" s="7">
        <f t="shared" si="10"/>
        <v>1967</v>
      </c>
    </row>
    <row r="56" spans="2:22" s="13" customFormat="1" ht="12">
      <c r="B56" s="9"/>
      <c r="C56" s="9">
        <v>551</v>
      </c>
      <c r="D56" s="9"/>
      <c r="E56" s="15" t="s">
        <v>19</v>
      </c>
      <c r="G56" s="10">
        <f t="shared" si="6"/>
        <v>1807</v>
      </c>
      <c r="H56" s="11">
        <v>455</v>
      </c>
      <c r="I56" s="11">
        <v>333</v>
      </c>
      <c r="J56" s="11">
        <v>346</v>
      </c>
      <c r="K56" s="11">
        <v>312</v>
      </c>
      <c r="L56" s="11">
        <v>288</v>
      </c>
      <c r="M56" s="11">
        <v>22</v>
      </c>
      <c r="N56" s="11">
        <v>23</v>
      </c>
      <c r="O56" s="11">
        <v>20</v>
      </c>
      <c r="P56" s="11">
        <v>8</v>
      </c>
      <c r="Q56" s="11">
        <v>763</v>
      </c>
      <c r="R56" s="11">
        <v>4</v>
      </c>
      <c r="S56" s="11">
        <v>2</v>
      </c>
      <c r="T56" s="11">
        <v>1038</v>
      </c>
      <c r="U56" s="11">
        <v>1314</v>
      </c>
      <c r="V56" s="12">
        <v>493</v>
      </c>
    </row>
    <row r="57" spans="2:22" s="13" customFormat="1" ht="12">
      <c r="B57" s="9"/>
      <c r="C57" s="9">
        <v>552</v>
      </c>
      <c r="D57" s="9"/>
      <c r="E57" s="15" t="s">
        <v>98</v>
      </c>
      <c r="G57" s="10">
        <f t="shared" si="6"/>
        <v>1687</v>
      </c>
      <c r="H57" s="11">
        <v>977</v>
      </c>
      <c r="I57" s="11">
        <v>147</v>
      </c>
      <c r="J57" s="11">
        <v>181</v>
      </c>
      <c r="K57" s="11">
        <v>185</v>
      </c>
      <c r="L57" s="11">
        <v>159</v>
      </c>
      <c r="M57" s="11">
        <v>15</v>
      </c>
      <c r="N57" s="11">
        <v>10</v>
      </c>
      <c r="O57" s="11">
        <v>11</v>
      </c>
      <c r="P57" s="11">
        <v>2</v>
      </c>
      <c r="Q57" s="11">
        <v>114</v>
      </c>
      <c r="R57" s="11">
        <v>13</v>
      </c>
      <c r="S57" s="11">
        <v>10</v>
      </c>
      <c r="T57" s="11">
        <v>1550</v>
      </c>
      <c r="U57" s="11">
        <v>1443</v>
      </c>
      <c r="V57" s="12">
        <v>244</v>
      </c>
    </row>
    <row r="58" spans="2:22" s="13" customFormat="1" ht="12">
      <c r="B58" s="9"/>
      <c r="C58" s="9">
        <v>553</v>
      </c>
      <c r="D58" s="9"/>
      <c r="E58" s="15" t="s">
        <v>20</v>
      </c>
      <c r="G58" s="10">
        <f t="shared" si="6"/>
        <v>400</v>
      </c>
      <c r="H58" s="11">
        <v>77</v>
      </c>
      <c r="I58" s="11">
        <v>69</v>
      </c>
      <c r="J58" s="11">
        <v>71</v>
      </c>
      <c r="K58" s="11">
        <v>76</v>
      </c>
      <c r="L58" s="11">
        <v>83</v>
      </c>
      <c r="M58" s="11">
        <v>9</v>
      </c>
      <c r="N58" s="11">
        <v>7</v>
      </c>
      <c r="O58" s="11">
        <v>5</v>
      </c>
      <c r="P58" s="11">
        <v>3</v>
      </c>
      <c r="Q58" s="11">
        <v>32</v>
      </c>
      <c r="R58" s="11">
        <v>16</v>
      </c>
      <c r="S58" s="11">
        <v>1</v>
      </c>
      <c r="T58" s="11">
        <v>351</v>
      </c>
      <c r="U58" s="11">
        <v>310</v>
      </c>
      <c r="V58" s="12">
        <v>90</v>
      </c>
    </row>
    <row r="59" spans="2:22" s="13" customFormat="1" ht="12">
      <c r="B59" s="9"/>
      <c r="C59" s="9">
        <v>554</v>
      </c>
      <c r="D59" s="9"/>
      <c r="E59" s="15" t="s">
        <v>21</v>
      </c>
      <c r="G59" s="10">
        <f t="shared" si="6"/>
        <v>233</v>
      </c>
      <c r="H59" s="11">
        <v>64</v>
      </c>
      <c r="I59" s="11">
        <v>42</v>
      </c>
      <c r="J59" s="11">
        <v>41</v>
      </c>
      <c r="K59" s="11">
        <v>36</v>
      </c>
      <c r="L59" s="11">
        <v>39</v>
      </c>
      <c r="M59" s="11">
        <v>5</v>
      </c>
      <c r="N59" s="11">
        <v>3</v>
      </c>
      <c r="O59" s="11">
        <v>2</v>
      </c>
      <c r="P59" s="11">
        <v>1</v>
      </c>
      <c r="Q59" s="11">
        <v>26</v>
      </c>
      <c r="R59" s="11">
        <v>13</v>
      </c>
      <c r="S59" s="11">
        <v>3</v>
      </c>
      <c r="T59" s="11">
        <v>191</v>
      </c>
      <c r="U59" s="11">
        <v>203</v>
      </c>
      <c r="V59" s="12">
        <v>30</v>
      </c>
    </row>
    <row r="60" spans="2:22" s="13" customFormat="1" ht="12">
      <c r="B60" s="9"/>
      <c r="C60" s="9">
        <v>555</v>
      </c>
      <c r="D60" s="9"/>
      <c r="E60" s="15" t="s">
        <v>22</v>
      </c>
      <c r="G60" s="10">
        <f t="shared" si="6"/>
        <v>81</v>
      </c>
      <c r="H60" s="11">
        <v>19</v>
      </c>
      <c r="I60" s="11">
        <v>20</v>
      </c>
      <c r="J60" s="11">
        <v>15</v>
      </c>
      <c r="K60" s="11">
        <v>11</v>
      </c>
      <c r="L60" s="11">
        <v>12</v>
      </c>
      <c r="M60" s="11">
        <v>2</v>
      </c>
      <c r="N60" s="11" t="s">
        <v>88</v>
      </c>
      <c r="O60" s="11">
        <v>1</v>
      </c>
      <c r="P60" s="11">
        <v>1</v>
      </c>
      <c r="Q60" s="11">
        <v>13</v>
      </c>
      <c r="R60" s="11">
        <v>6</v>
      </c>
      <c r="S60" s="11" t="s">
        <v>88</v>
      </c>
      <c r="T60" s="11">
        <v>62</v>
      </c>
      <c r="U60" s="11">
        <v>68</v>
      </c>
      <c r="V60" s="12">
        <v>13</v>
      </c>
    </row>
    <row r="61" spans="2:22" s="13" customFormat="1" ht="12">
      <c r="B61" s="9"/>
      <c r="C61" s="9">
        <v>556</v>
      </c>
      <c r="D61" s="9"/>
      <c r="E61" s="15" t="s">
        <v>23</v>
      </c>
      <c r="G61" s="10">
        <f t="shared" si="6"/>
        <v>523</v>
      </c>
      <c r="H61" s="11">
        <v>140</v>
      </c>
      <c r="I61" s="11">
        <v>117</v>
      </c>
      <c r="J61" s="11">
        <v>83</v>
      </c>
      <c r="K61" s="11">
        <v>89</v>
      </c>
      <c r="L61" s="11">
        <v>74</v>
      </c>
      <c r="M61" s="11">
        <v>4</v>
      </c>
      <c r="N61" s="11">
        <v>6</v>
      </c>
      <c r="O61" s="11">
        <v>8</v>
      </c>
      <c r="P61" s="11">
        <v>2</v>
      </c>
      <c r="Q61" s="11">
        <v>85</v>
      </c>
      <c r="R61" s="11" t="s">
        <v>88</v>
      </c>
      <c r="S61" s="11" t="s">
        <v>88</v>
      </c>
      <c r="T61" s="11">
        <v>438</v>
      </c>
      <c r="U61" s="11">
        <v>456</v>
      </c>
      <c r="V61" s="12">
        <v>67</v>
      </c>
    </row>
    <row r="62" spans="2:22" s="13" customFormat="1" ht="12">
      <c r="B62" s="9"/>
      <c r="C62" s="9">
        <v>557</v>
      </c>
      <c r="D62" s="9"/>
      <c r="E62" s="15" t="s">
        <v>24</v>
      </c>
      <c r="G62" s="10">
        <f t="shared" si="6"/>
        <v>2566</v>
      </c>
      <c r="H62" s="11">
        <v>629</v>
      </c>
      <c r="I62" s="11">
        <v>412</v>
      </c>
      <c r="J62" s="11">
        <v>460</v>
      </c>
      <c r="K62" s="11">
        <v>373</v>
      </c>
      <c r="L62" s="11">
        <v>515</v>
      </c>
      <c r="M62" s="11">
        <v>43</v>
      </c>
      <c r="N62" s="11">
        <v>53</v>
      </c>
      <c r="O62" s="11">
        <v>63</v>
      </c>
      <c r="P62" s="11">
        <v>17</v>
      </c>
      <c r="Q62" s="11">
        <v>98</v>
      </c>
      <c r="R62" s="11">
        <v>826</v>
      </c>
      <c r="S62" s="11">
        <v>1</v>
      </c>
      <c r="T62" s="11">
        <v>1641</v>
      </c>
      <c r="U62" s="11">
        <v>2224</v>
      </c>
      <c r="V62" s="12">
        <v>342</v>
      </c>
    </row>
    <row r="63" spans="2:22" s="13" customFormat="1" ht="12">
      <c r="B63" s="9"/>
      <c r="C63" s="9">
        <v>558</v>
      </c>
      <c r="D63" s="9"/>
      <c r="E63" s="15" t="s">
        <v>25</v>
      </c>
      <c r="G63" s="10">
        <f t="shared" si="6"/>
        <v>626</v>
      </c>
      <c r="H63" s="11">
        <v>226</v>
      </c>
      <c r="I63" s="11">
        <v>181</v>
      </c>
      <c r="J63" s="11">
        <v>78</v>
      </c>
      <c r="K63" s="11">
        <v>64</v>
      </c>
      <c r="L63" s="11">
        <v>67</v>
      </c>
      <c r="M63" s="11">
        <v>5</v>
      </c>
      <c r="N63" s="11">
        <v>3</v>
      </c>
      <c r="O63" s="11">
        <v>2</v>
      </c>
      <c r="P63" s="11" t="s">
        <v>88</v>
      </c>
      <c r="Q63" s="11">
        <v>9</v>
      </c>
      <c r="R63" s="11">
        <v>18</v>
      </c>
      <c r="S63" s="11">
        <v>5</v>
      </c>
      <c r="T63" s="11">
        <v>594</v>
      </c>
      <c r="U63" s="11">
        <v>466</v>
      </c>
      <c r="V63" s="12">
        <v>160</v>
      </c>
    </row>
    <row r="64" spans="2:22" s="13" customFormat="1" ht="12">
      <c r="B64" s="9"/>
      <c r="C64" s="9">
        <v>559</v>
      </c>
      <c r="D64" s="9"/>
      <c r="E64" s="15" t="s">
        <v>26</v>
      </c>
      <c r="G64" s="10">
        <f t="shared" si="6"/>
        <v>2011</v>
      </c>
      <c r="H64" s="11">
        <v>314</v>
      </c>
      <c r="I64" s="11">
        <v>232</v>
      </c>
      <c r="J64" s="11">
        <v>298</v>
      </c>
      <c r="K64" s="11">
        <v>390</v>
      </c>
      <c r="L64" s="11">
        <v>506</v>
      </c>
      <c r="M64" s="11">
        <v>99</v>
      </c>
      <c r="N64" s="11">
        <v>67</v>
      </c>
      <c r="O64" s="11">
        <v>74</v>
      </c>
      <c r="P64" s="11">
        <v>31</v>
      </c>
      <c r="Q64" s="11">
        <v>174</v>
      </c>
      <c r="R64" s="11">
        <v>681</v>
      </c>
      <c r="S64" s="11">
        <v>10</v>
      </c>
      <c r="T64" s="11">
        <v>1146</v>
      </c>
      <c r="U64" s="11">
        <v>1483</v>
      </c>
      <c r="V64" s="12">
        <v>528</v>
      </c>
    </row>
    <row r="65" spans="2:22" s="13" customFormat="1" ht="11.25" customHeight="1">
      <c r="B65" s="9"/>
      <c r="C65" s="9"/>
      <c r="D65" s="9"/>
      <c r="E65" s="15"/>
      <c r="G65" s="10">
        <f t="shared" si="6"/>
        <v>0</v>
      </c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2"/>
    </row>
    <row r="66" spans="2:22" s="8" customFormat="1" ht="12">
      <c r="B66" s="14">
        <v>56</v>
      </c>
      <c r="C66" s="14"/>
      <c r="D66" s="24" t="s">
        <v>89</v>
      </c>
      <c r="E66" s="25"/>
      <c r="G66" s="6">
        <f>SUM(G67:G68)</f>
        <v>2148</v>
      </c>
      <c r="H66" s="7">
        <f aca="true" t="shared" si="11" ref="H66:V66">SUM(H67:H68)</f>
        <v>278</v>
      </c>
      <c r="I66" s="7">
        <f t="shared" si="11"/>
        <v>266</v>
      </c>
      <c r="J66" s="7">
        <f t="shared" si="11"/>
        <v>374</v>
      </c>
      <c r="K66" s="7">
        <f t="shared" si="11"/>
        <v>536</v>
      </c>
      <c r="L66" s="7">
        <f t="shared" si="11"/>
        <v>531</v>
      </c>
      <c r="M66" s="7">
        <f t="shared" si="11"/>
        <v>60</v>
      </c>
      <c r="N66" s="7">
        <f t="shared" si="11"/>
        <v>49</v>
      </c>
      <c r="O66" s="7">
        <f t="shared" si="11"/>
        <v>33</v>
      </c>
      <c r="P66" s="7">
        <f t="shared" si="11"/>
        <v>21</v>
      </c>
      <c r="Q66" s="7" t="s">
        <v>86</v>
      </c>
      <c r="R66" s="7" t="s">
        <v>86</v>
      </c>
      <c r="S66" s="7">
        <f t="shared" si="11"/>
        <v>163</v>
      </c>
      <c r="T66" s="7">
        <f t="shared" si="11"/>
        <v>1985</v>
      </c>
      <c r="U66" s="7">
        <f t="shared" si="11"/>
        <v>1354</v>
      </c>
      <c r="V66" s="7">
        <f t="shared" si="11"/>
        <v>794</v>
      </c>
    </row>
    <row r="67" spans="2:22" s="13" customFormat="1" ht="12">
      <c r="B67" s="9"/>
      <c r="C67" s="9">
        <v>561</v>
      </c>
      <c r="D67" s="9"/>
      <c r="E67" s="15" t="s">
        <v>27</v>
      </c>
      <c r="G67" s="10">
        <f t="shared" si="6"/>
        <v>1552</v>
      </c>
      <c r="H67" s="11">
        <v>58</v>
      </c>
      <c r="I67" s="11">
        <v>122</v>
      </c>
      <c r="J67" s="11">
        <v>282</v>
      </c>
      <c r="K67" s="11">
        <v>492</v>
      </c>
      <c r="L67" s="11">
        <v>468</v>
      </c>
      <c r="M67" s="11">
        <v>48</v>
      </c>
      <c r="N67" s="11">
        <v>41</v>
      </c>
      <c r="O67" s="11">
        <v>25</v>
      </c>
      <c r="P67" s="11">
        <v>16</v>
      </c>
      <c r="Q67" s="11" t="s">
        <v>86</v>
      </c>
      <c r="R67" s="11" t="s">
        <v>86</v>
      </c>
      <c r="S67" s="11">
        <v>140</v>
      </c>
      <c r="T67" s="11">
        <v>1412</v>
      </c>
      <c r="U67" s="11">
        <v>811</v>
      </c>
      <c r="V67" s="12">
        <v>741</v>
      </c>
    </row>
    <row r="68" spans="2:22" s="13" customFormat="1" ht="12">
      <c r="B68" s="9"/>
      <c r="C68" s="9">
        <v>562</v>
      </c>
      <c r="D68" s="9"/>
      <c r="E68" s="15" t="s">
        <v>65</v>
      </c>
      <c r="G68" s="10">
        <f t="shared" si="6"/>
        <v>596</v>
      </c>
      <c r="H68" s="11">
        <v>220</v>
      </c>
      <c r="I68" s="11">
        <v>144</v>
      </c>
      <c r="J68" s="11">
        <v>92</v>
      </c>
      <c r="K68" s="11">
        <v>44</v>
      </c>
      <c r="L68" s="11">
        <v>63</v>
      </c>
      <c r="M68" s="11">
        <v>12</v>
      </c>
      <c r="N68" s="11">
        <v>8</v>
      </c>
      <c r="O68" s="11">
        <v>8</v>
      </c>
      <c r="P68" s="11">
        <v>5</v>
      </c>
      <c r="Q68" s="11" t="s">
        <v>90</v>
      </c>
      <c r="R68" s="11" t="s">
        <v>90</v>
      </c>
      <c r="S68" s="11">
        <v>23</v>
      </c>
      <c r="T68" s="11">
        <v>573</v>
      </c>
      <c r="U68" s="11">
        <v>543</v>
      </c>
      <c r="V68" s="12">
        <v>53</v>
      </c>
    </row>
    <row r="69" spans="2:22" s="13" customFormat="1" ht="11.25" customHeight="1">
      <c r="B69" s="9"/>
      <c r="C69" s="9"/>
      <c r="D69" s="9"/>
      <c r="E69" s="15"/>
      <c r="G69" s="10">
        <f t="shared" si="6"/>
        <v>0</v>
      </c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2"/>
    </row>
    <row r="70" spans="2:22" s="8" customFormat="1" ht="12">
      <c r="B70" s="14">
        <v>57</v>
      </c>
      <c r="C70" s="14"/>
      <c r="D70" s="24" t="s">
        <v>91</v>
      </c>
      <c r="E70" s="25"/>
      <c r="G70" s="6">
        <f>SUM(G71:G75)</f>
        <v>3384</v>
      </c>
      <c r="H70" s="7">
        <f aca="true" t="shared" si="12" ref="H70:V70">SUM(H71:H75)</f>
        <v>632</v>
      </c>
      <c r="I70" s="7">
        <f t="shared" si="12"/>
        <v>562</v>
      </c>
      <c r="J70" s="7">
        <f t="shared" si="12"/>
        <v>605</v>
      </c>
      <c r="K70" s="7">
        <f t="shared" si="12"/>
        <v>688</v>
      </c>
      <c r="L70" s="7">
        <f t="shared" si="12"/>
        <v>738</v>
      </c>
      <c r="M70" s="7">
        <f t="shared" si="12"/>
        <v>57</v>
      </c>
      <c r="N70" s="7">
        <f t="shared" si="12"/>
        <v>50</v>
      </c>
      <c r="O70" s="7">
        <f t="shared" si="12"/>
        <v>33</v>
      </c>
      <c r="P70" s="7">
        <f t="shared" si="12"/>
        <v>19</v>
      </c>
      <c r="Q70" s="7">
        <f t="shared" si="12"/>
        <v>42</v>
      </c>
      <c r="R70" s="7">
        <f t="shared" si="12"/>
        <v>652</v>
      </c>
      <c r="S70" s="7">
        <f t="shared" si="12"/>
        <v>181</v>
      </c>
      <c r="T70" s="7">
        <f t="shared" si="12"/>
        <v>2509</v>
      </c>
      <c r="U70" s="7">
        <f t="shared" si="12"/>
        <v>2574</v>
      </c>
      <c r="V70" s="7">
        <f t="shared" si="12"/>
        <v>810</v>
      </c>
    </row>
    <row r="71" spans="2:22" s="13" customFormat="1" ht="12">
      <c r="B71" s="9"/>
      <c r="C71" s="9">
        <v>571</v>
      </c>
      <c r="D71" s="9"/>
      <c r="E71" s="15" t="s">
        <v>28</v>
      </c>
      <c r="G71" s="10">
        <f t="shared" si="6"/>
        <v>1160</v>
      </c>
      <c r="H71" s="11">
        <v>311</v>
      </c>
      <c r="I71" s="11">
        <v>172</v>
      </c>
      <c r="J71" s="11">
        <v>217</v>
      </c>
      <c r="K71" s="11">
        <v>237</v>
      </c>
      <c r="L71" s="11">
        <v>182</v>
      </c>
      <c r="M71" s="11">
        <v>14</v>
      </c>
      <c r="N71" s="11">
        <v>12</v>
      </c>
      <c r="O71" s="11">
        <v>10</v>
      </c>
      <c r="P71" s="11">
        <v>5</v>
      </c>
      <c r="Q71" s="11" t="s">
        <v>82</v>
      </c>
      <c r="R71" s="11">
        <v>614</v>
      </c>
      <c r="S71" s="11">
        <v>20</v>
      </c>
      <c r="T71" s="11">
        <v>526</v>
      </c>
      <c r="U71" s="11">
        <v>929</v>
      </c>
      <c r="V71" s="12">
        <v>231</v>
      </c>
    </row>
    <row r="72" spans="2:22" s="13" customFormat="1" ht="12">
      <c r="B72" s="9"/>
      <c r="C72" s="9">
        <v>572</v>
      </c>
      <c r="D72" s="9"/>
      <c r="E72" s="15" t="s">
        <v>29</v>
      </c>
      <c r="G72" s="10">
        <f t="shared" si="6"/>
        <v>594</v>
      </c>
      <c r="H72" s="11">
        <v>193</v>
      </c>
      <c r="I72" s="11">
        <v>123</v>
      </c>
      <c r="J72" s="11">
        <v>94</v>
      </c>
      <c r="K72" s="11">
        <v>73</v>
      </c>
      <c r="L72" s="11">
        <v>88</v>
      </c>
      <c r="M72" s="11">
        <v>7</v>
      </c>
      <c r="N72" s="11">
        <v>11</v>
      </c>
      <c r="O72" s="11">
        <v>2</v>
      </c>
      <c r="P72" s="11">
        <v>3</v>
      </c>
      <c r="Q72" s="11">
        <v>41</v>
      </c>
      <c r="R72" s="11">
        <v>25</v>
      </c>
      <c r="S72" s="11">
        <v>8</v>
      </c>
      <c r="T72" s="11">
        <v>520</v>
      </c>
      <c r="U72" s="11">
        <v>455</v>
      </c>
      <c r="V72" s="12">
        <v>139</v>
      </c>
    </row>
    <row r="73" spans="2:22" s="13" customFormat="1" ht="12">
      <c r="B73" s="9"/>
      <c r="C73" s="9">
        <v>573</v>
      </c>
      <c r="D73" s="9"/>
      <c r="E73" s="15" t="s">
        <v>30</v>
      </c>
      <c r="G73" s="10">
        <f t="shared" si="6"/>
        <v>202</v>
      </c>
      <c r="H73" s="11">
        <v>45</v>
      </c>
      <c r="I73" s="11">
        <v>18</v>
      </c>
      <c r="J73" s="11">
        <v>32</v>
      </c>
      <c r="K73" s="11">
        <v>34</v>
      </c>
      <c r="L73" s="11">
        <v>60</v>
      </c>
      <c r="M73" s="11">
        <v>5</v>
      </c>
      <c r="N73" s="11">
        <v>4</v>
      </c>
      <c r="O73" s="11">
        <v>3</v>
      </c>
      <c r="P73" s="11">
        <v>1</v>
      </c>
      <c r="Q73" s="11">
        <v>1</v>
      </c>
      <c r="R73" s="11">
        <v>8</v>
      </c>
      <c r="S73" s="11">
        <v>2</v>
      </c>
      <c r="T73" s="11">
        <v>191</v>
      </c>
      <c r="U73" s="11">
        <v>157</v>
      </c>
      <c r="V73" s="12">
        <v>45</v>
      </c>
    </row>
    <row r="74" spans="2:22" s="13" customFormat="1" ht="12">
      <c r="B74" s="9"/>
      <c r="C74" s="9">
        <v>574</v>
      </c>
      <c r="D74" s="9"/>
      <c r="E74" s="15" t="s">
        <v>31</v>
      </c>
      <c r="G74" s="10">
        <f t="shared" si="6"/>
        <v>1388</v>
      </c>
      <c r="H74" s="11">
        <v>76</v>
      </c>
      <c r="I74" s="11">
        <v>246</v>
      </c>
      <c r="J74" s="11">
        <v>261</v>
      </c>
      <c r="K74" s="11">
        <v>332</v>
      </c>
      <c r="L74" s="11">
        <v>394</v>
      </c>
      <c r="M74" s="11">
        <v>28</v>
      </c>
      <c r="N74" s="11">
        <v>23</v>
      </c>
      <c r="O74" s="11">
        <v>18</v>
      </c>
      <c r="P74" s="11">
        <v>10</v>
      </c>
      <c r="Q74" s="11" t="s">
        <v>82</v>
      </c>
      <c r="R74" s="11" t="s">
        <v>82</v>
      </c>
      <c r="S74" s="11">
        <v>150</v>
      </c>
      <c r="T74" s="11">
        <v>1238</v>
      </c>
      <c r="U74" s="11">
        <v>1003</v>
      </c>
      <c r="V74" s="12">
        <v>385</v>
      </c>
    </row>
    <row r="75" spans="2:22" s="13" customFormat="1" ht="12">
      <c r="B75" s="9"/>
      <c r="C75" s="9">
        <v>575</v>
      </c>
      <c r="D75" s="9"/>
      <c r="E75" s="15" t="s">
        <v>32</v>
      </c>
      <c r="G75" s="10">
        <f t="shared" si="6"/>
        <v>40</v>
      </c>
      <c r="H75" s="11">
        <v>7</v>
      </c>
      <c r="I75" s="11">
        <v>3</v>
      </c>
      <c r="J75" s="11">
        <v>1</v>
      </c>
      <c r="K75" s="11">
        <v>12</v>
      </c>
      <c r="L75" s="11">
        <v>14</v>
      </c>
      <c r="M75" s="11">
        <v>3</v>
      </c>
      <c r="N75" s="11" t="s">
        <v>82</v>
      </c>
      <c r="O75" s="11" t="s">
        <v>82</v>
      </c>
      <c r="P75" s="11" t="s">
        <v>82</v>
      </c>
      <c r="Q75" s="11" t="s">
        <v>82</v>
      </c>
      <c r="R75" s="11">
        <v>5</v>
      </c>
      <c r="S75" s="11">
        <v>1</v>
      </c>
      <c r="T75" s="11">
        <v>34</v>
      </c>
      <c r="U75" s="11">
        <v>30</v>
      </c>
      <c r="V75" s="12">
        <v>10</v>
      </c>
    </row>
    <row r="76" spans="2:22" s="13" customFormat="1" ht="11.25" customHeight="1">
      <c r="B76" s="9"/>
      <c r="C76" s="9"/>
      <c r="D76" s="9"/>
      <c r="E76" s="15"/>
      <c r="G76" s="10">
        <f t="shared" si="6"/>
        <v>0</v>
      </c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2"/>
    </row>
    <row r="77" spans="2:22" s="8" customFormat="1" ht="12">
      <c r="B77" s="14">
        <v>58</v>
      </c>
      <c r="C77" s="14"/>
      <c r="D77" s="24" t="s">
        <v>33</v>
      </c>
      <c r="E77" s="25"/>
      <c r="G77" s="6">
        <f>SUM(G78:G86)</f>
        <v>8601</v>
      </c>
      <c r="H77" s="7">
        <f aca="true" t="shared" si="13" ref="H77:V77">SUM(H78:H86)</f>
        <v>1818</v>
      </c>
      <c r="I77" s="7">
        <f t="shared" si="13"/>
        <v>1161</v>
      </c>
      <c r="J77" s="7">
        <f t="shared" si="13"/>
        <v>1336</v>
      </c>
      <c r="K77" s="7">
        <f t="shared" si="13"/>
        <v>1735</v>
      </c>
      <c r="L77" s="7">
        <f t="shared" si="13"/>
        <v>1935</v>
      </c>
      <c r="M77" s="7">
        <f t="shared" si="13"/>
        <v>187</v>
      </c>
      <c r="N77" s="7">
        <f t="shared" si="13"/>
        <v>188</v>
      </c>
      <c r="O77" s="7">
        <f t="shared" si="13"/>
        <v>176</v>
      </c>
      <c r="P77" s="7">
        <f t="shared" si="13"/>
        <v>64</v>
      </c>
      <c r="Q77" s="7">
        <f t="shared" si="13"/>
        <v>210</v>
      </c>
      <c r="R77" s="7">
        <f t="shared" si="13"/>
        <v>286</v>
      </c>
      <c r="S77" s="7">
        <f t="shared" si="13"/>
        <v>106</v>
      </c>
      <c r="T77" s="7">
        <f t="shared" si="13"/>
        <v>7999</v>
      </c>
      <c r="U77" s="7">
        <f t="shared" si="13"/>
        <v>6063</v>
      </c>
      <c r="V77" s="7">
        <f t="shared" si="13"/>
        <v>2538</v>
      </c>
    </row>
    <row r="78" spans="2:22" s="13" customFormat="1" ht="12">
      <c r="B78" s="9"/>
      <c r="C78" s="9">
        <v>581</v>
      </c>
      <c r="D78" s="9"/>
      <c r="E78" s="15" t="s">
        <v>34</v>
      </c>
      <c r="G78" s="10">
        <f t="shared" si="6"/>
        <v>1577</v>
      </c>
      <c r="H78" s="12">
        <v>344</v>
      </c>
      <c r="I78" s="12">
        <v>238</v>
      </c>
      <c r="J78" s="12">
        <v>213</v>
      </c>
      <c r="K78" s="12">
        <v>240</v>
      </c>
      <c r="L78" s="12">
        <v>405</v>
      </c>
      <c r="M78" s="12">
        <v>50</v>
      </c>
      <c r="N78" s="12">
        <v>42</v>
      </c>
      <c r="O78" s="12">
        <v>32</v>
      </c>
      <c r="P78" s="12">
        <v>13</v>
      </c>
      <c r="Q78" s="12">
        <v>86</v>
      </c>
      <c r="R78" s="12">
        <v>19</v>
      </c>
      <c r="S78" s="12">
        <v>18</v>
      </c>
      <c r="T78" s="12">
        <v>1454</v>
      </c>
      <c r="U78" s="12">
        <v>1216</v>
      </c>
      <c r="V78" s="12">
        <v>361</v>
      </c>
    </row>
    <row r="79" spans="2:22" s="13" customFormat="1" ht="12">
      <c r="B79" s="9"/>
      <c r="C79" s="9">
        <v>582</v>
      </c>
      <c r="D79" s="9"/>
      <c r="E79" s="15" t="s">
        <v>35</v>
      </c>
      <c r="G79" s="10">
        <f t="shared" si="6"/>
        <v>365</v>
      </c>
      <c r="H79" s="12">
        <v>93</v>
      </c>
      <c r="I79" s="12">
        <v>72</v>
      </c>
      <c r="J79" s="12">
        <v>53</v>
      </c>
      <c r="K79" s="12">
        <v>74</v>
      </c>
      <c r="L79" s="12">
        <v>65</v>
      </c>
      <c r="M79" s="12">
        <v>1</v>
      </c>
      <c r="N79" s="12">
        <v>3</v>
      </c>
      <c r="O79" s="12">
        <v>2</v>
      </c>
      <c r="P79" s="12">
        <v>2</v>
      </c>
      <c r="Q79" s="12">
        <v>10</v>
      </c>
      <c r="R79" s="12" t="s">
        <v>82</v>
      </c>
      <c r="S79" s="12">
        <v>14</v>
      </c>
      <c r="T79" s="12">
        <v>341</v>
      </c>
      <c r="U79" s="12">
        <v>212</v>
      </c>
      <c r="V79" s="12">
        <v>153</v>
      </c>
    </row>
    <row r="80" spans="2:22" s="13" customFormat="1" ht="12">
      <c r="B80" s="9"/>
      <c r="C80" s="9">
        <v>583</v>
      </c>
      <c r="D80" s="9"/>
      <c r="E80" s="15" t="s">
        <v>36</v>
      </c>
      <c r="G80" s="10">
        <f t="shared" si="6"/>
        <v>1501</v>
      </c>
      <c r="H80" s="12">
        <v>139</v>
      </c>
      <c r="I80" s="12">
        <v>184</v>
      </c>
      <c r="J80" s="12">
        <v>399</v>
      </c>
      <c r="K80" s="12">
        <v>501</v>
      </c>
      <c r="L80" s="12">
        <v>228</v>
      </c>
      <c r="M80" s="12">
        <v>12</v>
      </c>
      <c r="N80" s="12">
        <v>11</v>
      </c>
      <c r="O80" s="12">
        <v>20</v>
      </c>
      <c r="P80" s="12">
        <v>6</v>
      </c>
      <c r="Q80" s="12" t="s">
        <v>82</v>
      </c>
      <c r="R80" s="12">
        <v>1</v>
      </c>
      <c r="S80" s="12">
        <v>7</v>
      </c>
      <c r="T80" s="12">
        <v>1493</v>
      </c>
      <c r="U80" s="12">
        <v>484</v>
      </c>
      <c r="V80" s="12">
        <v>1017</v>
      </c>
    </row>
    <row r="81" spans="2:22" s="13" customFormat="1" ht="12">
      <c r="B81" s="9"/>
      <c r="C81" s="9">
        <v>584</v>
      </c>
      <c r="D81" s="9"/>
      <c r="E81" s="15" t="s">
        <v>37</v>
      </c>
      <c r="G81" s="10">
        <f t="shared" si="6"/>
        <v>1292</v>
      </c>
      <c r="H81" s="12">
        <v>278</v>
      </c>
      <c r="I81" s="12">
        <v>202</v>
      </c>
      <c r="J81" s="12">
        <v>166</v>
      </c>
      <c r="K81" s="12">
        <v>187</v>
      </c>
      <c r="L81" s="12">
        <v>344</v>
      </c>
      <c r="M81" s="12">
        <v>35</v>
      </c>
      <c r="N81" s="12">
        <v>34</v>
      </c>
      <c r="O81" s="12">
        <v>34</v>
      </c>
      <c r="P81" s="12">
        <v>12</v>
      </c>
      <c r="Q81" s="12">
        <v>46</v>
      </c>
      <c r="R81" s="12">
        <v>15</v>
      </c>
      <c r="S81" s="12">
        <v>17</v>
      </c>
      <c r="T81" s="12">
        <v>1214</v>
      </c>
      <c r="U81" s="12">
        <v>1020</v>
      </c>
      <c r="V81" s="12">
        <v>272</v>
      </c>
    </row>
    <row r="82" spans="2:22" s="13" customFormat="1" ht="21">
      <c r="B82" s="9"/>
      <c r="C82" s="9">
        <v>585</v>
      </c>
      <c r="D82" s="9"/>
      <c r="E82" s="15" t="s">
        <v>38</v>
      </c>
      <c r="G82" s="10">
        <f t="shared" si="6"/>
        <v>792</v>
      </c>
      <c r="H82" s="12">
        <v>101</v>
      </c>
      <c r="I82" s="12">
        <v>64</v>
      </c>
      <c r="J82" s="12">
        <v>86</v>
      </c>
      <c r="K82" s="12">
        <v>171</v>
      </c>
      <c r="L82" s="12">
        <v>270</v>
      </c>
      <c r="M82" s="12">
        <v>29</v>
      </c>
      <c r="N82" s="12">
        <v>36</v>
      </c>
      <c r="O82" s="12">
        <v>26</v>
      </c>
      <c r="P82" s="12">
        <v>9</v>
      </c>
      <c r="Q82" s="12">
        <v>26</v>
      </c>
      <c r="R82" s="12">
        <v>21</v>
      </c>
      <c r="S82" s="12">
        <v>8</v>
      </c>
      <c r="T82" s="12">
        <v>737</v>
      </c>
      <c r="U82" s="12">
        <v>546</v>
      </c>
      <c r="V82" s="12">
        <v>246</v>
      </c>
    </row>
    <row r="83" spans="2:22" s="13" customFormat="1" ht="12">
      <c r="B83" s="9"/>
      <c r="C83" s="9">
        <v>586</v>
      </c>
      <c r="D83" s="9"/>
      <c r="E83" s="15" t="s">
        <v>39</v>
      </c>
      <c r="G83" s="10">
        <f t="shared" si="6"/>
        <v>298</v>
      </c>
      <c r="H83" s="12">
        <v>33</v>
      </c>
      <c r="I83" s="12">
        <v>38</v>
      </c>
      <c r="J83" s="12">
        <v>74</v>
      </c>
      <c r="K83" s="12">
        <v>61</v>
      </c>
      <c r="L83" s="12">
        <v>76</v>
      </c>
      <c r="M83" s="12">
        <v>3</v>
      </c>
      <c r="N83" s="12">
        <v>3</v>
      </c>
      <c r="O83" s="12">
        <v>8</v>
      </c>
      <c r="P83" s="12">
        <v>2</v>
      </c>
      <c r="Q83" s="12">
        <v>1</v>
      </c>
      <c r="R83" s="12">
        <v>2</v>
      </c>
      <c r="S83" s="12">
        <v>3</v>
      </c>
      <c r="T83" s="12">
        <v>292</v>
      </c>
      <c r="U83" s="12">
        <v>237</v>
      </c>
      <c r="V83" s="12">
        <v>61</v>
      </c>
    </row>
    <row r="84" spans="2:22" s="13" customFormat="1" ht="12">
      <c r="B84" s="9"/>
      <c r="C84" s="9">
        <v>587</v>
      </c>
      <c r="D84" s="9"/>
      <c r="E84" s="15" t="s">
        <v>40</v>
      </c>
      <c r="G84" s="10">
        <f t="shared" si="6"/>
        <v>328</v>
      </c>
      <c r="H84" s="12">
        <v>86</v>
      </c>
      <c r="I84" s="12">
        <v>65</v>
      </c>
      <c r="J84" s="12">
        <v>44</v>
      </c>
      <c r="K84" s="12">
        <v>43</v>
      </c>
      <c r="L84" s="12">
        <v>69</v>
      </c>
      <c r="M84" s="12">
        <v>7</v>
      </c>
      <c r="N84" s="12">
        <v>7</v>
      </c>
      <c r="O84" s="12">
        <v>4</v>
      </c>
      <c r="P84" s="12">
        <v>3</v>
      </c>
      <c r="Q84" s="12">
        <v>1</v>
      </c>
      <c r="R84" s="12">
        <v>1</v>
      </c>
      <c r="S84" s="12">
        <v>4</v>
      </c>
      <c r="T84" s="12">
        <v>322</v>
      </c>
      <c r="U84" s="12">
        <v>239</v>
      </c>
      <c r="V84" s="12">
        <v>89</v>
      </c>
    </row>
    <row r="85" spans="2:22" s="13" customFormat="1" ht="12">
      <c r="B85" s="9"/>
      <c r="C85" s="9">
        <v>588</v>
      </c>
      <c r="D85" s="9"/>
      <c r="E85" s="15" t="s">
        <v>41</v>
      </c>
      <c r="G85" s="10">
        <f t="shared" si="6"/>
        <v>136</v>
      </c>
      <c r="H85" s="12">
        <v>25</v>
      </c>
      <c r="I85" s="12">
        <v>20</v>
      </c>
      <c r="J85" s="12">
        <v>15</v>
      </c>
      <c r="K85" s="12">
        <v>34</v>
      </c>
      <c r="L85" s="12">
        <v>26</v>
      </c>
      <c r="M85" s="12">
        <v>8</v>
      </c>
      <c r="N85" s="12">
        <v>1</v>
      </c>
      <c r="O85" s="12">
        <v>7</v>
      </c>
      <c r="P85" s="12" t="s">
        <v>82</v>
      </c>
      <c r="Q85" s="12" t="s">
        <v>82</v>
      </c>
      <c r="R85" s="12" t="s">
        <v>82</v>
      </c>
      <c r="S85" s="12">
        <v>2</v>
      </c>
      <c r="T85" s="12">
        <v>134</v>
      </c>
      <c r="U85" s="12">
        <v>126</v>
      </c>
      <c r="V85" s="12">
        <v>10</v>
      </c>
    </row>
    <row r="86" spans="2:22" s="13" customFormat="1" ht="12">
      <c r="B86" s="9"/>
      <c r="C86" s="9">
        <v>589</v>
      </c>
      <c r="D86" s="9"/>
      <c r="E86" s="15" t="s">
        <v>42</v>
      </c>
      <c r="G86" s="10">
        <f t="shared" si="6"/>
        <v>2312</v>
      </c>
      <c r="H86" s="12">
        <v>719</v>
      </c>
      <c r="I86" s="12">
        <v>278</v>
      </c>
      <c r="J86" s="12">
        <v>286</v>
      </c>
      <c r="K86" s="12">
        <v>424</v>
      </c>
      <c r="L86" s="12">
        <v>452</v>
      </c>
      <c r="M86" s="12">
        <v>42</v>
      </c>
      <c r="N86" s="12">
        <v>51</v>
      </c>
      <c r="O86" s="12">
        <v>43</v>
      </c>
      <c r="P86" s="12">
        <v>17</v>
      </c>
      <c r="Q86" s="12">
        <v>40</v>
      </c>
      <c r="R86" s="12">
        <v>227</v>
      </c>
      <c r="S86" s="12">
        <v>33</v>
      </c>
      <c r="T86" s="12">
        <v>2012</v>
      </c>
      <c r="U86" s="12">
        <v>1983</v>
      </c>
      <c r="V86" s="12">
        <v>329</v>
      </c>
    </row>
    <row r="87" ht="7.5" customHeight="1" thickBot="1">
      <c r="G87" s="22"/>
    </row>
    <row r="88" spans="1:22" ht="1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</row>
  </sheetData>
  <mergeCells count="49">
    <mergeCell ref="D44:E44"/>
    <mergeCell ref="D77:E77"/>
    <mergeCell ref="D48:E48"/>
    <mergeCell ref="D55:E55"/>
    <mergeCell ref="D66:E66"/>
    <mergeCell ref="D70:E70"/>
    <mergeCell ref="D12:E12"/>
    <mergeCell ref="D15:E15"/>
    <mergeCell ref="D23:E23"/>
    <mergeCell ref="D42:E42"/>
    <mergeCell ref="T36:T37"/>
    <mergeCell ref="B42:C42"/>
    <mergeCell ref="Q36:Q37"/>
    <mergeCell ref="R36:R37"/>
    <mergeCell ref="S36:S37"/>
    <mergeCell ref="A35:F37"/>
    <mergeCell ref="G35:G37"/>
    <mergeCell ref="Q35:T35"/>
    <mergeCell ref="H35:P35"/>
    <mergeCell ref="T5:T6"/>
    <mergeCell ref="H4:P4"/>
    <mergeCell ref="U35:V35"/>
    <mergeCell ref="H36:H37"/>
    <mergeCell ref="M36:M37"/>
    <mergeCell ref="N36:N37"/>
    <mergeCell ref="O36:O37"/>
    <mergeCell ref="P36:P37"/>
    <mergeCell ref="V36:V37"/>
    <mergeCell ref="U36:U37"/>
    <mergeCell ref="A4:F6"/>
    <mergeCell ref="B10:C10"/>
    <mergeCell ref="D10:E10"/>
    <mergeCell ref="U4:V4"/>
    <mergeCell ref="Q4:T4"/>
    <mergeCell ref="U5:U6"/>
    <mergeCell ref="V5:V6"/>
    <mergeCell ref="Q5:Q6"/>
    <mergeCell ref="R5:R6"/>
    <mergeCell ref="S5:S6"/>
    <mergeCell ref="U34:V34"/>
    <mergeCell ref="U3:V3"/>
    <mergeCell ref="D39:E39"/>
    <mergeCell ref="H5:H6"/>
    <mergeCell ref="M5:M6"/>
    <mergeCell ref="G4:G6"/>
    <mergeCell ref="N5:N6"/>
    <mergeCell ref="A8:F8"/>
    <mergeCell ref="O5:O6"/>
    <mergeCell ref="P5:P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geOrder="overThenDown" paperSize="9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2010-02-03T07:00:13Z</cp:lastPrinted>
  <dcterms:created xsi:type="dcterms:W3CDTF">2001-04-19T07:24:23Z</dcterms:created>
  <dcterms:modified xsi:type="dcterms:W3CDTF">2010-03-11T07:34:28Z</dcterms:modified>
  <cp:category/>
  <cp:version/>
  <cp:contentType/>
  <cp:contentStatus/>
</cp:coreProperties>
</file>