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34" sheetId="1" r:id="rId1"/>
  </sheets>
  <definedNames/>
  <calcPr fullCalcOnLoad="1"/>
</workbook>
</file>

<file path=xl/sharedStrings.xml><?xml version="1.0" encoding="utf-8"?>
<sst xmlns="http://schemas.openxmlformats.org/spreadsheetml/2006/main" count="197" uniqueCount="88">
  <si>
    <t>区分</t>
  </si>
  <si>
    <t>商店数</t>
  </si>
  <si>
    <t>総計</t>
  </si>
  <si>
    <t>２百万円未満</t>
  </si>
  <si>
    <t>２百万円以上　　５百万円未満</t>
  </si>
  <si>
    <t>５百万円以上　１千万円未満</t>
  </si>
  <si>
    <t>５千万円以上　　１億円未満</t>
  </si>
  <si>
    <t>１億円以上　　　５億円未満</t>
  </si>
  <si>
    <t>５億円以上　　　10億円未満</t>
  </si>
  <si>
    <t>10億円以上　　　50億円未満</t>
  </si>
  <si>
    <t>50億円以上　　　百億円未満</t>
  </si>
  <si>
    <t>百億円以上</t>
  </si>
  <si>
    <t>一般卸売業計</t>
  </si>
  <si>
    <t>各種商品卸売業</t>
  </si>
  <si>
    <t>繊維品卸売業（衣服、身の回り品を除く）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</si>
  <si>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</si>
  <si>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</si>
  <si>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</si>
  <si>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</si>
  <si>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</si>
  <si>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</si>
  <si>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</si>
  <si>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小売業計</t>
  </si>
  <si>
    <t>各種商品小売業</t>
  </si>
  <si>
    <t>百貨店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</si>
  <si>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</si>
  <si>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</si>
  <si>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</si>
  <si>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</si>
  <si>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</si>
  <si>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</si>
  <si>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</si>
  <si>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</si>
  <si>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</si>
  <si>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</si>
  <si>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</si>
  <si>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</si>
  <si>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</si>
  <si>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</si>
  <si>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２百万円以上　５百万円未満</t>
  </si>
  <si>
    <t>自動車小売業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</si>
  <si>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</si>
  <si>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</si>
  <si>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</si>
  <si>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</si>
  <si>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</si>
  <si>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</si>
  <si>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</si>
  <si>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</si>
  <si>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</si>
  <si>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</si>
  <si>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</si>
  <si>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</si>
  <si>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</si>
  <si>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</si>
  <si>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</si>
  <si>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酒・調味料小売業</t>
  </si>
  <si>
    <t>機械器具卸売業</t>
  </si>
  <si>
    <t>医薬品・化粧品卸売業</t>
  </si>
  <si>
    <t>家具・建具・じゅう器等卸売業</t>
  </si>
  <si>
    <t>その他の卸売業</t>
  </si>
  <si>
    <t>49-51</t>
  </si>
  <si>
    <t>その他の各種商品小売業（従業者50人未満）</t>
  </si>
  <si>
    <t>124．産業小分類別（52代理商、仲立業を除く）、年間商品販売額規模別、商店数</t>
  </si>
  <si>
    <t>自転車小売業（二輪自動車を含む）</t>
  </si>
  <si>
    <t>-</t>
  </si>
  <si>
    <t>　資料：県統計課「商業統計調査」</t>
  </si>
  <si>
    <t>-</t>
  </si>
  <si>
    <t>-</t>
  </si>
  <si>
    <t>-</t>
  </si>
  <si>
    <t>-</t>
  </si>
  <si>
    <t>-</t>
  </si>
  <si>
    <t>-</t>
  </si>
  <si>
    <t>織物・衣服・身の回り品小売業</t>
  </si>
  <si>
    <t>-</t>
  </si>
  <si>
    <t>-</t>
  </si>
  <si>
    <t>自動車・自転車小売業</t>
  </si>
  <si>
    <t>－</t>
  </si>
  <si>
    <t>-</t>
  </si>
  <si>
    <t>家具・建具・じゅう器小売業</t>
  </si>
  <si>
    <t>53-58</t>
  </si>
  <si>
    <t>-</t>
  </si>
  <si>
    <t>124．産業小分類別（52代理商、仲立業を除く）、年間商品販売額規模別、商店数（続き）</t>
  </si>
  <si>
    <t>区分</t>
  </si>
  <si>
    <t>繊維機械器具・建設材料等卸売業</t>
  </si>
  <si>
    <t>衣類・食料・家具等卸売業</t>
  </si>
  <si>
    <t>１千万円以上５千万円未満</t>
  </si>
  <si>
    <t>１千万円以上　５千万円未満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</si>
</sst>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0" fontId="0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58" fontId="2" fillId="0" borderId="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/>
    </xf>
    <xf numFmtId="0" fontId="3" fillId="0" borderId="10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="130" zoomScaleNormal="130" workbookViewId="0" topLeftCell="A1">
      <selection activeCell="A1" sqref="A1"/>
    </sheetView>
  </sheetViews>
  <sheetFormatPr defaultColWidth="9.140625" defaultRowHeight="12"/>
  <cols>
    <col min="1" max="1" width="1.8515625" style="1" customWidth="1"/>
    <col min="2" max="2" width="2.57421875" style="1" customWidth="1"/>
    <col min="3" max="3" width="3.7109375" style="1" customWidth="1"/>
    <col min="4" max="4" width="1.7109375" style="1" customWidth="1"/>
    <col min="5" max="5" width="33.00390625" style="1" customWidth="1"/>
    <col min="6" max="6" width="1.1484375" style="1" customWidth="1"/>
    <col min="7" max="11" width="10.28125" style="1" customWidth="1"/>
    <col min="12" max="14" width="13.57421875" style="1" customWidth="1"/>
    <col min="15" max="17" width="13.7109375" style="1" customWidth="1"/>
    <col min="18" max="16384" width="9.140625" style="1" customWidth="1"/>
  </cols>
  <sheetData>
    <row r="1" ht="17.25">
      <c r="G1" s="2" t="s">
        <v>63</v>
      </c>
    </row>
    <row r="2" ht="15.75" customHeight="1"/>
    <row r="3" spans="7:17" ht="15.75" customHeight="1" thickBot="1">
      <c r="G3" s="3"/>
      <c r="P3" s="34">
        <v>32295</v>
      </c>
      <c r="Q3" s="34"/>
    </row>
    <row r="4" spans="1:17" ht="14.25" customHeight="1" thickTop="1">
      <c r="A4" s="28" t="s">
        <v>83</v>
      </c>
      <c r="B4" s="28"/>
      <c r="C4" s="28"/>
      <c r="D4" s="28"/>
      <c r="E4" s="28"/>
      <c r="F4" s="28"/>
      <c r="G4" s="35" t="s">
        <v>2</v>
      </c>
      <c r="H4" s="37" t="s">
        <v>1</v>
      </c>
      <c r="I4" s="38"/>
      <c r="J4" s="38"/>
      <c r="K4" s="38"/>
      <c r="L4" s="38"/>
      <c r="M4" s="38"/>
      <c r="N4" s="38"/>
      <c r="O4" s="38"/>
      <c r="P4" s="38"/>
      <c r="Q4" s="38"/>
    </row>
    <row r="5" spans="1:17" ht="33.75" customHeight="1">
      <c r="A5" s="29"/>
      <c r="B5" s="29"/>
      <c r="C5" s="29"/>
      <c r="D5" s="29"/>
      <c r="E5" s="29"/>
      <c r="F5" s="29"/>
      <c r="G5" s="36"/>
      <c r="H5" s="4" t="s">
        <v>3</v>
      </c>
      <c r="I5" s="4" t="s">
        <v>4</v>
      </c>
      <c r="J5" s="4" t="s">
        <v>5</v>
      </c>
      <c r="K5" s="5" t="s">
        <v>86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10</v>
      </c>
      <c r="Q5" s="6" t="s">
        <v>11</v>
      </c>
    </row>
    <row r="6" ht="12">
      <c r="G6" s="7"/>
    </row>
    <row r="7" spans="1:17" s="10" customFormat="1" ht="12">
      <c r="A7" s="32" t="s">
        <v>2</v>
      </c>
      <c r="B7" s="32"/>
      <c r="C7" s="32"/>
      <c r="D7" s="32"/>
      <c r="E7" s="32"/>
      <c r="F7" s="32"/>
      <c r="G7" s="8">
        <f>SUM(G9,G30)</f>
        <v>37154</v>
      </c>
      <c r="H7" s="9">
        <f aca="true" t="shared" si="0" ref="H7:Q7">SUM(H9,H30)</f>
        <v>2590</v>
      </c>
      <c r="I7" s="9">
        <f t="shared" si="0"/>
        <v>3165</v>
      </c>
      <c r="J7" s="9">
        <f t="shared" si="0"/>
        <v>3916</v>
      </c>
      <c r="K7" s="9">
        <f t="shared" si="0"/>
        <v>13833</v>
      </c>
      <c r="L7" s="9">
        <f t="shared" si="0"/>
        <v>5453</v>
      </c>
      <c r="M7" s="9">
        <f t="shared" si="0"/>
        <v>6380</v>
      </c>
      <c r="N7" s="9">
        <f t="shared" si="0"/>
        <v>995</v>
      </c>
      <c r="O7" s="9">
        <f t="shared" si="0"/>
        <v>718</v>
      </c>
      <c r="P7" s="9">
        <f t="shared" si="0"/>
        <v>62</v>
      </c>
      <c r="Q7" s="9">
        <f t="shared" si="0"/>
        <v>42</v>
      </c>
    </row>
    <row r="8" spans="1:17" s="15" customFormat="1" ht="10.5" customHeight="1">
      <c r="A8" s="11"/>
      <c r="B8" s="11"/>
      <c r="C8" s="11"/>
      <c r="D8" s="11"/>
      <c r="E8" s="11"/>
      <c r="F8" s="11"/>
      <c r="G8" s="12">
        <f aca="true" t="shared" si="1" ref="G8:G56">SUM(H8:Q8)</f>
        <v>0</v>
      </c>
      <c r="H8" s="13"/>
      <c r="I8" s="13"/>
      <c r="J8" s="13"/>
      <c r="K8" s="13"/>
      <c r="L8" s="13"/>
      <c r="M8" s="13"/>
      <c r="N8" s="13"/>
      <c r="O8" s="13"/>
      <c r="P8" s="13"/>
      <c r="Q8" s="14"/>
    </row>
    <row r="9" spans="1:17" s="10" customFormat="1" ht="12">
      <c r="A9" s="16"/>
      <c r="B9" s="33" t="s">
        <v>61</v>
      </c>
      <c r="C9" s="33"/>
      <c r="D9" s="26" t="s">
        <v>12</v>
      </c>
      <c r="E9" s="33"/>
      <c r="F9" s="16"/>
      <c r="G9" s="8">
        <f>SUM(G11,G14,G22)</f>
        <v>8332</v>
      </c>
      <c r="H9" s="9">
        <f aca="true" t="shared" si="2" ref="H9:Q9">SUM(H11,H14,H22)</f>
        <v>104</v>
      </c>
      <c r="I9" s="9">
        <f t="shared" si="2"/>
        <v>169</v>
      </c>
      <c r="J9" s="9">
        <f t="shared" si="2"/>
        <v>306</v>
      </c>
      <c r="K9" s="9">
        <f t="shared" si="2"/>
        <v>2072</v>
      </c>
      <c r="L9" s="9">
        <f t="shared" si="2"/>
        <v>1473</v>
      </c>
      <c r="M9" s="9">
        <f t="shared" si="2"/>
        <v>2874</v>
      </c>
      <c r="N9" s="9">
        <f t="shared" si="2"/>
        <v>688</v>
      </c>
      <c r="O9" s="9">
        <f t="shared" si="2"/>
        <v>557</v>
      </c>
      <c r="P9" s="9">
        <f t="shared" si="2"/>
        <v>52</v>
      </c>
      <c r="Q9" s="9">
        <f t="shared" si="2"/>
        <v>37</v>
      </c>
    </row>
    <row r="10" spans="1:17" s="15" customFormat="1" ht="10.5" customHeight="1">
      <c r="A10" s="11"/>
      <c r="B10" s="11"/>
      <c r="C10" s="11"/>
      <c r="D10" s="11"/>
      <c r="E10" s="18"/>
      <c r="F10" s="11"/>
      <c r="G10" s="12">
        <f t="shared" si="1"/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14"/>
    </row>
    <row r="11" spans="1:17" s="10" customFormat="1" ht="12">
      <c r="A11" s="16"/>
      <c r="B11" s="16">
        <v>49</v>
      </c>
      <c r="C11" s="16"/>
      <c r="D11" s="26" t="s">
        <v>13</v>
      </c>
      <c r="E11" s="33"/>
      <c r="F11" s="16"/>
      <c r="G11" s="8">
        <f>G12</f>
        <v>5</v>
      </c>
      <c r="H11" s="9" t="str">
        <f aca="true" t="shared" si="3" ref="H11:Q11">H12</f>
        <v>-</v>
      </c>
      <c r="I11" s="9" t="str">
        <f t="shared" si="3"/>
        <v>-</v>
      </c>
      <c r="J11" s="9" t="str">
        <f t="shared" si="3"/>
        <v>-</v>
      </c>
      <c r="K11" s="9" t="str">
        <f t="shared" si="3"/>
        <v>-</v>
      </c>
      <c r="L11" s="9" t="str">
        <f t="shared" si="3"/>
        <v>-</v>
      </c>
      <c r="M11" s="9">
        <f t="shared" si="3"/>
        <v>2</v>
      </c>
      <c r="N11" s="9">
        <f t="shared" si="3"/>
        <v>1</v>
      </c>
      <c r="O11" s="9">
        <f t="shared" si="3"/>
        <v>2</v>
      </c>
      <c r="P11" s="9" t="str">
        <f t="shared" si="3"/>
        <v>-</v>
      </c>
      <c r="Q11" s="9" t="str">
        <f t="shared" si="3"/>
        <v>-</v>
      </c>
    </row>
    <row r="12" spans="1:17" s="15" customFormat="1" ht="12">
      <c r="A12" s="11"/>
      <c r="B12" s="11"/>
      <c r="C12" s="11">
        <v>491</v>
      </c>
      <c r="D12" s="11"/>
      <c r="E12" s="18" t="s">
        <v>13</v>
      </c>
      <c r="F12" s="11"/>
      <c r="G12" s="12">
        <f t="shared" si="1"/>
        <v>5</v>
      </c>
      <c r="H12" s="13" t="s">
        <v>65</v>
      </c>
      <c r="I12" s="13" t="s">
        <v>65</v>
      </c>
      <c r="J12" s="13" t="s">
        <v>65</v>
      </c>
      <c r="K12" s="13" t="s">
        <v>65</v>
      </c>
      <c r="L12" s="13" t="s">
        <v>65</v>
      </c>
      <c r="M12" s="13">
        <v>2</v>
      </c>
      <c r="N12" s="13">
        <v>1</v>
      </c>
      <c r="O12" s="13">
        <v>2</v>
      </c>
      <c r="P12" s="13" t="s">
        <v>65</v>
      </c>
      <c r="Q12" s="14" t="s">
        <v>65</v>
      </c>
    </row>
    <row r="13" spans="1:17" s="15" customFormat="1" ht="10.5" customHeight="1">
      <c r="A13" s="11"/>
      <c r="B13" s="11"/>
      <c r="C13" s="11"/>
      <c r="D13" s="11"/>
      <c r="E13" s="18"/>
      <c r="F13" s="11"/>
      <c r="G13" s="12">
        <f t="shared" si="1"/>
        <v>0</v>
      </c>
      <c r="H13" s="13"/>
      <c r="I13" s="13"/>
      <c r="J13" s="13"/>
      <c r="K13" s="13"/>
      <c r="L13" s="13"/>
      <c r="M13" s="13"/>
      <c r="N13" s="13"/>
      <c r="O13" s="13"/>
      <c r="P13" s="13"/>
      <c r="Q13" s="14"/>
    </row>
    <row r="14" spans="1:17" s="10" customFormat="1" ht="12">
      <c r="A14" s="16"/>
      <c r="B14" s="16">
        <v>50</v>
      </c>
      <c r="C14" s="16"/>
      <c r="D14" s="26" t="s">
        <v>84</v>
      </c>
      <c r="E14" s="33"/>
      <c r="F14" s="16"/>
      <c r="G14" s="8">
        <f>SUM(G15:G20)</f>
        <v>3199</v>
      </c>
      <c r="H14" s="9">
        <f aca="true" t="shared" si="4" ref="H14:Q14">SUM(H15:H20)</f>
        <v>62</v>
      </c>
      <c r="I14" s="9">
        <f t="shared" si="4"/>
        <v>93</v>
      </c>
      <c r="J14" s="9">
        <f t="shared" si="4"/>
        <v>129</v>
      </c>
      <c r="K14" s="9">
        <f t="shared" si="4"/>
        <v>707</v>
      </c>
      <c r="L14" s="9">
        <f t="shared" si="4"/>
        <v>481</v>
      </c>
      <c r="M14" s="9">
        <f t="shared" si="4"/>
        <v>1096</v>
      </c>
      <c r="N14" s="9">
        <f t="shared" si="4"/>
        <v>326</v>
      </c>
      <c r="O14" s="9">
        <f t="shared" si="4"/>
        <v>267</v>
      </c>
      <c r="P14" s="9">
        <f t="shared" si="4"/>
        <v>24</v>
      </c>
      <c r="Q14" s="9">
        <f t="shared" si="4"/>
        <v>14</v>
      </c>
    </row>
    <row r="15" spans="1:17" s="15" customFormat="1" ht="21">
      <c r="A15" s="11"/>
      <c r="B15" s="11"/>
      <c r="C15" s="11">
        <v>501</v>
      </c>
      <c r="D15" s="11"/>
      <c r="E15" s="18" t="s">
        <v>14</v>
      </c>
      <c r="F15" s="11"/>
      <c r="G15" s="12">
        <f t="shared" si="1"/>
        <v>263</v>
      </c>
      <c r="H15" s="13">
        <v>2</v>
      </c>
      <c r="I15" s="13">
        <v>2</v>
      </c>
      <c r="J15" s="13">
        <v>1</v>
      </c>
      <c r="K15" s="13">
        <v>41</v>
      </c>
      <c r="L15" s="13">
        <v>38</v>
      </c>
      <c r="M15" s="13">
        <v>97</v>
      </c>
      <c r="N15" s="13">
        <v>40</v>
      </c>
      <c r="O15" s="13">
        <v>38</v>
      </c>
      <c r="P15" s="13">
        <v>3</v>
      </c>
      <c r="Q15" s="14">
        <v>1</v>
      </c>
    </row>
    <row r="16" spans="1:17" s="15" customFormat="1" ht="12">
      <c r="A16" s="11"/>
      <c r="B16" s="11"/>
      <c r="C16" s="11">
        <v>502</v>
      </c>
      <c r="D16" s="11"/>
      <c r="E16" s="18" t="s">
        <v>19</v>
      </c>
      <c r="F16" s="11"/>
      <c r="G16" s="12">
        <f t="shared" si="1"/>
        <v>152</v>
      </c>
      <c r="H16" s="13">
        <v>1</v>
      </c>
      <c r="I16" s="13">
        <v>2</v>
      </c>
      <c r="J16" s="13">
        <v>1</v>
      </c>
      <c r="K16" s="13">
        <v>27</v>
      </c>
      <c r="L16" s="13">
        <v>23</v>
      </c>
      <c r="M16" s="13">
        <v>63</v>
      </c>
      <c r="N16" s="13">
        <v>21</v>
      </c>
      <c r="O16" s="13">
        <v>14</v>
      </c>
      <c r="P16" s="13" t="s">
        <v>67</v>
      </c>
      <c r="Q16" s="14" t="s">
        <v>67</v>
      </c>
    </row>
    <row r="17" spans="1:17" s="15" customFormat="1" ht="10.5" customHeight="1">
      <c r="A17" s="11"/>
      <c r="B17" s="11"/>
      <c r="C17" s="11">
        <v>503</v>
      </c>
      <c r="D17" s="11"/>
      <c r="E17" s="18" t="s">
        <v>20</v>
      </c>
      <c r="F17" s="11"/>
      <c r="G17" s="12">
        <f t="shared" si="1"/>
        <v>235</v>
      </c>
      <c r="H17" s="13">
        <v>2</v>
      </c>
      <c r="I17" s="13" t="s">
        <v>67</v>
      </c>
      <c r="J17" s="13">
        <v>3</v>
      </c>
      <c r="K17" s="13">
        <v>33</v>
      </c>
      <c r="L17" s="13">
        <v>28</v>
      </c>
      <c r="M17" s="13">
        <v>92</v>
      </c>
      <c r="N17" s="13">
        <v>38</v>
      </c>
      <c r="O17" s="13">
        <v>35</v>
      </c>
      <c r="P17" s="13">
        <v>3</v>
      </c>
      <c r="Q17" s="14">
        <v>1</v>
      </c>
    </row>
    <row r="18" spans="1:17" s="15" customFormat="1" ht="12">
      <c r="A18" s="11"/>
      <c r="B18" s="11"/>
      <c r="C18" s="11">
        <v>504</v>
      </c>
      <c r="D18" s="19"/>
      <c r="E18" s="18" t="s">
        <v>57</v>
      </c>
      <c r="F18" s="11"/>
      <c r="G18" s="12">
        <f t="shared" si="1"/>
        <v>1172</v>
      </c>
      <c r="H18" s="13">
        <v>10</v>
      </c>
      <c r="I18" s="13">
        <v>17</v>
      </c>
      <c r="J18" s="13">
        <v>31</v>
      </c>
      <c r="K18" s="13">
        <v>218</v>
      </c>
      <c r="L18" s="13">
        <v>167</v>
      </c>
      <c r="M18" s="13">
        <v>490</v>
      </c>
      <c r="N18" s="13">
        <v>115</v>
      </c>
      <c r="O18" s="13">
        <v>103</v>
      </c>
      <c r="P18" s="13">
        <v>12</v>
      </c>
      <c r="Q18" s="14">
        <v>9</v>
      </c>
    </row>
    <row r="19" spans="1:17" s="15" customFormat="1" ht="12">
      <c r="A19" s="11"/>
      <c r="B19" s="11"/>
      <c r="C19" s="11">
        <v>505</v>
      </c>
      <c r="D19" s="11"/>
      <c r="E19" s="18" t="s">
        <v>18</v>
      </c>
      <c r="F19" s="11"/>
      <c r="G19" s="12">
        <f t="shared" si="1"/>
        <v>1094</v>
      </c>
      <c r="H19" s="13">
        <v>18</v>
      </c>
      <c r="I19" s="13">
        <v>26</v>
      </c>
      <c r="J19" s="13">
        <v>42</v>
      </c>
      <c r="K19" s="13">
        <v>295</v>
      </c>
      <c r="L19" s="13">
        <v>205</v>
      </c>
      <c r="M19" s="13">
        <v>318</v>
      </c>
      <c r="N19" s="13">
        <v>110</v>
      </c>
      <c r="O19" s="13">
        <v>71</v>
      </c>
      <c r="P19" s="13">
        <v>6</v>
      </c>
      <c r="Q19" s="14">
        <v>3</v>
      </c>
    </row>
    <row r="20" spans="1:17" s="15" customFormat="1" ht="12">
      <c r="A20" s="11"/>
      <c r="B20" s="11"/>
      <c r="C20" s="11">
        <v>506</v>
      </c>
      <c r="D20" s="11"/>
      <c r="E20" s="18" t="s">
        <v>21</v>
      </c>
      <c r="F20" s="11"/>
      <c r="G20" s="12">
        <f t="shared" si="1"/>
        <v>283</v>
      </c>
      <c r="H20" s="13">
        <v>29</v>
      </c>
      <c r="I20" s="13">
        <v>46</v>
      </c>
      <c r="J20" s="13">
        <v>51</v>
      </c>
      <c r="K20" s="13">
        <v>93</v>
      </c>
      <c r="L20" s="13">
        <v>20</v>
      </c>
      <c r="M20" s="13">
        <v>36</v>
      </c>
      <c r="N20" s="13">
        <v>2</v>
      </c>
      <c r="O20" s="13">
        <v>6</v>
      </c>
      <c r="P20" s="13" t="s">
        <v>68</v>
      </c>
      <c r="Q20" s="14" t="s">
        <v>68</v>
      </c>
    </row>
    <row r="21" spans="1:17" s="15" customFormat="1" ht="10.5" customHeight="1">
      <c r="A21" s="11"/>
      <c r="B21" s="11"/>
      <c r="C21" s="11"/>
      <c r="D21" s="11"/>
      <c r="E21" s="18"/>
      <c r="F21" s="11"/>
      <c r="G21" s="12">
        <f t="shared" si="1"/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4"/>
    </row>
    <row r="22" spans="1:17" s="10" customFormat="1" ht="12">
      <c r="A22" s="16"/>
      <c r="B22" s="16">
        <v>51</v>
      </c>
      <c r="C22" s="16"/>
      <c r="D22" s="26" t="s">
        <v>85</v>
      </c>
      <c r="E22" s="33"/>
      <c r="F22" s="16"/>
      <c r="G22" s="8">
        <f>SUM(G23:G28)</f>
        <v>5128</v>
      </c>
      <c r="H22" s="9">
        <f aca="true" t="shared" si="5" ref="H22:Q22">SUM(H23:H28)</f>
        <v>42</v>
      </c>
      <c r="I22" s="9">
        <f t="shared" si="5"/>
        <v>76</v>
      </c>
      <c r="J22" s="9">
        <f t="shared" si="5"/>
        <v>177</v>
      </c>
      <c r="K22" s="9">
        <f t="shared" si="5"/>
        <v>1365</v>
      </c>
      <c r="L22" s="9">
        <f t="shared" si="5"/>
        <v>992</v>
      </c>
      <c r="M22" s="9">
        <f t="shared" si="5"/>
        <v>1776</v>
      </c>
      <c r="N22" s="9">
        <f t="shared" si="5"/>
        <v>361</v>
      </c>
      <c r="O22" s="9">
        <f t="shared" si="5"/>
        <v>288</v>
      </c>
      <c r="P22" s="9">
        <f t="shared" si="5"/>
        <v>28</v>
      </c>
      <c r="Q22" s="9">
        <f t="shared" si="5"/>
        <v>23</v>
      </c>
    </row>
    <row r="23" spans="1:17" s="15" customFormat="1" ht="12">
      <c r="A23" s="11"/>
      <c r="B23" s="11"/>
      <c r="C23" s="11">
        <v>511</v>
      </c>
      <c r="D23" s="11"/>
      <c r="E23" s="18" t="s">
        <v>15</v>
      </c>
      <c r="F23" s="11"/>
      <c r="G23" s="12">
        <f t="shared" si="1"/>
        <v>1714</v>
      </c>
      <c r="H23" s="13">
        <v>8</v>
      </c>
      <c r="I23" s="13">
        <v>7</v>
      </c>
      <c r="J23" s="13">
        <v>25</v>
      </c>
      <c r="K23" s="13">
        <v>330</v>
      </c>
      <c r="L23" s="13">
        <v>390</v>
      </c>
      <c r="M23" s="13">
        <v>739</v>
      </c>
      <c r="N23" s="13">
        <v>125</v>
      </c>
      <c r="O23" s="13">
        <v>78</v>
      </c>
      <c r="P23" s="13">
        <v>8</v>
      </c>
      <c r="Q23" s="14">
        <v>4</v>
      </c>
    </row>
    <row r="24" spans="1:17" s="15" customFormat="1" ht="12">
      <c r="A24" s="11"/>
      <c r="B24" s="11"/>
      <c r="C24" s="11">
        <v>512</v>
      </c>
      <c r="D24" s="11"/>
      <c r="E24" s="18" t="s">
        <v>16</v>
      </c>
      <c r="F24" s="11"/>
      <c r="G24" s="12">
        <f t="shared" si="1"/>
        <v>500</v>
      </c>
      <c r="H24" s="13">
        <v>5</v>
      </c>
      <c r="I24" s="13">
        <v>10</v>
      </c>
      <c r="J24" s="13">
        <v>15</v>
      </c>
      <c r="K24" s="13">
        <v>115</v>
      </c>
      <c r="L24" s="13">
        <v>78</v>
      </c>
      <c r="M24" s="13">
        <v>150</v>
      </c>
      <c r="N24" s="13">
        <v>60</v>
      </c>
      <c r="O24" s="13">
        <v>45</v>
      </c>
      <c r="P24" s="13">
        <v>10</v>
      </c>
      <c r="Q24" s="14">
        <v>12</v>
      </c>
    </row>
    <row r="25" spans="1:17" s="15" customFormat="1" ht="12">
      <c r="A25" s="11"/>
      <c r="B25" s="11"/>
      <c r="C25" s="11">
        <v>513</v>
      </c>
      <c r="D25" s="11"/>
      <c r="E25" s="18" t="s">
        <v>17</v>
      </c>
      <c r="F25" s="11"/>
      <c r="G25" s="12">
        <f t="shared" si="1"/>
        <v>821</v>
      </c>
      <c r="H25" s="13">
        <v>13</v>
      </c>
      <c r="I25" s="13">
        <v>23</v>
      </c>
      <c r="J25" s="13">
        <v>49</v>
      </c>
      <c r="K25" s="13">
        <v>221</v>
      </c>
      <c r="L25" s="13">
        <v>144</v>
      </c>
      <c r="M25" s="13">
        <v>231</v>
      </c>
      <c r="N25" s="13">
        <v>58</v>
      </c>
      <c r="O25" s="13">
        <v>75</v>
      </c>
      <c r="P25" s="13">
        <v>5</v>
      </c>
      <c r="Q25" s="14">
        <v>2</v>
      </c>
    </row>
    <row r="26" spans="1:17" s="15" customFormat="1" ht="12">
      <c r="A26" s="11"/>
      <c r="B26" s="11"/>
      <c r="C26" s="11">
        <v>514</v>
      </c>
      <c r="D26" s="11"/>
      <c r="E26" s="18" t="s">
        <v>58</v>
      </c>
      <c r="F26" s="11"/>
      <c r="G26" s="12">
        <f t="shared" si="1"/>
        <v>270</v>
      </c>
      <c r="H26" s="13">
        <v>5</v>
      </c>
      <c r="I26" s="13">
        <v>6</v>
      </c>
      <c r="J26" s="13">
        <v>10</v>
      </c>
      <c r="K26" s="13">
        <v>75</v>
      </c>
      <c r="L26" s="13">
        <v>35</v>
      </c>
      <c r="M26" s="13">
        <v>75</v>
      </c>
      <c r="N26" s="13">
        <v>28</v>
      </c>
      <c r="O26" s="13">
        <v>33</v>
      </c>
      <c r="P26" s="13">
        <v>3</v>
      </c>
      <c r="Q26" s="14" t="s">
        <v>69</v>
      </c>
    </row>
    <row r="27" spans="1:17" s="15" customFormat="1" ht="10.5" customHeight="1">
      <c r="A27" s="11"/>
      <c r="B27" s="11"/>
      <c r="C27" s="11">
        <v>515</v>
      </c>
      <c r="D27" s="11"/>
      <c r="E27" s="18" t="s">
        <v>59</v>
      </c>
      <c r="F27" s="11"/>
      <c r="G27" s="12">
        <f t="shared" si="1"/>
        <v>1220</v>
      </c>
      <c r="H27" s="13">
        <v>5</v>
      </c>
      <c r="I27" s="13">
        <v>19</v>
      </c>
      <c r="J27" s="13">
        <v>55</v>
      </c>
      <c r="K27" s="13">
        <v>469</v>
      </c>
      <c r="L27" s="13">
        <v>242</v>
      </c>
      <c r="M27" s="13">
        <v>355</v>
      </c>
      <c r="N27" s="13">
        <v>50</v>
      </c>
      <c r="O27" s="13">
        <v>24</v>
      </c>
      <c r="P27" s="13">
        <v>1</v>
      </c>
      <c r="Q27" s="14" t="s">
        <v>70</v>
      </c>
    </row>
    <row r="28" spans="1:17" s="15" customFormat="1" ht="12">
      <c r="A28" s="11"/>
      <c r="B28" s="11"/>
      <c r="C28" s="11">
        <v>516</v>
      </c>
      <c r="D28" s="19"/>
      <c r="E28" s="18" t="s">
        <v>60</v>
      </c>
      <c r="F28" s="11"/>
      <c r="G28" s="12">
        <f t="shared" si="1"/>
        <v>603</v>
      </c>
      <c r="H28" s="13">
        <v>6</v>
      </c>
      <c r="I28" s="13">
        <v>11</v>
      </c>
      <c r="J28" s="13">
        <v>23</v>
      </c>
      <c r="K28" s="13">
        <v>155</v>
      </c>
      <c r="L28" s="13">
        <v>103</v>
      </c>
      <c r="M28" s="13">
        <v>226</v>
      </c>
      <c r="N28" s="13">
        <v>40</v>
      </c>
      <c r="O28" s="13">
        <v>33</v>
      </c>
      <c r="P28" s="13">
        <v>1</v>
      </c>
      <c r="Q28" s="14">
        <v>5</v>
      </c>
    </row>
    <row r="29" spans="1:17" s="15" customFormat="1" ht="12">
      <c r="A29" s="11"/>
      <c r="B29" s="11"/>
      <c r="C29" s="11"/>
      <c r="D29" s="11"/>
      <c r="E29" s="18"/>
      <c r="F29" s="11"/>
      <c r="G29" s="12">
        <f t="shared" si="1"/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4"/>
    </row>
    <row r="30" spans="1:17" s="10" customFormat="1" ht="12" customHeight="1">
      <c r="A30" s="16"/>
      <c r="B30" s="17" t="s">
        <v>80</v>
      </c>
      <c r="C30" s="17"/>
      <c r="D30" s="26" t="s">
        <v>22</v>
      </c>
      <c r="E30" s="26"/>
      <c r="F30" s="16"/>
      <c r="G30" s="8">
        <f>SUM(G32,G36,G43,G54,G65,G72)</f>
        <v>28822</v>
      </c>
      <c r="H30" s="9">
        <f aca="true" t="shared" si="6" ref="H30:Q30">SUM(H32,H36,H43,H54,H65,H72)</f>
        <v>2486</v>
      </c>
      <c r="I30" s="9">
        <f t="shared" si="6"/>
        <v>2996</v>
      </c>
      <c r="J30" s="9">
        <f t="shared" si="6"/>
        <v>3610</v>
      </c>
      <c r="K30" s="9">
        <f t="shared" si="6"/>
        <v>11761</v>
      </c>
      <c r="L30" s="9">
        <f t="shared" si="6"/>
        <v>3980</v>
      </c>
      <c r="M30" s="9">
        <f t="shared" si="6"/>
        <v>3506</v>
      </c>
      <c r="N30" s="9">
        <f t="shared" si="6"/>
        <v>307</v>
      </c>
      <c r="O30" s="9">
        <f t="shared" si="6"/>
        <v>161</v>
      </c>
      <c r="P30" s="9">
        <f t="shared" si="6"/>
        <v>10</v>
      </c>
      <c r="Q30" s="9">
        <f t="shared" si="6"/>
        <v>5</v>
      </c>
    </row>
    <row r="31" spans="1:17" s="15" customFormat="1" ht="10.5" customHeight="1">
      <c r="A31" s="11"/>
      <c r="B31" s="11"/>
      <c r="C31" s="11"/>
      <c r="D31" s="11"/>
      <c r="E31" s="18"/>
      <c r="F31" s="11"/>
      <c r="G31" s="12">
        <f t="shared" si="1"/>
        <v>0</v>
      </c>
      <c r="H31" s="13"/>
      <c r="I31" s="13"/>
      <c r="J31" s="13"/>
      <c r="K31" s="13"/>
      <c r="L31" s="13"/>
      <c r="M31" s="13"/>
      <c r="N31" s="13"/>
      <c r="O31" s="13"/>
      <c r="P31" s="13"/>
      <c r="Q31" s="14"/>
    </row>
    <row r="32" spans="1:17" s="10" customFormat="1" ht="12" customHeight="1">
      <c r="A32" s="16"/>
      <c r="B32" s="16">
        <v>53</v>
      </c>
      <c r="C32" s="16"/>
      <c r="D32" s="26" t="s">
        <v>23</v>
      </c>
      <c r="E32" s="26"/>
      <c r="F32" s="16"/>
      <c r="G32" s="8">
        <f>SUM(G33:G34)</f>
        <v>85</v>
      </c>
      <c r="H32" s="9">
        <f aca="true" t="shared" si="7" ref="H32:Q32">SUM(H33:H34)</f>
        <v>1</v>
      </c>
      <c r="I32" s="9">
        <f t="shared" si="7"/>
        <v>10</v>
      </c>
      <c r="J32" s="9">
        <f t="shared" si="7"/>
        <v>6</v>
      </c>
      <c r="K32" s="9">
        <f t="shared" si="7"/>
        <v>22</v>
      </c>
      <c r="L32" s="9">
        <f t="shared" si="7"/>
        <v>3</v>
      </c>
      <c r="M32" s="9">
        <f t="shared" si="7"/>
        <v>9</v>
      </c>
      <c r="N32" s="9">
        <f t="shared" si="7"/>
        <v>3</v>
      </c>
      <c r="O32" s="9">
        <f t="shared" si="7"/>
        <v>20</v>
      </c>
      <c r="P32" s="9">
        <f t="shared" si="7"/>
        <v>7</v>
      </c>
      <c r="Q32" s="9">
        <f t="shared" si="7"/>
        <v>4</v>
      </c>
    </row>
    <row r="33" spans="1:17" s="15" customFormat="1" ht="12">
      <c r="A33" s="11"/>
      <c r="B33" s="11"/>
      <c r="C33" s="11">
        <v>541</v>
      </c>
      <c r="D33" s="11"/>
      <c r="E33" s="18" t="s">
        <v>24</v>
      </c>
      <c r="F33" s="11"/>
      <c r="G33" s="12">
        <f t="shared" si="1"/>
        <v>27</v>
      </c>
      <c r="H33" s="13" t="s">
        <v>71</v>
      </c>
      <c r="I33" s="13" t="s">
        <v>71</v>
      </c>
      <c r="J33" s="13" t="s">
        <v>71</v>
      </c>
      <c r="K33" s="13" t="s">
        <v>71</v>
      </c>
      <c r="L33" s="13" t="s">
        <v>71</v>
      </c>
      <c r="M33" s="13" t="s">
        <v>71</v>
      </c>
      <c r="N33" s="13" t="s">
        <v>71</v>
      </c>
      <c r="O33" s="13">
        <v>16</v>
      </c>
      <c r="P33" s="13">
        <v>7</v>
      </c>
      <c r="Q33" s="14">
        <v>4</v>
      </c>
    </row>
    <row r="34" spans="1:17" s="15" customFormat="1" ht="21">
      <c r="A34" s="11"/>
      <c r="B34" s="11"/>
      <c r="C34" s="11">
        <v>549</v>
      </c>
      <c r="D34" s="11"/>
      <c r="E34" s="18" t="s">
        <v>62</v>
      </c>
      <c r="F34" s="11"/>
      <c r="G34" s="12">
        <f t="shared" si="1"/>
        <v>58</v>
      </c>
      <c r="H34" s="13">
        <v>1</v>
      </c>
      <c r="I34" s="13">
        <v>10</v>
      </c>
      <c r="J34" s="13">
        <v>6</v>
      </c>
      <c r="K34" s="13">
        <v>22</v>
      </c>
      <c r="L34" s="13">
        <v>3</v>
      </c>
      <c r="M34" s="13">
        <v>9</v>
      </c>
      <c r="N34" s="13">
        <v>3</v>
      </c>
      <c r="O34" s="13">
        <v>4</v>
      </c>
      <c r="P34" s="13" t="s">
        <v>72</v>
      </c>
      <c r="Q34" s="14" t="s">
        <v>72</v>
      </c>
    </row>
    <row r="35" spans="1:17" s="15" customFormat="1" ht="10.5" customHeight="1">
      <c r="A35" s="11"/>
      <c r="B35" s="11"/>
      <c r="C35" s="11"/>
      <c r="D35" s="11"/>
      <c r="E35" s="18"/>
      <c r="F35" s="11"/>
      <c r="G35" s="12">
        <f t="shared" si="1"/>
        <v>0</v>
      </c>
      <c r="H35" s="13"/>
      <c r="I35" s="13"/>
      <c r="J35" s="13"/>
      <c r="K35" s="13"/>
      <c r="L35" s="13"/>
      <c r="M35" s="13"/>
      <c r="N35" s="13"/>
      <c r="O35" s="13"/>
      <c r="P35" s="13"/>
      <c r="Q35" s="14"/>
    </row>
    <row r="36" spans="1:17" s="10" customFormat="1" ht="12" customHeight="1">
      <c r="A36" s="16"/>
      <c r="B36" s="16">
        <v>54</v>
      </c>
      <c r="C36" s="16"/>
      <c r="D36" s="26" t="s">
        <v>73</v>
      </c>
      <c r="E36" s="26"/>
      <c r="F36" s="16"/>
      <c r="G36" s="8">
        <f>SUM(G37:G41)</f>
        <v>4670</v>
      </c>
      <c r="H36" s="9">
        <f aca="true" t="shared" si="8" ref="H36:O36">SUM(H37:H41)</f>
        <v>420</v>
      </c>
      <c r="I36" s="9">
        <f t="shared" si="8"/>
        <v>531</v>
      </c>
      <c r="J36" s="9">
        <f t="shared" si="8"/>
        <v>610</v>
      </c>
      <c r="K36" s="9">
        <f t="shared" si="8"/>
        <v>2083</v>
      </c>
      <c r="L36" s="9">
        <f t="shared" si="8"/>
        <v>619</v>
      </c>
      <c r="M36" s="9">
        <f t="shared" si="8"/>
        <v>385</v>
      </c>
      <c r="N36" s="9">
        <f t="shared" si="8"/>
        <v>13</v>
      </c>
      <c r="O36" s="9">
        <f t="shared" si="8"/>
        <v>9</v>
      </c>
      <c r="P36" s="9" t="s">
        <v>74</v>
      </c>
      <c r="Q36" s="9" t="s">
        <v>74</v>
      </c>
    </row>
    <row r="37" spans="1:17" s="15" customFormat="1" ht="12">
      <c r="A37" s="11"/>
      <c r="B37" s="11"/>
      <c r="C37" s="11">
        <v>551</v>
      </c>
      <c r="D37" s="11"/>
      <c r="E37" s="18" t="s">
        <v>25</v>
      </c>
      <c r="F37" s="11"/>
      <c r="G37" s="12">
        <f t="shared" si="1"/>
        <v>1162</v>
      </c>
      <c r="H37" s="13">
        <v>64</v>
      </c>
      <c r="I37" s="13">
        <v>102</v>
      </c>
      <c r="J37" s="13">
        <v>148</v>
      </c>
      <c r="K37" s="13">
        <v>600</v>
      </c>
      <c r="L37" s="13">
        <v>147</v>
      </c>
      <c r="M37" s="13">
        <v>98</v>
      </c>
      <c r="N37" s="13">
        <v>2</v>
      </c>
      <c r="O37" s="13">
        <v>1</v>
      </c>
      <c r="P37" s="13" t="s">
        <v>74</v>
      </c>
      <c r="Q37" s="14" t="s">
        <v>74</v>
      </c>
    </row>
    <row r="38" spans="1:17" s="15" customFormat="1" ht="12">
      <c r="A38" s="11"/>
      <c r="B38" s="11"/>
      <c r="C38" s="11">
        <v>552</v>
      </c>
      <c r="D38" s="11"/>
      <c r="E38" s="18" t="s">
        <v>26</v>
      </c>
      <c r="F38" s="11"/>
      <c r="G38" s="12">
        <f t="shared" si="1"/>
        <v>681</v>
      </c>
      <c r="H38" s="13">
        <v>62</v>
      </c>
      <c r="I38" s="13">
        <v>97</v>
      </c>
      <c r="J38" s="13">
        <v>102</v>
      </c>
      <c r="K38" s="13">
        <v>284</v>
      </c>
      <c r="L38" s="13">
        <v>73</v>
      </c>
      <c r="M38" s="13">
        <v>62</v>
      </c>
      <c r="N38" s="13" t="s">
        <v>74</v>
      </c>
      <c r="O38" s="13">
        <v>1</v>
      </c>
      <c r="P38" s="13" t="s">
        <v>74</v>
      </c>
      <c r="Q38" s="14" t="s">
        <v>74</v>
      </c>
    </row>
    <row r="39" spans="1:17" s="15" customFormat="1" ht="12">
      <c r="A39" s="11"/>
      <c r="B39" s="11"/>
      <c r="C39" s="11">
        <v>553</v>
      </c>
      <c r="D39" s="11"/>
      <c r="E39" s="18" t="s">
        <v>27</v>
      </c>
      <c r="F39" s="11"/>
      <c r="G39" s="12">
        <f t="shared" si="1"/>
        <v>1566</v>
      </c>
      <c r="H39" s="13">
        <v>95</v>
      </c>
      <c r="I39" s="13">
        <v>148</v>
      </c>
      <c r="J39" s="13">
        <v>174</v>
      </c>
      <c r="K39" s="13">
        <v>718</v>
      </c>
      <c r="L39" s="13">
        <v>269</v>
      </c>
      <c r="M39" s="13">
        <v>149</v>
      </c>
      <c r="N39" s="13">
        <v>8</v>
      </c>
      <c r="O39" s="13">
        <v>5</v>
      </c>
      <c r="P39" s="13" t="s">
        <v>74</v>
      </c>
      <c r="Q39" s="14" t="s">
        <v>74</v>
      </c>
    </row>
    <row r="40" spans="1:17" s="15" customFormat="1" ht="12">
      <c r="A40" s="11"/>
      <c r="B40" s="11"/>
      <c r="C40" s="11">
        <v>554</v>
      </c>
      <c r="D40" s="11"/>
      <c r="E40" s="18" t="s">
        <v>28</v>
      </c>
      <c r="F40" s="11"/>
      <c r="G40" s="12">
        <f t="shared" si="1"/>
        <v>480</v>
      </c>
      <c r="H40" s="13">
        <v>76</v>
      </c>
      <c r="I40" s="13">
        <v>71</v>
      </c>
      <c r="J40" s="13">
        <v>57</v>
      </c>
      <c r="K40" s="13">
        <v>166</v>
      </c>
      <c r="L40" s="13">
        <v>72</v>
      </c>
      <c r="M40" s="13">
        <v>38</v>
      </c>
      <c r="N40" s="13" t="s">
        <v>74</v>
      </c>
      <c r="O40" s="13" t="s">
        <v>74</v>
      </c>
      <c r="P40" s="13" t="s">
        <v>74</v>
      </c>
      <c r="Q40" s="14" t="s">
        <v>74</v>
      </c>
    </row>
    <row r="41" spans="1:17" s="15" customFormat="1" ht="12">
      <c r="A41" s="11"/>
      <c r="B41" s="11"/>
      <c r="C41" s="11">
        <v>559</v>
      </c>
      <c r="D41" s="11"/>
      <c r="E41" s="18" t="s">
        <v>29</v>
      </c>
      <c r="F41" s="11"/>
      <c r="G41" s="12">
        <f t="shared" si="1"/>
        <v>781</v>
      </c>
      <c r="H41" s="13">
        <v>123</v>
      </c>
      <c r="I41" s="13">
        <v>113</v>
      </c>
      <c r="J41" s="13">
        <v>129</v>
      </c>
      <c r="K41" s="13">
        <v>315</v>
      </c>
      <c r="L41" s="13">
        <v>58</v>
      </c>
      <c r="M41" s="13">
        <v>38</v>
      </c>
      <c r="N41" s="13">
        <v>3</v>
      </c>
      <c r="O41" s="13">
        <v>2</v>
      </c>
      <c r="P41" s="13" t="s">
        <v>74</v>
      </c>
      <c r="Q41" s="14" t="s">
        <v>74</v>
      </c>
    </row>
    <row r="42" spans="1:17" s="15" customFormat="1" ht="10.5" customHeight="1">
      <c r="A42" s="11"/>
      <c r="B42" s="11"/>
      <c r="C42" s="11"/>
      <c r="D42" s="11"/>
      <c r="E42" s="18"/>
      <c r="F42" s="11"/>
      <c r="G42" s="12">
        <f t="shared" si="1"/>
        <v>0</v>
      </c>
      <c r="H42" s="13"/>
      <c r="I42" s="13"/>
      <c r="J42" s="13"/>
      <c r="K42" s="13"/>
      <c r="L42" s="13"/>
      <c r="M42" s="13"/>
      <c r="N42" s="13"/>
      <c r="O42" s="13"/>
      <c r="P42" s="13"/>
      <c r="Q42" s="14"/>
    </row>
    <row r="43" spans="1:17" s="10" customFormat="1" ht="12" customHeight="1">
      <c r="A43" s="16"/>
      <c r="B43" s="16">
        <v>55</v>
      </c>
      <c r="C43" s="16"/>
      <c r="D43" s="26" t="s">
        <v>30</v>
      </c>
      <c r="E43" s="26"/>
      <c r="F43" s="16"/>
      <c r="G43" s="8">
        <f>SUM(G44:G52)</f>
        <v>9934</v>
      </c>
      <c r="H43" s="9">
        <f aca="true" t="shared" si="9" ref="H43:P43">SUM(H44:H52)</f>
        <v>1008</v>
      </c>
      <c r="I43" s="9">
        <f t="shared" si="9"/>
        <v>1073</v>
      </c>
      <c r="J43" s="9">
        <f t="shared" si="9"/>
        <v>1228</v>
      </c>
      <c r="K43" s="9">
        <f t="shared" si="9"/>
        <v>4100</v>
      </c>
      <c r="L43" s="9">
        <f t="shared" si="9"/>
        <v>1411</v>
      </c>
      <c r="M43" s="9">
        <f t="shared" si="9"/>
        <v>949</v>
      </c>
      <c r="N43" s="9">
        <f t="shared" si="9"/>
        <v>102</v>
      </c>
      <c r="O43" s="9">
        <f t="shared" si="9"/>
        <v>62</v>
      </c>
      <c r="P43" s="9">
        <f t="shared" si="9"/>
        <v>1</v>
      </c>
      <c r="Q43" s="9" t="s">
        <v>74</v>
      </c>
    </row>
    <row r="44" spans="1:17" s="15" customFormat="1" ht="12">
      <c r="A44" s="11"/>
      <c r="B44" s="11"/>
      <c r="C44" s="11">
        <v>551</v>
      </c>
      <c r="D44" s="11"/>
      <c r="E44" s="18" t="s">
        <v>31</v>
      </c>
      <c r="F44" s="11"/>
      <c r="G44" s="12">
        <f t="shared" si="1"/>
        <v>1807</v>
      </c>
      <c r="H44" s="13">
        <v>54</v>
      </c>
      <c r="I44" s="13">
        <v>113</v>
      </c>
      <c r="J44" s="13">
        <v>172</v>
      </c>
      <c r="K44" s="13">
        <v>729</v>
      </c>
      <c r="L44" s="13">
        <v>283</v>
      </c>
      <c r="M44" s="13">
        <v>323</v>
      </c>
      <c r="N44" s="13">
        <v>79</v>
      </c>
      <c r="O44" s="13">
        <v>53</v>
      </c>
      <c r="P44" s="13">
        <v>1</v>
      </c>
      <c r="Q44" s="14" t="s">
        <v>74</v>
      </c>
    </row>
    <row r="45" spans="1:17" s="15" customFormat="1" ht="12">
      <c r="A45" s="11"/>
      <c r="B45" s="11"/>
      <c r="C45" s="11">
        <v>552</v>
      </c>
      <c r="D45" s="11"/>
      <c r="E45" s="18" t="s">
        <v>56</v>
      </c>
      <c r="F45" s="11"/>
      <c r="G45" s="12">
        <f t="shared" si="1"/>
        <v>1687</v>
      </c>
      <c r="H45" s="13">
        <v>96</v>
      </c>
      <c r="I45" s="13">
        <v>99</v>
      </c>
      <c r="J45" s="13">
        <v>126</v>
      </c>
      <c r="K45" s="13">
        <v>681</v>
      </c>
      <c r="L45" s="13">
        <v>465</v>
      </c>
      <c r="M45" s="13">
        <v>219</v>
      </c>
      <c r="N45" s="13">
        <v>1</v>
      </c>
      <c r="O45" s="13" t="s">
        <v>75</v>
      </c>
      <c r="P45" s="13" t="s">
        <v>75</v>
      </c>
      <c r="Q45" s="14" t="s">
        <v>75</v>
      </c>
    </row>
    <row r="46" spans="1:17" s="15" customFormat="1" ht="12">
      <c r="A46" s="11"/>
      <c r="B46" s="11"/>
      <c r="C46" s="11">
        <v>553</v>
      </c>
      <c r="D46" s="11"/>
      <c r="E46" s="18" t="s">
        <v>32</v>
      </c>
      <c r="F46" s="11"/>
      <c r="G46" s="12">
        <f t="shared" si="1"/>
        <v>400</v>
      </c>
      <c r="H46" s="13">
        <v>24</v>
      </c>
      <c r="I46" s="13">
        <v>34</v>
      </c>
      <c r="J46" s="13">
        <v>51</v>
      </c>
      <c r="K46" s="13">
        <v>183</v>
      </c>
      <c r="L46" s="13">
        <v>63</v>
      </c>
      <c r="M46" s="13">
        <v>42</v>
      </c>
      <c r="N46" s="13">
        <v>2</v>
      </c>
      <c r="O46" s="13">
        <v>1</v>
      </c>
      <c r="P46" s="13" t="s">
        <v>75</v>
      </c>
      <c r="Q46" s="14" t="s">
        <v>75</v>
      </c>
    </row>
    <row r="47" spans="1:17" s="15" customFormat="1" ht="12">
      <c r="A47" s="11"/>
      <c r="B47" s="11"/>
      <c r="C47" s="11">
        <v>554</v>
      </c>
      <c r="D47" s="11"/>
      <c r="E47" s="18" t="s">
        <v>33</v>
      </c>
      <c r="F47" s="11"/>
      <c r="G47" s="12">
        <f t="shared" si="1"/>
        <v>233</v>
      </c>
      <c r="H47" s="13">
        <v>11</v>
      </c>
      <c r="I47" s="13">
        <v>30</v>
      </c>
      <c r="J47" s="13">
        <v>18</v>
      </c>
      <c r="K47" s="13">
        <v>118</v>
      </c>
      <c r="L47" s="13">
        <v>33</v>
      </c>
      <c r="M47" s="13">
        <v>23</v>
      </c>
      <c r="N47" s="13" t="s">
        <v>75</v>
      </c>
      <c r="O47" s="13" t="s">
        <v>75</v>
      </c>
      <c r="P47" s="13" t="s">
        <v>75</v>
      </c>
      <c r="Q47" s="14" t="s">
        <v>75</v>
      </c>
    </row>
    <row r="48" spans="1:17" s="15" customFormat="1" ht="12">
      <c r="A48" s="11"/>
      <c r="B48" s="11"/>
      <c r="C48" s="11">
        <v>555</v>
      </c>
      <c r="D48" s="11"/>
      <c r="E48" s="18" t="s">
        <v>34</v>
      </c>
      <c r="F48" s="11"/>
      <c r="G48" s="12">
        <f t="shared" si="1"/>
        <v>81</v>
      </c>
      <c r="H48" s="13">
        <v>8</v>
      </c>
      <c r="I48" s="13">
        <v>13</v>
      </c>
      <c r="J48" s="13">
        <v>15</v>
      </c>
      <c r="K48" s="13">
        <v>29</v>
      </c>
      <c r="L48" s="13">
        <v>9</v>
      </c>
      <c r="M48" s="13">
        <v>6</v>
      </c>
      <c r="N48" s="13">
        <v>1</v>
      </c>
      <c r="O48" s="13" t="s">
        <v>75</v>
      </c>
      <c r="P48" s="13" t="s">
        <v>75</v>
      </c>
      <c r="Q48" s="14" t="s">
        <v>75</v>
      </c>
    </row>
    <row r="49" spans="1:17" s="15" customFormat="1" ht="12">
      <c r="A49" s="11"/>
      <c r="B49" s="11"/>
      <c r="C49" s="11">
        <v>556</v>
      </c>
      <c r="D49" s="11"/>
      <c r="E49" s="18" t="s">
        <v>35</v>
      </c>
      <c r="F49" s="11"/>
      <c r="G49" s="12">
        <f t="shared" si="1"/>
        <v>523</v>
      </c>
      <c r="H49" s="13">
        <v>33</v>
      </c>
      <c r="I49" s="13">
        <v>60</v>
      </c>
      <c r="J49" s="13">
        <v>83</v>
      </c>
      <c r="K49" s="13">
        <v>247</v>
      </c>
      <c r="L49" s="13">
        <v>75</v>
      </c>
      <c r="M49" s="13">
        <v>25</v>
      </c>
      <c r="N49" s="13" t="s">
        <v>75</v>
      </c>
      <c r="O49" s="13" t="s">
        <v>75</v>
      </c>
      <c r="P49" s="13" t="s">
        <v>75</v>
      </c>
      <c r="Q49" s="14" t="s">
        <v>75</v>
      </c>
    </row>
    <row r="50" spans="1:17" s="15" customFormat="1" ht="12">
      <c r="A50" s="11"/>
      <c r="B50" s="11"/>
      <c r="C50" s="11">
        <v>557</v>
      </c>
      <c r="D50" s="11"/>
      <c r="E50" s="18" t="s">
        <v>36</v>
      </c>
      <c r="F50" s="11"/>
      <c r="G50" s="12">
        <f t="shared" si="1"/>
        <v>2566</v>
      </c>
      <c r="H50" s="13">
        <v>515</v>
      </c>
      <c r="I50" s="13">
        <v>420</v>
      </c>
      <c r="J50" s="13">
        <v>438</v>
      </c>
      <c r="K50" s="13">
        <v>986</v>
      </c>
      <c r="L50" s="13">
        <v>162</v>
      </c>
      <c r="M50" s="13">
        <v>44</v>
      </c>
      <c r="N50" s="13">
        <v>1</v>
      </c>
      <c r="O50" s="13" t="s">
        <v>75</v>
      </c>
      <c r="P50" s="13" t="s">
        <v>75</v>
      </c>
      <c r="Q50" s="14" t="s">
        <v>75</v>
      </c>
    </row>
    <row r="51" spans="1:17" s="15" customFormat="1" ht="12">
      <c r="A51" s="11"/>
      <c r="B51" s="11"/>
      <c r="C51" s="11">
        <v>558</v>
      </c>
      <c r="D51" s="11"/>
      <c r="E51" s="18" t="s">
        <v>37</v>
      </c>
      <c r="F51" s="11"/>
      <c r="G51" s="12">
        <f t="shared" si="1"/>
        <v>626</v>
      </c>
      <c r="H51" s="13">
        <v>8</v>
      </c>
      <c r="I51" s="13">
        <v>40</v>
      </c>
      <c r="J51" s="13">
        <v>38</v>
      </c>
      <c r="K51" s="13">
        <v>297</v>
      </c>
      <c r="L51" s="13">
        <v>149</v>
      </c>
      <c r="M51" s="13">
        <v>93</v>
      </c>
      <c r="N51" s="13" t="s">
        <v>75</v>
      </c>
      <c r="O51" s="13">
        <v>1</v>
      </c>
      <c r="P51" s="13" t="s">
        <v>75</v>
      </c>
      <c r="Q51" s="14" t="s">
        <v>75</v>
      </c>
    </row>
    <row r="52" spans="1:17" s="15" customFormat="1" ht="12">
      <c r="A52" s="11"/>
      <c r="B52" s="11"/>
      <c r="C52" s="11">
        <v>559</v>
      </c>
      <c r="D52" s="11"/>
      <c r="E52" s="18" t="s">
        <v>38</v>
      </c>
      <c r="F52" s="11"/>
      <c r="G52" s="12">
        <f t="shared" si="1"/>
        <v>2011</v>
      </c>
      <c r="H52" s="13">
        <v>259</v>
      </c>
      <c r="I52" s="13">
        <v>264</v>
      </c>
      <c r="J52" s="13">
        <v>287</v>
      </c>
      <c r="K52" s="13">
        <v>830</v>
      </c>
      <c r="L52" s="13">
        <v>172</v>
      </c>
      <c r="M52" s="13">
        <v>174</v>
      </c>
      <c r="N52" s="13">
        <v>18</v>
      </c>
      <c r="O52" s="13">
        <v>7</v>
      </c>
      <c r="P52" s="13" t="s">
        <v>75</v>
      </c>
      <c r="Q52" s="14" t="s">
        <v>75</v>
      </c>
    </row>
    <row r="53" spans="1:17" s="15" customFormat="1" ht="12">
      <c r="A53" s="11"/>
      <c r="B53" s="11"/>
      <c r="C53" s="11"/>
      <c r="D53" s="11"/>
      <c r="E53" s="18"/>
      <c r="F53" s="11"/>
      <c r="G53" s="12">
        <f t="shared" si="1"/>
        <v>0</v>
      </c>
      <c r="H53" s="13"/>
      <c r="I53" s="13"/>
      <c r="J53" s="13"/>
      <c r="K53" s="13"/>
      <c r="L53" s="13"/>
      <c r="M53" s="13"/>
      <c r="N53" s="13"/>
      <c r="O53" s="13"/>
      <c r="P53" s="13"/>
      <c r="Q53" s="14"/>
    </row>
    <row r="54" spans="2:17" s="10" customFormat="1" ht="12">
      <c r="B54" s="16">
        <v>56</v>
      </c>
      <c r="C54" s="16"/>
      <c r="D54" s="26" t="s">
        <v>76</v>
      </c>
      <c r="E54" s="33"/>
      <c r="F54" s="16"/>
      <c r="G54" s="8">
        <f>SUM(G55:G56)</f>
        <v>2148</v>
      </c>
      <c r="H54" s="9">
        <f aca="true" t="shared" si="10" ref="H54:P54">SUM(H55:H56)</f>
        <v>132</v>
      </c>
      <c r="I54" s="9">
        <f t="shared" si="10"/>
        <v>162</v>
      </c>
      <c r="J54" s="9">
        <f t="shared" si="10"/>
        <v>192</v>
      </c>
      <c r="K54" s="9">
        <f t="shared" si="10"/>
        <v>656</v>
      </c>
      <c r="L54" s="9">
        <f t="shared" si="10"/>
        <v>327</v>
      </c>
      <c r="M54" s="9">
        <f t="shared" si="10"/>
        <v>514</v>
      </c>
      <c r="N54" s="9">
        <f t="shared" si="10"/>
        <v>123</v>
      </c>
      <c r="O54" s="9">
        <f t="shared" si="10"/>
        <v>40</v>
      </c>
      <c r="P54" s="9">
        <f t="shared" si="10"/>
        <v>2</v>
      </c>
      <c r="Q54" s="20" t="s">
        <v>77</v>
      </c>
    </row>
    <row r="55" spans="2:17" s="15" customFormat="1" ht="12">
      <c r="B55" s="11"/>
      <c r="C55" s="11">
        <v>561</v>
      </c>
      <c r="D55" s="11"/>
      <c r="E55" s="18" t="s">
        <v>40</v>
      </c>
      <c r="F55" s="11"/>
      <c r="G55" s="12">
        <f t="shared" si="1"/>
        <v>1552</v>
      </c>
      <c r="H55" s="13">
        <v>12</v>
      </c>
      <c r="I55" s="13">
        <v>33</v>
      </c>
      <c r="J55" s="13">
        <v>72</v>
      </c>
      <c r="K55" s="13">
        <v>466</v>
      </c>
      <c r="L55" s="13">
        <v>305</v>
      </c>
      <c r="M55" s="13">
        <v>499</v>
      </c>
      <c r="N55" s="13">
        <v>123</v>
      </c>
      <c r="O55" s="13">
        <v>40</v>
      </c>
      <c r="P55" s="13">
        <v>2</v>
      </c>
      <c r="Q55" s="14" t="s">
        <v>72</v>
      </c>
    </row>
    <row r="56" spans="2:17" s="15" customFormat="1" ht="12">
      <c r="B56" s="11"/>
      <c r="C56" s="11">
        <v>562</v>
      </c>
      <c r="D56" s="11"/>
      <c r="E56" s="18" t="s">
        <v>64</v>
      </c>
      <c r="F56" s="11"/>
      <c r="G56" s="12">
        <f t="shared" si="1"/>
        <v>596</v>
      </c>
      <c r="H56" s="14">
        <v>120</v>
      </c>
      <c r="I56" s="14">
        <v>129</v>
      </c>
      <c r="J56" s="14">
        <v>120</v>
      </c>
      <c r="K56" s="14">
        <v>190</v>
      </c>
      <c r="L56" s="14">
        <v>22</v>
      </c>
      <c r="M56" s="14">
        <v>15</v>
      </c>
      <c r="N56" s="14" t="s">
        <v>78</v>
      </c>
      <c r="O56" s="14" t="s">
        <v>78</v>
      </c>
      <c r="P56" s="14" t="s">
        <v>78</v>
      </c>
      <c r="Q56" s="14" t="s">
        <v>78</v>
      </c>
    </row>
    <row r="57" spans="1:7" ht="6" customHeight="1" thickBot="1">
      <c r="A57" s="11"/>
      <c r="B57" s="11"/>
      <c r="C57" s="11"/>
      <c r="D57" s="11"/>
      <c r="E57" s="11"/>
      <c r="F57" s="11"/>
      <c r="G57" s="21"/>
    </row>
    <row r="58" spans="1:17" ht="12">
      <c r="A58" s="22" t="s">
        <v>66</v>
      </c>
      <c r="B58" s="22"/>
      <c r="C58" s="22"/>
      <c r="D58" s="22"/>
      <c r="E58" s="22"/>
      <c r="F58" s="22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ht="17.25" customHeight="1">
      <c r="G59" s="2" t="s">
        <v>82</v>
      </c>
    </row>
    <row r="60" ht="15.75" customHeight="1"/>
    <row r="61" ht="15.75" customHeight="1" thickBot="1"/>
    <row r="62" spans="1:17" ht="14.25" customHeight="1" thickTop="1">
      <c r="A62" s="28" t="s">
        <v>0</v>
      </c>
      <c r="B62" s="28"/>
      <c r="C62" s="28"/>
      <c r="D62" s="28"/>
      <c r="E62" s="28"/>
      <c r="F62" s="28"/>
      <c r="G62" s="30" t="s">
        <v>1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33.75" customHeight="1">
      <c r="A63" s="29"/>
      <c r="B63" s="29"/>
      <c r="C63" s="29"/>
      <c r="D63" s="29"/>
      <c r="E63" s="29"/>
      <c r="F63" s="29"/>
      <c r="G63" s="6" t="s">
        <v>2</v>
      </c>
      <c r="H63" s="4" t="s">
        <v>3</v>
      </c>
      <c r="I63" s="4" t="s">
        <v>39</v>
      </c>
      <c r="J63" s="4" t="s">
        <v>5</v>
      </c>
      <c r="K63" s="24" t="s">
        <v>87</v>
      </c>
      <c r="L63" s="6" t="s">
        <v>6</v>
      </c>
      <c r="M63" s="6" t="s">
        <v>7</v>
      </c>
      <c r="N63" s="6" t="s">
        <v>8</v>
      </c>
      <c r="O63" s="6" t="s">
        <v>9</v>
      </c>
      <c r="P63" s="6" t="s">
        <v>10</v>
      </c>
      <c r="Q63" s="6" t="s">
        <v>11</v>
      </c>
    </row>
    <row r="64" ht="6" customHeight="1">
      <c r="G64" s="7"/>
    </row>
    <row r="65" spans="2:17" s="10" customFormat="1" ht="11.25" customHeight="1">
      <c r="B65" s="16">
        <v>57</v>
      </c>
      <c r="C65" s="16"/>
      <c r="D65" s="26" t="s">
        <v>79</v>
      </c>
      <c r="E65" s="26"/>
      <c r="F65" s="16"/>
      <c r="G65" s="8">
        <f>SUM(G66:G70)</f>
        <v>3384</v>
      </c>
      <c r="H65" s="9">
        <f aca="true" t="shared" si="11" ref="H65:Q65">SUM(H66:H70)</f>
        <v>254</v>
      </c>
      <c r="I65" s="9">
        <f t="shared" si="11"/>
        <v>328</v>
      </c>
      <c r="J65" s="9">
        <f t="shared" si="11"/>
        <v>402</v>
      </c>
      <c r="K65" s="9">
        <f t="shared" si="11"/>
        <v>1568</v>
      </c>
      <c r="L65" s="9">
        <f t="shared" si="11"/>
        <v>445</v>
      </c>
      <c r="M65" s="9">
        <f t="shared" si="11"/>
        <v>346</v>
      </c>
      <c r="N65" s="9">
        <f t="shared" si="11"/>
        <v>29</v>
      </c>
      <c r="O65" s="9">
        <f t="shared" si="11"/>
        <v>11</v>
      </c>
      <c r="P65" s="9" t="s">
        <v>70</v>
      </c>
      <c r="Q65" s="9">
        <f t="shared" si="11"/>
        <v>1</v>
      </c>
    </row>
    <row r="66" spans="2:17" s="15" customFormat="1" ht="11.25" customHeight="1">
      <c r="B66" s="11"/>
      <c r="C66" s="11">
        <v>571</v>
      </c>
      <c r="D66" s="11"/>
      <c r="E66" s="18" t="s">
        <v>41</v>
      </c>
      <c r="F66" s="11"/>
      <c r="G66" s="12">
        <f aca="true" t="shared" si="12" ref="G66:G81">SUM(H66:Q66)</f>
        <v>1160</v>
      </c>
      <c r="H66" s="13">
        <v>68</v>
      </c>
      <c r="I66" s="13">
        <v>143</v>
      </c>
      <c r="J66" s="13">
        <v>239</v>
      </c>
      <c r="K66" s="13">
        <v>481</v>
      </c>
      <c r="L66" s="13">
        <v>103</v>
      </c>
      <c r="M66" s="13">
        <v>113</v>
      </c>
      <c r="N66" s="13">
        <v>10</v>
      </c>
      <c r="O66" s="13">
        <v>2</v>
      </c>
      <c r="P66" s="13" t="s">
        <v>70</v>
      </c>
      <c r="Q66" s="14">
        <v>1</v>
      </c>
    </row>
    <row r="67" spans="2:17" s="15" customFormat="1" ht="11.25" customHeight="1">
      <c r="B67" s="11"/>
      <c r="C67" s="11">
        <v>572</v>
      </c>
      <c r="D67" s="11"/>
      <c r="E67" s="18" t="s">
        <v>42</v>
      </c>
      <c r="F67" s="11"/>
      <c r="G67" s="12">
        <f t="shared" si="12"/>
        <v>594</v>
      </c>
      <c r="H67" s="13">
        <v>108</v>
      </c>
      <c r="I67" s="13">
        <v>98</v>
      </c>
      <c r="J67" s="13">
        <v>60</v>
      </c>
      <c r="K67" s="13">
        <v>195</v>
      </c>
      <c r="L67" s="13">
        <v>65</v>
      </c>
      <c r="M67" s="13">
        <v>55</v>
      </c>
      <c r="N67" s="13">
        <v>8</v>
      </c>
      <c r="O67" s="13">
        <v>5</v>
      </c>
      <c r="P67" s="13" t="s">
        <v>70</v>
      </c>
      <c r="Q67" s="14" t="s">
        <v>70</v>
      </c>
    </row>
    <row r="68" spans="2:17" s="15" customFormat="1" ht="11.25" customHeight="1">
      <c r="B68" s="11"/>
      <c r="C68" s="11">
        <v>573</v>
      </c>
      <c r="D68" s="11"/>
      <c r="E68" s="18" t="s">
        <v>43</v>
      </c>
      <c r="F68" s="11"/>
      <c r="G68" s="12">
        <f t="shared" si="12"/>
        <v>202</v>
      </c>
      <c r="H68" s="13">
        <v>42</v>
      </c>
      <c r="I68" s="13">
        <v>31</v>
      </c>
      <c r="J68" s="13">
        <v>23</v>
      </c>
      <c r="K68" s="13">
        <v>80</v>
      </c>
      <c r="L68" s="13">
        <v>13</v>
      </c>
      <c r="M68" s="13">
        <v>13</v>
      </c>
      <c r="N68" s="13" t="s">
        <v>70</v>
      </c>
      <c r="O68" s="13" t="s">
        <v>70</v>
      </c>
      <c r="P68" s="13" t="s">
        <v>70</v>
      </c>
      <c r="Q68" s="14" t="s">
        <v>70</v>
      </c>
    </row>
    <row r="69" spans="2:17" s="15" customFormat="1" ht="11.25" customHeight="1">
      <c r="B69" s="11"/>
      <c r="C69" s="11">
        <v>574</v>
      </c>
      <c r="D69" s="11"/>
      <c r="E69" s="18" t="s">
        <v>44</v>
      </c>
      <c r="F69" s="11"/>
      <c r="G69" s="12">
        <f t="shared" si="12"/>
        <v>1388</v>
      </c>
      <c r="H69" s="13">
        <v>33</v>
      </c>
      <c r="I69" s="13">
        <v>54</v>
      </c>
      <c r="J69" s="13">
        <v>75</v>
      </c>
      <c r="K69" s="13">
        <v>798</v>
      </c>
      <c r="L69" s="13">
        <v>256</v>
      </c>
      <c r="M69" s="13">
        <v>157</v>
      </c>
      <c r="N69" s="13">
        <v>11</v>
      </c>
      <c r="O69" s="13">
        <v>4</v>
      </c>
      <c r="P69" s="13" t="s">
        <v>70</v>
      </c>
      <c r="Q69" s="14" t="s">
        <v>70</v>
      </c>
    </row>
    <row r="70" spans="2:17" s="15" customFormat="1" ht="11.25" customHeight="1">
      <c r="B70" s="11"/>
      <c r="C70" s="11">
        <v>575</v>
      </c>
      <c r="D70" s="11"/>
      <c r="E70" s="18" t="s">
        <v>45</v>
      </c>
      <c r="F70" s="11"/>
      <c r="G70" s="12">
        <f t="shared" si="12"/>
        <v>40</v>
      </c>
      <c r="H70" s="13">
        <v>3</v>
      </c>
      <c r="I70" s="13">
        <v>2</v>
      </c>
      <c r="J70" s="13">
        <v>5</v>
      </c>
      <c r="K70" s="13">
        <v>14</v>
      </c>
      <c r="L70" s="13">
        <v>8</v>
      </c>
      <c r="M70" s="13">
        <v>8</v>
      </c>
      <c r="N70" s="13" t="s">
        <v>70</v>
      </c>
      <c r="O70" s="13" t="s">
        <v>70</v>
      </c>
      <c r="P70" s="13" t="s">
        <v>70</v>
      </c>
      <c r="Q70" s="14" t="s">
        <v>70</v>
      </c>
    </row>
    <row r="71" spans="2:17" s="15" customFormat="1" ht="11.25" customHeight="1">
      <c r="B71" s="11"/>
      <c r="C71" s="11"/>
      <c r="D71" s="11"/>
      <c r="E71" s="18"/>
      <c r="F71" s="11"/>
      <c r="G71" s="12">
        <f t="shared" si="12"/>
        <v>0</v>
      </c>
      <c r="H71" s="13"/>
      <c r="I71" s="13"/>
      <c r="J71" s="13"/>
      <c r="K71" s="13"/>
      <c r="L71" s="13"/>
      <c r="M71" s="13"/>
      <c r="N71" s="13"/>
      <c r="O71" s="13"/>
      <c r="P71" s="13"/>
      <c r="Q71" s="14"/>
    </row>
    <row r="72" spans="2:17" s="10" customFormat="1" ht="11.25" customHeight="1">
      <c r="B72" s="16">
        <v>58</v>
      </c>
      <c r="C72" s="16"/>
      <c r="D72" s="27" t="s">
        <v>46</v>
      </c>
      <c r="E72" s="27"/>
      <c r="F72" s="16"/>
      <c r="G72" s="8">
        <f>SUM(G73:G81)</f>
        <v>8601</v>
      </c>
      <c r="H72" s="9">
        <f aca="true" t="shared" si="13" ref="H72:O72">SUM(H73:H81)</f>
        <v>671</v>
      </c>
      <c r="I72" s="9">
        <f t="shared" si="13"/>
        <v>892</v>
      </c>
      <c r="J72" s="9">
        <f t="shared" si="13"/>
        <v>1172</v>
      </c>
      <c r="K72" s="9">
        <f t="shared" si="13"/>
        <v>3332</v>
      </c>
      <c r="L72" s="9">
        <f t="shared" si="13"/>
        <v>1175</v>
      </c>
      <c r="M72" s="9">
        <f t="shared" si="13"/>
        <v>1303</v>
      </c>
      <c r="N72" s="9">
        <f t="shared" si="13"/>
        <v>37</v>
      </c>
      <c r="O72" s="9">
        <f t="shared" si="13"/>
        <v>19</v>
      </c>
      <c r="P72" s="9" t="s">
        <v>81</v>
      </c>
      <c r="Q72" s="9" t="s">
        <v>81</v>
      </c>
    </row>
    <row r="73" spans="2:17" s="15" customFormat="1" ht="11.25" customHeight="1">
      <c r="B73" s="11"/>
      <c r="C73" s="11">
        <v>581</v>
      </c>
      <c r="D73" s="11"/>
      <c r="E73" s="18" t="s">
        <v>47</v>
      </c>
      <c r="F73" s="11"/>
      <c r="G73" s="12">
        <f t="shared" si="12"/>
        <v>1577</v>
      </c>
      <c r="H73" s="13">
        <v>94</v>
      </c>
      <c r="I73" s="13">
        <v>117</v>
      </c>
      <c r="J73" s="13">
        <v>237</v>
      </c>
      <c r="K73" s="13">
        <v>853</v>
      </c>
      <c r="L73" s="13">
        <v>180</v>
      </c>
      <c r="M73" s="13">
        <v>92</v>
      </c>
      <c r="N73" s="13">
        <v>3</v>
      </c>
      <c r="O73" s="13">
        <v>1</v>
      </c>
      <c r="P73" s="13" t="s">
        <v>70</v>
      </c>
      <c r="Q73" s="14" t="s">
        <v>70</v>
      </c>
    </row>
    <row r="74" spans="2:17" s="15" customFormat="1" ht="11.25" customHeight="1">
      <c r="B74" s="11"/>
      <c r="C74" s="11">
        <v>582</v>
      </c>
      <c r="D74" s="11"/>
      <c r="E74" s="18" t="s">
        <v>48</v>
      </c>
      <c r="F74" s="11"/>
      <c r="G74" s="12">
        <f t="shared" si="12"/>
        <v>365</v>
      </c>
      <c r="H74" s="13">
        <v>28</v>
      </c>
      <c r="I74" s="13">
        <v>36</v>
      </c>
      <c r="J74" s="13">
        <v>32</v>
      </c>
      <c r="K74" s="13">
        <v>112</v>
      </c>
      <c r="L74" s="13">
        <v>59</v>
      </c>
      <c r="M74" s="13">
        <v>92</v>
      </c>
      <c r="N74" s="13">
        <v>5</v>
      </c>
      <c r="O74" s="13">
        <v>1</v>
      </c>
      <c r="P74" s="13" t="s">
        <v>70</v>
      </c>
      <c r="Q74" s="14" t="s">
        <v>70</v>
      </c>
    </row>
    <row r="75" spans="2:17" s="15" customFormat="1" ht="11.25" customHeight="1">
      <c r="B75" s="11"/>
      <c r="C75" s="11">
        <v>583</v>
      </c>
      <c r="D75" s="11"/>
      <c r="E75" s="18" t="s">
        <v>49</v>
      </c>
      <c r="F75" s="11"/>
      <c r="G75" s="12">
        <f t="shared" si="12"/>
        <v>1501</v>
      </c>
      <c r="H75" s="13">
        <v>15</v>
      </c>
      <c r="I75" s="13">
        <v>15</v>
      </c>
      <c r="J75" s="13">
        <v>31</v>
      </c>
      <c r="K75" s="13">
        <v>287</v>
      </c>
      <c r="L75" s="13">
        <v>358</v>
      </c>
      <c r="M75" s="13">
        <v>765</v>
      </c>
      <c r="N75" s="13">
        <v>19</v>
      </c>
      <c r="O75" s="13">
        <v>11</v>
      </c>
      <c r="P75" s="13" t="s">
        <v>70</v>
      </c>
      <c r="Q75" s="14" t="s">
        <v>70</v>
      </c>
    </row>
    <row r="76" spans="2:17" s="15" customFormat="1" ht="11.25" customHeight="1">
      <c r="B76" s="11"/>
      <c r="C76" s="11">
        <v>584</v>
      </c>
      <c r="D76" s="11"/>
      <c r="E76" s="18" t="s">
        <v>50</v>
      </c>
      <c r="F76" s="11"/>
      <c r="G76" s="12">
        <f t="shared" si="12"/>
        <v>1292</v>
      </c>
      <c r="H76" s="13">
        <v>135</v>
      </c>
      <c r="I76" s="13">
        <v>135</v>
      </c>
      <c r="J76" s="13">
        <v>134</v>
      </c>
      <c r="K76" s="13">
        <v>522</v>
      </c>
      <c r="L76" s="13">
        <v>232</v>
      </c>
      <c r="M76" s="13">
        <v>132</v>
      </c>
      <c r="N76" s="13">
        <v>2</v>
      </c>
      <c r="O76" s="13" t="s">
        <v>70</v>
      </c>
      <c r="P76" s="13" t="s">
        <v>70</v>
      </c>
      <c r="Q76" s="14" t="s">
        <v>70</v>
      </c>
    </row>
    <row r="77" spans="2:17" s="15" customFormat="1" ht="11.25" customHeight="1">
      <c r="B77" s="11"/>
      <c r="C77" s="11">
        <v>585</v>
      </c>
      <c r="D77" s="11"/>
      <c r="E77" s="18" t="s">
        <v>51</v>
      </c>
      <c r="F77" s="11"/>
      <c r="G77" s="12">
        <f t="shared" si="12"/>
        <v>792</v>
      </c>
      <c r="H77" s="13">
        <v>80</v>
      </c>
      <c r="I77" s="13">
        <v>56</v>
      </c>
      <c r="J77" s="13">
        <v>111</v>
      </c>
      <c r="K77" s="13">
        <v>309</v>
      </c>
      <c r="L77" s="13">
        <v>141</v>
      </c>
      <c r="M77" s="13">
        <v>91</v>
      </c>
      <c r="N77" s="13">
        <v>2</v>
      </c>
      <c r="O77" s="13">
        <v>2</v>
      </c>
      <c r="P77" s="13" t="s">
        <v>70</v>
      </c>
      <c r="Q77" s="14" t="s">
        <v>70</v>
      </c>
    </row>
    <row r="78" spans="2:17" s="15" customFormat="1" ht="11.25" customHeight="1">
      <c r="B78" s="11"/>
      <c r="C78" s="11">
        <v>586</v>
      </c>
      <c r="D78" s="11"/>
      <c r="E78" s="18" t="s">
        <v>52</v>
      </c>
      <c r="F78" s="11"/>
      <c r="G78" s="12">
        <f t="shared" si="12"/>
        <v>298</v>
      </c>
      <c r="H78" s="13">
        <v>25</v>
      </c>
      <c r="I78" s="13">
        <v>30</v>
      </c>
      <c r="J78" s="13">
        <v>40</v>
      </c>
      <c r="K78" s="13">
        <v>168</v>
      </c>
      <c r="L78" s="13">
        <v>26</v>
      </c>
      <c r="M78" s="13">
        <v>9</v>
      </c>
      <c r="N78" s="13" t="s">
        <v>70</v>
      </c>
      <c r="O78" s="13" t="s">
        <v>70</v>
      </c>
      <c r="P78" s="13" t="s">
        <v>70</v>
      </c>
      <c r="Q78" s="14" t="s">
        <v>70</v>
      </c>
    </row>
    <row r="79" spans="2:17" s="15" customFormat="1" ht="11.25" customHeight="1">
      <c r="B79" s="11"/>
      <c r="C79" s="11">
        <v>587</v>
      </c>
      <c r="D79" s="11"/>
      <c r="E79" s="18" t="s">
        <v>53</v>
      </c>
      <c r="F79" s="11"/>
      <c r="G79" s="12">
        <f t="shared" si="12"/>
        <v>328</v>
      </c>
      <c r="H79" s="13">
        <v>30</v>
      </c>
      <c r="I79" s="13">
        <v>36</v>
      </c>
      <c r="J79" s="13">
        <v>42</v>
      </c>
      <c r="K79" s="13">
        <v>160</v>
      </c>
      <c r="L79" s="13">
        <v>38</v>
      </c>
      <c r="M79" s="13">
        <v>20</v>
      </c>
      <c r="N79" s="13">
        <v>1</v>
      </c>
      <c r="O79" s="13">
        <v>1</v>
      </c>
      <c r="P79" s="13" t="s">
        <v>70</v>
      </c>
      <c r="Q79" s="14" t="s">
        <v>70</v>
      </c>
    </row>
    <row r="80" spans="2:17" s="15" customFormat="1" ht="11.25" customHeight="1">
      <c r="B80" s="11"/>
      <c r="C80" s="11">
        <v>588</v>
      </c>
      <c r="D80" s="11"/>
      <c r="E80" s="18" t="s">
        <v>54</v>
      </c>
      <c r="F80" s="11"/>
      <c r="G80" s="12">
        <f t="shared" si="12"/>
        <v>136</v>
      </c>
      <c r="H80" s="13">
        <v>29</v>
      </c>
      <c r="I80" s="13">
        <v>29</v>
      </c>
      <c r="J80" s="13">
        <v>27</v>
      </c>
      <c r="K80" s="13">
        <v>40</v>
      </c>
      <c r="L80" s="13">
        <v>9</v>
      </c>
      <c r="M80" s="13">
        <v>2</v>
      </c>
      <c r="N80" s="13" t="s">
        <v>70</v>
      </c>
      <c r="O80" s="13" t="s">
        <v>70</v>
      </c>
      <c r="P80" s="13" t="s">
        <v>70</v>
      </c>
      <c r="Q80" s="14" t="s">
        <v>70</v>
      </c>
    </row>
    <row r="81" spans="2:17" s="15" customFormat="1" ht="11.25" customHeight="1">
      <c r="B81" s="11"/>
      <c r="C81" s="11">
        <v>589</v>
      </c>
      <c r="D81" s="11"/>
      <c r="E81" s="18" t="s">
        <v>55</v>
      </c>
      <c r="F81" s="11"/>
      <c r="G81" s="12">
        <f t="shared" si="12"/>
        <v>2312</v>
      </c>
      <c r="H81" s="14">
        <v>235</v>
      </c>
      <c r="I81" s="14">
        <v>438</v>
      </c>
      <c r="J81" s="14">
        <v>518</v>
      </c>
      <c r="K81" s="14">
        <v>881</v>
      </c>
      <c r="L81" s="14">
        <v>132</v>
      </c>
      <c r="M81" s="14">
        <v>100</v>
      </c>
      <c r="N81" s="14">
        <v>5</v>
      </c>
      <c r="O81" s="14">
        <v>3</v>
      </c>
      <c r="P81" s="14" t="s">
        <v>70</v>
      </c>
      <c r="Q81" s="14" t="s">
        <v>70</v>
      </c>
    </row>
    <row r="82" ht="4.5" customHeight="1" thickBot="1">
      <c r="G82" s="25"/>
    </row>
    <row r="83" spans="1:17" ht="1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</sheetData>
  <mergeCells count="19">
    <mergeCell ref="P3:Q3"/>
    <mergeCell ref="D30:E30"/>
    <mergeCell ref="D32:E32"/>
    <mergeCell ref="D36:E36"/>
    <mergeCell ref="A4:F5"/>
    <mergeCell ref="G4:G5"/>
    <mergeCell ref="H4:Q4"/>
    <mergeCell ref="G62:Q62"/>
    <mergeCell ref="A7:F7"/>
    <mergeCell ref="B9:C9"/>
    <mergeCell ref="D9:E9"/>
    <mergeCell ref="D11:E11"/>
    <mergeCell ref="D14:E14"/>
    <mergeCell ref="D54:E54"/>
    <mergeCell ref="D22:E22"/>
    <mergeCell ref="D65:E65"/>
    <mergeCell ref="D72:E72"/>
    <mergeCell ref="D43:E43"/>
    <mergeCell ref="A62:F6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2010-02-03T06:54:36Z</cp:lastPrinted>
  <dcterms:created xsi:type="dcterms:W3CDTF">2001-04-19T04:17:23Z</dcterms:created>
  <dcterms:modified xsi:type="dcterms:W3CDTF">2010-03-11T07:32:56Z</dcterms:modified>
  <cp:category/>
  <cp:version/>
  <cp:contentType/>
  <cp:contentStatus/>
</cp:coreProperties>
</file>