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55" sheetId="1" r:id="rId1"/>
    <sheet name="56" sheetId="2" r:id="rId2"/>
    <sheet name="57(1)" sheetId="3" r:id="rId3"/>
    <sheet name="57(2)" sheetId="4" r:id="rId4"/>
    <sheet name="57(3)" sheetId="5" r:id="rId5"/>
    <sheet name="57(4)(5)" sheetId="6" r:id="rId6"/>
    <sheet name="57(6)" sheetId="7" r:id="rId7"/>
    <sheet name="58" sheetId="8" r:id="rId8"/>
    <sheet name="59" sheetId="9" r:id="rId9"/>
    <sheet name="60" sheetId="10" r:id="rId10"/>
    <sheet name="61" sheetId="11" r:id="rId11"/>
  </sheets>
  <definedNames/>
  <calcPr fullCalcOnLoad="1"/>
</workbook>
</file>

<file path=xl/sharedStrings.xml><?xml version="1.0" encoding="utf-8"?>
<sst xmlns="http://schemas.openxmlformats.org/spreadsheetml/2006/main" count="3774" uniqueCount="450">
  <si>
    <t>高山市</t>
  </si>
  <si>
    <t>多治見市</t>
  </si>
  <si>
    <t>関市</t>
  </si>
  <si>
    <t>中津川市</t>
  </si>
  <si>
    <t>美濃市</t>
  </si>
  <si>
    <t>瑞浪市</t>
  </si>
  <si>
    <t>羽島市</t>
  </si>
  <si>
    <t>恵那市</t>
  </si>
  <si>
    <t>美濃加茂市</t>
  </si>
  <si>
    <t>土岐市</t>
  </si>
  <si>
    <t>各務原市</t>
  </si>
  <si>
    <t>可児市</t>
  </si>
  <si>
    <t>笠松町</t>
  </si>
  <si>
    <t>柳津町</t>
  </si>
  <si>
    <t>海津町</t>
  </si>
  <si>
    <t>平田町</t>
  </si>
  <si>
    <t>南濃町</t>
  </si>
  <si>
    <t>養老町</t>
  </si>
  <si>
    <t>上石津町</t>
  </si>
  <si>
    <t>垂井町</t>
  </si>
  <si>
    <t>関ヶ原町</t>
  </si>
  <si>
    <t>神戸町</t>
  </si>
  <si>
    <t>輪之内町</t>
  </si>
  <si>
    <t>安八町</t>
  </si>
  <si>
    <t>墨俣町</t>
  </si>
  <si>
    <t>大野町</t>
  </si>
  <si>
    <t>池田町</t>
  </si>
  <si>
    <t>春日村</t>
  </si>
  <si>
    <t>久瀬村</t>
  </si>
  <si>
    <t>藤橋村</t>
  </si>
  <si>
    <t>坂内村</t>
  </si>
  <si>
    <t>北方町</t>
  </si>
  <si>
    <t>本巣町</t>
  </si>
  <si>
    <t>穂積町</t>
  </si>
  <si>
    <t>巣南町</t>
  </si>
  <si>
    <t>真正町</t>
  </si>
  <si>
    <t>糸貫町</t>
  </si>
  <si>
    <t>根尾村</t>
  </si>
  <si>
    <t>高富町</t>
  </si>
  <si>
    <t>伊自良村</t>
  </si>
  <si>
    <t>武芸川町</t>
  </si>
  <si>
    <t>武儀町</t>
  </si>
  <si>
    <t>上之保村</t>
  </si>
  <si>
    <t>八幡町</t>
  </si>
  <si>
    <t>大和町</t>
  </si>
  <si>
    <t>白鳥町</t>
  </si>
  <si>
    <t>高鷲村</t>
  </si>
  <si>
    <t>美並村</t>
  </si>
  <si>
    <t>明宝村</t>
  </si>
  <si>
    <t>和良村</t>
  </si>
  <si>
    <t>坂祝町</t>
  </si>
  <si>
    <t>富加町</t>
  </si>
  <si>
    <t>川辺町</t>
  </si>
  <si>
    <t>七宗町</t>
  </si>
  <si>
    <t>白川町</t>
  </si>
  <si>
    <t>東白川村</t>
  </si>
  <si>
    <t>御嵩町</t>
  </si>
  <si>
    <t>兼山町</t>
  </si>
  <si>
    <t>笠原町</t>
  </si>
  <si>
    <t>坂下町</t>
  </si>
  <si>
    <t>川上村</t>
  </si>
  <si>
    <t>加子母村</t>
  </si>
  <si>
    <t>付知町</t>
  </si>
  <si>
    <t>福岡町</t>
  </si>
  <si>
    <t>蛭川村</t>
  </si>
  <si>
    <t>岩村町</t>
  </si>
  <si>
    <t>山岡町</t>
  </si>
  <si>
    <t>明智町</t>
  </si>
  <si>
    <t>串原村</t>
  </si>
  <si>
    <t>上矢作町</t>
  </si>
  <si>
    <t>萩原町</t>
  </si>
  <si>
    <t>小坂町</t>
  </si>
  <si>
    <t>下呂町</t>
  </si>
  <si>
    <t>金山町</t>
  </si>
  <si>
    <t>馬瀬村</t>
  </si>
  <si>
    <t>丹生川村</t>
  </si>
  <si>
    <t>清見村</t>
  </si>
  <si>
    <t>荘川村</t>
  </si>
  <si>
    <t>白川村</t>
  </si>
  <si>
    <t>宮村</t>
  </si>
  <si>
    <t>久々野町</t>
  </si>
  <si>
    <t>朝日村</t>
  </si>
  <si>
    <t>高根村</t>
  </si>
  <si>
    <t>古川町</t>
  </si>
  <si>
    <t>国府町</t>
  </si>
  <si>
    <t>河合村</t>
  </si>
  <si>
    <t>宮川村</t>
  </si>
  <si>
    <t>神岡町</t>
  </si>
  <si>
    <t>上宝村</t>
  </si>
  <si>
    <t>区分</t>
  </si>
  <si>
    <t>市計</t>
  </si>
  <si>
    <t>郡計</t>
  </si>
  <si>
    <t>岐阜市</t>
  </si>
  <si>
    <t>大垣市</t>
  </si>
  <si>
    <t>羽島郡</t>
  </si>
  <si>
    <t>川島町</t>
  </si>
  <si>
    <t>-</t>
  </si>
  <si>
    <t>岐南町</t>
  </si>
  <si>
    <t>海津郡</t>
  </si>
  <si>
    <t>不破郡</t>
  </si>
  <si>
    <t>安八郡</t>
  </si>
  <si>
    <t>揖斐郡</t>
  </si>
  <si>
    <t>本巣郡</t>
  </si>
  <si>
    <t>山県郡</t>
  </si>
  <si>
    <t>武儀郡</t>
  </si>
  <si>
    <t>洞戸村</t>
  </si>
  <si>
    <t>郡上郡</t>
  </si>
  <si>
    <t>加茂郡</t>
  </si>
  <si>
    <t>可児郡</t>
  </si>
  <si>
    <t>土岐郡</t>
  </si>
  <si>
    <t>恵那郡</t>
  </si>
  <si>
    <t>益田郡</t>
  </si>
  <si>
    <t>大野郡</t>
  </si>
  <si>
    <t>吉城郡</t>
  </si>
  <si>
    <t>総農家数</t>
  </si>
  <si>
    <t>兼業農家</t>
  </si>
  <si>
    <t>第　１　種兼業農家</t>
  </si>
  <si>
    <t>第　２　種兼業農家</t>
  </si>
  <si>
    <t>八百津町</t>
  </si>
  <si>
    <t>揖斐川町</t>
  </si>
  <si>
    <t>谷汲村</t>
  </si>
  <si>
    <t>美山町</t>
  </si>
  <si>
    <t>　注：生産年齢人口とは15～64歳の人口をいう。</t>
  </si>
  <si>
    <t>　単位：戸</t>
  </si>
  <si>
    <t xml:space="preserve">  平成12年(2000）２月１日</t>
  </si>
  <si>
    <t>販売農家</t>
  </si>
  <si>
    <t>自給的農家</t>
  </si>
  <si>
    <t>専業農家</t>
  </si>
  <si>
    <t>男子生産年齢人口のいる世帯</t>
  </si>
  <si>
    <t>総計</t>
  </si>
  <si>
    <t>板取村</t>
  </si>
  <si>
    <t>-</t>
  </si>
  <si>
    <t>養老郡</t>
  </si>
  <si>
    <t>-</t>
  </si>
  <si>
    <r>
      <t>　　市町村別、専</t>
    </r>
    <r>
      <rPr>
        <sz val="14"/>
        <rFont val="ＭＳ 明朝"/>
        <family val="1"/>
      </rPr>
      <t>・</t>
    </r>
    <r>
      <rPr>
        <sz val="14"/>
        <rFont val="ＭＳ ゴシック"/>
        <family val="3"/>
      </rPr>
      <t>兼業別農家数</t>
    </r>
  </si>
  <si>
    <t>資料：農林水産省「2000年世界農林業センサス」</t>
  </si>
  <si>
    <t xml:space="preserve">  市町村別、種類別耕地面積</t>
  </si>
  <si>
    <t>注：総計と内訳及び市郡計と県計と一致しないのはラウンドのためである。また、平成14年データより樹園地の内訳データ不詳。</t>
  </si>
  <si>
    <t>単位：ha</t>
  </si>
  <si>
    <t>田</t>
  </si>
  <si>
    <t>畑</t>
  </si>
  <si>
    <t>普通畑</t>
  </si>
  <si>
    <t>牧草地</t>
  </si>
  <si>
    <t>樹園地</t>
  </si>
  <si>
    <t>果樹園</t>
  </si>
  <si>
    <t>桑　園</t>
  </si>
  <si>
    <t>茶　園</t>
  </si>
  <si>
    <t>平成12年　2000</t>
  </si>
  <si>
    <t>　　13　　2001</t>
  </si>
  <si>
    <t>　　14　　2002</t>
  </si>
  <si>
    <t>7 670</t>
  </si>
  <si>
    <t>4 200</t>
  </si>
  <si>
    <t>…</t>
  </si>
  <si>
    <t>　　15　　2003</t>
  </si>
  <si>
    <t>　　16　　2004</t>
  </si>
  <si>
    <t>山県市</t>
  </si>
  <si>
    <t>瑞穂市</t>
  </si>
  <si>
    <t>飛騨市</t>
  </si>
  <si>
    <t>本巣市</t>
  </si>
  <si>
    <t>郡上市</t>
  </si>
  <si>
    <t>下呂市</t>
  </si>
  <si>
    <t>海津郡</t>
  </si>
  <si>
    <t>養老郡</t>
  </si>
  <si>
    <t>坂祝町</t>
  </si>
  <si>
    <t>　資料：東海農政局岐阜統計・情報センター「作物統計（市町村別）」</t>
  </si>
  <si>
    <t>農作物作付面積、収穫量</t>
  </si>
  <si>
    <t>（１）米・小麦・かんしょ・大豆・小豆（市町村別）</t>
  </si>
  <si>
    <t>　注：市郡計と県計と一致しないのはラウンドのためである。</t>
  </si>
  <si>
    <t>　単位：面積・ha、収穫量・ｔ</t>
  </si>
  <si>
    <t>米</t>
  </si>
  <si>
    <t>小麦</t>
  </si>
  <si>
    <t>かんしょ</t>
  </si>
  <si>
    <t>大豆</t>
  </si>
  <si>
    <t>小豆</t>
  </si>
  <si>
    <t>水稲</t>
  </si>
  <si>
    <t>陸稲</t>
  </si>
  <si>
    <t>作付面積</t>
  </si>
  <si>
    <t>収穫量</t>
  </si>
  <si>
    <t>　　13　　2001</t>
  </si>
  <si>
    <t>　　14　　2002</t>
  </si>
  <si>
    <t>　　15　　2003</t>
  </si>
  <si>
    <t>26 200</t>
  </si>
  <si>
    <t>120 000</t>
  </si>
  <si>
    <t>2 520</t>
  </si>
  <si>
    <t>6 880</t>
  </si>
  <si>
    <t>6 520</t>
  </si>
  <si>
    <t>1 990</t>
  </si>
  <si>
    <t>2 690</t>
  </si>
  <si>
    <t>　　16　　2004</t>
  </si>
  <si>
    <t>可児市</t>
  </si>
  <si>
    <t>板取村</t>
  </si>
  <si>
    <t>-</t>
  </si>
  <si>
    <t>大野郡</t>
  </si>
  <si>
    <t>上宝村</t>
  </si>
  <si>
    <t>農　作　物　作　付　面　積　、　収　穫　量</t>
  </si>
  <si>
    <t>（２）　　　　野　　　　　　　　　　　　菜</t>
  </si>
  <si>
    <t>　注：ブロッコリーには、カリフラワーを含む。</t>
  </si>
  <si>
    <t>　単位：面積・ha、収穫量・t</t>
  </si>
  <si>
    <t>トマト</t>
  </si>
  <si>
    <t>いちご</t>
  </si>
  <si>
    <t>はくさい</t>
  </si>
  <si>
    <t>たまねぎ</t>
  </si>
  <si>
    <t>だいこん</t>
  </si>
  <si>
    <t>にんじん</t>
  </si>
  <si>
    <t>さといも</t>
  </si>
  <si>
    <t>なす</t>
  </si>
  <si>
    <t>ねぎ</t>
  </si>
  <si>
    <t>スイートコーン</t>
  </si>
  <si>
    <t>えだまめ</t>
  </si>
  <si>
    <t>さやえんどう</t>
  </si>
  <si>
    <t>さやいんげん</t>
  </si>
  <si>
    <t>平成11年</t>
  </si>
  <si>
    <t>　　12</t>
  </si>
  <si>
    <t>　　13</t>
  </si>
  <si>
    <t>　　14</t>
  </si>
  <si>
    <t>27 100</t>
  </si>
  <si>
    <t>　　15</t>
  </si>
  <si>
    <t>きゅうり</t>
  </si>
  <si>
    <t>かぼちゃ</t>
  </si>
  <si>
    <t>すいか</t>
  </si>
  <si>
    <t>ピーマン</t>
  </si>
  <si>
    <t>メロン</t>
  </si>
  <si>
    <t>キャベツ</t>
  </si>
  <si>
    <t>ほうれんそう</t>
  </si>
  <si>
    <t>レタス</t>
  </si>
  <si>
    <t>ブロッコリー</t>
  </si>
  <si>
    <t>かぶ</t>
  </si>
  <si>
    <t>ごぼう</t>
  </si>
  <si>
    <t>れんこん</t>
  </si>
  <si>
    <t>ばれいしょ</t>
  </si>
  <si>
    <t>　資料：東海農政局岐阜統計・情報センター「岐阜農林水産統計年報」</t>
  </si>
  <si>
    <t>（３）　　　　果　　　　　　　　　　　　　樹</t>
  </si>
  <si>
    <t>かき</t>
  </si>
  <si>
    <t>日本なし</t>
  </si>
  <si>
    <t>もも</t>
  </si>
  <si>
    <t>りんご</t>
  </si>
  <si>
    <t>みかん</t>
  </si>
  <si>
    <t>キウィフルーツ</t>
  </si>
  <si>
    <t>ぶどう</t>
  </si>
  <si>
    <t>うめ</t>
  </si>
  <si>
    <t>くり</t>
  </si>
  <si>
    <t>栽培面積</t>
  </si>
  <si>
    <t>　農作物作付面積、収穫量</t>
  </si>
  <si>
    <t>　　 （４） 切 り 花 類</t>
  </si>
  <si>
    <t>　単位：面積・ha、出荷量・千本</t>
  </si>
  <si>
    <t>きく</t>
  </si>
  <si>
    <t>ばら</t>
  </si>
  <si>
    <t>トルコギキョウ</t>
  </si>
  <si>
    <t>ゆり</t>
  </si>
  <si>
    <t>切り枝</t>
  </si>
  <si>
    <t>出荷量</t>
  </si>
  <si>
    <t>　 　（５） 鉢 も の 類</t>
  </si>
  <si>
    <t>　単位：面積・a、出荷量・千鉢</t>
  </si>
  <si>
    <t>シクラメン</t>
  </si>
  <si>
    <t>プリムラ類</t>
  </si>
  <si>
    <t>洋ラン類</t>
  </si>
  <si>
    <t>サボテン及び　　　　　多　肉　植　物</t>
  </si>
  <si>
    <t>観葉植物</t>
  </si>
  <si>
    <t>収穫面積</t>
  </si>
  <si>
    <t>　　　　　（６）茶・飼料用作物</t>
  </si>
  <si>
    <t>茶</t>
  </si>
  <si>
    <t>青刈りとうもろこし</t>
  </si>
  <si>
    <t>ソルゴー</t>
  </si>
  <si>
    <t>牧草</t>
  </si>
  <si>
    <t>生　　　葉　　　　　　　収穫量</t>
  </si>
  <si>
    <t>荒　　　茶　　　　　生産量</t>
  </si>
  <si>
    <t xml:space="preserve">      市 町 村 別 養 蚕 状 況 </t>
  </si>
  <si>
    <t>注：１　桑園面積は、平成14年度より市町村別データ、及び同15年度より県計データ不詳。</t>
  </si>
  <si>
    <t>　　２　飼育箱数は１箱：２万６千粒で、県計には予備蚕を含む。</t>
  </si>
  <si>
    <t>　　３　収繭量は、普通蚕繭で、県計には県生物産業技術研究所分を含む。</t>
  </si>
  <si>
    <t>飼育戸数</t>
  </si>
  <si>
    <t>桑園面積</t>
  </si>
  <si>
    <t>飼育箱数</t>
  </si>
  <si>
    <t xml:space="preserve"> 総収繭量  </t>
  </si>
  <si>
    <t>戸</t>
  </si>
  <si>
    <t>ha</t>
  </si>
  <si>
    <t>箱</t>
  </si>
  <si>
    <t>kg</t>
  </si>
  <si>
    <t>平成12年度</t>
  </si>
  <si>
    <t>FY2000</t>
  </si>
  <si>
    <t>　　13</t>
  </si>
  <si>
    <t>　　14</t>
  </si>
  <si>
    <t>　　15</t>
  </si>
  <si>
    <t>　　16</t>
  </si>
  <si>
    <t>…</t>
  </si>
  <si>
    <t>-</t>
  </si>
  <si>
    <t>-</t>
  </si>
  <si>
    <t>海津市</t>
  </si>
  <si>
    <t>揖斐川町</t>
  </si>
  <si>
    <t>　資料：県農産園芸課</t>
  </si>
  <si>
    <t>市町村別、主要家畜・家きん頭羽数</t>
  </si>
  <si>
    <t>　注：総計と内訳が一致しないのはラウンドのためである。</t>
  </si>
  <si>
    <t>２月１日</t>
  </si>
  <si>
    <t>区　　分</t>
  </si>
  <si>
    <t>乳　用　牛</t>
  </si>
  <si>
    <t>肉　用　牛</t>
  </si>
  <si>
    <t>豚</t>
  </si>
  <si>
    <t>に　　わ　　と　　り</t>
  </si>
  <si>
    <t>採　卵　鶏</t>
  </si>
  <si>
    <t>ブ ロ イ ラ ー</t>
  </si>
  <si>
    <t>頭　数</t>
  </si>
  <si>
    <t>飼養戸数</t>
  </si>
  <si>
    <t>羽　数</t>
  </si>
  <si>
    <t>百羽</t>
  </si>
  <si>
    <t xml:space="preserve">平成13年　2001 </t>
  </si>
  <si>
    <t xml:space="preserve"> 　　14　　2002 </t>
  </si>
  <si>
    <t xml:space="preserve"> 　　15　　2003 </t>
  </si>
  <si>
    <t xml:space="preserve"> 　　16　　2004 </t>
  </si>
  <si>
    <t xml:space="preserve"> 　　17　　2005 </t>
  </si>
  <si>
    <t>…</t>
  </si>
  <si>
    <t>市　　　　計</t>
  </si>
  <si>
    <t>郡　　　　計</t>
  </si>
  <si>
    <t>岐阜市</t>
  </si>
  <si>
    <t>x</t>
  </si>
  <si>
    <t>大垣市</t>
  </si>
  <si>
    <t>高山市</t>
  </si>
  <si>
    <t>関市</t>
  </si>
  <si>
    <t>中津川市</t>
  </si>
  <si>
    <t>美濃市</t>
  </si>
  <si>
    <t>瑞浪市</t>
  </si>
  <si>
    <t>羽島市</t>
  </si>
  <si>
    <t>恵那市</t>
  </si>
  <si>
    <t>土岐市</t>
  </si>
  <si>
    <t>可児市</t>
  </si>
  <si>
    <t>山県市</t>
  </si>
  <si>
    <t>瑞穂市</t>
  </si>
  <si>
    <t>飛騨市</t>
  </si>
  <si>
    <t>…</t>
  </si>
  <si>
    <t>本巣市</t>
  </si>
  <si>
    <t>郡上市</t>
  </si>
  <si>
    <t>下呂市</t>
  </si>
  <si>
    <t>羽島郡</t>
  </si>
  <si>
    <t>x</t>
  </si>
  <si>
    <t>岐南町</t>
  </si>
  <si>
    <t>笠松町</t>
  </si>
  <si>
    <t>柳津町</t>
  </si>
  <si>
    <t>海津郡</t>
  </si>
  <si>
    <t>海津町</t>
  </si>
  <si>
    <t>平田町</t>
  </si>
  <si>
    <t>南濃町</t>
  </si>
  <si>
    <t>養老郡</t>
  </si>
  <si>
    <t>養老町</t>
  </si>
  <si>
    <t>不破郡</t>
  </si>
  <si>
    <t>垂井町</t>
  </si>
  <si>
    <t>安八郡</t>
  </si>
  <si>
    <t>神戸町</t>
  </si>
  <si>
    <t>安八町</t>
  </si>
  <si>
    <t>墨俣町</t>
  </si>
  <si>
    <t>揖斐郡</t>
  </si>
  <si>
    <t>大野町</t>
  </si>
  <si>
    <t>池田町</t>
  </si>
  <si>
    <t>本巣郡</t>
  </si>
  <si>
    <t>北方町</t>
  </si>
  <si>
    <t>武儀郡</t>
  </si>
  <si>
    <t>洞戸村</t>
  </si>
  <si>
    <t>板取村</t>
  </si>
  <si>
    <t>武芸川町</t>
  </si>
  <si>
    <t>武儀町</t>
  </si>
  <si>
    <t>上之保村</t>
  </si>
  <si>
    <t>加茂郡</t>
  </si>
  <si>
    <t>坂祝町</t>
  </si>
  <si>
    <t>富加町</t>
  </si>
  <si>
    <t>川辺町</t>
  </si>
  <si>
    <t>七宗町</t>
  </si>
  <si>
    <t>白川町</t>
  </si>
  <si>
    <t>可児郡</t>
  </si>
  <si>
    <t>御嵩町</t>
  </si>
  <si>
    <t>兼山町</t>
  </si>
  <si>
    <t>土岐郡</t>
  </si>
  <si>
    <t>笠原町</t>
  </si>
  <si>
    <t>恵那郡</t>
  </si>
  <si>
    <t>坂下町</t>
  </si>
  <si>
    <t>川上村</t>
  </si>
  <si>
    <t>加子母村</t>
  </si>
  <si>
    <t>付知町</t>
  </si>
  <si>
    <t>福岡町</t>
  </si>
  <si>
    <t>蛭川村</t>
  </si>
  <si>
    <t>大野郡</t>
  </si>
  <si>
    <t>白川村</t>
  </si>
  <si>
    <t>資料：東海農政局岐阜統計・情報センター</t>
  </si>
  <si>
    <t>　  市町村別、農業産出額、生産農業所得</t>
  </si>
  <si>
    <t xml:space="preserve"> 注：１　推計値である。</t>
  </si>
  <si>
    <t>　   ２　市計、郡計及び各郡計は、単純計算したものである。</t>
  </si>
  <si>
    <t>　単位：百万円</t>
  </si>
  <si>
    <t>農業産出額</t>
  </si>
  <si>
    <t>生　　　　産農業所得</t>
  </si>
  <si>
    <t>農家一戸当たり生産農業所得　　　　（千円）</t>
  </si>
  <si>
    <t>計</t>
  </si>
  <si>
    <t>耕種</t>
  </si>
  <si>
    <t>畜産</t>
  </si>
  <si>
    <t>加工農産物</t>
  </si>
  <si>
    <t>小計</t>
  </si>
  <si>
    <t>麦</t>
  </si>
  <si>
    <t>雑穀豆類</t>
  </si>
  <si>
    <t>いも類</t>
  </si>
  <si>
    <t>野菜</t>
  </si>
  <si>
    <t>果実</t>
  </si>
  <si>
    <t>花き</t>
  </si>
  <si>
    <t>工芸農作物</t>
  </si>
  <si>
    <t>種苗苗木　その他</t>
  </si>
  <si>
    <t>肉用牛</t>
  </si>
  <si>
    <t>乳用牛</t>
  </si>
  <si>
    <t>豚</t>
  </si>
  <si>
    <t>鶏</t>
  </si>
  <si>
    <t>養蚕</t>
  </si>
  <si>
    <t>その他
畜産物</t>
  </si>
  <si>
    <t>　　12</t>
  </si>
  <si>
    <t>　　13</t>
  </si>
  <si>
    <t>x</t>
  </si>
  <si>
    <t>x</t>
  </si>
  <si>
    <t>x</t>
  </si>
  <si>
    <t>谷汲村</t>
  </si>
  <si>
    <t>八百津町</t>
  </si>
  <si>
    <t>x</t>
  </si>
  <si>
    <t>-</t>
  </si>
  <si>
    <t>農 業 協 同 組 合 数</t>
  </si>
  <si>
    <t>　　（１）単 位 組 合 数</t>
  </si>
  <si>
    <t>出資組合</t>
  </si>
  <si>
    <t>非出資組合</t>
  </si>
  <si>
    <t>農事組合法人</t>
  </si>
  <si>
    <t>総合農協</t>
  </si>
  <si>
    <t>酪農</t>
  </si>
  <si>
    <t>養鶏</t>
  </si>
  <si>
    <t>園芸特産</t>
  </si>
  <si>
    <t>農村工業</t>
  </si>
  <si>
    <t>開拓</t>
  </si>
  <si>
    <t>農事放送</t>
  </si>
  <si>
    <t>その他</t>
  </si>
  <si>
    <t>平成13年</t>
  </si>
  <si>
    <t>　　14</t>
  </si>
  <si>
    <t>　　15</t>
  </si>
  <si>
    <t>　　16</t>
  </si>
  <si>
    <t>　　17</t>
  </si>
  <si>
    <t>-</t>
  </si>
  <si>
    <t>-</t>
  </si>
  <si>
    <t>-</t>
  </si>
  <si>
    <t>　資料：県検査監督課</t>
  </si>
  <si>
    <t>　　（２）連 合 会 数</t>
  </si>
  <si>
    <t>出資連合会</t>
  </si>
  <si>
    <t>非出資連合会</t>
  </si>
  <si>
    <t>信用</t>
  </si>
  <si>
    <t>経済</t>
  </si>
  <si>
    <t>共済</t>
  </si>
  <si>
    <t>厚生</t>
  </si>
  <si>
    <t>平 成 13 年</t>
  </si>
  <si>
    <t>　　　14</t>
  </si>
  <si>
    <t>　　　15</t>
  </si>
  <si>
    <t>　　　16</t>
  </si>
  <si>
    <t>　　　17</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</si>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</sst>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 ###\ ###"/>
    <numFmt numFmtId="178" formatCode="###\ ###\ ###/0"/>
    <numFmt numFmtId="179" formatCode="0_);[Red]\(0\)"/>
    <numFmt numFmtId="180" formatCode="0_ "/>
    <numFmt numFmtId="181" formatCode="0.0_);[Red]\(0.0\)"/>
    <numFmt numFmtId="182" formatCode="000\ 000\ 000"/>
    <numFmt numFmtId="183" formatCode="0;&quot;△ &quot;0"/>
    <numFmt numFmtId="184" formatCode="\-"/>
    <numFmt numFmtId="185" formatCode="###.00"/>
    <numFmt numFmtId="186" formatCode="#\ ##0.0"/>
    <numFmt numFmtId="187" formatCode="###.0"/>
    <numFmt numFmtId="188" formatCode="0.00_);[Red]\(0.00\)"/>
    <numFmt numFmtId="189" formatCode="##0.00"/>
    <numFmt numFmtId="190" formatCode="#\ ##0"/>
    <numFmt numFmtId="191" formatCode="&quot;ｘ&quot;"/>
  </numFmts>
  <fonts count="57">
    <font>
      <sz val="11"/>
      <name val="ＭＳ Ｐゴシック"/>
      <family val="3"/>
    </font>
    <font>
      <sz val="6"/>
      <name val="ＭＳ Ｐゴシック"/>
      <family val="3"/>
    </font>
    <font>
      <sz val="14"/>
      <name val="ＭＳ ゴシック"/>
      <family val="3"/>
    </font>
    <font>
      <sz val="8"/>
      <name val="ＭＳ 明朝"/>
      <family val="1"/>
    </font>
    <font>
      <sz val="8"/>
      <name val="ＭＳ ゴシック"/>
      <family val="3"/>
    </font>
    <font>
      <sz val="8"/>
      <name val="ＭＳ Ｐ明朝"/>
      <family val="1"/>
    </font>
    <font>
      <sz val="7"/>
      <name val="ＭＳ 明朝"/>
      <family val="1"/>
    </font>
    <font>
      <sz val="7"/>
      <name val="ＭＳ ゴシック"/>
      <family val="3"/>
    </font>
    <font>
      <sz val="11"/>
      <name val="ＭＳ ゴシック"/>
      <family val="3"/>
    </font>
    <font>
      <sz val="14"/>
      <name val="ＭＳ 明朝"/>
      <family val="1"/>
    </font>
    <font>
      <sz val="9"/>
      <name val="ＭＳ 明朝"/>
      <family val="1"/>
    </font>
    <font>
      <sz val="7"/>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7.5"/>
      <name val="ＭＳ 明朝"/>
      <family val="1"/>
    </font>
    <font>
      <sz val="8"/>
      <name val="ＭＳ Ｐゴシック"/>
      <family val="3"/>
    </font>
    <font>
      <sz val="11"/>
      <name val="ＭＳ 明朝"/>
      <family val="1"/>
    </font>
    <font>
      <sz val="12"/>
      <name val="ＭＳ 明朝"/>
      <family val="1"/>
    </font>
    <font>
      <sz val="9"/>
      <name val="ＭＳ Ｐ明朝"/>
      <family val="1"/>
    </font>
    <font>
      <sz val="6"/>
      <name val="ＭＳ Ｐ明朝"/>
      <family val="1"/>
    </font>
    <font>
      <sz val="16"/>
      <name val="ＭＳ ゴシック"/>
      <family val="3"/>
    </font>
    <font>
      <sz val="10"/>
      <name val="ＭＳ 明朝"/>
      <family val="1"/>
    </font>
    <font>
      <sz val="8"/>
      <color indexed="10"/>
      <name val="ＭＳ 明朝"/>
      <family val="1"/>
    </font>
    <font>
      <sz val="8"/>
      <color indexed="10"/>
      <name val="ＭＳ Ｐゴシック"/>
      <family val="3"/>
    </font>
    <font>
      <sz val="6.5"/>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medium"/>
    </border>
    <border>
      <left>
        <color indexed="63"/>
      </left>
      <right>
        <color indexed="63"/>
      </right>
      <top style="double"/>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double"/>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medium"/>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color indexed="63"/>
      </left>
      <right style="thin"/>
      <top>
        <color indexed="63"/>
      </top>
      <bottom style="medium"/>
    </border>
    <border>
      <left>
        <color indexed="63"/>
      </left>
      <right>
        <color indexed="63"/>
      </right>
      <top>
        <color indexed="63"/>
      </top>
      <bottom style="double"/>
    </border>
    <border>
      <left style="thin"/>
      <right style="thin"/>
      <top style="thin"/>
      <bottom>
        <color indexed="63"/>
      </bottom>
    </border>
    <border>
      <left style="thin"/>
      <right style="thin"/>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02">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0" fillId="0" borderId="10" xfId="0" applyFont="1" applyBorder="1" applyAlignment="1">
      <alignment/>
    </xf>
    <xf numFmtId="0" fontId="8" fillId="0" borderId="0" xfId="0" applyFont="1" applyAlignment="1">
      <alignment/>
    </xf>
    <xf numFmtId="0" fontId="6" fillId="0" borderId="0" xfId="0" applyFont="1" applyAlignment="1">
      <alignment horizontal="distributed"/>
    </xf>
    <xf numFmtId="0" fontId="10" fillId="0" borderId="11" xfId="0" applyFont="1" applyBorder="1" applyAlignment="1">
      <alignment horizontal="distributed" vertical="center"/>
    </xf>
    <xf numFmtId="0" fontId="0" fillId="0" borderId="12" xfId="0" applyFont="1" applyBorder="1" applyAlignment="1">
      <alignment/>
    </xf>
    <xf numFmtId="0" fontId="10" fillId="0" borderId="13" xfId="0" applyFont="1" applyBorder="1" applyAlignment="1">
      <alignment horizontal="distributed" vertical="center"/>
    </xf>
    <xf numFmtId="0" fontId="5" fillId="0" borderId="13" xfId="0" applyFont="1" applyBorder="1" applyAlignment="1">
      <alignment horizontal="distributed" vertical="center"/>
    </xf>
    <xf numFmtId="0" fontId="11" fillId="0" borderId="14" xfId="0" applyFont="1" applyBorder="1" applyAlignment="1">
      <alignment horizontal="distributed" vertical="center"/>
    </xf>
    <xf numFmtId="0" fontId="10" fillId="0" borderId="14" xfId="0" applyFont="1" applyBorder="1" applyAlignment="1">
      <alignment horizontal="distributed" vertical="center"/>
    </xf>
    <xf numFmtId="0" fontId="5" fillId="0" borderId="15" xfId="0" applyFont="1" applyBorder="1" applyAlignment="1">
      <alignment horizontal="distributed" vertical="center"/>
    </xf>
    <xf numFmtId="0" fontId="10" fillId="0" borderId="15" xfId="0" applyFont="1" applyBorder="1" applyAlignment="1">
      <alignment horizontal="distributed" vertical="center"/>
    </xf>
    <xf numFmtId="0" fontId="11" fillId="0" borderId="16" xfId="0" applyFont="1" applyBorder="1" applyAlignment="1">
      <alignment horizontal="distributed" vertical="center"/>
    </xf>
    <xf numFmtId="0" fontId="10" fillId="0" borderId="16" xfId="0" applyFont="1" applyBorder="1" applyAlignment="1">
      <alignment horizontal="distributed" vertical="center"/>
    </xf>
    <xf numFmtId="0" fontId="0" fillId="0" borderId="17" xfId="0" applyFont="1" applyBorder="1" applyAlignment="1">
      <alignment/>
    </xf>
    <xf numFmtId="176" fontId="4" fillId="0" borderId="10" xfId="0" applyNumberFormat="1" applyFont="1" applyBorder="1" applyAlignment="1">
      <alignment horizontal="right"/>
    </xf>
    <xf numFmtId="176" fontId="4" fillId="0" borderId="0" xfId="0" applyNumberFormat="1" applyFont="1" applyBorder="1" applyAlignment="1">
      <alignment horizontal="right"/>
    </xf>
    <xf numFmtId="176" fontId="4" fillId="0" borderId="0" xfId="0" applyNumberFormat="1" applyFont="1" applyAlignment="1">
      <alignment horizontal="right"/>
    </xf>
    <xf numFmtId="176" fontId="3" fillId="0" borderId="10" xfId="0" applyNumberFormat="1" applyFont="1" applyBorder="1" applyAlignment="1">
      <alignment horizontal="right"/>
    </xf>
    <xf numFmtId="176" fontId="3" fillId="0" borderId="0" xfId="0" applyNumberFormat="1" applyFont="1" applyAlignment="1">
      <alignment horizontal="right"/>
    </xf>
    <xf numFmtId="0" fontId="0" fillId="0" borderId="18" xfId="0" applyFont="1" applyBorder="1" applyAlignment="1">
      <alignment/>
    </xf>
    <xf numFmtId="0" fontId="6" fillId="0" borderId="18" xfId="0" applyFont="1" applyBorder="1" applyAlignment="1">
      <alignment horizontal="distributed"/>
    </xf>
    <xf numFmtId="0" fontId="10" fillId="0" borderId="0" xfId="0" applyFont="1" applyAlignment="1">
      <alignment/>
    </xf>
    <xf numFmtId="0" fontId="7" fillId="0" borderId="0" xfId="0" applyFont="1" applyAlignment="1">
      <alignment horizontal="distributed"/>
    </xf>
    <xf numFmtId="0" fontId="10" fillId="0" borderId="19" xfId="0" applyFont="1" applyBorder="1" applyAlignment="1">
      <alignment horizontal="distributed" vertical="center"/>
    </xf>
    <xf numFmtId="0" fontId="7" fillId="0" borderId="0" xfId="0" applyFont="1" applyAlignment="1">
      <alignment horizontal="distributed"/>
    </xf>
    <xf numFmtId="0" fontId="10" fillId="0" borderId="20" xfId="0" applyFont="1"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10" fillId="0" borderId="17" xfId="0" applyFont="1" applyBorder="1" applyAlignment="1">
      <alignment horizontal="distributed" vertical="center"/>
    </xf>
    <xf numFmtId="0" fontId="10" fillId="0" borderId="21" xfId="0" applyFont="1" applyBorder="1" applyAlignment="1">
      <alignment horizontal="distributed" vertical="center"/>
    </xf>
    <xf numFmtId="0" fontId="10" fillId="0" borderId="19" xfId="0" applyFont="1" applyBorder="1" applyAlignment="1">
      <alignment horizontal="distributed" vertical="center"/>
    </xf>
    <xf numFmtId="0" fontId="10" fillId="0" borderId="22" xfId="0" applyFont="1" applyBorder="1" applyAlignment="1">
      <alignment horizontal="distributed" vertical="center"/>
    </xf>
    <xf numFmtId="0" fontId="10" fillId="0" borderId="0" xfId="0" applyFont="1" applyBorder="1" applyAlignment="1">
      <alignment horizontal="distributed" vertical="center"/>
    </xf>
    <xf numFmtId="0" fontId="10" fillId="0" borderId="23" xfId="0" applyFont="1" applyBorder="1" applyAlignment="1">
      <alignment horizontal="distributed" vertical="center"/>
    </xf>
    <xf numFmtId="0" fontId="0" fillId="0" borderId="0" xfId="0"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29" fillId="0" borderId="0" xfId="0" applyFont="1" applyAlignment="1">
      <alignment/>
    </xf>
    <xf numFmtId="0" fontId="30" fillId="0" borderId="0" xfId="0" applyFont="1" applyAlignment="1">
      <alignment/>
    </xf>
    <xf numFmtId="56" fontId="3" fillId="0" borderId="0" xfId="0" applyNumberFormat="1" applyFont="1" applyAlignment="1">
      <alignment/>
    </xf>
    <xf numFmtId="0" fontId="10" fillId="0" borderId="11" xfId="0" applyFont="1" applyBorder="1" applyAlignment="1">
      <alignment horizontal="distributed" vertical="center"/>
    </xf>
    <xf numFmtId="0" fontId="10" fillId="0" borderId="10" xfId="0" applyFont="1" applyBorder="1" applyAlignment="1">
      <alignment horizontal="distributed" vertical="center"/>
    </xf>
    <xf numFmtId="0" fontId="10" fillId="0" borderId="27" xfId="0" applyFont="1" applyBorder="1" applyAlignment="1">
      <alignment horizontal="distributed" vertical="center"/>
    </xf>
    <xf numFmtId="0" fontId="10" fillId="0" borderId="24" xfId="0" applyFont="1" applyBorder="1" applyAlignment="1">
      <alignment horizontal="distributed" vertical="center"/>
    </xf>
    <xf numFmtId="0" fontId="10" fillId="0" borderId="26" xfId="0" applyFont="1" applyBorder="1" applyAlignment="1">
      <alignment horizontal="distributed" vertical="center"/>
    </xf>
    <xf numFmtId="0" fontId="10" fillId="0" borderId="28" xfId="0" applyFont="1" applyBorder="1" applyAlignment="1">
      <alignment horizontal="distributed" vertical="center"/>
    </xf>
    <xf numFmtId="49" fontId="3" fillId="0" borderId="0" xfId="0" applyNumberFormat="1" applyFont="1" applyAlignment="1">
      <alignment/>
    </xf>
    <xf numFmtId="0" fontId="31" fillId="0" borderId="0" xfId="0" applyFont="1" applyAlignment="1">
      <alignment/>
    </xf>
    <xf numFmtId="49" fontId="4" fillId="0" borderId="0" xfId="0" applyNumberFormat="1" applyFont="1" applyAlignment="1">
      <alignment/>
    </xf>
    <xf numFmtId="176" fontId="3" fillId="0" borderId="0" xfId="0" applyNumberFormat="1" applyFont="1" applyBorder="1" applyAlignment="1">
      <alignment horizontal="right"/>
    </xf>
    <xf numFmtId="178" fontId="3" fillId="0" borderId="10" xfId="0" applyNumberFormat="1" applyFont="1" applyBorder="1" applyAlignment="1">
      <alignment horizontal="right"/>
    </xf>
    <xf numFmtId="178" fontId="3" fillId="0" borderId="0" xfId="0" applyNumberFormat="1" applyFont="1" applyAlignment="1">
      <alignment horizontal="right"/>
    </xf>
    <xf numFmtId="178" fontId="3" fillId="0" borderId="0" xfId="0" applyNumberFormat="1" applyFont="1" applyBorder="1" applyAlignment="1">
      <alignment horizontal="right"/>
    </xf>
    <xf numFmtId="178" fontId="4" fillId="0" borderId="10" xfId="0" applyNumberFormat="1" applyFont="1" applyBorder="1" applyAlignment="1">
      <alignment horizontal="right"/>
    </xf>
    <xf numFmtId="178" fontId="4" fillId="0" borderId="0" xfId="0" applyNumberFormat="1" applyFont="1" applyBorder="1" applyAlignment="1">
      <alignment horizontal="right"/>
    </xf>
    <xf numFmtId="184" fontId="4" fillId="0" borderId="0" xfId="0" applyNumberFormat="1" applyFont="1" applyBorder="1" applyAlignment="1">
      <alignment horizontal="right"/>
    </xf>
    <xf numFmtId="178" fontId="4" fillId="0" borderId="0" xfId="0" applyNumberFormat="1" applyFont="1" applyAlignment="1">
      <alignment horizontal="right"/>
    </xf>
    <xf numFmtId="0" fontId="3" fillId="0" borderId="29" xfId="0" applyFont="1" applyBorder="1" applyAlignment="1">
      <alignment/>
    </xf>
    <xf numFmtId="0" fontId="0" fillId="0" borderId="29" xfId="0" applyFont="1" applyBorder="1" applyAlignment="1">
      <alignment/>
    </xf>
    <xf numFmtId="0" fontId="32" fillId="0" borderId="0" xfId="0" applyFont="1" applyAlignment="1">
      <alignment/>
    </xf>
    <xf numFmtId="0" fontId="6" fillId="0" borderId="0" xfId="0" applyFont="1" applyAlignment="1">
      <alignment/>
    </xf>
    <xf numFmtId="0" fontId="33" fillId="0" borderId="30" xfId="0" applyFont="1" applyBorder="1" applyAlignment="1">
      <alignment horizontal="distributed" vertical="center"/>
    </xf>
    <xf numFmtId="0" fontId="33" fillId="0" borderId="13" xfId="0" applyFont="1" applyBorder="1" applyAlignment="1">
      <alignment horizontal="distributed" vertical="center"/>
    </xf>
    <xf numFmtId="0" fontId="33" fillId="0" borderId="31" xfId="0" applyFont="1" applyBorder="1" applyAlignment="1">
      <alignment horizontal="distributed" vertical="center"/>
    </xf>
    <xf numFmtId="0" fontId="33" fillId="0" borderId="11" xfId="0" applyFont="1" applyBorder="1" applyAlignment="1">
      <alignment horizontal="distributed" vertical="center"/>
    </xf>
    <xf numFmtId="0" fontId="33" fillId="0" borderId="22" xfId="0" applyFont="1" applyBorder="1" applyAlignment="1">
      <alignment horizontal="distributed" vertical="center"/>
    </xf>
    <xf numFmtId="0" fontId="33" fillId="0" borderId="19" xfId="0" applyFont="1" applyBorder="1" applyAlignment="1">
      <alignment horizontal="distributed" vertical="center"/>
    </xf>
    <xf numFmtId="0" fontId="33" fillId="0" borderId="26" xfId="0" applyFont="1" applyBorder="1" applyAlignment="1">
      <alignment horizontal="distributed" vertical="center"/>
    </xf>
    <xf numFmtId="0" fontId="33" fillId="0" borderId="25" xfId="0" applyFont="1" applyBorder="1" applyAlignment="1">
      <alignment horizontal="distributed" vertical="center"/>
    </xf>
    <xf numFmtId="0" fontId="33" fillId="0" borderId="24" xfId="0" applyFont="1" applyBorder="1" applyAlignment="1">
      <alignment horizontal="distributed" vertical="center"/>
    </xf>
    <xf numFmtId="0" fontId="5" fillId="0" borderId="26" xfId="0" applyFont="1" applyBorder="1" applyAlignment="1">
      <alignment horizontal="distributed" vertical="center"/>
    </xf>
    <xf numFmtId="0" fontId="33" fillId="0" borderId="26" xfId="0" applyFont="1" applyBorder="1" applyAlignment="1">
      <alignment horizontal="distributed" vertical="center"/>
    </xf>
    <xf numFmtId="178" fontId="3" fillId="0" borderId="10" xfId="0" applyNumberFormat="1" applyFont="1" applyBorder="1" applyAlignment="1">
      <alignment/>
    </xf>
    <xf numFmtId="178" fontId="3" fillId="0" borderId="0" xfId="0" applyNumberFormat="1" applyFont="1" applyAlignment="1">
      <alignment/>
    </xf>
    <xf numFmtId="178" fontId="4" fillId="0" borderId="10" xfId="0" applyNumberFormat="1" applyFont="1" applyBorder="1" applyAlignment="1">
      <alignment/>
    </xf>
    <xf numFmtId="178" fontId="4" fillId="0" borderId="0" xfId="0" applyNumberFormat="1" applyFont="1" applyBorder="1" applyAlignment="1">
      <alignment/>
    </xf>
    <xf numFmtId="178" fontId="3" fillId="0" borderId="0" xfId="0" applyNumberFormat="1" applyFont="1" applyBorder="1" applyAlignment="1">
      <alignment/>
    </xf>
    <xf numFmtId="0" fontId="0" fillId="0" borderId="10" xfId="0" applyFont="1" applyFill="1" applyBorder="1" applyAlignment="1">
      <alignment/>
    </xf>
    <xf numFmtId="49" fontId="7" fillId="0" borderId="0" xfId="0" applyNumberFormat="1" applyFont="1" applyAlignment="1">
      <alignment horizontal="distributed"/>
    </xf>
    <xf numFmtId="0" fontId="8" fillId="0" borderId="0" xfId="0" applyFont="1" applyAlignment="1">
      <alignment horizontal="distributed"/>
    </xf>
    <xf numFmtId="49" fontId="6" fillId="0" borderId="0" xfId="0" applyNumberFormat="1" applyFont="1" applyAlignment="1">
      <alignment horizontal="distributed"/>
    </xf>
    <xf numFmtId="0" fontId="3" fillId="0" borderId="10" xfId="0" applyFont="1" applyFill="1" applyBorder="1" applyAlignment="1">
      <alignment horizontal="right"/>
    </xf>
    <xf numFmtId="0" fontId="3" fillId="0" borderId="0" xfId="0" applyFont="1" applyFill="1" applyBorder="1" applyAlignment="1">
      <alignment horizontal="right"/>
    </xf>
    <xf numFmtId="49" fontId="7" fillId="0" borderId="0" xfId="0" applyNumberFormat="1" applyFont="1" applyAlignment="1">
      <alignment horizontal="distributed"/>
    </xf>
    <xf numFmtId="0" fontId="0" fillId="0" borderId="0" xfId="0" applyFont="1" applyAlignment="1">
      <alignment horizontal="distributed"/>
    </xf>
    <xf numFmtId="178" fontId="4" fillId="0" borderId="10" xfId="0" applyNumberFormat="1" applyFont="1" applyFill="1" applyBorder="1" applyAlignment="1">
      <alignment horizontal="right"/>
    </xf>
    <xf numFmtId="178" fontId="4" fillId="0" borderId="0" xfId="0" applyNumberFormat="1" applyFont="1" applyFill="1" applyBorder="1" applyAlignment="1">
      <alignment horizontal="right"/>
    </xf>
    <xf numFmtId="184" fontId="4" fillId="0" borderId="0"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0" fontId="3" fillId="0" borderId="0" xfId="0" applyFont="1" applyAlignment="1">
      <alignment horizontal="right"/>
    </xf>
    <xf numFmtId="0" fontId="10" fillId="0" borderId="0" xfId="0" applyFont="1" applyAlignment="1">
      <alignment/>
    </xf>
    <xf numFmtId="0" fontId="5" fillId="0" borderId="30" xfId="0" applyFont="1" applyBorder="1" applyAlignment="1">
      <alignment horizontal="distributed" vertical="center"/>
    </xf>
    <xf numFmtId="0" fontId="5" fillId="0" borderId="13" xfId="0" applyFont="1" applyBorder="1" applyAlignment="1">
      <alignment horizontal="distributed" vertical="center"/>
    </xf>
    <xf numFmtId="0" fontId="11" fillId="0" borderId="26" xfId="0" applyFont="1" applyBorder="1" applyAlignment="1">
      <alignment horizontal="distributed" vertical="center"/>
    </xf>
    <xf numFmtId="0" fontId="11" fillId="0" borderId="21" xfId="0" applyFont="1" applyBorder="1" applyAlignment="1">
      <alignment horizontal="distributed" vertical="center"/>
    </xf>
    <xf numFmtId="0" fontId="11" fillId="0" borderId="24" xfId="0" applyFont="1" applyBorder="1" applyAlignment="1">
      <alignment horizontal="distributed" vertical="center"/>
    </xf>
    <xf numFmtId="49" fontId="3" fillId="0" borderId="0" xfId="0" applyNumberFormat="1" applyFont="1" applyAlignment="1">
      <alignment/>
    </xf>
    <xf numFmtId="49" fontId="4" fillId="0" borderId="0" xfId="0" applyNumberFormat="1" applyFont="1" applyAlignment="1">
      <alignment/>
    </xf>
    <xf numFmtId="0" fontId="4" fillId="0" borderId="0" xfId="0" applyFont="1" applyAlignment="1">
      <alignment/>
    </xf>
    <xf numFmtId="0" fontId="0" fillId="0" borderId="0" xfId="0" applyFont="1" applyBorder="1" applyAlignment="1">
      <alignment/>
    </xf>
    <xf numFmtId="0" fontId="33" fillId="0" borderId="0" xfId="0" applyFont="1" applyBorder="1" applyAlignment="1">
      <alignment horizontal="distributed" vertical="center"/>
    </xf>
    <xf numFmtId="0" fontId="11" fillId="0" borderId="0" xfId="0" applyFont="1" applyBorder="1" applyAlignment="1">
      <alignment horizontal="distributed" vertical="center"/>
    </xf>
    <xf numFmtId="49" fontId="10" fillId="0" borderId="0" xfId="0" applyNumberFormat="1" applyFont="1" applyBorder="1" applyAlignment="1">
      <alignment/>
    </xf>
    <xf numFmtId="0" fontId="10" fillId="0" borderId="0" xfId="0" applyFont="1" applyBorder="1" applyAlignment="1">
      <alignment/>
    </xf>
    <xf numFmtId="0" fontId="33" fillId="0" borderId="30" xfId="0" applyFont="1" applyBorder="1" applyAlignment="1">
      <alignment horizontal="distributed" vertical="center" wrapText="1"/>
    </xf>
    <xf numFmtId="0" fontId="33" fillId="0" borderId="31" xfId="0" applyFont="1" applyBorder="1" applyAlignment="1">
      <alignment horizontal="distributed" vertical="center" wrapText="1"/>
    </xf>
    <xf numFmtId="0" fontId="5" fillId="0" borderId="30" xfId="0" applyFont="1" applyBorder="1" applyAlignment="1">
      <alignment horizontal="distributed" vertical="center"/>
    </xf>
    <xf numFmtId="0" fontId="5" fillId="0" borderId="30" xfId="0" applyFont="1" applyBorder="1" applyAlignment="1">
      <alignment horizontal="distributed"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distributed" vertical="center"/>
    </xf>
    <xf numFmtId="0" fontId="3" fillId="0" borderId="17" xfId="0" applyFont="1" applyBorder="1" applyAlignment="1">
      <alignment horizontal="right"/>
    </xf>
    <xf numFmtId="0" fontId="3" fillId="0" borderId="0" xfId="0" applyFont="1" applyBorder="1" applyAlignment="1">
      <alignment horizontal="right"/>
    </xf>
    <xf numFmtId="0" fontId="3" fillId="0" borderId="10" xfId="0" applyFont="1" applyBorder="1" applyAlignment="1">
      <alignment horizontal="right"/>
    </xf>
    <xf numFmtId="0" fontId="6" fillId="0" borderId="0" xfId="0" applyFont="1" applyAlignment="1">
      <alignment/>
    </xf>
    <xf numFmtId="0" fontId="6" fillId="0" borderId="0" xfId="0" applyFont="1" applyAlignment="1">
      <alignment horizontal="right"/>
    </xf>
    <xf numFmtId="0" fontId="6" fillId="0" borderId="0" xfId="0" applyFont="1" applyBorder="1" applyAlignment="1">
      <alignment/>
    </xf>
    <xf numFmtId="0" fontId="8" fillId="0" borderId="0" xfId="0" applyFont="1" applyBorder="1" applyAlignment="1">
      <alignment/>
    </xf>
    <xf numFmtId="185" fontId="3" fillId="0" borderId="0" xfId="0" applyNumberFormat="1" applyFont="1" applyBorder="1" applyAlignment="1">
      <alignment horizontal="right"/>
    </xf>
    <xf numFmtId="186" fontId="3" fillId="0" borderId="0" xfId="0" applyNumberFormat="1" applyFont="1" applyBorder="1" applyAlignment="1">
      <alignment horizontal="right"/>
    </xf>
    <xf numFmtId="49" fontId="6" fillId="0" borderId="0" xfId="0" applyNumberFormat="1" applyFont="1" applyAlignment="1">
      <alignment/>
    </xf>
    <xf numFmtId="49" fontId="7" fillId="0" borderId="0" xfId="0" applyNumberFormat="1" applyFont="1" applyAlignment="1">
      <alignment/>
    </xf>
    <xf numFmtId="0" fontId="7" fillId="0" borderId="0" xfId="0" applyFont="1" applyAlignment="1">
      <alignment horizontal="right"/>
    </xf>
    <xf numFmtId="187" fontId="3" fillId="0" borderId="0" xfId="0" applyNumberFormat="1" applyFont="1" applyAlignment="1">
      <alignment horizontal="right"/>
    </xf>
    <xf numFmtId="188" fontId="3" fillId="0" borderId="0" xfId="0" applyNumberFormat="1" applyFont="1" applyAlignment="1">
      <alignment horizontal="right"/>
    </xf>
    <xf numFmtId="185" fontId="4" fillId="0" borderId="0" xfId="0" applyNumberFormat="1" applyFont="1" applyAlignment="1">
      <alignment horizontal="right"/>
    </xf>
    <xf numFmtId="186" fontId="4" fillId="0" borderId="0" xfId="0" applyNumberFormat="1" applyFont="1" applyAlignment="1">
      <alignment horizontal="right"/>
    </xf>
    <xf numFmtId="0" fontId="6" fillId="0" borderId="0" xfId="0" applyFont="1" applyBorder="1" applyAlignment="1">
      <alignment horizontal="distributed"/>
    </xf>
    <xf numFmtId="0" fontId="31" fillId="0" borderId="0" xfId="0" applyFont="1" applyBorder="1" applyAlignment="1">
      <alignment/>
    </xf>
    <xf numFmtId="185" fontId="3" fillId="0" borderId="0" xfId="0" applyNumberFormat="1" applyFont="1" applyAlignment="1">
      <alignment horizontal="right"/>
    </xf>
    <xf numFmtId="186" fontId="3" fillId="0" borderId="0" xfId="0" applyNumberFormat="1" applyFont="1" applyAlignment="1">
      <alignment horizontal="right"/>
    </xf>
    <xf numFmtId="0" fontId="6" fillId="0" borderId="0" xfId="0" applyNumberFormat="1" applyFont="1" applyAlignment="1">
      <alignment horizontal="distributed"/>
    </xf>
    <xf numFmtId="189" fontId="3" fillId="0" borderId="0" xfId="0" applyNumberFormat="1" applyFont="1" applyAlignment="1">
      <alignment horizontal="right"/>
    </xf>
    <xf numFmtId="0" fontId="3" fillId="0" borderId="0" xfId="0" applyNumberFormat="1" applyFont="1" applyBorder="1" applyAlignment="1">
      <alignment horizontal="right"/>
    </xf>
    <xf numFmtId="0" fontId="6" fillId="0" borderId="0" xfId="0" applyFont="1" applyAlignment="1">
      <alignment horizontal="distributed"/>
    </xf>
    <xf numFmtId="0" fontId="7" fillId="0" borderId="0" xfId="0" applyFont="1" applyAlignment="1">
      <alignment/>
    </xf>
    <xf numFmtId="189" fontId="3" fillId="0" borderId="0" xfId="0" applyNumberFormat="1" applyFont="1" applyBorder="1" applyAlignment="1">
      <alignment horizontal="right"/>
    </xf>
    <xf numFmtId="0" fontId="3" fillId="0" borderId="0" xfId="0" applyNumberFormat="1" applyFont="1" applyAlignment="1">
      <alignment horizontal="right"/>
    </xf>
    <xf numFmtId="0" fontId="7" fillId="0" borderId="0" xfId="0" applyFont="1" applyBorder="1" applyAlignment="1">
      <alignment horizontal="distributed"/>
    </xf>
    <xf numFmtId="0" fontId="6" fillId="0" borderId="0" xfId="0" applyFont="1" applyBorder="1" applyAlignment="1">
      <alignment horizontal="distributed"/>
    </xf>
    <xf numFmtId="0" fontId="4" fillId="0" borderId="0" xfId="0" applyNumberFormat="1" applyFont="1" applyBorder="1" applyAlignment="1">
      <alignment horizontal="right"/>
    </xf>
    <xf numFmtId="0" fontId="3" fillId="0" borderId="0" xfId="0" applyFont="1" applyBorder="1" applyAlignment="1">
      <alignment/>
    </xf>
    <xf numFmtId="0" fontId="30" fillId="0" borderId="29" xfId="0" applyFont="1" applyBorder="1" applyAlignment="1">
      <alignment/>
    </xf>
    <xf numFmtId="0" fontId="30" fillId="0" borderId="0" xfId="0" applyFont="1" applyBorder="1" applyAlignment="1">
      <alignment/>
    </xf>
    <xf numFmtId="0" fontId="35" fillId="0" borderId="0" xfId="0" applyFont="1" applyAlignment="1">
      <alignment vertical="center"/>
    </xf>
    <xf numFmtId="0" fontId="10" fillId="0" borderId="0" xfId="0" applyNumberFormat="1" applyFont="1" applyAlignment="1" applyProtection="1">
      <alignment/>
      <protection locked="0"/>
    </xf>
    <xf numFmtId="0" fontId="10" fillId="0" borderId="0" xfId="0" applyNumberFormat="1" applyFont="1" applyAlignment="1" applyProtection="1">
      <alignment horizontal="justify"/>
      <protection locked="0"/>
    </xf>
    <xf numFmtId="0" fontId="10" fillId="0" borderId="0" xfId="0" applyFont="1" applyAlignment="1">
      <alignment horizontal="justify"/>
    </xf>
    <xf numFmtId="0" fontId="35" fillId="0" borderId="0" xfId="0" applyFont="1" applyAlignment="1">
      <alignment/>
    </xf>
    <xf numFmtId="0" fontId="7" fillId="0" borderId="0" xfId="0" applyFont="1" applyAlignment="1">
      <alignment/>
    </xf>
    <xf numFmtId="0" fontId="7" fillId="0" borderId="0" xfId="0" applyFont="1" applyAlignment="1">
      <alignment vertical="center"/>
    </xf>
    <xf numFmtId="0" fontId="6" fillId="0" borderId="0" xfId="0" applyNumberFormat="1" applyFont="1" applyAlignment="1" applyProtection="1">
      <alignment/>
      <protection locked="0"/>
    </xf>
    <xf numFmtId="0" fontId="6" fillId="0" borderId="0" xfId="0" applyNumberFormat="1" applyFont="1" applyAlignment="1" applyProtection="1">
      <alignment horizontal="justify"/>
      <protection locked="0"/>
    </xf>
    <xf numFmtId="0" fontId="6" fillId="0" borderId="0" xfId="0" applyFont="1" applyAlignment="1">
      <alignment horizontal="justify"/>
    </xf>
    <xf numFmtId="56" fontId="6" fillId="0" borderId="0" xfId="0" applyNumberFormat="1" applyFont="1" applyAlignment="1" quotePrefix="1">
      <alignment/>
    </xf>
    <xf numFmtId="56" fontId="3" fillId="0" borderId="0" xfId="0" applyNumberFormat="1" applyFont="1" applyAlignment="1" quotePrefix="1">
      <alignment/>
    </xf>
    <xf numFmtId="0" fontId="3" fillId="0" borderId="19"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0" fontId="3" fillId="0" borderId="32" xfId="0" applyNumberFormat="1" applyFont="1" applyFill="1" applyBorder="1" applyAlignment="1" applyProtection="1">
      <alignment horizontal="center" vertical="center"/>
      <protection locked="0"/>
    </xf>
    <xf numFmtId="0" fontId="3" fillId="0" borderId="32" xfId="0" applyNumberFormat="1" applyFont="1" applyFill="1" applyBorder="1" applyAlignment="1" applyProtection="1" quotePrefix="1">
      <alignment horizontal="center" vertical="center"/>
      <protection locked="0"/>
    </xf>
    <xf numFmtId="0" fontId="3" fillId="0" borderId="30" xfId="0" applyNumberFormat="1" applyFont="1" applyFill="1" applyBorder="1" applyAlignment="1" applyProtection="1">
      <alignment horizontal="center" vertical="center"/>
      <protection locked="0"/>
    </xf>
    <xf numFmtId="0" fontId="6" fillId="0" borderId="0" xfId="0" applyFont="1" applyFill="1" applyAlignment="1">
      <alignment/>
    </xf>
    <xf numFmtId="0" fontId="3" fillId="0" borderId="0" xfId="0" applyNumberFormat="1" applyFont="1" applyFill="1" applyBorder="1" applyAlignment="1" applyProtection="1">
      <alignment horizontal="center" vertical="center"/>
      <protection locked="0"/>
    </xf>
    <xf numFmtId="0" fontId="3" fillId="0" borderId="23"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quotePrefix="1">
      <alignment horizontal="center" vertical="center"/>
      <protection locked="0"/>
    </xf>
    <xf numFmtId="0" fontId="3" fillId="0" borderId="28" xfId="0" applyNumberFormat="1" applyFont="1" applyFill="1" applyBorder="1" applyAlignment="1" applyProtection="1">
      <alignment horizontal="center" vertical="center"/>
      <protection locked="0"/>
    </xf>
    <xf numFmtId="0" fontId="3" fillId="0" borderId="24" xfId="0" applyNumberFormat="1" applyFont="1" applyFill="1" applyBorder="1" applyAlignment="1" applyProtection="1">
      <alignment horizontal="center" vertical="center"/>
      <protection locked="0"/>
    </xf>
    <xf numFmtId="0" fontId="3" fillId="0" borderId="25"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quotePrefix="1">
      <alignment horizontal="center" vertical="center"/>
      <protection locked="0"/>
    </xf>
    <xf numFmtId="0" fontId="3" fillId="0" borderId="28" xfId="0" applyNumberFormat="1" applyFont="1" applyFill="1" applyBorder="1" applyAlignment="1" applyProtection="1" quotePrefix="1">
      <alignment horizontal="center" vertical="center"/>
      <protection locked="0"/>
    </xf>
    <xf numFmtId="0" fontId="6" fillId="0" borderId="0" xfId="0" applyNumberFormat="1" applyFont="1" applyBorder="1" applyAlignment="1" applyProtection="1" quotePrefix="1">
      <alignment horizontal="distributed" vertical="center"/>
      <protection locked="0"/>
    </xf>
    <xf numFmtId="0" fontId="6" fillId="0" borderId="17" xfId="0" applyNumberFormat="1" applyFont="1" applyBorder="1" applyAlignment="1" applyProtection="1">
      <alignment horizontal="center" vertical="center"/>
      <protection locked="0"/>
    </xf>
    <xf numFmtId="0" fontId="6" fillId="0" borderId="0" xfId="0" applyNumberFormat="1" applyFont="1" applyBorder="1" applyAlignment="1" applyProtection="1" quotePrefix="1">
      <alignment horizontal="center" vertical="center"/>
      <protection locked="0"/>
    </xf>
    <xf numFmtId="0" fontId="6" fillId="0" borderId="0" xfId="0" applyNumberFormat="1" applyFont="1" applyBorder="1" applyAlignment="1" applyProtection="1">
      <alignment horizontal="center" vertical="center"/>
      <protection locked="0"/>
    </xf>
    <xf numFmtId="0" fontId="6" fillId="0" borderId="0" xfId="0" applyNumberFormat="1" applyFont="1" applyBorder="1" applyAlignment="1" applyProtection="1">
      <alignment horizontal="right" vertical="center"/>
      <protection locked="0"/>
    </xf>
    <xf numFmtId="0" fontId="6" fillId="0" borderId="0" xfId="0" applyNumberFormat="1" applyFont="1" applyBorder="1" applyAlignment="1" applyProtection="1">
      <alignment vertical="center"/>
      <protection locked="0"/>
    </xf>
    <xf numFmtId="190" fontId="3" fillId="0" borderId="10" xfId="0" applyNumberFormat="1" applyFont="1" applyBorder="1" applyAlignment="1" applyProtection="1">
      <alignment vertical="center"/>
      <protection locked="0"/>
    </xf>
    <xf numFmtId="190" fontId="3" fillId="0" borderId="0" xfId="0" applyNumberFormat="1" applyFont="1" applyBorder="1" applyAlignment="1" applyProtection="1" quotePrefix="1">
      <alignment vertical="center"/>
      <protection locked="0"/>
    </xf>
    <xf numFmtId="190" fontId="3" fillId="0" borderId="0" xfId="0" applyNumberFormat="1" applyFont="1" applyBorder="1" applyAlignment="1" applyProtection="1">
      <alignment vertical="center"/>
      <protection locked="0"/>
    </xf>
    <xf numFmtId="0" fontId="7" fillId="0" borderId="0" xfId="0" applyNumberFormat="1" applyFont="1" applyBorder="1" applyAlignment="1" applyProtection="1">
      <alignment vertical="center"/>
      <protection locked="0"/>
    </xf>
    <xf numFmtId="0" fontId="7" fillId="0" borderId="0" xfId="0" applyNumberFormat="1" applyFont="1" applyBorder="1" applyAlignment="1" applyProtection="1">
      <alignment horizontal="right" vertical="center"/>
      <protection locked="0"/>
    </xf>
    <xf numFmtId="190" fontId="4" fillId="0" borderId="10" xfId="0" applyNumberFormat="1" applyFont="1" applyBorder="1" applyAlignment="1" applyProtection="1">
      <alignment vertical="center"/>
      <protection locked="0"/>
    </xf>
    <xf numFmtId="190" fontId="4" fillId="0" borderId="0" xfId="0" applyNumberFormat="1" applyFont="1" applyBorder="1" applyAlignment="1" applyProtection="1">
      <alignment vertical="center"/>
      <protection locked="0"/>
    </xf>
    <xf numFmtId="190" fontId="4" fillId="0" borderId="0" xfId="0" applyNumberFormat="1" applyFont="1" applyBorder="1" applyAlignment="1" applyProtection="1">
      <alignment horizontal="right" vertical="center"/>
      <protection locked="0"/>
    </xf>
    <xf numFmtId="0" fontId="3" fillId="0" borderId="10" xfId="0" applyNumberFormat="1" applyFont="1" applyBorder="1" applyAlignment="1" applyProtection="1">
      <alignment horizontal="center" vertical="center"/>
      <protection locked="0"/>
    </xf>
    <xf numFmtId="0" fontId="3" fillId="0" borderId="0" xfId="0" applyNumberFormat="1" applyFont="1" applyBorder="1" applyAlignment="1" applyProtection="1" quotePrefix="1">
      <alignment horizontal="center" vertical="center"/>
      <protection locked="0"/>
    </xf>
    <xf numFmtId="0" fontId="3" fillId="0" borderId="0" xfId="0" applyNumberFormat="1" applyFont="1" applyBorder="1" applyAlignment="1" applyProtection="1">
      <alignment horizontal="center" vertical="center"/>
      <protection locked="0"/>
    </xf>
    <xf numFmtId="0" fontId="7" fillId="0" borderId="0" xfId="0" applyNumberFormat="1" applyFont="1" applyBorder="1" applyAlignment="1" applyProtection="1">
      <alignment horizontal="distributed" vertical="center"/>
      <protection locked="0"/>
    </xf>
    <xf numFmtId="0" fontId="7" fillId="0" borderId="0" xfId="0" applyNumberFormat="1" applyFont="1" applyBorder="1" applyAlignment="1" applyProtection="1">
      <alignment horizontal="distributed" vertical="center"/>
      <protection locked="0"/>
    </xf>
    <xf numFmtId="190" fontId="4" fillId="0" borderId="10" xfId="0" applyNumberFormat="1" applyFont="1" applyBorder="1" applyAlignment="1" applyProtection="1" quotePrefix="1">
      <alignment vertical="center"/>
      <protection locked="0"/>
    </xf>
    <xf numFmtId="190" fontId="4" fillId="0" borderId="0" xfId="0" applyNumberFormat="1" applyFont="1" applyBorder="1" applyAlignment="1" applyProtection="1" quotePrefix="1">
      <alignment vertical="center"/>
      <protection locked="0"/>
    </xf>
    <xf numFmtId="3" fontId="6" fillId="0" borderId="0" xfId="0" applyNumberFormat="1" applyFont="1" applyFill="1" applyBorder="1" applyAlignment="1" applyProtection="1">
      <alignment horizontal="right" vertical="center"/>
      <protection/>
    </xf>
    <xf numFmtId="3" fontId="6" fillId="0" borderId="0" xfId="0" applyNumberFormat="1" applyFont="1" applyFill="1" applyBorder="1" applyAlignment="1" applyProtection="1">
      <alignment horizontal="distributed" vertical="center"/>
      <protection/>
    </xf>
    <xf numFmtId="190" fontId="3" fillId="0" borderId="10" xfId="0" applyNumberFormat="1" applyFont="1" applyFill="1" applyBorder="1" applyAlignment="1">
      <alignment horizontal="right" vertical="center"/>
    </xf>
    <xf numFmtId="190" fontId="3" fillId="0" borderId="0" xfId="0" applyNumberFormat="1" applyFont="1" applyFill="1" applyAlignment="1">
      <alignment horizontal="right" vertical="center"/>
    </xf>
    <xf numFmtId="190" fontId="3" fillId="0" borderId="0" xfId="0" applyNumberFormat="1" applyFont="1" applyAlignment="1">
      <alignment horizontal="right" vertical="center"/>
    </xf>
    <xf numFmtId="190" fontId="3" fillId="0" borderId="0" xfId="0" applyNumberFormat="1" applyFont="1" applyBorder="1" applyAlignment="1" applyProtection="1">
      <alignment horizontal="right" vertical="center"/>
      <protection locked="0"/>
    </xf>
    <xf numFmtId="0" fontId="7" fillId="0" borderId="0" xfId="0" applyNumberFormat="1" applyFont="1" applyBorder="1" applyAlignment="1" applyProtection="1">
      <alignment horizontal="distributed" vertical="center"/>
      <protection locked="0"/>
    </xf>
    <xf numFmtId="0" fontId="7" fillId="0" borderId="0" xfId="0" applyNumberFormat="1" applyFont="1" applyBorder="1" applyAlignment="1" applyProtection="1">
      <alignment horizontal="distributed" vertical="center"/>
      <protection locked="0"/>
    </xf>
    <xf numFmtId="190" fontId="4" fillId="0" borderId="10" xfId="0" applyNumberFormat="1" applyFont="1" applyFill="1" applyBorder="1" applyAlignment="1">
      <alignment horizontal="right" vertical="center"/>
    </xf>
    <xf numFmtId="190" fontId="4" fillId="0" borderId="0" xfId="0" applyNumberFormat="1" applyFont="1" applyFill="1" applyAlignment="1">
      <alignment horizontal="right" vertical="center"/>
    </xf>
    <xf numFmtId="190" fontId="4" fillId="0" borderId="0" xfId="0" applyNumberFormat="1" applyFont="1" applyFill="1" applyBorder="1" applyAlignment="1">
      <alignment horizontal="right" vertical="center"/>
    </xf>
    <xf numFmtId="190" fontId="4" fillId="0" borderId="0" xfId="0" applyNumberFormat="1" applyFont="1" applyAlignment="1">
      <alignment horizontal="right" vertical="center"/>
    </xf>
    <xf numFmtId="0" fontId="7" fillId="0" borderId="23" xfId="0" applyNumberFormat="1" applyFont="1" applyBorder="1" applyAlignment="1" applyProtection="1">
      <alignment horizontal="distributed" vertical="center"/>
      <protection locked="0"/>
    </xf>
    <xf numFmtId="190" fontId="4" fillId="0" borderId="0" xfId="0" applyNumberFormat="1" applyFont="1" applyBorder="1" applyAlignment="1">
      <alignment horizontal="right" vertical="center"/>
    </xf>
    <xf numFmtId="3" fontId="6" fillId="0" borderId="23" xfId="0" applyNumberFormat="1" applyFont="1" applyFill="1" applyBorder="1" applyAlignment="1" applyProtection="1">
      <alignment horizontal="distributed" vertical="center"/>
      <protection/>
    </xf>
    <xf numFmtId="190" fontId="3" fillId="0" borderId="0" xfId="0" applyNumberFormat="1" applyFont="1" applyFill="1" applyBorder="1" applyAlignment="1">
      <alignment horizontal="right" vertical="center"/>
    </xf>
    <xf numFmtId="190" fontId="3" fillId="0" borderId="0" xfId="0" applyNumberFormat="1" applyFont="1" applyBorder="1" applyAlignment="1">
      <alignment horizontal="right" vertical="center"/>
    </xf>
    <xf numFmtId="0" fontId="6" fillId="0" borderId="10" xfId="0" applyNumberFormat="1" applyFont="1" applyBorder="1" applyAlignment="1" applyProtection="1">
      <alignment horizontal="center" vertical="center"/>
      <protection locked="0"/>
    </xf>
    <xf numFmtId="190" fontId="4" fillId="0" borderId="10" xfId="0" applyNumberFormat="1" applyFont="1" applyBorder="1" applyAlignment="1" applyProtection="1">
      <alignment horizontal="right" vertical="center"/>
      <protection locked="0"/>
    </xf>
    <xf numFmtId="3" fontId="6" fillId="0" borderId="18" xfId="0" applyNumberFormat="1" applyFont="1" applyFill="1" applyBorder="1" applyAlignment="1" applyProtection="1">
      <alignment horizontal="right" vertical="center"/>
      <protection/>
    </xf>
    <xf numFmtId="3" fontId="6" fillId="0" borderId="18" xfId="0" applyNumberFormat="1" applyFont="1" applyFill="1" applyBorder="1" applyAlignment="1" applyProtection="1">
      <alignment horizontal="distributed" vertical="center"/>
      <protection/>
    </xf>
    <xf numFmtId="3" fontId="6" fillId="0" borderId="33" xfId="0" applyNumberFormat="1" applyFont="1" applyFill="1" applyBorder="1" applyAlignment="1" applyProtection="1">
      <alignment horizontal="distributed" vertical="center"/>
      <protection/>
    </xf>
    <xf numFmtId="190" fontId="6" fillId="0" borderId="18" xfId="0" applyNumberFormat="1" applyFont="1" applyFill="1" applyBorder="1" applyAlignment="1">
      <alignment horizontal="right" vertical="center"/>
    </xf>
    <xf numFmtId="190" fontId="6" fillId="0" borderId="18" xfId="0" applyNumberFormat="1" applyFont="1" applyBorder="1" applyAlignment="1">
      <alignment horizontal="right" vertical="center"/>
    </xf>
    <xf numFmtId="190" fontId="7" fillId="0" borderId="18" xfId="0" applyNumberFormat="1" applyFont="1" applyBorder="1" applyAlignment="1" applyProtection="1">
      <alignment horizontal="right" vertical="center"/>
      <protection locked="0"/>
    </xf>
    <xf numFmtId="0" fontId="3" fillId="0" borderId="0" xfId="0" applyFont="1" applyAlignment="1">
      <alignment vertical="center"/>
    </xf>
    <xf numFmtId="190" fontId="6" fillId="0" borderId="10" xfId="0" applyNumberFormat="1" applyFont="1" applyFill="1" applyBorder="1" applyAlignment="1">
      <alignment horizontal="right" vertical="center"/>
    </xf>
    <xf numFmtId="190" fontId="6" fillId="0" borderId="0" xfId="0" applyNumberFormat="1" applyFont="1" applyFill="1" applyAlignment="1">
      <alignment horizontal="right" vertical="center"/>
    </xf>
    <xf numFmtId="190" fontId="6" fillId="0" borderId="0" xfId="0" applyNumberFormat="1" applyFont="1" applyAlignment="1">
      <alignment horizontal="right" vertical="center"/>
    </xf>
    <xf numFmtId="3" fontId="3" fillId="0" borderId="0" xfId="0" applyNumberFormat="1" applyFont="1" applyFill="1" applyBorder="1" applyAlignment="1" applyProtection="1">
      <alignment horizontal="distributed" vertical="center"/>
      <protection/>
    </xf>
    <xf numFmtId="3" fontId="36" fillId="0" borderId="0" xfId="0" applyNumberFormat="1" applyFont="1" applyFill="1" applyAlignment="1">
      <alignment vertical="center"/>
    </xf>
    <xf numFmtId="3" fontId="36" fillId="0" borderId="0" xfId="0" applyNumberFormat="1" applyFont="1" applyFill="1" applyBorder="1" applyAlignment="1" applyProtection="1">
      <alignment horizontal="distributed" vertical="center"/>
      <protection/>
    </xf>
    <xf numFmtId="3" fontId="10" fillId="0" borderId="0" xfId="0" applyNumberFormat="1" applyFont="1" applyFill="1" applyBorder="1" applyAlignment="1" applyProtection="1">
      <alignment horizontal="distributed" vertical="center"/>
      <protection/>
    </xf>
    <xf numFmtId="0" fontId="3" fillId="0" borderId="34" xfId="0" applyFont="1" applyBorder="1" applyAlignment="1">
      <alignment/>
    </xf>
    <xf numFmtId="0" fontId="37" fillId="0" borderId="34" xfId="0" applyFont="1" applyBorder="1" applyAlignment="1">
      <alignment/>
    </xf>
    <xf numFmtId="0" fontId="38" fillId="0" borderId="34" xfId="0" applyFont="1" applyBorder="1" applyAlignment="1">
      <alignment/>
    </xf>
    <xf numFmtId="0" fontId="30" fillId="0" borderId="34" xfId="0" applyFont="1" applyBorder="1" applyAlignment="1">
      <alignment/>
    </xf>
    <xf numFmtId="56" fontId="37" fillId="0" borderId="34" xfId="0" applyNumberFormat="1" applyFont="1" applyBorder="1" applyAlignment="1">
      <alignment/>
    </xf>
    <xf numFmtId="0" fontId="3" fillId="0" borderId="0" xfId="0" applyFont="1" applyBorder="1" applyAlignment="1">
      <alignment horizontal="distributed" vertical="center"/>
    </xf>
    <xf numFmtId="0" fontId="3" fillId="0" borderId="26" xfId="0" applyFont="1" applyBorder="1" applyAlignment="1">
      <alignment horizontal="distributed"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5" fillId="0" borderId="10" xfId="0" applyFont="1" applyBorder="1" applyAlignment="1">
      <alignment horizontal="distributed" vertical="center"/>
    </xf>
    <xf numFmtId="0" fontId="0" fillId="0" borderId="0" xfId="0" applyFont="1" applyAlignment="1">
      <alignment/>
    </xf>
    <xf numFmtId="0" fontId="3" fillId="0" borderId="35" xfId="0" applyFont="1" applyBorder="1" applyAlignment="1">
      <alignment horizontal="distributed" vertical="center"/>
    </xf>
    <xf numFmtId="0" fontId="3" fillId="0" borderId="10" xfId="0" applyFont="1" applyBorder="1" applyAlignment="1">
      <alignment horizontal="distributed" vertical="center"/>
    </xf>
    <xf numFmtId="0" fontId="3" fillId="0" borderId="16" xfId="0" applyFont="1" applyBorder="1" applyAlignment="1">
      <alignment horizontal="distributed" vertical="center"/>
    </xf>
    <xf numFmtId="0" fontId="3" fillId="0" borderId="28" xfId="0" applyFont="1" applyBorder="1" applyAlignment="1">
      <alignment horizontal="distributed" vertical="center"/>
    </xf>
    <xf numFmtId="0" fontId="3" fillId="0" borderId="14" xfId="0" applyFont="1" applyBorder="1" applyAlignment="1">
      <alignment horizontal="distributed" vertical="center"/>
    </xf>
    <xf numFmtId="0" fontId="29" fillId="0" borderId="16" xfId="0" applyFont="1" applyBorder="1" applyAlignment="1">
      <alignment horizontal="distributed" vertical="center" wrapText="1"/>
    </xf>
    <xf numFmtId="0" fontId="5" fillId="0" borderId="26" xfId="0" applyFont="1" applyBorder="1" applyAlignment="1">
      <alignment horizontal="distributed" vertical="center"/>
    </xf>
    <xf numFmtId="0" fontId="6" fillId="0" borderId="0" xfId="0" applyFont="1" applyAlignment="1">
      <alignment/>
    </xf>
    <xf numFmtId="184" fontId="4" fillId="0" borderId="0" xfId="0" applyNumberFormat="1" applyFont="1" applyAlignment="1">
      <alignment horizontal="right"/>
    </xf>
    <xf numFmtId="191" fontId="4" fillId="0" borderId="0" xfId="0" applyNumberFormat="1" applyFont="1" applyBorder="1" applyAlignment="1">
      <alignment horizontal="right"/>
    </xf>
    <xf numFmtId="0" fontId="6" fillId="33" borderId="0" xfId="0" applyFont="1" applyFill="1" applyAlignment="1">
      <alignment horizontal="distributed"/>
    </xf>
    <xf numFmtId="0" fontId="0" fillId="33" borderId="0" xfId="0" applyFont="1" applyFill="1" applyAlignment="1">
      <alignment/>
    </xf>
    <xf numFmtId="178" fontId="3" fillId="33" borderId="10" xfId="0" applyNumberFormat="1" applyFont="1" applyFill="1" applyBorder="1" applyAlignment="1">
      <alignment horizontal="right"/>
    </xf>
    <xf numFmtId="178" fontId="3" fillId="33" borderId="0" xfId="0" applyNumberFormat="1" applyFont="1" applyFill="1" applyAlignment="1">
      <alignment horizontal="right"/>
    </xf>
    <xf numFmtId="49" fontId="6" fillId="0" borderId="0" xfId="0" applyNumberFormat="1" applyFont="1" applyAlignment="1">
      <alignment horizontal="distributed"/>
    </xf>
    <xf numFmtId="0" fontId="0" fillId="0" borderId="0" xfId="0" applyFont="1" applyAlignment="1">
      <alignment horizontal="distributed"/>
    </xf>
    <xf numFmtId="178" fontId="30" fillId="0" borderId="0" xfId="0" applyNumberFormat="1" applyFont="1" applyAlignment="1">
      <alignment horizontal="right"/>
    </xf>
    <xf numFmtId="0" fontId="6" fillId="0" borderId="0" xfId="0" applyNumberFormat="1" applyFont="1" applyAlignment="1">
      <alignment horizontal="distributed"/>
    </xf>
    <xf numFmtId="0" fontId="7" fillId="0" borderId="0" xfId="0" applyNumberFormat="1" applyFont="1" applyAlignment="1">
      <alignment horizontal="distributed"/>
    </xf>
    <xf numFmtId="56" fontId="3" fillId="0" borderId="0" xfId="0" applyNumberFormat="1" applyFont="1" applyAlignment="1">
      <alignment/>
    </xf>
    <xf numFmtId="0" fontId="30" fillId="0" borderId="0" xfId="0" applyFont="1" applyAlignment="1">
      <alignment/>
    </xf>
    <xf numFmtId="0" fontId="33" fillId="0" borderId="19"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30"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31" xfId="0" applyFont="1" applyBorder="1" applyAlignment="1">
      <alignment horizontal="distributed" vertical="center" wrapText="1"/>
    </xf>
    <xf numFmtId="0" fontId="33" fillId="0" borderId="24" xfId="0" applyFont="1" applyBorder="1" applyAlignment="1">
      <alignment horizontal="distributed" vertical="center" wrapText="1"/>
    </xf>
    <xf numFmtId="0" fontId="5" fillId="0" borderId="26" xfId="0" applyFont="1" applyBorder="1" applyAlignment="1">
      <alignment horizontal="distributed" vertical="center" wrapText="1"/>
    </xf>
    <xf numFmtId="0" fontId="5" fillId="0" borderId="26" xfId="0" applyFont="1" applyBorder="1" applyAlignment="1">
      <alignment horizontal="distributed" vertical="center" wrapText="1"/>
    </xf>
    <xf numFmtId="0" fontId="39" fillId="0" borderId="26" xfId="0" applyFont="1" applyBorder="1" applyAlignment="1">
      <alignment horizontal="distributed" vertical="center" wrapText="1"/>
    </xf>
    <xf numFmtId="41" fontId="6" fillId="0" borderId="10" xfId="0" applyNumberFormat="1" applyFont="1" applyBorder="1" applyAlignment="1">
      <alignment horizontal="right"/>
    </xf>
    <xf numFmtId="41" fontId="6" fillId="0" borderId="0" xfId="0" applyNumberFormat="1" applyFont="1" applyAlignment="1">
      <alignment horizontal="right"/>
    </xf>
    <xf numFmtId="41" fontId="7" fillId="0" borderId="10" xfId="0" applyNumberFormat="1" applyFont="1" applyBorder="1" applyAlignment="1">
      <alignment horizontal="right"/>
    </xf>
    <xf numFmtId="41" fontId="7" fillId="0" borderId="0" xfId="0" applyNumberFormat="1" applyFont="1" applyBorder="1" applyAlignment="1">
      <alignment horizontal="right"/>
    </xf>
    <xf numFmtId="41" fontId="7" fillId="0" borderId="0" xfId="0" applyNumberFormat="1" applyFont="1" applyAlignment="1">
      <alignment horizontal="right"/>
    </xf>
    <xf numFmtId="0" fontId="4" fillId="0" borderId="0" xfId="0" applyFont="1" applyAlignment="1">
      <alignment horizontal="distributed"/>
    </xf>
    <xf numFmtId="0" fontId="4" fillId="0" borderId="0" xfId="0" applyFont="1" applyAlignment="1">
      <alignment horizontal="distributed"/>
    </xf>
    <xf numFmtId="0" fontId="3" fillId="0" borderId="0" xfId="0" applyFont="1" applyAlignment="1">
      <alignment horizontal="distributed"/>
    </xf>
    <xf numFmtId="0" fontId="3" fillId="0" borderId="0" xfId="0" applyFont="1" applyAlignment="1">
      <alignment horizontal="distributed"/>
    </xf>
    <xf numFmtId="41" fontId="6" fillId="0" borderId="0" xfId="0" applyNumberFormat="1" applyFont="1" applyBorder="1" applyAlignment="1">
      <alignment horizontal="right"/>
    </xf>
    <xf numFmtId="41" fontId="0" fillId="0" borderId="12" xfId="0" applyNumberFormat="1" applyFont="1" applyBorder="1" applyAlignment="1">
      <alignment/>
    </xf>
    <xf numFmtId="41" fontId="0" fillId="0" borderId="0" xfId="0" applyNumberFormat="1" applyFont="1" applyAlignment="1">
      <alignment/>
    </xf>
    <xf numFmtId="0" fontId="3" fillId="0" borderId="0" xfId="0" applyFont="1" applyAlignment="1">
      <alignment/>
    </xf>
    <xf numFmtId="0" fontId="5" fillId="0" borderId="36" xfId="0" applyFont="1" applyBorder="1" applyAlignment="1">
      <alignment horizontal="distributed" vertical="center" wrapText="1"/>
    </xf>
    <xf numFmtId="0" fontId="33" fillId="0" borderId="13" xfId="0" applyFont="1" applyBorder="1" applyAlignment="1">
      <alignment horizontal="distributed" vertical="center" wrapText="1"/>
    </xf>
    <xf numFmtId="0" fontId="5" fillId="0" borderId="21" xfId="0" applyFont="1" applyBorder="1" applyAlignment="1">
      <alignment horizontal="distributed" vertical="center" wrapText="1"/>
    </xf>
    <xf numFmtId="0" fontId="5" fillId="0" borderId="21" xfId="0" applyFont="1" applyBorder="1" applyAlignment="1">
      <alignment horizontal="distributed" vertical="center" wrapText="1"/>
    </xf>
    <xf numFmtId="0" fontId="39" fillId="0" borderId="21" xfId="0" applyFont="1" applyBorder="1" applyAlignment="1">
      <alignment horizontal="distributed" vertical="center" wrapText="1"/>
    </xf>
    <xf numFmtId="0" fontId="3" fillId="0" borderId="0" xfId="0" applyFont="1" applyAlignment="1">
      <alignment horizontal="left"/>
    </xf>
    <xf numFmtId="0" fontId="3" fillId="0" borderId="23" xfId="0" applyFont="1" applyBorder="1" applyAlignment="1">
      <alignment horizontal="left"/>
    </xf>
    <xf numFmtId="41" fontId="3" fillId="0" borderId="10" xfId="0" applyNumberFormat="1" applyFont="1" applyBorder="1" applyAlignment="1">
      <alignment horizontal="right"/>
    </xf>
    <xf numFmtId="41" fontId="3" fillId="0" borderId="0" xfId="0" applyNumberFormat="1" applyFont="1" applyAlignment="1">
      <alignment horizontal="right"/>
    </xf>
    <xf numFmtId="49" fontId="3" fillId="0" borderId="0" xfId="0" applyNumberFormat="1" applyFont="1" applyAlignment="1">
      <alignment/>
    </xf>
    <xf numFmtId="49" fontId="4" fillId="0" borderId="0" xfId="0" applyNumberFormat="1" applyFont="1" applyAlignment="1">
      <alignment/>
    </xf>
    <xf numFmtId="0" fontId="4" fillId="0" borderId="0" xfId="0" applyFont="1" applyAlignment="1">
      <alignment horizontal="left"/>
    </xf>
    <xf numFmtId="41" fontId="4" fillId="0" borderId="10" xfId="0" applyNumberFormat="1" applyFont="1" applyBorder="1" applyAlignment="1">
      <alignment horizontal="right"/>
    </xf>
    <xf numFmtId="41" fontId="4" fillId="0" borderId="0" xfId="0" applyNumberFormat="1" applyFont="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49"/>
  <sheetViews>
    <sheetView tabSelected="1" zoomScaleSheetLayoutView="150" zoomScalePageLayoutView="0" workbookViewId="0" topLeftCell="A1">
      <selection activeCell="A1" sqref="A1"/>
    </sheetView>
  </sheetViews>
  <sheetFormatPr defaultColWidth="9.00390625" defaultRowHeight="13.5"/>
  <cols>
    <col min="1" max="1" width="0.875" style="1" customWidth="1"/>
    <col min="2" max="2" width="1.75390625" style="1" customWidth="1"/>
    <col min="3" max="3" width="9.00390625" style="1" customWidth="1"/>
    <col min="4" max="4" width="0.875" style="1" customWidth="1"/>
    <col min="5" max="12" width="9.25390625" style="1" customWidth="1"/>
    <col min="13" max="16384" width="9.00390625" style="1" customWidth="1"/>
  </cols>
  <sheetData>
    <row r="1" ht="21" customHeight="1">
      <c r="F1" s="2" t="s">
        <v>134</v>
      </c>
    </row>
    <row r="2" ht="12" customHeight="1">
      <c r="A2" s="3" t="s">
        <v>122</v>
      </c>
    </row>
    <row r="3" spans="1:11" ht="12" customHeight="1" thickBot="1">
      <c r="A3" s="3" t="s">
        <v>123</v>
      </c>
      <c r="K3" s="3" t="s">
        <v>124</v>
      </c>
    </row>
    <row r="4" spans="1:12" ht="4.5" customHeight="1" thickTop="1">
      <c r="A4" s="34" t="s">
        <v>89</v>
      </c>
      <c r="B4" s="34"/>
      <c r="C4" s="34"/>
      <c r="D4" s="35"/>
      <c r="E4" s="7"/>
      <c r="F4" s="9"/>
      <c r="G4" s="9"/>
      <c r="H4" s="9"/>
      <c r="I4" s="9"/>
      <c r="J4" s="9"/>
      <c r="K4" s="10"/>
      <c r="L4" s="10"/>
    </row>
    <row r="5" spans="1:12" ht="4.5" customHeight="1">
      <c r="A5" s="36"/>
      <c r="B5" s="36"/>
      <c r="C5" s="36"/>
      <c r="D5" s="37"/>
      <c r="E5" s="29" t="s">
        <v>114</v>
      </c>
      <c r="F5" s="32" t="s">
        <v>125</v>
      </c>
      <c r="G5" s="11"/>
      <c r="H5" s="12"/>
      <c r="I5" s="12"/>
      <c r="J5" s="12"/>
      <c r="K5" s="13"/>
      <c r="L5" s="32" t="s">
        <v>126</v>
      </c>
    </row>
    <row r="6" spans="1:12" ht="4.5" customHeight="1">
      <c r="A6" s="38"/>
      <c r="B6" s="38"/>
      <c r="C6" s="38"/>
      <c r="D6" s="39"/>
      <c r="E6" s="30"/>
      <c r="F6" s="30"/>
      <c r="G6" s="32" t="s">
        <v>127</v>
      </c>
      <c r="H6" s="14"/>
      <c r="I6" s="32" t="s">
        <v>115</v>
      </c>
      <c r="J6" s="12"/>
      <c r="K6" s="13"/>
      <c r="L6" s="42"/>
    </row>
    <row r="7" spans="1:12" ht="26.25" customHeight="1">
      <c r="A7" s="40"/>
      <c r="B7" s="40"/>
      <c r="C7" s="40"/>
      <c r="D7" s="41"/>
      <c r="E7" s="31"/>
      <c r="F7" s="31"/>
      <c r="G7" s="31"/>
      <c r="H7" s="15" t="s">
        <v>128</v>
      </c>
      <c r="I7" s="33"/>
      <c r="J7" s="16" t="s">
        <v>116</v>
      </c>
      <c r="K7" s="16" t="s">
        <v>117</v>
      </c>
      <c r="L7" s="43"/>
    </row>
    <row r="8" ht="6" customHeight="1">
      <c r="E8" s="17"/>
    </row>
    <row r="9" spans="2:12" ht="9.75" customHeight="1">
      <c r="B9" s="28" t="s">
        <v>129</v>
      </c>
      <c r="C9" s="28"/>
      <c r="D9" s="5"/>
      <c r="E9" s="18">
        <v>84764</v>
      </c>
      <c r="F9" s="19">
        <v>55340</v>
      </c>
      <c r="G9" s="19">
        <v>4919</v>
      </c>
      <c r="H9" s="19">
        <v>1639</v>
      </c>
      <c r="I9" s="19">
        <v>50421</v>
      </c>
      <c r="J9" s="19">
        <v>3200</v>
      </c>
      <c r="K9" s="19">
        <v>47221</v>
      </c>
      <c r="L9" s="19">
        <v>29424</v>
      </c>
    </row>
    <row r="10" spans="2:12" ht="9.75" customHeight="1">
      <c r="B10" s="6"/>
      <c r="C10" s="6"/>
      <c r="E10" s="21"/>
      <c r="F10" s="22"/>
      <c r="G10" s="22"/>
      <c r="H10" s="22"/>
      <c r="I10" s="22"/>
      <c r="J10" s="22"/>
      <c r="K10" s="22"/>
      <c r="L10" s="22"/>
    </row>
    <row r="11" spans="2:12" ht="9.75" customHeight="1">
      <c r="B11" s="28" t="s">
        <v>90</v>
      </c>
      <c r="C11" s="28"/>
      <c r="D11" s="5"/>
      <c r="E11" s="18">
        <v>33091</v>
      </c>
      <c r="F11" s="20">
        <v>21460</v>
      </c>
      <c r="G11" s="20">
        <v>1850</v>
      </c>
      <c r="H11" s="20">
        <v>707</v>
      </c>
      <c r="I11" s="20">
        <v>19610</v>
      </c>
      <c r="J11" s="20">
        <v>1088</v>
      </c>
      <c r="K11" s="20">
        <v>18522</v>
      </c>
      <c r="L11" s="20">
        <v>11631</v>
      </c>
    </row>
    <row r="12" spans="2:12" ht="9.75" customHeight="1">
      <c r="B12" s="6"/>
      <c r="C12" s="6"/>
      <c r="E12" s="21"/>
      <c r="F12" s="22"/>
      <c r="G12" s="22"/>
      <c r="H12" s="22"/>
      <c r="I12" s="22"/>
      <c r="J12" s="22"/>
      <c r="K12" s="22"/>
      <c r="L12" s="22"/>
    </row>
    <row r="13" spans="2:12" ht="9.75" customHeight="1">
      <c r="B13" s="28" t="s">
        <v>91</v>
      </c>
      <c r="C13" s="28"/>
      <c r="D13" s="5"/>
      <c r="E13" s="18">
        <v>51673</v>
      </c>
      <c r="F13" s="20">
        <v>33880</v>
      </c>
      <c r="G13" s="20">
        <v>3069</v>
      </c>
      <c r="H13" s="20">
        <v>932</v>
      </c>
      <c r="I13" s="20">
        <v>30811</v>
      </c>
      <c r="J13" s="20">
        <v>2112</v>
      </c>
      <c r="K13" s="20">
        <v>28699</v>
      </c>
      <c r="L13" s="20">
        <v>17793</v>
      </c>
    </row>
    <row r="14" spans="2:12" ht="9.75" customHeight="1">
      <c r="B14" s="6"/>
      <c r="C14" s="6"/>
      <c r="E14" s="21"/>
      <c r="F14" s="22"/>
      <c r="G14" s="22"/>
      <c r="H14" s="22"/>
      <c r="I14" s="22"/>
      <c r="J14" s="22"/>
      <c r="K14" s="22"/>
      <c r="L14" s="22"/>
    </row>
    <row r="15" spans="3:12" ht="9.75" customHeight="1">
      <c r="C15" s="6" t="s">
        <v>92</v>
      </c>
      <c r="E15" s="21">
        <v>7158</v>
      </c>
      <c r="F15" s="22">
        <v>4836</v>
      </c>
      <c r="G15" s="22">
        <v>403</v>
      </c>
      <c r="H15" s="22">
        <v>156</v>
      </c>
      <c r="I15" s="22">
        <v>4433</v>
      </c>
      <c r="J15" s="22">
        <v>326</v>
      </c>
      <c r="K15" s="22">
        <v>4107</v>
      </c>
      <c r="L15" s="22">
        <v>2322</v>
      </c>
    </row>
    <row r="16" spans="3:12" ht="9.75" customHeight="1">
      <c r="C16" s="6" t="s">
        <v>93</v>
      </c>
      <c r="E16" s="21">
        <v>3778</v>
      </c>
      <c r="F16" s="22">
        <v>2708</v>
      </c>
      <c r="G16" s="22">
        <v>155</v>
      </c>
      <c r="H16" s="22">
        <v>42</v>
      </c>
      <c r="I16" s="22">
        <v>2553</v>
      </c>
      <c r="J16" s="22">
        <v>75</v>
      </c>
      <c r="K16" s="22">
        <v>2478</v>
      </c>
      <c r="L16" s="22">
        <v>1070</v>
      </c>
    </row>
    <row r="17" spans="3:12" ht="9.75" customHeight="1">
      <c r="C17" s="6" t="s">
        <v>0</v>
      </c>
      <c r="E17" s="21">
        <v>1358</v>
      </c>
      <c r="F17" s="22">
        <v>1058</v>
      </c>
      <c r="G17" s="22">
        <v>183</v>
      </c>
      <c r="H17" s="22">
        <v>149</v>
      </c>
      <c r="I17" s="22">
        <v>875</v>
      </c>
      <c r="J17" s="22">
        <v>211</v>
      </c>
      <c r="K17" s="22">
        <v>664</v>
      </c>
      <c r="L17" s="22">
        <v>300</v>
      </c>
    </row>
    <row r="18" spans="3:12" ht="9.75" customHeight="1">
      <c r="C18" s="6" t="s">
        <v>1</v>
      </c>
      <c r="E18" s="21">
        <v>398</v>
      </c>
      <c r="F18" s="22">
        <v>145</v>
      </c>
      <c r="G18" s="22">
        <v>15</v>
      </c>
      <c r="H18" s="22">
        <v>4</v>
      </c>
      <c r="I18" s="22">
        <v>130</v>
      </c>
      <c r="J18" s="22">
        <v>6</v>
      </c>
      <c r="K18" s="22">
        <v>124</v>
      </c>
      <c r="L18" s="22">
        <v>253</v>
      </c>
    </row>
    <row r="19" spans="3:12" ht="9.75" customHeight="1">
      <c r="C19" s="6" t="s">
        <v>2</v>
      </c>
      <c r="E19" s="21">
        <v>2397</v>
      </c>
      <c r="F19" s="22">
        <v>1773</v>
      </c>
      <c r="G19" s="22">
        <v>123</v>
      </c>
      <c r="H19" s="22">
        <v>41</v>
      </c>
      <c r="I19" s="22">
        <v>1650</v>
      </c>
      <c r="J19" s="22">
        <v>67</v>
      </c>
      <c r="K19" s="22">
        <v>1583</v>
      </c>
      <c r="L19" s="22">
        <v>624</v>
      </c>
    </row>
    <row r="20" spans="3:12" ht="9.75" customHeight="1">
      <c r="C20" s="6" t="s">
        <v>3</v>
      </c>
      <c r="E20" s="21">
        <v>3027</v>
      </c>
      <c r="F20" s="22">
        <v>1898</v>
      </c>
      <c r="G20" s="22">
        <v>196</v>
      </c>
      <c r="H20" s="22">
        <v>52</v>
      </c>
      <c r="I20" s="22">
        <v>1702</v>
      </c>
      <c r="J20" s="22">
        <v>24</v>
      </c>
      <c r="K20" s="22">
        <v>1678</v>
      </c>
      <c r="L20" s="22">
        <v>1129</v>
      </c>
    </row>
    <row r="21" spans="3:12" ht="9.75" customHeight="1">
      <c r="C21" s="6" t="s">
        <v>4</v>
      </c>
      <c r="E21" s="21">
        <v>701</v>
      </c>
      <c r="F21" s="22">
        <v>361</v>
      </c>
      <c r="G21" s="22">
        <v>51</v>
      </c>
      <c r="H21" s="22">
        <v>20</v>
      </c>
      <c r="I21" s="22">
        <v>310</v>
      </c>
      <c r="J21" s="22">
        <v>23</v>
      </c>
      <c r="K21" s="22">
        <v>287</v>
      </c>
      <c r="L21" s="22">
        <v>340</v>
      </c>
    </row>
    <row r="22" spans="3:12" ht="9.75" customHeight="1">
      <c r="C22" s="6" t="s">
        <v>5</v>
      </c>
      <c r="E22" s="21">
        <v>1698</v>
      </c>
      <c r="F22" s="22">
        <v>617</v>
      </c>
      <c r="G22" s="22">
        <v>64</v>
      </c>
      <c r="H22" s="22">
        <v>19</v>
      </c>
      <c r="I22" s="22">
        <v>553</v>
      </c>
      <c r="J22" s="22">
        <v>12</v>
      </c>
      <c r="K22" s="22">
        <v>541</v>
      </c>
      <c r="L22" s="22">
        <v>1081</v>
      </c>
    </row>
    <row r="23" spans="3:12" ht="9.75" customHeight="1">
      <c r="C23" s="6" t="s">
        <v>6</v>
      </c>
      <c r="E23" s="21">
        <v>3043</v>
      </c>
      <c r="F23" s="22">
        <v>2263</v>
      </c>
      <c r="G23" s="22">
        <v>133</v>
      </c>
      <c r="H23" s="22">
        <v>62</v>
      </c>
      <c r="I23" s="22">
        <v>2130</v>
      </c>
      <c r="J23" s="22">
        <v>56</v>
      </c>
      <c r="K23" s="22">
        <v>2074</v>
      </c>
      <c r="L23" s="22">
        <v>780</v>
      </c>
    </row>
    <row r="24" spans="3:12" ht="9.75" customHeight="1">
      <c r="C24" s="6" t="s">
        <v>7</v>
      </c>
      <c r="E24" s="21">
        <v>2246</v>
      </c>
      <c r="F24" s="22">
        <v>1562</v>
      </c>
      <c r="G24" s="22">
        <v>139</v>
      </c>
      <c r="H24" s="22">
        <v>27</v>
      </c>
      <c r="I24" s="22">
        <v>1423</v>
      </c>
      <c r="J24" s="22">
        <v>39</v>
      </c>
      <c r="K24" s="22">
        <v>1384</v>
      </c>
      <c r="L24" s="22">
        <v>684</v>
      </c>
    </row>
    <row r="25" spans="3:12" ht="9.75" customHeight="1">
      <c r="C25" s="6" t="s">
        <v>8</v>
      </c>
      <c r="E25" s="21">
        <v>2107</v>
      </c>
      <c r="F25" s="22">
        <v>1362</v>
      </c>
      <c r="G25" s="22">
        <v>129</v>
      </c>
      <c r="H25" s="22">
        <v>40</v>
      </c>
      <c r="I25" s="22">
        <v>1233</v>
      </c>
      <c r="J25" s="22">
        <v>98</v>
      </c>
      <c r="K25" s="22">
        <v>1135</v>
      </c>
      <c r="L25" s="22">
        <v>745</v>
      </c>
    </row>
    <row r="26" spans="3:12" ht="9.75" customHeight="1">
      <c r="C26" s="6" t="s">
        <v>9</v>
      </c>
      <c r="E26" s="21">
        <v>689</v>
      </c>
      <c r="F26" s="22">
        <v>186</v>
      </c>
      <c r="G26" s="22">
        <v>24</v>
      </c>
      <c r="H26" s="22">
        <v>6</v>
      </c>
      <c r="I26" s="22">
        <v>162</v>
      </c>
      <c r="J26" s="22">
        <v>8</v>
      </c>
      <c r="K26" s="22">
        <v>154</v>
      </c>
      <c r="L26" s="22">
        <v>503</v>
      </c>
    </row>
    <row r="27" spans="3:12" ht="9.75" customHeight="1">
      <c r="C27" s="6" t="s">
        <v>10</v>
      </c>
      <c r="E27" s="21">
        <v>2406</v>
      </c>
      <c r="F27" s="22">
        <v>1510</v>
      </c>
      <c r="G27" s="22">
        <v>132</v>
      </c>
      <c r="H27" s="22">
        <v>58</v>
      </c>
      <c r="I27" s="22">
        <v>1378</v>
      </c>
      <c r="J27" s="22">
        <v>117</v>
      </c>
      <c r="K27" s="22">
        <v>1261</v>
      </c>
      <c r="L27" s="22">
        <v>896</v>
      </c>
    </row>
    <row r="28" spans="3:12" ht="9.75" customHeight="1">
      <c r="C28" s="6" t="s">
        <v>11</v>
      </c>
      <c r="E28" s="21">
        <v>2085</v>
      </c>
      <c r="F28" s="22">
        <v>1181</v>
      </c>
      <c r="G28" s="22">
        <v>103</v>
      </c>
      <c r="H28" s="22">
        <v>31</v>
      </c>
      <c r="I28" s="22">
        <v>1078</v>
      </c>
      <c r="J28" s="22">
        <v>26</v>
      </c>
      <c r="K28" s="22">
        <v>1052</v>
      </c>
      <c r="L28" s="22">
        <v>904</v>
      </c>
    </row>
    <row r="29" spans="2:12" ht="9.75" customHeight="1">
      <c r="B29" s="6"/>
      <c r="C29" s="6"/>
      <c r="E29" s="21"/>
      <c r="F29" s="22"/>
      <c r="G29" s="22"/>
      <c r="H29" s="22"/>
      <c r="I29" s="22"/>
      <c r="J29" s="22"/>
      <c r="K29" s="22"/>
      <c r="L29" s="22"/>
    </row>
    <row r="30" spans="2:12" ht="9.75" customHeight="1">
      <c r="B30" s="28" t="s">
        <v>94</v>
      </c>
      <c r="C30" s="28"/>
      <c r="D30" s="5"/>
      <c r="E30" s="18">
        <v>1442</v>
      </c>
      <c r="F30" s="20">
        <v>816</v>
      </c>
      <c r="G30" s="20">
        <v>65</v>
      </c>
      <c r="H30" s="20">
        <v>22</v>
      </c>
      <c r="I30" s="20">
        <v>751</v>
      </c>
      <c r="J30" s="20">
        <v>45</v>
      </c>
      <c r="K30" s="20">
        <v>706</v>
      </c>
      <c r="L30" s="20">
        <v>626</v>
      </c>
    </row>
    <row r="31" spans="2:12" ht="9.75" customHeight="1">
      <c r="B31" s="6"/>
      <c r="C31" s="6" t="s">
        <v>95</v>
      </c>
      <c r="E31" s="21">
        <v>53</v>
      </c>
      <c r="F31" s="22">
        <v>5</v>
      </c>
      <c r="G31" s="22">
        <v>1</v>
      </c>
      <c r="H31" s="22">
        <v>1</v>
      </c>
      <c r="I31" s="22">
        <v>4</v>
      </c>
      <c r="J31" s="22" t="s">
        <v>96</v>
      </c>
      <c r="K31" s="22">
        <v>4</v>
      </c>
      <c r="L31" s="22">
        <v>48</v>
      </c>
    </row>
    <row r="32" spans="2:12" ht="9.75" customHeight="1">
      <c r="B32" s="6"/>
      <c r="C32" s="6" t="s">
        <v>97</v>
      </c>
      <c r="E32" s="21">
        <v>488</v>
      </c>
      <c r="F32" s="22">
        <v>252</v>
      </c>
      <c r="G32" s="22">
        <v>20</v>
      </c>
      <c r="H32" s="22">
        <v>9</v>
      </c>
      <c r="I32" s="22">
        <v>232</v>
      </c>
      <c r="J32" s="22">
        <v>15</v>
      </c>
      <c r="K32" s="22">
        <v>217</v>
      </c>
      <c r="L32" s="22">
        <v>236</v>
      </c>
    </row>
    <row r="33" spans="2:12" ht="9.75" customHeight="1">
      <c r="B33" s="6"/>
      <c r="C33" s="6" t="s">
        <v>12</v>
      </c>
      <c r="E33" s="21">
        <v>444</v>
      </c>
      <c r="F33" s="22">
        <v>264</v>
      </c>
      <c r="G33" s="22">
        <v>23</v>
      </c>
      <c r="H33" s="22">
        <v>6</v>
      </c>
      <c r="I33" s="22">
        <v>241</v>
      </c>
      <c r="J33" s="22">
        <v>4</v>
      </c>
      <c r="K33" s="22">
        <v>237</v>
      </c>
      <c r="L33" s="22">
        <v>180</v>
      </c>
    </row>
    <row r="34" spans="2:12" ht="9.75" customHeight="1">
      <c r="B34" s="6"/>
      <c r="C34" s="6" t="s">
        <v>13</v>
      </c>
      <c r="E34" s="21">
        <v>457</v>
      </c>
      <c r="F34" s="22">
        <v>295</v>
      </c>
      <c r="G34" s="22">
        <v>21</v>
      </c>
      <c r="H34" s="22">
        <v>6</v>
      </c>
      <c r="I34" s="22">
        <v>274</v>
      </c>
      <c r="J34" s="22">
        <v>26</v>
      </c>
      <c r="K34" s="22">
        <v>248</v>
      </c>
      <c r="L34" s="22">
        <v>162</v>
      </c>
    </row>
    <row r="35" spans="2:12" ht="9.75" customHeight="1">
      <c r="B35" s="6"/>
      <c r="C35" s="6"/>
      <c r="E35" s="21"/>
      <c r="F35" s="22"/>
      <c r="G35" s="22"/>
      <c r="H35" s="22"/>
      <c r="I35" s="22"/>
      <c r="J35" s="22"/>
      <c r="K35" s="22"/>
      <c r="L35" s="22"/>
    </row>
    <row r="36" spans="2:12" ht="9.75" customHeight="1">
      <c r="B36" s="28" t="s">
        <v>98</v>
      </c>
      <c r="C36" s="28"/>
      <c r="D36" s="5"/>
      <c r="E36" s="18">
        <v>3291</v>
      </c>
      <c r="F36" s="20">
        <v>2899</v>
      </c>
      <c r="G36" s="20">
        <v>267</v>
      </c>
      <c r="H36" s="20">
        <v>136</v>
      </c>
      <c r="I36" s="20">
        <v>2632</v>
      </c>
      <c r="J36" s="20">
        <v>228</v>
      </c>
      <c r="K36" s="20">
        <v>2404</v>
      </c>
      <c r="L36" s="20">
        <v>392</v>
      </c>
    </row>
    <row r="37" spans="2:12" ht="9.75" customHeight="1">
      <c r="B37" s="6"/>
      <c r="C37" s="6" t="s">
        <v>14</v>
      </c>
      <c r="E37" s="21">
        <v>1516</v>
      </c>
      <c r="F37" s="22">
        <v>1387</v>
      </c>
      <c r="G37" s="22">
        <v>141</v>
      </c>
      <c r="H37" s="22">
        <v>85</v>
      </c>
      <c r="I37" s="22">
        <v>1246</v>
      </c>
      <c r="J37" s="22">
        <v>136</v>
      </c>
      <c r="K37" s="22">
        <v>1110</v>
      </c>
      <c r="L37" s="22">
        <v>129</v>
      </c>
    </row>
    <row r="38" spans="2:12" ht="9.75" customHeight="1">
      <c r="B38" s="6"/>
      <c r="C38" s="6" t="s">
        <v>15</v>
      </c>
      <c r="E38" s="21">
        <v>838</v>
      </c>
      <c r="F38" s="22">
        <v>748</v>
      </c>
      <c r="G38" s="22">
        <v>62</v>
      </c>
      <c r="H38" s="22">
        <v>27</v>
      </c>
      <c r="I38" s="22">
        <v>686</v>
      </c>
      <c r="J38" s="22">
        <v>52</v>
      </c>
      <c r="K38" s="22">
        <v>634</v>
      </c>
      <c r="L38" s="22">
        <v>90</v>
      </c>
    </row>
    <row r="39" spans="2:12" ht="9.75" customHeight="1">
      <c r="B39" s="6"/>
      <c r="C39" s="6" t="s">
        <v>16</v>
      </c>
      <c r="E39" s="21">
        <v>937</v>
      </c>
      <c r="F39" s="22">
        <v>764</v>
      </c>
      <c r="G39" s="22">
        <v>64</v>
      </c>
      <c r="H39" s="22">
        <v>24</v>
      </c>
      <c r="I39" s="22">
        <v>700</v>
      </c>
      <c r="J39" s="22">
        <v>40</v>
      </c>
      <c r="K39" s="22">
        <v>660</v>
      </c>
      <c r="L39" s="22">
        <v>173</v>
      </c>
    </row>
    <row r="40" spans="2:12" ht="9.75" customHeight="1">
      <c r="B40" s="6"/>
      <c r="C40" s="6"/>
      <c r="E40" s="21"/>
      <c r="F40" s="22"/>
      <c r="G40" s="22"/>
      <c r="H40" s="22"/>
      <c r="I40" s="22"/>
      <c r="J40" s="22"/>
      <c r="K40" s="22"/>
      <c r="L40" s="22"/>
    </row>
    <row r="41" spans="2:12" ht="9.75" customHeight="1">
      <c r="B41" s="28" t="s">
        <v>132</v>
      </c>
      <c r="C41" s="28"/>
      <c r="D41" s="5"/>
      <c r="E41" s="18">
        <v>3267</v>
      </c>
      <c r="F41" s="20">
        <v>2695</v>
      </c>
      <c r="G41" s="20">
        <v>151</v>
      </c>
      <c r="H41" s="20">
        <v>41</v>
      </c>
      <c r="I41" s="20">
        <v>2544</v>
      </c>
      <c r="J41" s="20">
        <v>87</v>
      </c>
      <c r="K41" s="20">
        <v>2457</v>
      </c>
      <c r="L41" s="20">
        <v>572</v>
      </c>
    </row>
    <row r="42" spans="2:12" ht="9.75" customHeight="1">
      <c r="B42" s="6"/>
      <c r="C42" s="6" t="s">
        <v>17</v>
      </c>
      <c r="E42" s="21">
        <v>2452</v>
      </c>
      <c r="F42" s="22">
        <v>2171</v>
      </c>
      <c r="G42" s="22">
        <v>121</v>
      </c>
      <c r="H42" s="22">
        <v>41</v>
      </c>
      <c r="I42" s="22">
        <v>2050</v>
      </c>
      <c r="J42" s="22">
        <v>65</v>
      </c>
      <c r="K42" s="22">
        <v>1985</v>
      </c>
      <c r="L42" s="22">
        <v>281</v>
      </c>
    </row>
    <row r="43" spans="2:12" ht="9.75" customHeight="1">
      <c r="B43" s="6"/>
      <c r="C43" s="6" t="s">
        <v>18</v>
      </c>
      <c r="E43" s="21">
        <v>815</v>
      </c>
      <c r="F43" s="22">
        <v>524</v>
      </c>
      <c r="G43" s="22">
        <v>30</v>
      </c>
      <c r="H43" s="22" t="s">
        <v>131</v>
      </c>
      <c r="I43" s="22">
        <v>494</v>
      </c>
      <c r="J43" s="22">
        <v>22</v>
      </c>
      <c r="K43" s="22">
        <v>472</v>
      </c>
      <c r="L43" s="22">
        <v>291</v>
      </c>
    </row>
    <row r="44" spans="2:12" ht="9.75" customHeight="1">
      <c r="B44" s="6"/>
      <c r="C44" s="6"/>
      <c r="E44" s="21"/>
      <c r="F44" s="22"/>
      <c r="G44" s="22"/>
      <c r="H44" s="22"/>
      <c r="I44" s="22"/>
      <c r="J44" s="22"/>
      <c r="K44" s="22"/>
      <c r="L44" s="22"/>
    </row>
    <row r="45" spans="2:12" ht="9.75" customHeight="1">
      <c r="B45" s="28" t="s">
        <v>99</v>
      </c>
      <c r="C45" s="28"/>
      <c r="D45" s="5"/>
      <c r="E45" s="18">
        <v>2048</v>
      </c>
      <c r="F45" s="20">
        <v>1397</v>
      </c>
      <c r="G45" s="20">
        <v>124</v>
      </c>
      <c r="H45" s="20">
        <v>22</v>
      </c>
      <c r="I45" s="20">
        <v>1273</v>
      </c>
      <c r="J45" s="20">
        <v>21</v>
      </c>
      <c r="K45" s="20">
        <v>1252</v>
      </c>
      <c r="L45" s="20">
        <v>651</v>
      </c>
    </row>
    <row r="46" spans="2:12" ht="9.75" customHeight="1">
      <c r="B46" s="6"/>
      <c r="C46" s="6" t="s">
        <v>19</v>
      </c>
      <c r="E46" s="21">
        <v>1460</v>
      </c>
      <c r="F46" s="22">
        <v>1060</v>
      </c>
      <c r="G46" s="22">
        <v>87</v>
      </c>
      <c r="H46" s="22">
        <v>17</v>
      </c>
      <c r="I46" s="22">
        <v>973</v>
      </c>
      <c r="J46" s="22">
        <v>18</v>
      </c>
      <c r="K46" s="22">
        <v>955</v>
      </c>
      <c r="L46" s="22">
        <v>400</v>
      </c>
    </row>
    <row r="47" spans="2:12" ht="9.75" customHeight="1">
      <c r="B47" s="6"/>
      <c r="C47" s="6" t="s">
        <v>20</v>
      </c>
      <c r="E47" s="21">
        <v>588</v>
      </c>
      <c r="F47" s="22">
        <v>337</v>
      </c>
      <c r="G47" s="22">
        <v>37</v>
      </c>
      <c r="H47" s="22">
        <v>5</v>
      </c>
      <c r="I47" s="22">
        <v>300</v>
      </c>
      <c r="J47" s="22">
        <v>3</v>
      </c>
      <c r="K47" s="22">
        <v>297</v>
      </c>
      <c r="L47" s="22">
        <v>251</v>
      </c>
    </row>
    <row r="48" spans="2:12" ht="9.75" customHeight="1">
      <c r="B48" s="6"/>
      <c r="C48" s="6"/>
      <c r="E48" s="21"/>
      <c r="F48" s="22"/>
      <c r="G48" s="22"/>
      <c r="H48" s="22"/>
      <c r="I48" s="22"/>
      <c r="J48" s="22"/>
      <c r="K48" s="22"/>
      <c r="L48" s="22"/>
    </row>
    <row r="49" spans="2:12" ht="9.75" customHeight="1">
      <c r="B49" s="28" t="s">
        <v>100</v>
      </c>
      <c r="C49" s="28"/>
      <c r="D49" s="5"/>
      <c r="E49" s="18">
        <v>3408</v>
      </c>
      <c r="F49" s="20">
        <v>2794</v>
      </c>
      <c r="G49" s="20">
        <v>175</v>
      </c>
      <c r="H49" s="20">
        <v>92</v>
      </c>
      <c r="I49" s="20">
        <v>2619</v>
      </c>
      <c r="J49" s="20">
        <v>129</v>
      </c>
      <c r="K49" s="20">
        <v>2490</v>
      </c>
      <c r="L49" s="20">
        <v>614</v>
      </c>
    </row>
    <row r="50" spans="2:12" ht="9.75" customHeight="1">
      <c r="B50" s="6"/>
      <c r="C50" s="6" t="s">
        <v>21</v>
      </c>
      <c r="E50" s="21">
        <v>991</v>
      </c>
      <c r="F50" s="22">
        <v>769</v>
      </c>
      <c r="G50" s="22">
        <v>80</v>
      </c>
      <c r="H50" s="22">
        <v>51</v>
      </c>
      <c r="I50" s="22">
        <v>689</v>
      </c>
      <c r="J50" s="22">
        <v>68</v>
      </c>
      <c r="K50" s="22">
        <v>621</v>
      </c>
      <c r="L50" s="22">
        <v>222</v>
      </c>
    </row>
    <row r="51" spans="2:12" ht="9.75" customHeight="1">
      <c r="B51" s="6"/>
      <c r="C51" s="6" t="s">
        <v>22</v>
      </c>
      <c r="E51" s="21">
        <v>1061</v>
      </c>
      <c r="F51" s="22">
        <v>952</v>
      </c>
      <c r="G51" s="22">
        <v>44</v>
      </c>
      <c r="H51" s="22">
        <v>26</v>
      </c>
      <c r="I51" s="22">
        <v>908</v>
      </c>
      <c r="J51" s="22">
        <v>25</v>
      </c>
      <c r="K51" s="22">
        <v>883</v>
      </c>
      <c r="L51" s="22">
        <v>109</v>
      </c>
    </row>
    <row r="52" spans="2:12" ht="9.75" customHeight="1">
      <c r="B52" s="6"/>
      <c r="C52" s="6" t="s">
        <v>23</v>
      </c>
      <c r="E52" s="21">
        <v>1193</v>
      </c>
      <c r="F52" s="22">
        <v>944</v>
      </c>
      <c r="G52" s="22">
        <v>44</v>
      </c>
      <c r="H52" s="22">
        <v>15</v>
      </c>
      <c r="I52" s="22">
        <v>900</v>
      </c>
      <c r="J52" s="22">
        <v>36</v>
      </c>
      <c r="K52" s="22">
        <v>864</v>
      </c>
      <c r="L52" s="22">
        <v>249</v>
      </c>
    </row>
    <row r="53" spans="2:12" ht="9.75" customHeight="1">
      <c r="B53" s="6"/>
      <c r="C53" s="6" t="s">
        <v>24</v>
      </c>
      <c r="E53" s="21">
        <v>163</v>
      </c>
      <c r="F53" s="22">
        <v>129</v>
      </c>
      <c r="G53" s="22">
        <v>7</v>
      </c>
      <c r="H53" s="22" t="s">
        <v>131</v>
      </c>
      <c r="I53" s="22">
        <v>122</v>
      </c>
      <c r="J53" s="22" t="s">
        <v>131</v>
      </c>
      <c r="K53" s="22">
        <v>122</v>
      </c>
      <c r="L53" s="22">
        <v>34</v>
      </c>
    </row>
    <row r="54" spans="2:12" ht="9.75" customHeight="1">
      <c r="B54" s="6"/>
      <c r="C54" s="6"/>
      <c r="E54" s="21"/>
      <c r="F54" s="22"/>
      <c r="G54" s="22"/>
      <c r="H54" s="22"/>
      <c r="I54" s="22"/>
      <c r="J54" s="22"/>
      <c r="K54" s="22"/>
      <c r="L54" s="22"/>
    </row>
    <row r="55" spans="2:12" ht="9.75" customHeight="1">
      <c r="B55" s="28" t="s">
        <v>101</v>
      </c>
      <c r="C55" s="28"/>
      <c r="D55" s="5"/>
      <c r="E55" s="18">
        <v>5502</v>
      </c>
      <c r="F55" s="20">
        <v>4039</v>
      </c>
      <c r="G55" s="20">
        <v>372</v>
      </c>
      <c r="H55" s="20">
        <v>98</v>
      </c>
      <c r="I55" s="20">
        <v>3667</v>
      </c>
      <c r="J55" s="20">
        <v>233</v>
      </c>
      <c r="K55" s="20">
        <v>3434</v>
      </c>
      <c r="L55" s="20">
        <v>1463</v>
      </c>
    </row>
    <row r="56" spans="2:12" ht="9.75" customHeight="1">
      <c r="B56" s="6"/>
      <c r="C56" s="6" t="s">
        <v>119</v>
      </c>
      <c r="E56" s="21">
        <v>1242</v>
      </c>
      <c r="F56" s="22">
        <v>944</v>
      </c>
      <c r="G56" s="22">
        <v>70</v>
      </c>
      <c r="H56" s="22">
        <v>19</v>
      </c>
      <c r="I56" s="22">
        <v>874</v>
      </c>
      <c r="J56" s="22">
        <v>31</v>
      </c>
      <c r="K56" s="22">
        <v>843</v>
      </c>
      <c r="L56" s="22">
        <v>298</v>
      </c>
    </row>
    <row r="57" spans="2:12" ht="9.75" customHeight="1">
      <c r="B57" s="6"/>
      <c r="C57" s="6" t="s">
        <v>120</v>
      </c>
      <c r="E57" s="21">
        <v>627</v>
      </c>
      <c r="F57" s="22">
        <v>426</v>
      </c>
      <c r="G57" s="22">
        <v>41</v>
      </c>
      <c r="H57" s="22">
        <v>7</v>
      </c>
      <c r="I57" s="22">
        <v>385</v>
      </c>
      <c r="J57" s="22">
        <v>17</v>
      </c>
      <c r="K57" s="22">
        <v>368</v>
      </c>
      <c r="L57" s="22">
        <v>201</v>
      </c>
    </row>
    <row r="58" spans="2:12" ht="9.75" customHeight="1">
      <c r="B58" s="6"/>
      <c r="C58" s="6" t="s">
        <v>25</v>
      </c>
      <c r="E58" s="21">
        <v>1487</v>
      </c>
      <c r="F58" s="22">
        <v>1197</v>
      </c>
      <c r="G58" s="22">
        <v>103</v>
      </c>
      <c r="H58" s="22">
        <v>32</v>
      </c>
      <c r="I58" s="22">
        <v>1094</v>
      </c>
      <c r="J58" s="22">
        <v>131</v>
      </c>
      <c r="K58" s="22">
        <v>963</v>
      </c>
      <c r="L58" s="22">
        <v>290</v>
      </c>
    </row>
    <row r="59" spans="2:12" ht="9.75" customHeight="1">
      <c r="B59" s="6"/>
      <c r="C59" s="6" t="s">
        <v>26</v>
      </c>
      <c r="E59" s="21">
        <v>1510</v>
      </c>
      <c r="F59" s="22">
        <v>1180</v>
      </c>
      <c r="G59" s="22">
        <v>91</v>
      </c>
      <c r="H59" s="22">
        <v>35</v>
      </c>
      <c r="I59" s="22">
        <v>1089</v>
      </c>
      <c r="J59" s="22">
        <v>37</v>
      </c>
      <c r="K59" s="22">
        <v>1052</v>
      </c>
      <c r="L59" s="22">
        <v>330</v>
      </c>
    </row>
    <row r="60" spans="2:12" ht="9.75" customHeight="1">
      <c r="B60" s="6"/>
      <c r="C60" s="6" t="s">
        <v>27</v>
      </c>
      <c r="E60" s="21">
        <v>303</v>
      </c>
      <c r="F60" s="22">
        <v>113</v>
      </c>
      <c r="G60" s="22">
        <v>36</v>
      </c>
      <c r="H60" s="22">
        <v>2</v>
      </c>
      <c r="I60" s="22">
        <v>77</v>
      </c>
      <c r="J60" s="22">
        <v>3</v>
      </c>
      <c r="K60" s="22">
        <v>74</v>
      </c>
      <c r="L60" s="22">
        <v>190</v>
      </c>
    </row>
    <row r="61" spans="2:12" ht="9.75" customHeight="1">
      <c r="B61" s="6"/>
      <c r="C61" s="6" t="s">
        <v>28</v>
      </c>
      <c r="E61" s="21">
        <v>187</v>
      </c>
      <c r="F61" s="22">
        <v>97</v>
      </c>
      <c r="G61" s="22">
        <v>16</v>
      </c>
      <c r="H61" s="22">
        <v>2</v>
      </c>
      <c r="I61" s="22">
        <v>81</v>
      </c>
      <c r="J61" s="22">
        <v>5</v>
      </c>
      <c r="K61" s="22">
        <v>76</v>
      </c>
      <c r="L61" s="22">
        <v>90</v>
      </c>
    </row>
    <row r="62" spans="2:12" ht="9.75" customHeight="1">
      <c r="B62" s="6"/>
      <c r="C62" s="6" t="s">
        <v>29</v>
      </c>
      <c r="E62" s="21">
        <v>24</v>
      </c>
      <c r="F62" s="22">
        <v>8</v>
      </c>
      <c r="G62" s="22">
        <v>3</v>
      </c>
      <c r="H62" s="22">
        <v>1</v>
      </c>
      <c r="I62" s="22">
        <v>5</v>
      </c>
      <c r="J62" s="22">
        <v>2</v>
      </c>
      <c r="K62" s="22">
        <v>3</v>
      </c>
      <c r="L62" s="22">
        <v>16</v>
      </c>
    </row>
    <row r="63" spans="2:12" ht="9.75" customHeight="1">
      <c r="B63" s="6"/>
      <c r="C63" s="6" t="s">
        <v>30</v>
      </c>
      <c r="E63" s="21">
        <v>122</v>
      </c>
      <c r="F63" s="22">
        <v>74</v>
      </c>
      <c r="G63" s="22">
        <v>12</v>
      </c>
      <c r="H63" s="22" t="s">
        <v>131</v>
      </c>
      <c r="I63" s="22">
        <v>62</v>
      </c>
      <c r="J63" s="22">
        <v>7</v>
      </c>
      <c r="K63" s="22">
        <v>55</v>
      </c>
      <c r="L63" s="22">
        <v>48</v>
      </c>
    </row>
    <row r="64" spans="2:12" ht="9.75" customHeight="1">
      <c r="B64" s="6"/>
      <c r="C64" s="6"/>
      <c r="E64" s="21"/>
      <c r="F64" s="22"/>
      <c r="G64" s="22"/>
      <c r="H64" s="22"/>
      <c r="I64" s="22"/>
      <c r="J64" s="22"/>
      <c r="K64" s="22"/>
      <c r="L64" s="22"/>
    </row>
    <row r="65" spans="2:12" ht="9.75" customHeight="1">
      <c r="B65" s="28" t="s">
        <v>102</v>
      </c>
      <c r="C65" s="28"/>
      <c r="D65" s="5"/>
      <c r="E65" s="18">
        <v>4088</v>
      </c>
      <c r="F65" s="20">
        <v>3001</v>
      </c>
      <c r="G65" s="20">
        <v>281</v>
      </c>
      <c r="H65" s="20">
        <v>100</v>
      </c>
      <c r="I65" s="20">
        <v>2720</v>
      </c>
      <c r="J65" s="20">
        <v>197</v>
      </c>
      <c r="K65" s="20">
        <v>2523</v>
      </c>
      <c r="L65" s="20">
        <v>1087</v>
      </c>
    </row>
    <row r="66" spans="2:12" ht="9.75" customHeight="1">
      <c r="B66" s="6"/>
      <c r="C66" s="6" t="s">
        <v>31</v>
      </c>
      <c r="E66" s="21">
        <v>207</v>
      </c>
      <c r="F66" s="22">
        <v>127</v>
      </c>
      <c r="G66" s="22">
        <v>12</v>
      </c>
      <c r="H66" s="22">
        <v>3</v>
      </c>
      <c r="I66" s="22">
        <v>115</v>
      </c>
      <c r="J66" s="22">
        <v>4</v>
      </c>
      <c r="K66" s="22">
        <v>111</v>
      </c>
      <c r="L66" s="22">
        <v>80</v>
      </c>
    </row>
    <row r="67" spans="2:12" ht="9.75" customHeight="1">
      <c r="B67" s="6"/>
      <c r="C67" s="6" t="s">
        <v>32</v>
      </c>
      <c r="E67" s="21">
        <v>642</v>
      </c>
      <c r="F67" s="22">
        <v>462</v>
      </c>
      <c r="G67" s="22">
        <v>52</v>
      </c>
      <c r="H67" s="22">
        <v>9</v>
      </c>
      <c r="I67" s="22">
        <v>410</v>
      </c>
      <c r="J67" s="22">
        <v>19</v>
      </c>
      <c r="K67" s="22">
        <v>391</v>
      </c>
      <c r="L67" s="22">
        <v>180</v>
      </c>
    </row>
    <row r="68" spans="2:12" ht="9.75" customHeight="1">
      <c r="B68" s="6"/>
      <c r="C68" s="6" t="s">
        <v>33</v>
      </c>
      <c r="E68" s="21">
        <v>773</v>
      </c>
      <c r="F68" s="22">
        <v>522</v>
      </c>
      <c r="G68" s="22">
        <v>29</v>
      </c>
      <c r="H68" s="22">
        <v>10</v>
      </c>
      <c r="I68" s="22">
        <v>493</v>
      </c>
      <c r="J68" s="22">
        <v>8</v>
      </c>
      <c r="K68" s="22">
        <v>485</v>
      </c>
      <c r="L68" s="22">
        <v>251</v>
      </c>
    </row>
    <row r="69" spans="2:12" ht="9.75" customHeight="1">
      <c r="B69" s="6"/>
      <c r="C69" s="6" t="s">
        <v>34</v>
      </c>
      <c r="E69" s="21">
        <v>661</v>
      </c>
      <c r="F69" s="22">
        <v>512</v>
      </c>
      <c r="G69" s="22">
        <v>52</v>
      </c>
      <c r="H69" s="22">
        <v>22</v>
      </c>
      <c r="I69" s="22">
        <v>460</v>
      </c>
      <c r="J69" s="22">
        <v>25</v>
      </c>
      <c r="K69" s="22">
        <v>435</v>
      </c>
      <c r="L69" s="22">
        <v>149</v>
      </c>
    </row>
    <row r="70" spans="2:12" ht="9.75" customHeight="1">
      <c r="B70" s="6"/>
      <c r="C70" s="6" t="s">
        <v>35</v>
      </c>
      <c r="E70" s="21">
        <v>656</v>
      </c>
      <c r="F70" s="22">
        <v>534</v>
      </c>
      <c r="G70" s="22">
        <v>49</v>
      </c>
      <c r="H70" s="22">
        <v>21</v>
      </c>
      <c r="I70" s="22">
        <v>485</v>
      </c>
      <c r="J70" s="22">
        <v>65</v>
      </c>
      <c r="K70" s="22">
        <v>420</v>
      </c>
      <c r="L70" s="22">
        <v>122</v>
      </c>
    </row>
    <row r="71" spans="2:12" ht="9.75" customHeight="1">
      <c r="B71" s="6"/>
      <c r="C71" s="6" t="s">
        <v>36</v>
      </c>
      <c r="E71" s="21">
        <v>838</v>
      </c>
      <c r="F71" s="22">
        <v>686</v>
      </c>
      <c r="G71" s="22">
        <v>69</v>
      </c>
      <c r="H71" s="22">
        <v>34</v>
      </c>
      <c r="I71" s="22">
        <v>617</v>
      </c>
      <c r="J71" s="22">
        <v>73</v>
      </c>
      <c r="K71" s="22">
        <v>544</v>
      </c>
      <c r="L71" s="22">
        <v>152</v>
      </c>
    </row>
    <row r="72" spans="2:12" ht="9.75" customHeight="1">
      <c r="B72" s="6"/>
      <c r="C72" s="6" t="s">
        <v>37</v>
      </c>
      <c r="E72" s="21">
        <v>311</v>
      </c>
      <c r="F72" s="22">
        <v>158</v>
      </c>
      <c r="G72" s="22">
        <v>18</v>
      </c>
      <c r="H72" s="22">
        <v>1</v>
      </c>
      <c r="I72" s="22">
        <v>140</v>
      </c>
      <c r="J72" s="22">
        <v>3</v>
      </c>
      <c r="K72" s="22">
        <v>137</v>
      </c>
      <c r="L72" s="22">
        <v>153</v>
      </c>
    </row>
    <row r="73" spans="2:12" ht="9.75" customHeight="1">
      <c r="B73" s="6"/>
      <c r="C73" s="6"/>
      <c r="E73" s="21"/>
      <c r="F73" s="22"/>
      <c r="G73" s="22"/>
      <c r="H73" s="22"/>
      <c r="I73" s="22"/>
      <c r="J73" s="22"/>
      <c r="K73" s="22"/>
      <c r="L73" s="22"/>
    </row>
    <row r="74" spans="2:12" ht="9.75" customHeight="1">
      <c r="B74" s="28" t="s">
        <v>103</v>
      </c>
      <c r="C74" s="28"/>
      <c r="D74" s="5"/>
      <c r="E74" s="18">
        <v>1841</v>
      </c>
      <c r="F74" s="20">
        <v>1121</v>
      </c>
      <c r="G74" s="20">
        <v>132</v>
      </c>
      <c r="H74" s="20">
        <v>34</v>
      </c>
      <c r="I74" s="20">
        <v>989</v>
      </c>
      <c r="J74" s="20">
        <v>47</v>
      </c>
      <c r="K74" s="20">
        <v>942</v>
      </c>
      <c r="L74" s="20">
        <v>720</v>
      </c>
    </row>
    <row r="75" spans="2:12" ht="9.75" customHeight="1">
      <c r="B75" s="6"/>
      <c r="C75" s="6" t="s">
        <v>38</v>
      </c>
      <c r="E75" s="21">
        <v>1077</v>
      </c>
      <c r="F75" s="22">
        <v>725</v>
      </c>
      <c r="G75" s="22">
        <v>75</v>
      </c>
      <c r="H75" s="22">
        <v>12</v>
      </c>
      <c r="I75" s="22">
        <v>650</v>
      </c>
      <c r="J75" s="22">
        <v>21</v>
      </c>
      <c r="K75" s="22">
        <v>629</v>
      </c>
      <c r="L75" s="22">
        <v>352</v>
      </c>
    </row>
    <row r="76" spans="2:12" ht="9.75" customHeight="1">
      <c r="B76" s="6"/>
      <c r="C76" s="6" t="s">
        <v>39</v>
      </c>
      <c r="E76" s="21">
        <v>372</v>
      </c>
      <c r="F76" s="22">
        <v>287</v>
      </c>
      <c r="G76" s="22">
        <v>42</v>
      </c>
      <c r="H76" s="22">
        <v>19</v>
      </c>
      <c r="I76" s="22">
        <v>245</v>
      </c>
      <c r="J76" s="22">
        <v>23</v>
      </c>
      <c r="K76" s="22">
        <v>222</v>
      </c>
      <c r="L76" s="22">
        <v>85</v>
      </c>
    </row>
    <row r="77" spans="2:12" ht="9.75" customHeight="1">
      <c r="B77" s="6"/>
      <c r="C77" s="6" t="s">
        <v>121</v>
      </c>
      <c r="E77" s="21">
        <v>392</v>
      </c>
      <c r="F77" s="22">
        <v>109</v>
      </c>
      <c r="G77" s="22">
        <v>15</v>
      </c>
      <c r="H77" s="22">
        <v>3</v>
      </c>
      <c r="I77" s="22">
        <v>94</v>
      </c>
      <c r="J77" s="22">
        <v>3</v>
      </c>
      <c r="K77" s="22">
        <v>91</v>
      </c>
      <c r="L77" s="22">
        <v>283</v>
      </c>
    </row>
    <row r="78" ht="9" customHeight="1">
      <c r="E78" s="4"/>
    </row>
    <row r="79" spans="2:12" ht="9.75" customHeight="1">
      <c r="B79" s="28" t="s">
        <v>104</v>
      </c>
      <c r="C79" s="28"/>
      <c r="D79" s="5"/>
      <c r="E79" s="18">
        <v>1391</v>
      </c>
      <c r="F79" s="20">
        <v>543</v>
      </c>
      <c r="G79" s="20">
        <v>57</v>
      </c>
      <c r="H79" s="20">
        <v>10</v>
      </c>
      <c r="I79" s="20">
        <v>486</v>
      </c>
      <c r="J79" s="20">
        <v>24</v>
      </c>
      <c r="K79" s="20">
        <v>462</v>
      </c>
      <c r="L79" s="20">
        <v>848</v>
      </c>
    </row>
    <row r="80" spans="2:12" ht="9.75" customHeight="1">
      <c r="B80" s="6"/>
      <c r="C80" s="6" t="s">
        <v>105</v>
      </c>
      <c r="E80" s="21">
        <v>173</v>
      </c>
      <c r="F80" s="22">
        <v>84</v>
      </c>
      <c r="G80" s="22">
        <v>15</v>
      </c>
      <c r="H80" s="22">
        <v>3</v>
      </c>
      <c r="I80" s="22">
        <v>69</v>
      </c>
      <c r="J80" s="22">
        <v>2</v>
      </c>
      <c r="K80" s="22">
        <v>67</v>
      </c>
      <c r="L80" s="22">
        <v>89</v>
      </c>
    </row>
    <row r="81" spans="2:12" ht="9.75" customHeight="1">
      <c r="B81" s="6"/>
      <c r="C81" s="6" t="s">
        <v>130</v>
      </c>
      <c r="E81" s="21">
        <v>106</v>
      </c>
      <c r="F81" s="22">
        <v>25</v>
      </c>
      <c r="G81" s="22">
        <v>4</v>
      </c>
      <c r="H81" s="22" t="s">
        <v>133</v>
      </c>
      <c r="I81" s="22">
        <v>21</v>
      </c>
      <c r="J81" s="22">
        <v>2</v>
      </c>
      <c r="K81" s="22">
        <v>19</v>
      </c>
      <c r="L81" s="22">
        <v>81</v>
      </c>
    </row>
    <row r="82" spans="2:12" ht="9.75" customHeight="1">
      <c r="B82" s="6"/>
      <c r="C82" s="6" t="s">
        <v>40</v>
      </c>
      <c r="E82" s="21">
        <v>266</v>
      </c>
      <c r="F82" s="22">
        <v>109</v>
      </c>
      <c r="G82" s="22">
        <v>7</v>
      </c>
      <c r="H82" s="22">
        <v>1</v>
      </c>
      <c r="I82" s="22">
        <v>102</v>
      </c>
      <c r="J82" s="22">
        <v>3</v>
      </c>
      <c r="K82" s="22">
        <v>99</v>
      </c>
      <c r="L82" s="22">
        <v>157</v>
      </c>
    </row>
    <row r="83" spans="2:12" ht="9.75" customHeight="1">
      <c r="B83" s="6"/>
      <c r="C83" s="6" t="s">
        <v>41</v>
      </c>
      <c r="E83" s="21">
        <v>525</v>
      </c>
      <c r="F83" s="22">
        <v>204</v>
      </c>
      <c r="G83" s="22">
        <v>18</v>
      </c>
      <c r="H83" s="22">
        <v>3</v>
      </c>
      <c r="I83" s="22">
        <v>186</v>
      </c>
      <c r="J83" s="22">
        <v>12</v>
      </c>
      <c r="K83" s="22">
        <v>174</v>
      </c>
      <c r="L83" s="22">
        <v>321</v>
      </c>
    </row>
    <row r="84" spans="2:12" ht="9.75" customHeight="1">
      <c r="B84" s="6"/>
      <c r="C84" s="6" t="s">
        <v>42</v>
      </c>
      <c r="E84" s="21">
        <v>321</v>
      </c>
      <c r="F84" s="22">
        <v>121</v>
      </c>
      <c r="G84" s="22">
        <v>13</v>
      </c>
      <c r="H84" s="22">
        <v>3</v>
      </c>
      <c r="I84" s="22">
        <v>108</v>
      </c>
      <c r="J84" s="22">
        <v>5</v>
      </c>
      <c r="K84" s="22">
        <v>103</v>
      </c>
      <c r="L84" s="22">
        <v>200</v>
      </c>
    </row>
    <row r="85" spans="2:12" ht="9.75" customHeight="1">
      <c r="B85" s="6"/>
      <c r="C85" s="6"/>
      <c r="E85" s="21"/>
      <c r="F85" s="22"/>
      <c r="G85" s="22"/>
      <c r="H85" s="22"/>
      <c r="I85" s="22"/>
      <c r="J85" s="22"/>
      <c r="K85" s="22"/>
      <c r="L85" s="22"/>
    </row>
    <row r="86" spans="2:12" ht="9.75" customHeight="1">
      <c r="B86" s="28" t="s">
        <v>106</v>
      </c>
      <c r="C86" s="28"/>
      <c r="D86" s="5"/>
      <c r="E86" s="18">
        <v>5153</v>
      </c>
      <c r="F86" s="20">
        <v>2791</v>
      </c>
      <c r="G86" s="20">
        <v>231</v>
      </c>
      <c r="H86" s="20">
        <v>46</v>
      </c>
      <c r="I86" s="20">
        <v>2560</v>
      </c>
      <c r="J86" s="20">
        <v>167</v>
      </c>
      <c r="K86" s="20">
        <v>2393</v>
      </c>
      <c r="L86" s="20">
        <v>2362</v>
      </c>
    </row>
    <row r="87" spans="2:12" ht="9.75" customHeight="1">
      <c r="B87" s="6"/>
      <c r="C87" s="6" t="s">
        <v>43</v>
      </c>
      <c r="E87" s="21">
        <v>1010</v>
      </c>
      <c r="F87" s="22">
        <v>568</v>
      </c>
      <c r="G87" s="22">
        <v>48</v>
      </c>
      <c r="H87" s="22">
        <v>8</v>
      </c>
      <c r="I87" s="22">
        <v>520</v>
      </c>
      <c r="J87" s="22">
        <v>29</v>
      </c>
      <c r="K87" s="22">
        <v>491</v>
      </c>
      <c r="L87" s="22">
        <v>442</v>
      </c>
    </row>
    <row r="88" spans="2:12" ht="9.75" customHeight="1">
      <c r="B88" s="6"/>
      <c r="C88" s="6" t="s">
        <v>44</v>
      </c>
      <c r="E88" s="21">
        <v>926</v>
      </c>
      <c r="F88" s="22">
        <v>502</v>
      </c>
      <c r="G88" s="22">
        <v>45</v>
      </c>
      <c r="H88" s="22">
        <v>10</v>
      </c>
      <c r="I88" s="22">
        <v>457</v>
      </c>
      <c r="J88" s="22">
        <v>6</v>
      </c>
      <c r="K88" s="22">
        <v>451</v>
      </c>
      <c r="L88" s="22">
        <v>424</v>
      </c>
    </row>
    <row r="89" spans="2:12" ht="9.75" customHeight="1">
      <c r="B89" s="6"/>
      <c r="C89" s="6" t="s">
        <v>45</v>
      </c>
      <c r="E89" s="21">
        <v>1487</v>
      </c>
      <c r="F89" s="22">
        <v>804</v>
      </c>
      <c r="G89" s="22">
        <v>60</v>
      </c>
      <c r="H89" s="22">
        <v>8</v>
      </c>
      <c r="I89" s="22">
        <v>744</v>
      </c>
      <c r="J89" s="22">
        <v>26</v>
      </c>
      <c r="K89" s="22">
        <v>718</v>
      </c>
      <c r="L89" s="22">
        <v>683</v>
      </c>
    </row>
    <row r="90" spans="2:12" ht="9.75" customHeight="1">
      <c r="B90" s="6"/>
      <c r="C90" s="6" t="s">
        <v>46</v>
      </c>
      <c r="E90" s="21">
        <v>455</v>
      </c>
      <c r="F90" s="22">
        <v>239</v>
      </c>
      <c r="G90" s="22">
        <v>17</v>
      </c>
      <c r="H90" s="22">
        <v>10</v>
      </c>
      <c r="I90" s="22">
        <v>222</v>
      </c>
      <c r="J90" s="22">
        <v>76</v>
      </c>
      <c r="K90" s="22">
        <v>146</v>
      </c>
      <c r="L90" s="22">
        <v>216</v>
      </c>
    </row>
    <row r="91" spans="2:12" ht="9.75" customHeight="1">
      <c r="B91" s="6"/>
      <c r="C91" s="6" t="s">
        <v>47</v>
      </c>
      <c r="E91" s="21">
        <v>545</v>
      </c>
      <c r="F91" s="22">
        <v>243</v>
      </c>
      <c r="G91" s="22">
        <v>10</v>
      </c>
      <c r="H91" s="22">
        <v>2</v>
      </c>
      <c r="I91" s="22">
        <v>233</v>
      </c>
      <c r="J91" s="22">
        <v>2</v>
      </c>
      <c r="K91" s="22">
        <v>231</v>
      </c>
      <c r="L91" s="22">
        <v>302</v>
      </c>
    </row>
    <row r="92" spans="2:12" ht="9.75" customHeight="1">
      <c r="B92" s="6"/>
      <c r="C92" s="6" t="s">
        <v>48</v>
      </c>
      <c r="E92" s="21">
        <v>303</v>
      </c>
      <c r="F92" s="22">
        <v>162</v>
      </c>
      <c r="G92" s="22">
        <v>15</v>
      </c>
      <c r="H92" s="22">
        <v>6</v>
      </c>
      <c r="I92" s="22">
        <v>147</v>
      </c>
      <c r="J92" s="22">
        <v>22</v>
      </c>
      <c r="K92" s="22">
        <v>125</v>
      </c>
      <c r="L92" s="22">
        <v>141</v>
      </c>
    </row>
    <row r="93" spans="2:12" ht="9.75" customHeight="1">
      <c r="B93" s="6"/>
      <c r="C93" s="6" t="s">
        <v>49</v>
      </c>
      <c r="E93" s="21">
        <v>427</v>
      </c>
      <c r="F93" s="22">
        <v>273</v>
      </c>
      <c r="G93" s="22">
        <v>36</v>
      </c>
      <c r="H93" s="22">
        <v>2</v>
      </c>
      <c r="I93" s="22">
        <v>237</v>
      </c>
      <c r="J93" s="22">
        <v>6</v>
      </c>
      <c r="K93" s="22">
        <v>231</v>
      </c>
      <c r="L93" s="22">
        <v>154</v>
      </c>
    </row>
    <row r="94" spans="2:12" ht="9.75" customHeight="1">
      <c r="B94" s="6"/>
      <c r="C94" s="6"/>
      <c r="E94" s="21"/>
      <c r="F94" s="22"/>
      <c r="G94" s="22"/>
      <c r="H94" s="22"/>
      <c r="I94" s="22"/>
      <c r="J94" s="22"/>
      <c r="K94" s="22"/>
      <c r="L94" s="22"/>
    </row>
    <row r="95" spans="2:12" ht="9.75" customHeight="1">
      <c r="B95" s="28" t="s">
        <v>107</v>
      </c>
      <c r="C95" s="28"/>
      <c r="D95" s="5"/>
      <c r="E95" s="18">
        <v>5098</v>
      </c>
      <c r="F95" s="20">
        <v>2823</v>
      </c>
      <c r="G95" s="20">
        <v>341</v>
      </c>
      <c r="H95" s="20">
        <v>72</v>
      </c>
      <c r="I95" s="20">
        <v>2482</v>
      </c>
      <c r="J95" s="20">
        <v>148</v>
      </c>
      <c r="K95" s="20">
        <v>2334</v>
      </c>
      <c r="L95" s="20">
        <v>2275</v>
      </c>
    </row>
    <row r="96" spans="2:12" ht="9.75" customHeight="1">
      <c r="B96" s="6"/>
      <c r="C96" s="6" t="s">
        <v>50</v>
      </c>
      <c r="E96" s="21">
        <v>260</v>
      </c>
      <c r="F96" s="22">
        <v>189</v>
      </c>
      <c r="G96" s="22">
        <v>23</v>
      </c>
      <c r="H96" s="22">
        <v>14</v>
      </c>
      <c r="I96" s="22">
        <v>166</v>
      </c>
      <c r="J96" s="22">
        <v>12</v>
      </c>
      <c r="K96" s="22">
        <v>154</v>
      </c>
      <c r="L96" s="22">
        <v>71</v>
      </c>
    </row>
    <row r="97" spans="2:12" ht="9.75" customHeight="1">
      <c r="B97" s="6"/>
      <c r="C97" s="6" t="s">
        <v>51</v>
      </c>
      <c r="E97" s="21">
        <v>434</v>
      </c>
      <c r="F97" s="22">
        <v>342</v>
      </c>
      <c r="G97" s="22">
        <v>18</v>
      </c>
      <c r="H97" s="22">
        <v>8</v>
      </c>
      <c r="I97" s="22">
        <v>324</v>
      </c>
      <c r="J97" s="22">
        <v>24</v>
      </c>
      <c r="K97" s="22">
        <v>300</v>
      </c>
      <c r="L97" s="22">
        <v>92</v>
      </c>
    </row>
    <row r="98" spans="2:12" ht="9.75" customHeight="1">
      <c r="B98" s="6"/>
      <c r="C98" s="6" t="s">
        <v>52</v>
      </c>
      <c r="E98" s="21">
        <v>693</v>
      </c>
      <c r="F98" s="22">
        <v>329</v>
      </c>
      <c r="G98" s="22">
        <v>39</v>
      </c>
      <c r="H98" s="22">
        <v>10</v>
      </c>
      <c r="I98" s="22">
        <v>290</v>
      </c>
      <c r="J98" s="22">
        <v>11</v>
      </c>
      <c r="K98" s="22">
        <v>279</v>
      </c>
      <c r="L98" s="22">
        <v>364</v>
      </c>
    </row>
    <row r="99" spans="2:12" ht="9.75" customHeight="1">
      <c r="B99" s="6"/>
      <c r="C99" s="6" t="s">
        <v>53</v>
      </c>
      <c r="E99" s="21">
        <v>518</v>
      </c>
      <c r="F99" s="22">
        <v>248</v>
      </c>
      <c r="G99" s="22">
        <v>46</v>
      </c>
      <c r="H99" s="22">
        <v>7</v>
      </c>
      <c r="I99" s="22">
        <v>202</v>
      </c>
      <c r="J99" s="22">
        <v>9</v>
      </c>
      <c r="K99" s="22">
        <v>193</v>
      </c>
      <c r="L99" s="22">
        <v>270</v>
      </c>
    </row>
    <row r="100" spans="2:12" ht="9.75" customHeight="1">
      <c r="B100" s="6"/>
      <c r="C100" s="6" t="s">
        <v>118</v>
      </c>
      <c r="E100" s="21">
        <v>1206</v>
      </c>
      <c r="F100" s="22">
        <v>542</v>
      </c>
      <c r="G100" s="22">
        <v>66</v>
      </c>
      <c r="H100" s="22">
        <v>6</v>
      </c>
      <c r="I100" s="22">
        <v>476</v>
      </c>
      <c r="J100" s="22">
        <v>15</v>
      </c>
      <c r="K100" s="22">
        <v>461</v>
      </c>
      <c r="L100" s="22">
        <v>664</v>
      </c>
    </row>
    <row r="101" spans="2:12" ht="9.75" customHeight="1">
      <c r="B101" s="6"/>
      <c r="C101" s="6" t="s">
        <v>54</v>
      </c>
      <c r="E101" s="21">
        <v>1566</v>
      </c>
      <c r="F101" s="22">
        <v>878</v>
      </c>
      <c r="G101" s="22">
        <v>113</v>
      </c>
      <c r="H101" s="22">
        <v>21</v>
      </c>
      <c r="I101" s="22">
        <v>765</v>
      </c>
      <c r="J101" s="22">
        <v>51</v>
      </c>
      <c r="K101" s="22">
        <v>714</v>
      </c>
      <c r="L101" s="22">
        <v>688</v>
      </c>
    </row>
    <row r="102" spans="2:12" ht="9.75" customHeight="1">
      <c r="B102" s="6"/>
      <c r="C102" s="6" t="s">
        <v>55</v>
      </c>
      <c r="E102" s="21">
        <v>421</v>
      </c>
      <c r="F102" s="22">
        <v>295</v>
      </c>
      <c r="G102" s="22">
        <v>36</v>
      </c>
      <c r="H102" s="22">
        <v>6</v>
      </c>
      <c r="I102" s="22">
        <v>259</v>
      </c>
      <c r="J102" s="22">
        <v>26</v>
      </c>
      <c r="K102" s="22">
        <v>233</v>
      </c>
      <c r="L102" s="22">
        <v>126</v>
      </c>
    </row>
    <row r="103" spans="2:12" ht="9.75" customHeight="1">
      <c r="B103" s="6"/>
      <c r="C103" s="6"/>
      <c r="E103" s="21"/>
      <c r="F103" s="22"/>
      <c r="G103" s="22"/>
      <c r="H103" s="22"/>
      <c r="I103" s="22"/>
      <c r="J103" s="22"/>
      <c r="K103" s="22"/>
      <c r="L103" s="22"/>
    </row>
    <row r="104" spans="2:12" ht="9.75" customHeight="1">
      <c r="B104" s="28" t="s">
        <v>108</v>
      </c>
      <c r="C104" s="28"/>
      <c r="D104" s="5"/>
      <c r="E104" s="18">
        <v>992</v>
      </c>
      <c r="F104" s="20">
        <v>552</v>
      </c>
      <c r="G104" s="20">
        <v>61</v>
      </c>
      <c r="H104" s="20">
        <v>16</v>
      </c>
      <c r="I104" s="20">
        <v>491</v>
      </c>
      <c r="J104" s="20">
        <v>20</v>
      </c>
      <c r="K104" s="20">
        <v>471</v>
      </c>
      <c r="L104" s="20">
        <v>440</v>
      </c>
    </row>
    <row r="105" spans="2:12" ht="9.75" customHeight="1">
      <c r="B105" s="6"/>
      <c r="C105" s="6" t="s">
        <v>56</v>
      </c>
      <c r="E105" s="21">
        <v>956</v>
      </c>
      <c r="F105" s="22">
        <v>546</v>
      </c>
      <c r="G105" s="22">
        <v>59</v>
      </c>
      <c r="H105" s="22">
        <v>16</v>
      </c>
      <c r="I105" s="22">
        <v>487</v>
      </c>
      <c r="J105" s="22">
        <v>20</v>
      </c>
      <c r="K105" s="22">
        <v>467</v>
      </c>
      <c r="L105" s="22">
        <v>410</v>
      </c>
    </row>
    <row r="106" spans="2:12" ht="9.75" customHeight="1">
      <c r="B106" s="6"/>
      <c r="C106" s="6" t="s">
        <v>57</v>
      </c>
      <c r="E106" s="21">
        <v>36</v>
      </c>
      <c r="F106" s="22">
        <v>6</v>
      </c>
      <c r="G106" s="22">
        <v>2</v>
      </c>
      <c r="H106" s="22" t="s">
        <v>133</v>
      </c>
      <c r="I106" s="22">
        <v>4</v>
      </c>
      <c r="J106" s="22" t="s">
        <v>133</v>
      </c>
      <c r="K106" s="22">
        <v>4</v>
      </c>
      <c r="L106" s="22">
        <v>30</v>
      </c>
    </row>
    <row r="107" spans="2:12" ht="9.75" customHeight="1">
      <c r="B107" s="6"/>
      <c r="C107" s="6"/>
      <c r="E107" s="21"/>
      <c r="F107" s="22"/>
      <c r="G107" s="22"/>
      <c r="H107" s="22"/>
      <c r="I107" s="22"/>
      <c r="J107" s="22"/>
      <c r="K107" s="22"/>
      <c r="L107" s="22"/>
    </row>
    <row r="108" spans="2:12" ht="9.75" customHeight="1">
      <c r="B108" s="28" t="s">
        <v>109</v>
      </c>
      <c r="C108" s="28"/>
      <c r="D108" s="5"/>
      <c r="E108" s="18">
        <v>70</v>
      </c>
      <c r="F108" s="20">
        <v>20</v>
      </c>
      <c r="G108" s="20">
        <v>2</v>
      </c>
      <c r="H108" s="20" t="s">
        <v>133</v>
      </c>
      <c r="I108" s="20">
        <v>18</v>
      </c>
      <c r="J108" s="20" t="s">
        <v>133</v>
      </c>
      <c r="K108" s="20">
        <v>18</v>
      </c>
      <c r="L108" s="20">
        <v>50</v>
      </c>
    </row>
    <row r="109" spans="2:12" ht="9.75" customHeight="1">
      <c r="B109" s="6"/>
      <c r="C109" s="6" t="s">
        <v>58</v>
      </c>
      <c r="E109" s="21">
        <v>70</v>
      </c>
      <c r="F109" s="22">
        <v>20</v>
      </c>
      <c r="G109" s="22">
        <v>2</v>
      </c>
      <c r="H109" s="22" t="s">
        <v>133</v>
      </c>
      <c r="I109" s="22">
        <v>18</v>
      </c>
      <c r="J109" s="22" t="s">
        <v>133</v>
      </c>
      <c r="K109" s="22">
        <v>18</v>
      </c>
      <c r="L109" s="22">
        <v>50</v>
      </c>
    </row>
    <row r="110" spans="2:12" ht="9.75" customHeight="1">
      <c r="B110" s="6"/>
      <c r="C110" s="6"/>
      <c r="E110" s="21"/>
      <c r="F110" s="22"/>
      <c r="G110" s="22"/>
      <c r="H110" s="22"/>
      <c r="I110" s="22"/>
      <c r="J110" s="22"/>
      <c r="K110" s="22"/>
      <c r="L110" s="22"/>
    </row>
    <row r="111" spans="2:12" ht="9.75" customHeight="1">
      <c r="B111" s="28" t="s">
        <v>110</v>
      </c>
      <c r="C111" s="28"/>
      <c r="D111" s="5"/>
      <c r="E111" s="18">
        <v>5290</v>
      </c>
      <c r="F111" s="20">
        <v>3320</v>
      </c>
      <c r="G111" s="20">
        <v>333</v>
      </c>
      <c r="H111" s="20">
        <v>72</v>
      </c>
      <c r="I111" s="20">
        <v>2987</v>
      </c>
      <c r="J111" s="20">
        <v>132</v>
      </c>
      <c r="K111" s="20">
        <v>2855</v>
      </c>
      <c r="L111" s="20">
        <v>1970</v>
      </c>
    </row>
    <row r="112" spans="2:12" ht="9.75" customHeight="1">
      <c r="B112" s="6"/>
      <c r="C112" s="6" t="s">
        <v>59</v>
      </c>
      <c r="E112" s="21">
        <v>393</v>
      </c>
      <c r="F112" s="22">
        <v>221</v>
      </c>
      <c r="G112" s="22">
        <v>28</v>
      </c>
      <c r="H112" s="22">
        <v>9</v>
      </c>
      <c r="I112" s="22">
        <v>193</v>
      </c>
      <c r="J112" s="22">
        <v>9</v>
      </c>
      <c r="K112" s="22">
        <v>184</v>
      </c>
      <c r="L112" s="22">
        <v>172</v>
      </c>
    </row>
    <row r="113" spans="2:12" ht="9.75" customHeight="1">
      <c r="B113" s="6"/>
      <c r="C113" s="6" t="s">
        <v>60</v>
      </c>
      <c r="E113" s="21">
        <v>130</v>
      </c>
      <c r="F113" s="22">
        <v>65</v>
      </c>
      <c r="G113" s="22">
        <v>8</v>
      </c>
      <c r="H113" s="22">
        <v>1</v>
      </c>
      <c r="I113" s="22">
        <v>57</v>
      </c>
      <c r="J113" s="22">
        <v>2</v>
      </c>
      <c r="K113" s="22">
        <v>55</v>
      </c>
      <c r="L113" s="22">
        <v>65</v>
      </c>
    </row>
    <row r="114" spans="2:12" ht="9.75" customHeight="1">
      <c r="B114" s="6"/>
      <c r="C114" s="6" t="s">
        <v>61</v>
      </c>
      <c r="E114" s="21">
        <v>498</v>
      </c>
      <c r="F114" s="22">
        <v>274</v>
      </c>
      <c r="G114" s="22">
        <v>32</v>
      </c>
      <c r="H114" s="22">
        <v>19</v>
      </c>
      <c r="I114" s="22">
        <v>242</v>
      </c>
      <c r="J114" s="22">
        <v>23</v>
      </c>
      <c r="K114" s="22">
        <v>219</v>
      </c>
      <c r="L114" s="22">
        <v>224</v>
      </c>
    </row>
    <row r="115" spans="2:12" ht="9.75" customHeight="1">
      <c r="B115" s="6"/>
      <c r="C115" s="6" t="s">
        <v>62</v>
      </c>
      <c r="E115" s="21">
        <v>545</v>
      </c>
      <c r="F115" s="22">
        <v>230</v>
      </c>
      <c r="G115" s="22">
        <v>22</v>
      </c>
      <c r="H115" s="22">
        <v>3</v>
      </c>
      <c r="I115" s="22">
        <v>208</v>
      </c>
      <c r="J115" s="22">
        <v>8</v>
      </c>
      <c r="K115" s="22">
        <v>200</v>
      </c>
      <c r="L115" s="22">
        <v>315</v>
      </c>
    </row>
    <row r="116" spans="2:12" ht="9.75" customHeight="1">
      <c r="B116" s="6"/>
      <c r="C116" s="6" t="s">
        <v>63</v>
      </c>
      <c r="E116" s="21">
        <v>931</v>
      </c>
      <c r="F116" s="22">
        <v>695</v>
      </c>
      <c r="G116" s="22">
        <v>55</v>
      </c>
      <c r="H116" s="22">
        <v>11</v>
      </c>
      <c r="I116" s="22">
        <v>640</v>
      </c>
      <c r="J116" s="22">
        <v>21</v>
      </c>
      <c r="K116" s="22">
        <v>619</v>
      </c>
      <c r="L116" s="22">
        <v>236</v>
      </c>
    </row>
    <row r="117" spans="2:12" ht="9.75" customHeight="1">
      <c r="B117" s="6"/>
      <c r="C117" s="6" t="s">
        <v>64</v>
      </c>
      <c r="E117" s="21">
        <v>493</v>
      </c>
      <c r="F117" s="22">
        <v>336</v>
      </c>
      <c r="G117" s="22">
        <v>17</v>
      </c>
      <c r="H117" s="22">
        <v>2</v>
      </c>
      <c r="I117" s="22">
        <v>319</v>
      </c>
      <c r="J117" s="22">
        <v>16</v>
      </c>
      <c r="K117" s="22">
        <v>303</v>
      </c>
      <c r="L117" s="22">
        <v>157</v>
      </c>
    </row>
    <row r="118" spans="2:12" ht="9.75" customHeight="1">
      <c r="B118" s="6"/>
      <c r="C118" s="6" t="s">
        <v>65</v>
      </c>
      <c r="E118" s="21">
        <v>524</v>
      </c>
      <c r="F118" s="22">
        <v>388</v>
      </c>
      <c r="G118" s="22">
        <v>49</v>
      </c>
      <c r="H118" s="22">
        <v>7</v>
      </c>
      <c r="I118" s="22">
        <v>339</v>
      </c>
      <c r="J118" s="22">
        <v>11</v>
      </c>
      <c r="K118" s="22">
        <v>328</v>
      </c>
      <c r="L118" s="22">
        <v>136</v>
      </c>
    </row>
    <row r="119" spans="2:12" ht="9.75" customHeight="1">
      <c r="B119" s="6"/>
      <c r="C119" s="6" t="s">
        <v>66</v>
      </c>
      <c r="E119" s="21">
        <v>649</v>
      </c>
      <c r="F119" s="22">
        <v>484</v>
      </c>
      <c r="G119" s="22">
        <v>44</v>
      </c>
      <c r="H119" s="22">
        <v>12</v>
      </c>
      <c r="I119" s="22">
        <v>440</v>
      </c>
      <c r="J119" s="22">
        <v>19</v>
      </c>
      <c r="K119" s="22">
        <v>421</v>
      </c>
      <c r="L119" s="22">
        <v>165</v>
      </c>
    </row>
    <row r="120" spans="2:12" ht="9.75" customHeight="1">
      <c r="B120" s="6"/>
      <c r="C120" s="6" t="s">
        <v>67</v>
      </c>
      <c r="E120" s="21">
        <v>553</v>
      </c>
      <c r="F120" s="22">
        <v>316</v>
      </c>
      <c r="G120" s="22">
        <v>39</v>
      </c>
      <c r="H120" s="22">
        <v>6</v>
      </c>
      <c r="I120" s="22">
        <v>277</v>
      </c>
      <c r="J120" s="22">
        <v>9</v>
      </c>
      <c r="K120" s="22">
        <v>268</v>
      </c>
      <c r="L120" s="22">
        <v>237</v>
      </c>
    </row>
    <row r="121" spans="2:12" ht="9.75" customHeight="1">
      <c r="B121" s="6"/>
      <c r="C121" s="6" t="s">
        <v>68</v>
      </c>
      <c r="E121" s="21">
        <v>200</v>
      </c>
      <c r="F121" s="22">
        <v>109</v>
      </c>
      <c r="G121" s="22">
        <v>16</v>
      </c>
      <c r="H121" s="22" t="s">
        <v>133</v>
      </c>
      <c r="I121" s="22">
        <v>93</v>
      </c>
      <c r="J121" s="22">
        <v>7</v>
      </c>
      <c r="K121" s="22">
        <v>86</v>
      </c>
      <c r="L121" s="22">
        <v>91</v>
      </c>
    </row>
    <row r="122" spans="2:12" ht="9.75" customHeight="1">
      <c r="B122" s="6"/>
      <c r="C122" s="6" t="s">
        <v>69</v>
      </c>
      <c r="E122" s="21">
        <v>374</v>
      </c>
      <c r="F122" s="22">
        <v>202</v>
      </c>
      <c r="G122" s="22">
        <v>23</v>
      </c>
      <c r="H122" s="22">
        <v>2</v>
      </c>
      <c r="I122" s="22">
        <v>179</v>
      </c>
      <c r="J122" s="22">
        <v>7</v>
      </c>
      <c r="K122" s="22">
        <v>172</v>
      </c>
      <c r="L122" s="22">
        <v>172</v>
      </c>
    </row>
    <row r="123" spans="2:12" ht="9.75" customHeight="1">
      <c r="B123" s="6"/>
      <c r="C123" s="6"/>
      <c r="E123" s="21"/>
      <c r="F123" s="22"/>
      <c r="G123" s="22"/>
      <c r="H123" s="22"/>
      <c r="I123" s="22"/>
      <c r="J123" s="22"/>
      <c r="K123" s="22"/>
      <c r="L123" s="22"/>
    </row>
    <row r="124" spans="2:12" ht="9.75" customHeight="1">
      <c r="B124" s="28" t="s">
        <v>111</v>
      </c>
      <c r="C124" s="28"/>
      <c r="D124" s="5"/>
      <c r="E124" s="18">
        <v>2606</v>
      </c>
      <c r="F124" s="20">
        <v>1124</v>
      </c>
      <c r="G124" s="20">
        <v>119</v>
      </c>
      <c r="H124" s="20">
        <v>42</v>
      </c>
      <c r="I124" s="20">
        <v>1005</v>
      </c>
      <c r="J124" s="20">
        <v>79</v>
      </c>
      <c r="K124" s="20">
        <v>926</v>
      </c>
      <c r="L124" s="20">
        <v>1482</v>
      </c>
    </row>
    <row r="125" spans="2:12" ht="9.75" customHeight="1">
      <c r="B125" s="6"/>
      <c r="C125" s="6" t="s">
        <v>70</v>
      </c>
      <c r="E125" s="21">
        <v>779</v>
      </c>
      <c r="F125" s="22">
        <v>379</v>
      </c>
      <c r="G125" s="22">
        <v>40</v>
      </c>
      <c r="H125" s="22">
        <v>15</v>
      </c>
      <c r="I125" s="22">
        <v>339</v>
      </c>
      <c r="J125" s="22">
        <v>31</v>
      </c>
      <c r="K125" s="22">
        <v>308</v>
      </c>
      <c r="L125" s="22">
        <v>400</v>
      </c>
    </row>
    <row r="126" spans="2:12" ht="9.75" customHeight="1">
      <c r="B126" s="6"/>
      <c r="C126" s="6" t="s">
        <v>71</v>
      </c>
      <c r="E126" s="21">
        <v>211</v>
      </c>
      <c r="F126" s="22">
        <v>68</v>
      </c>
      <c r="G126" s="22">
        <v>10</v>
      </c>
      <c r="H126" s="22">
        <v>3</v>
      </c>
      <c r="I126" s="22">
        <v>58</v>
      </c>
      <c r="J126" s="22">
        <v>6</v>
      </c>
      <c r="K126" s="22">
        <v>52</v>
      </c>
      <c r="L126" s="22">
        <v>143</v>
      </c>
    </row>
    <row r="127" spans="2:12" ht="9.75" customHeight="1">
      <c r="B127" s="6"/>
      <c r="C127" s="6" t="s">
        <v>72</v>
      </c>
      <c r="E127" s="21">
        <v>768</v>
      </c>
      <c r="F127" s="22">
        <v>282</v>
      </c>
      <c r="G127" s="22">
        <v>26</v>
      </c>
      <c r="H127" s="22">
        <v>13</v>
      </c>
      <c r="I127" s="22">
        <v>256</v>
      </c>
      <c r="J127" s="22">
        <v>24</v>
      </c>
      <c r="K127" s="22">
        <v>232</v>
      </c>
      <c r="L127" s="22">
        <v>486</v>
      </c>
    </row>
    <row r="128" spans="2:12" ht="9.75" customHeight="1">
      <c r="B128" s="6"/>
      <c r="C128" s="6" t="s">
        <v>73</v>
      </c>
      <c r="E128" s="21">
        <v>631</v>
      </c>
      <c r="F128" s="22">
        <v>282</v>
      </c>
      <c r="G128" s="22">
        <v>33</v>
      </c>
      <c r="H128" s="22">
        <v>6</v>
      </c>
      <c r="I128" s="22">
        <v>249</v>
      </c>
      <c r="J128" s="22">
        <v>9</v>
      </c>
      <c r="K128" s="22">
        <v>240</v>
      </c>
      <c r="L128" s="22">
        <v>349</v>
      </c>
    </row>
    <row r="129" spans="2:12" ht="9.75" customHeight="1">
      <c r="B129" s="6"/>
      <c r="C129" s="6" t="s">
        <v>74</v>
      </c>
      <c r="E129" s="21">
        <v>217</v>
      </c>
      <c r="F129" s="22">
        <v>113</v>
      </c>
      <c r="G129" s="22">
        <v>10</v>
      </c>
      <c r="H129" s="22">
        <v>5</v>
      </c>
      <c r="I129" s="22">
        <v>103</v>
      </c>
      <c r="J129" s="22">
        <v>9</v>
      </c>
      <c r="K129" s="22">
        <v>94</v>
      </c>
      <c r="L129" s="22">
        <v>104</v>
      </c>
    </row>
    <row r="130" spans="2:12" ht="9.75" customHeight="1">
      <c r="B130" s="6"/>
      <c r="C130" s="6"/>
      <c r="E130" s="21"/>
      <c r="F130" s="22"/>
      <c r="G130" s="22"/>
      <c r="H130" s="22"/>
      <c r="I130" s="22"/>
      <c r="J130" s="22"/>
      <c r="K130" s="22"/>
      <c r="L130" s="22"/>
    </row>
    <row r="131" spans="2:12" ht="9.75" customHeight="1">
      <c r="B131" s="28" t="s">
        <v>112</v>
      </c>
      <c r="C131" s="28"/>
      <c r="E131" s="18">
        <v>2607</v>
      </c>
      <c r="F131" s="20">
        <v>1821</v>
      </c>
      <c r="G131" s="20">
        <v>177</v>
      </c>
      <c r="H131" s="20">
        <v>64</v>
      </c>
      <c r="I131" s="20">
        <v>1644</v>
      </c>
      <c r="J131" s="20">
        <v>343</v>
      </c>
      <c r="K131" s="20">
        <v>1301</v>
      </c>
      <c r="L131" s="20">
        <v>786</v>
      </c>
    </row>
    <row r="132" spans="2:12" ht="9.75" customHeight="1">
      <c r="B132" s="6"/>
      <c r="C132" s="6" t="s">
        <v>75</v>
      </c>
      <c r="E132" s="21">
        <v>748</v>
      </c>
      <c r="F132" s="22">
        <v>658</v>
      </c>
      <c r="G132" s="22">
        <v>67</v>
      </c>
      <c r="H132" s="22">
        <v>39</v>
      </c>
      <c r="I132" s="22">
        <v>591</v>
      </c>
      <c r="J132" s="22">
        <v>148</v>
      </c>
      <c r="K132" s="22">
        <v>443</v>
      </c>
      <c r="L132" s="22">
        <v>90</v>
      </c>
    </row>
    <row r="133" spans="2:12" ht="9.75" customHeight="1">
      <c r="B133" s="6"/>
      <c r="C133" s="6" t="s">
        <v>76</v>
      </c>
      <c r="E133" s="21">
        <v>376</v>
      </c>
      <c r="F133" s="22">
        <v>287</v>
      </c>
      <c r="G133" s="22">
        <v>31</v>
      </c>
      <c r="H133" s="22">
        <v>9</v>
      </c>
      <c r="I133" s="22">
        <v>256</v>
      </c>
      <c r="J133" s="22">
        <v>45</v>
      </c>
      <c r="K133" s="22">
        <v>211</v>
      </c>
      <c r="L133" s="22">
        <v>89</v>
      </c>
    </row>
    <row r="134" spans="2:12" ht="9.75" customHeight="1">
      <c r="B134" s="6"/>
      <c r="C134" s="6" t="s">
        <v>77</v>
      </c>
      <c r="E134" s="21">
        <v>140</v>
      </c>
      <c r="F134" s="22">
        <v>84</v>
      </c>
      <c r="G134" s="22">
        <v>6</v>
      </c>
      <c r="H134" s="22">
        <v>2</v>
      </c>
      <c r="I134" s="22">
        <v>78</v>
      </c>
      <c r="J134" s="22">
        <v>16</v>
      </c>
      <c r="K134" s="22">
        <v>62</v>
      </c>
      <c r="L134" s="22">
        <v>56</v>
      </c>
    </row>
    <row r="135" spans="2:12" ht="9.75" customHeight="1">
      <c r="B135" s="6"/>
      <c r="C135" s="6" t="s">
        <v>78</v>
      </c>
      <c r="E135" s="21">
        <v>229</v>
      </c>
      <c r="F135" s="22">
        <v>95</v>
      </c>
      <c r="G135" s="22">
        <v>4</v>
      </c>
      <c r="H135" s="22" t="s">
        <v>133</v>
      </c>
      <c r="I135" s="22">
        <v>91</v>
      </c>
      <c r="J135" s="22">
        <v>1</v>
      </c>
      <c r="K135" s="22">
        <v>90</v>
      </c>
      <c r="L135" s="22">
        <v>134</v>
      </c>
    </row>
    <row r="136" spans="2:12" ht="9.75" customHeight="1">
      <c r="B136" s="6"/>
      <c r="C136" s="6" t="s">
        <v>79</v>
      </c>
      <c r="E136" s="21">
        <v>215</v>
      </c>
      <c r="F136" s="22">
        <v>147</v>
      </c>
      <c r="G136" s="22">
        <v>4</v>
      </c>
      <c r="H136" s="22" t="s">
        <v>133</v>
      </c>
      <c r="I136" s="22">
        <v>143</v>
      </c>
      <c r="J136" s="22">
        <v>13</v>
      </c>
      <c r="K136" s="22">
        <v>130</v>
      </c>
      <c r="L136" s="22">
        <v>68</v>
      </c>
    </row>
    <row r="137" spans="2:12" ht="9.75" customHeight="1">
      <c r="B137" s="6"/>
      <c r="C137" s="6" t="s">
        <v>80</v>
      </c>
      <c r="E137" s="21">
        <v>453</v>
      </c>
      <c r="F137" s="22">
        <v>281</v>
      </c>
      <c r="G137" s="22">
        <v>20</v>
      </c>
      <c r="H137" s="22">
        <v>7</v>
      </c>
      <c r="I137" s="22">
        <v>261</v>
      </c>
      <c r="J137" s="22">
        <v>57</v>
      </c>
      <c r="K137" s="22">
        <v>204</v>
      </c>
      <c r="L137" s="22">
        <v>172</v>
      </c>
    </row>
    <row r="138" spans="2:12" ht="9.75" customHeight="1">
      <c r="B138" s="6"/>
      <c r="C138" s="6" t="s">
        <v>81</v>
      </c>
      <c r="E138" s="21">
        <v>338</v>
      </c>
      <c r="F138" s="22">
        <v>214</v>
      </c>
      <c r="G138" s="22">
        <v>33</v>
      </c>
      <c r="H138" s="22">
        <v>7</v>
      </c>
      <c r="I138" s="22">
        <v>181</v>
      </c>
      <c r="J138" s="22">
        <v>42</v>
      </c>
      <c r="K138" s="22">
        <v>139</v>
      </c>
      <c r="L138" s="22">
        <v>124</v>
      </c>
    </row>
    <row r="139" spans="2:12" ht="9.75" customHeight="1">
      <c r="B139" s="6"/>
      <c r="C139" s="6" t="s">
        <v>82</v>
      </c>
      <c r="E139" s="21">
        <v>108</v>
      </c>
      <c r="F139" s="22">
        <v>55</v>
      </c>
      <c r="G139" s="22">
        <v>12</v>
      </c>
      <c r="H139" s="22" t="s">
        <v>133</v>
      </c>
      <c r="I139" s="22">
        <v>43</v>
      </c>
      <c r="J139" s="22">
        <v>21</v>
      </c>
      <c r="K139" s="22">
        <v>22</v>
      </c>
      <c r="L139" s="22">
        <v>53</v>
      </c>
    </row>
    <row r="140" spans="2:12" ht="9.75" customHeight="1">
      <c r="B140" s="6"/>
      <c r="C140" s="6"/>
      <c r="E140" s="21"/>
      <c r="F140" s="22"/>
      <c r="G140" s="22"/>
      <c r="H140" s="22"/>
      <c r="I140" s="22"/>
      <c r="J140" s="22"/>
      <c r="K140" s="22"/>
      <c r="L140" s="22"/>
    </row>
    <row r="141" spans="2:12" ht="9.75" customHeight="1">
      <c r="B141" s="28" t="s">
        <v>113</v>
      </c>
      <c r="C141" s="28"/>
      <c r="E141" s="18">
        <v>3579</v>
      </c>
      <c r="F141" s="20">
        <v>2124</v>
      </c>
      <c r="G141" s="20">
        <v>181</v>
      </c>
      <c r="H141" s="20">
        <v>65</v>
      </c>
      <c r="I141" s="20">
        <v>1943</v>
      </c>
      <c r="J141" s="20">
        <v>212</v>
      </c>
      <c r="K141" s="20">
        <v>1731</v>
      </c>
      <c r="L141" s="20">
        <v>1455</v>
      </c>
    </row>
    <row r="142" spans="2:12" ht="9.75" customHeight="1">
      <c r="B142" s="6"/>
      <c r="C142" s="6" t="s">
        <v>83</v>
      </c>
      <c r="E142" s="21">
        <v>1162</v>
      </c>
      <c r="F142" s="22">
        <v>639</v>
      </c>
      <c r="G142" s="22">
        <v>55</v>
      </c>
      <c r="H142" s="22">
        <v>23</v>
      </c>
      <c r="I142" s="22">
        <v>584</v>
      </c>
      <c r="J142" s="22">
        <v>58</v>
      </c>
      <c r="K142" s="22">
        <v>526</v>
      </c>
      <c r="L142" s="22">
        <v>523</v>
      </c>
    </row>
    <row r="143" spans="2:12" ht="9.75" customHeight="1">
      <c r="B143" s="6"/>
      <c r="C143" s="6" t="s">
        <v>84</v>
      </c>
      <c r="E143" s="21">
        <v>866</v>
      </c>
      <c r="F143" s="22">
        <v>591</v>
      </c>
      <c r="G143" s="22">
        <v>41</v>
      </c>
      <c r="H143" s="22">
        <v>19</v>
      </c>
      <c r="I143" s="22">
        <v>550</v>
      </c>
      <c r="J143" s="22">
        <v>78</v>
      </c>
      <c r="K143" s="22">
        <v>472</v>
      </c>
      <c r="L143" s="22">
        <v>275</v>
      </c>
    </row>
    <row r="144" spans="2:12" ht="9.75" customHeight="1">
      <c r="B144" s="6"/>
      <c r="C144" s="6" t="s">
        <v>85</v>
      </c>
      <c r="E144" s="21">
        <v>213</v>
      </c>
      <c r="F144" s="22">
        <v>117</v>
      </c>
      <c r="G144" s="22">
        <v>11</v>
      </c>
      <c r="H144" s="22">
        <v>3</v>
      </c>
      <c r="I144" s="22">
        <v>106</v>
      </c>
      <c r="J144" s="22">
        <v>15</v>
      </c>
      <c r="K144" s="22">
        <v>91</v>
      </c>
      <c r="L144" s="22">
        <v>96</v>
      </c>
    </row>
    <row r="145" spans="2:12" ht="9.75" customHeight="1">
      <c r="B145" s="6"/>
      <c r="C145" s="6" t="s">
        <v>86</v>
      </c>
      <c r="E145" s="21">
        <v>226</v>
      </c>
      <c r="F145" s="22">
        <v>99</v>
      </c>
      <c r="G145" s="22">
        <v>21</v>
      </c>
      <c r="H145" s="22">
        <v>6</v>
      </c>
      <c r="I145" s="22">
        <v>78</v>
      </c>
      <c r="J145" s="22">
        <v>13</v>
      </c>
      <c r="K145" s="22">
        <v>65</v>
      </c>
      <c r="L145" s="22">
        <v>127</v>
      </c>
    </row>
    <row r="146" spans="2:12" ht="9.75" customHeight="1">
      <c r="B146" s="6"/>
      <c r="C146" s="6" t="s">
        <v>87</v>
      </c>
      <c r="E146" s="21">
        <v>603</v>
      </c>
      <c r="F146" s="22">
        <v>361</v>
      </c>
      <c r="G146" s="22">
        <v>30</v>
      </c>
      <c r="H146" s="22">
        <v>7</v>
      </c>
      <c r="I146" s="22">
        <v>331</v>
      </c>
      <c r="J146" s="22">
        <v>23</v>
      </c>
      <c r="K146" s="22">
        <v>308</v>
      </c>
      <c r="L146" s="22">
        <v>242</v>
      </c>
    </row>
    <row r="147" spans="2:12" ht="9.75" customHeight="1">
      <c r="B147" s="6"/>
      <c r="C147" s="6" t="s">
        <v>88</v>
      </c>
      <c r="E147" s="21">
        <v>509</v>
      </c>
      <c r="F147" s="22">
        <v>317</v>
      </c>
      <c r="G147" s="22">
        <v>23</v>
      </c>
      <c r="H147" s="22">
        <v>7</v>
      </c>
      <c r="I147" s="22">
        <v>294</v>
      </c>
      <c r="J147" s="22">
        <v>25</v>
      </c>
      <c r="K147" s="22">
        <v>269</v>
      </c>
      <c r="L147" s="22">
        <v>192</v>
      </c>
    </row>
    <row r="148" spans="2:12" ht="9.75" customHeight="1" thickBot="1">
      <c r="B148" s="24"/>
      <c r="C148" s="23"/>
      <c r="D148" s="23"/>
      <c r="E148" s="8"/>
      <c r="F148" s="23"/>
      <c r="G148" s="23"/>
      <c r="H148" s="23"/>
      <c r="I148" s="23"/>
      <c r="J148" s="23"/>
      <c r="K148" s="23"/>
      <c r="L148" s="23"/>
    </row>
    <row r="149" ht="13.5">
      <c r="C149" s="25" t="s">
        <v>135</v>
      </c>
    </row>
  </sheetData>
  <sheetProtection/>
  <mergeCells count="26">
    <mergeCell ref="B49:C49"/>
    <mergeCell ref="B55:C55"/>
    <mergeCell ref="B65:C65"/>
    <mergeCell ref="B74:C74"/>
    <mergeCell ref="B30:C30"/>
    <mergeCell ref="B36:C36"/>
    <mergeCell ref="B41:C41"/>
    <mergeCell ref="B45:C45"/>
    <mergeCell ref="B13:C13"/>
    <mergeCell ref="E5:E7"/>
    <mergeCell ref="G6:G7"/>
    <mergeCell ref="I6:I7"/>
    <mergeCell ref="A4:D7"/>
    <mergeCell ref="L5:L7"/>
    <mergeCell ref="F5:F7"/>
    <mergeCell ref="B9:C9"/>
    <mergeCell ref="B11:C11"/>
    <mergeCell ref="B79:C79"/>
    <mergeCell ref="B86:C86"/>
    <mergeCell ref="B95:C95"/>
    <mergeCell ref="B104:C104"/>
    <mergeCell ref="B141:C141"/>
    <mergeCell ref="B108:C108"/>
    <mergeCell ref="B111:C111"/>
    <mergeCell ref="B124:C124"/>
    <mergeCell ref="B131:C131"/>
  </mergeCells>
  <printOptions/>
  <pageMargins left="0.7874015748031497" right="0.7874015748031497" top="0.6692913385826772" bottom="0.6692913385826772"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dimension ref="A1:AH148"/>
  <sheetViews>
    <sheetView zoomScalePageLayoutView="0" workbookViewId="0" topLeftCell="A1">
      <selection activeCell="K25" sqref="K25"/>
    </sheetView>
  </sheetViews>
  <sheetFormatPr defaultColWidth="9.00390625" defaultRowHeight="13.5"/>
  <cols>
    <col min="1" max="1" width="0.875" style="1" customWidth="1"/>
    <col min="2" max="2" width="1.875" style="1" customWidth="1"/>
    <col min="3" max="3" width="3.50390625" style="1" customWidth="1"/>
    <col min="4" max="4" width="3.875" style="1" customWidth="1"/>
    <col min="5" max="5" width="0.6171875" style="1" customWidth="1"/>
    <col min="6" max="15" width="7.625" style="1" customWidth="1"/>
    <col min="16" max="26" width="7.875" style="1" customWidth="1"/>
    <col min="27" max="16384" width="9.00390625" style="1" customWidth="1"/>
  </cols>
  <sheetData>
    <row r="1" spans="7:11" ht="17.25">
      <c r="G1" s="2"/>
      <c r="K1" s="2" t="s">
        <v>380</v>
      </c>
    </row>
    <row r="2" spans="1:7" s="45" customFormat="1" ht="11.25" customHeight="1">
      <c r="A2" s="3" t="s">
        <v>381</v>
      </c>
      <c r="B2" s="3"/>
      <c r="G2" s="106"/>
    </row>
    <row r="3" spans="1:7" s="45" customFormat="1" ht="11.25" customHeight="1">
      <c r="A3" s="3" t="s">
        <v>382</v>
      </c>
      <c r="B3" s="3"/>
      <c r="G3" s="106"/>
    </row>
    <row r="4" spans="1:26" s="45" customFormat="1" ht="12" customHeight="1" thickBot="1">
      <c r="A4" s="234" t="s">
        <v>383</v>
      </c>
      <c r="B4" s="235"/>
      <c r="C4" s="236"/>
      <c r="D4" s="236"/>
      <c r="E4" s="236"/>
      <c r="F4" s="236"/>
      <c r="G4" s="236"/>
      <c r="H4" s="236"/>
      <c r="I4" s="236"/>
      <c r="J4" s="237"/>
      <c r="K4" s="236"/>
      <c r="L4" s="236"/>
      <c r="M4" s="236"/>
      <c r="N4" s="236"/>
      <c r="O4" s="238"/>
      <c r="P4" s="236"/>
      <c r="Q4" s="236"/>
      <c r="R4" s="236"/>
      <c r="S4" s="236"/>
      <c r="T4" s="236"/>
      <c r="U4" s="236"/>
      <c r="V4" s="236"/>
      <c r="W4" s="236"/>
      <c r="X4" s="236"/>
      <c r="Y4" s="236"/>
      <c r="Z4" s="236"/>
    </row>
    <row r="5" spans="1:34" ht="12" customHeight="1" thickTop="1">
      <c r="A5" s="239" t="s">
        <v>89</v>
      </c>
      <c r="B5" s="239"/>
      <c r="C5" s="239"/>
      <c r="D5" s="239"/>
      <c r="E5" s="239"/>
      <c r="F5" s="240" t="s">
        <v>384</v>
      </c>
      <c r="G5" s="241"/>
      <c r="H5" s="241"/>
      <c r="I5" s="241"/>
      <c r="J5" s="241"/>
      <c r="K5" s="241"/>
      <c r="L5" s="241"/>
      <c r="M5" s="241"/>
      <c r="N5" s="241"/>
      <c r="O5" s="241"/>
      <c r="P5" s="241"/>
      <c r="Q5" s="241"/>
      <c r="R5" s="241"/>
      <c r="S5" s="241"/>
      <c r="T5" s="241"/>
      <c r="U5" s="241"/>
      <c r="V5" s="241"/>
      <c r="W5" s="241"/>
      <c r="X5" s="242"/>
      <c r="Y5" s="243" t="s">
        <v>385</v>
      </c>
      <c r="Z5" s="243" t="s">
        <v>386</v>
      </c>
      <c r="AA5" s="244"/>
      <c r="AB5" s="244"/>
      <c r="AC5" s="244"/>
      <c r="AD5" s="244"/>
      <c r="AE5" s="244"/>
      <c r="AF5" s="244"/>
      <c r="AG5" s="244"/>
      <c r="AH5" s="244"/>
    </row>
    <row r="6" spans="1:26" ht="11.25" customHeight="1">
      <c r="A6" s="239"/>
      <c r="B6" s="239"/>
      <c r="C6" s="239"/>
      <c r="D6" s="239"/>
      <c r="E6" s="239"/>
      <c r="F6" s="245" t="s">
        <v>387</v>
      </c>
      <c r="G6" s="246" t="s">
        <v>388</v>
      </c>
      <c r="H6" s="239"/>
      <c r="I6" s="239"/>
      <c r="J6" s="239"/>
      <c r="K6" s="239"/>
      <c r="L6" s="239"/>
      <c r="M6" s="239"/>
      <c r="N6" s="239"/>
      <c r="O6" s="239"/>
      <c r="P6" s="239"/>
      <c r="Q6" s="246" t="s">
        <v>389</v>
      </c>
      <c r="R6" s="239"/>
      <c r="S6" s="239"/>
      <c r="T6" s="239"/>
      <c r="U6" s="239"/>
      <c r="V6" s="239"/>
      <c r="W6" s="239"/>
      <c r="X6" s="243" t="s">
        <v>390</v>
      </c>
      <c r="Y6" s="243"/>
      <c r="Z6" s="243"/>
    </row>
    <row r="7" spans="1:26" ht="19.5" customHeight="1">
      <c r="A7" s="241"/>
      <c r="B7" s="241"/>
      <c r="C7" s="241"/>
      <c r="D7" s="241"/>
      <c r="E7" s="241"/>
      <c r="F7" s="31"/>
      <c r="G7" s="247" t="s">
        <v>391</v>
      </c>
      <c r="H7" s="248" t="s">
        <v>169</v>
      </c>
      <c r="I7" s="248" t="s">
        <v>392</v>
      </c>
      <c r="J7" s="248" t="s">
        <v>393</v>
      </c>
      <c r="K7" s="248" t="s">
        <v>394</v>
      </c>
      <c r="L7" s="248" t="s">
        <v>395</v>
      </c>
      <c r="M7" s="248" t="s">
        <v>396</v>
      </c>
      <c r="N7" s="248" t="s">
        <v>397</v>
      </c>
      <c r="O7" s="15" t="s">
        <v>398</v>
      </c>
      <c r="P7" s="249" t="s">
        <v>399</v>
      </c>
      <c r="Q7" s="247" t="s">
        <v>391</v>
      </c>
      <c r="R7" s="248" t="s">
        <v>400</v>
      </c>
      <c r="S7" s="248" t="s">
        <v>401</v>
      </c>
      <c r="T7" s="248" t="s">
        <v>402</v>
      </c>
      <c r="U7" s="248" t="s">
        <v>403</v>
      </c>
      <c r="V7" s="248" t="s">
        <v>404</v>
      </c>
      <c r="W7" s="250" t="s">
        <v>405</v>
      </c>
      <c r="X7" s="251"/>
      <c r="Y7" s="251"/>
      <c r="Z7" s="251"/>
    </row>
    <row r="8" ht="5.25" customHeight="1">
      <c r="F8" s="4"/>
    </row>
    <row r="9" spans="2:26" ht="10.5" customHeight="1">
      <c r="B9" s="252" t="s">
        <v>211</v>
      </c>
      <c r="C9" s="252"/>
      <c r="D9" s="123">
        <v>1999</v>
      </c>
      <c r="F9" s="57">
        <v>129024</v>
      </c>
      <c r="G9" s="58">
        <v>85964</v>
      </c>
      <c r="H9" s="58">
        <v>32106</v>
      </c>
      <c r="I9" s="58">
        <v>582</v>
      </c>
      <c r="J9" s="58">
        <v>443</v>
      </c>
      <c r="K9" s="58">
        <v>1550</v>
      </c>
      <c r="L9" s="58">
        <v>34376</v>
      </c>
      <c r="M9" s="58">
        <v>6105</v>
      </c>
      <c r="N9" s="58">
        <v>8222</v>
      </c>
      <c r="O9" s="58">
        <v>1502</v>
      </c>
      <c r="P9" s="58">
        <v>1078</v>
      </c>
      <c r="Q9" s="58">
        <v>42494</v>
      </c>
      <c r="R9" s="58">
        <v>8335</v>
      </c>
      <c r="S9" s="58">
        <v>7774</v>
      </c>
      <c r="T9" s="58">
        <v>5737</v>
      </c>
      <c r="U9" s="58">
        <v>20163</v>
      </c>
      <c r="V9" s="58">
        <v>45</v>
      </c>
      <c r="W9" s="58">
        <v>440</v>
      </c>
      <c r="X9" s="58">
        <v>566</v>
      </c>
      <c r="Y9" s="58">
        <v>52827</v>
      </c>
      <c r="Z9" s="58">
        <v>611</v>
      </c>
    </row>
    <row r="10" spans="2:26" ht="10.5" customHeight="1">
      <c r="B10" s="128" t="s">
        <v>406</v>
      </c>
      <c r="C10" s="128"/>
      <c r="D10" s="123">
        <v>2000</v>
      </c>
      <c r="F10" s="57">
        <v>127508</v>
      </c>
      <c r="G10" s="58">
        <v>84703</v>
      </c>
      <c r="H10" s="58">
        <v>32499</v>
      </c>
      <c r="I10" s="58">
        <v>817</v>
      </c>
      <c r="J10" s="58">
        <v>501</v>
      </c>
      <c r="K10" s="58">
        <v>1086</v>
      </c>
      <c r="L10" s="58">
        <v>32878</v>
      </c>
      <c r="M10" s="58">
        <v>5978</v>
      </c>
      <c r="N10" s="58">
        <v>8120</v>
      </c>
      <c r="O10" s="58">
        <v>1727</v>
      </c>
      <c r="P10" s="58">
        <v>1097</v>
      </c>
      <c r="Q10" s="58">
        <v>42209</v>
      </c>
      <c r="R10" s="58">
        <v>7764</v>
      </c>
      <c r="S10" s="58">
        <v>7348</v>
      </c>
      <c r="T10" s="58">
        <v>5901</v>
      </c>
      <c r="U10" s="58">
        <v>20812</v>
      </c>
      <c r="V10" s="58">
        <v>22</v>
      </c>
      <c r="W10" s="58">
        <v>362</v>
      </c>
      <c r="X10" s="58">
        <v>596</v>
      </c>
      <c r="Y10" s="58">
        <v>50664</v>
      </c>
      <c r="Z10" s="58">
        <v>597</v>
      </c>
    </row>
    <row r="11" spans="2:26" ht="10.5" customHeight="1">
      <c r="B11" s="128" t="s">
        <v>407</v>
      </c>
      <c r="C11" s="128"/>
      <c r="D11" s="123">
        <v>2001</v>
      </c>
      <c r="F11" s="57">
        <v>125596</v>
      </c>
      <c r="G11" s="58">
        <v>85240</v>
      </c>
      <c r="H11" s="58">
        <v>32756</v>
      </c>
      <c r="I11" s="58">
        <v>889</v>
      </c>
      <c r="J11" s="58">
        <v>609</v>
      </c>
      <c r="K11" s="58">
        <v>992</v>
      </c>
      <c r="L11" s="58">
        <v>33511</v>
      </c>
      <c r="M11" s="58">
        <v>6217</v>
      </c>
      <c r="N11" s="58">
        <v>7878</v>
      </c>
      <c r="O11" s="58">
        <v>1283</v>
      </c>
      <c r="P11" s="58">
        <v>1105</v>
      </c>
      <c r="Q11" s="58">
        <v>39925</v>
      </c>
      <c r="R11" s="58">
        <v>7202</v>
      </c>
      <c r="S11" s="58">
        <v>6931</v>
      </c>
      <c r="T11" s="58">
        <v>6155</v>
      </c>
      <c r="U11" s="58">
        <v>19238</v>
      </c>
      <c r="V11" s="58">
        <v>22</v>
      </c>
      <c r="W11" s="58">
        <v>377</v>
      </c>
      <c r="X11" s="58">
        <v>431</v>
      </c>
      <c r="Y11" s="58">
        <v>51021</v>
      </c>
      <c r="Z11" s="58">
        <v>609</v>
      </c>
    </row>
    <row r="12" spans="2:26" s="54" customFormat="1" ht="10.5" customHeight="1">
      <c r="B12" s="128" t="s">
        <v>214</v>
      </c>
      <c r="C12" s="128"/>
      <c r="D12" s="123">
        <v>2002</v>
      </c>
      <c r="F12" s="57">
        <v>127461</v>
      </c>
      <c r="G12" s="58">
        <v>84650</v>
      </c>
      <c r="H12" s="58">
        <v>31672</v>
      </c>
      <c r="I12" s="58">
        <v>959</v>
      </c>
      <c r="J12" s="58">
        <v>764</v>
      </c>
      <c r="K12" s="58">
        <v>896</v>
      </c>
      <c r="L12" s="58">
        <v>34328</v>
      </c>
      <c r="M12" s="58">
        <v>5900</v>
      </c>
      <c r="N12" s="58">
        <v>7742</v>
      </c>
      <c r="O12" s="58">
        <v>1420</v>
      </c>
      <c r="P12" s="58">
        <v>969</v>
      </c>
      <c r="Q12" s="58">
        <v>42318</v>
      </c>
      <c r="R12" s="58">
        <v>8563</v>
      </c>
      <c r="S12" s="58">
        <v>6700</v>
      </c>
      <c r="T12" s="58">
        <v>6105</v>
      </c>
      <c r="U12" s="58">
        <v>20546</v>
      </c>
      <c r="V12" s="58">
        <v>26</v>
      </c>
      <c r="W12" s="58">
        <v>378</v>
      </c>
      <c r="X12" s="58">
        <v>493</v>
      </c>
      <c r="Y12" s="58">
        <v>52583</v>
      </c>
      <c r="Z12" s="58">
        <v>634</v>
      </c>
    </row>
    <row r="13" spans="2:27" ht="10.5" customHeight="1">
      <c r="B13" s="129" t="s">
        <v>216</v>
      </c>
      <c r="C13" s="129"/>
      <c r="D13" s="130">
        <v>2003</v>
      </c>
      <c r="E13" s="5"/>
      <c r="F13" s="60">
        <v>123939</v>
      </c>
      <c r="G13" s="63">
        <v>84288</v>
      </c>
      <c r="H13" s="63">
        <v>31993</v>
      </c>
      <c r="I13" s="63">
        <v>590</v>
      </c>
      <c r="J13" s="63">
        <v>780</v>
      </c>
      <c r="K13" s="63">
        <v>1062</v>
      </c>
      <c r="L13" s="63">
        <v>33410</v>
      </c>
      <c r="M13" s="63">
        <v>6358</v>
      </c>
      <c r="N13" s="63">
        <v>7769</v>
      </c>
      <c r="O13" s="63">
        <v>1433</v>
      </c>
      <c r="P13" s="63">
        <v>893</v>
      </c>
      <c r="Q13" s="63">
        <v>39094</v>
      </c>
      <c r="R13" s="63">
        <v>8999</v>
      </c>
      <c r="S13" s="63">
        <v>6570</v>
      </c>
      <c r="T13" s="63">
        <v>5271</v>
      </c>
      <c r="U13" s="63">
        <v>17946</v>
      </c>
      <c r="V13" s="63">
        <v>26</v>
      </c>
      <c r="W13" s="63">
        <v>282</v>
      </c>
      <c r="X13" s="63">
        <v>557</v>
      </c>
      <c r="Y13" s="63">
        <v>50681</v>
      </c>
      <c r="Z13" s="63">
        <v>617</v>
      </c>
      <c r="AA13" s="63"/>
    </row>
    <row r="14" spans="6:26" ht="9.75" customHeight="1">
      <c r="F14" s="57"/>
      <c r="G14" s="58"/>
      <c r="H14" s="58"/>
      <c r="I14" s="58"/>
      <c r="J14" s="58"/>
      <c r="K14" s="58"/>
      <c r="L14" s="58"/>
      <c r="M14" s="58"/>
      <c r="N14" s="58"/>
      <c r="O14" s="58"/>
      <c r="P14" s="58"/>
      <c r="Q14" s="58"/>
      <c r="R14" s="58"/>
      <c r="S14" s="58"/>
      <c r="T14" s="58"/>
      <c r="U14" s="58"/>
      <c r="V14" s="58"/>
      <c r="W14" s="58"/>
      <c r="X14" s="58"/>
      <c r="Y14" s="58"/>
      <c r="Z14" s="58"/>
    </row>
    <row r="15" spans="2:26" ht="10.5" customHeight="1">
      <c r="B15" s="28" t="s">
        <v>90</v>
      </c>
      <c r="C15" s="28"/>
      <c r="D15" s="28"/>
      <c r="E15" s="5"/>
      <c r="F15" s="60">
        <f aca="true" t="shared" si="0" ref="F15:O15">SUM(F19:F34)</f>
        <v>55539</v>
      </c>
      <c r="G15" s="63">
        <f t="shared" si="0"/>
        <v>34898</v>
      </c>
      <c r="H15" s="63">
        <f t="shared" si="0"/>
        <v>13116</v>
      </c>
      <c r="I15" s="63">
        <f t="shared" si="0"/>
        <v>88</v>
      </c>
      <c r="J15" s="63">
        <f t="shared" si="0"/>
        <v>119</v>
      </c>
      <c r="K15" s="63">
        <f t="shared" si="0"/>
        <v>554</v>
      </c>
      <c r="L15" s="63">
        <f t="shared" si="0"/>
        <v>14089</v>
      </c>
      <c r="M15" s="63">
        <f t="shared" si="0"/>
        <v>2507</v>
      </c>
      <c r="N15" s="63">
        <f t="shared" si="0"/>
        <v>3878</v>
      </c>
      <c r="O15" s="63">
        <f t="shared" si="0"/>
        <v>110</v>
      </c>
      <c r="P15" s="63" t="s">
        <v>408</v>
      </c>
      <c r="Q15" s="63">
        <f>SUM(Q19:Q34)</f>
        <v>20560</v>
      </c>
      <c r="R15" s="63" t="s">
        <v>409</v>
      </c>
      <c r="S15" s="63" t="s">
        <v>409</v>
      </c>
      <c r="T15" s="63" t="s">
        <v>409</v>
      </c>
      <c r="U15" s="63" t="s">
        <v>409</v>
      </c>
      <c r="V15" s="63" t="s">
        <v>409</v>
      </c>
      <c r="W15" s="63" t="s">
        <v>409</v>
      </c>
      <c r="X15" s="63">
        <f>SUM(X19:X34)</f>
        <v>81</v>
      </c>
      <c r="Y15" s="63">
        <f>SUM(Y19:Y34)</f>
        <v>20702</v>
      </c>
      <c r="Z15" s="61" t="s">
        <v>152</v>
      </c>
    </row>
    <row r="16" spans="2:26" ht="9.75" customHeight="1">
      <c r="B16" s="26"/>
      <c r="C16" s="26"/>
      <c r="D16" s="26"/>
      <c r="E16" s="5"/>
      <c r="F16" s="57"/>
      <c r="G16" s="58"/>
      <c r="H16" s="58"/>
      <c r="I16" s="58"/>
      <c r="J16" s="58"/>
      <c r="K16" s="58"/>
      <c r="L16" s="58"/>
      <c r="M16" s="58"/>
      <c r="N16" s="58"/>
      <c r="O16" s="58"/>
      <c r="P16" s="58"/>
      <c r="Q16" s="58"/>
      <c r="R16" s="58"/>
      <c r="S16" s="58"/>
      <c r="T16" s="58"/>
      <c r="U16" s="58"/>
      <c r="V16" s="58"/>
      <c r="W16" s="58"/>
      <c r="X16" s="58"/>
      <c r="Y16" s="58"/>
      <c r="Z16" s="58"/>
    </row>
    <row r="17" spans="2:26" ht="10.5" customHeight="1">
      <c r="B17" s="28" t="s">
        <v>91</v>
      </c>
      <c r="C17" s="28"/>
      <c r="D17" s="28"/>
      <c r="E17" s="5"/>
      <c r="F17" s="60">
        <f>SUM(F36+F42+F47+F51+F55+F61+F71+F78+F85+F94+F103+F107+F110+F123+F130+F140)</f>
        <v>68400</v>
      </c>
      <c r="G17" s="61" t="s">
        <v>408</v>
      </c>
      <c r="H17" s="61">
        <f>SUM(H36+H42+H47+H51+H55+H61+H71+H78+H85+H94+H103+H107+H110+H123+H130+H140)</f>
        <v>18877</v>
      </c>
      <c r="I17" s="61" t="s">
        <v>408</v>
      </c>
      <c r="J17" s="61" t="s">
        <v>408</v>
      </c>
      <c r="K17" s="61">
        <f>SUM(K36+K42+K47+K51+K55+K61+K71+K78+K85+K94+K103+K107+K110+K123+K130+K140)</f>
        <v>508</v>
      </c>
      <c r="L17" s="61">
        <f>SUM(L36+L42+L47+L51+L55+L61+L71+L78+L85+L94+L103+L107+L110+L123+L130+L140)</f>
        <v>19321</v>
      </c>
      <c r="M17" s="61" t="s">
        <v>408</v>
      </c>
      <c r="N17" s="61" t="s">
        <v>408</v>
      </c>
      <c r="O17" s="61" t="s">
        <v>408</v>
      </c>
      <c r="P17" s="61" t="s">
        <v>408</v>
      </c>
      <c r="Q17" s="61" t="s">
        <v>408</v>
      </c>
      <c r="R17" s="61" t="s">
        <v>408</v>
      </c>
      <c r="S17" s="61" t="s">
        <v>408</v>
      </c>
      <c r="T17" s="61" t="s">
        <v>408</v>
      </c>
      <c r="U17" s="61" t="s">
        <v>408</v>
      </c>
      <c r="V17" s="61" t="s">
        <v>408</v>
      </c>
      <c r="W17" s="61" t="s">
        <v>408</v>
      </c>
      <c r="X17" s="61" t="s">
        <v>408</v>
      </c>
      <c r="Y17" s="61">
        <f>SUM(Y36+Y42+Y47+Y51+Y55+Y61+Y71+Y78+Y85+Y94+Y103+Y107+Y110+Y123+Y130+Y140)</f>
        <v>29979</v>
      </c>
      <c r="Z17" s="61" t="s">
        <v>152</v>
      </c>
    </row>
    <row r="18" spans="2:26" ht="9.75" customHeight="1">
      <c r="B18" s="6"/>
      <c r="C18" s="6"/>
      <c r="D18" s="6"/>
      <c r="F18" s="57"/>
      <c r="G18" s="58"/>
      <c r="H18" s="58"/>
      <c r="I18" s="58"/>
      <c r="J18" s="58"/>
      <c r="K18" s="58"/>
      <c r="L18" s="58"/>
      <c r="M18" s="58"/>
      <c r="N18" s="58"/>
      <c r="O18" s="58"/>
      <c r="P18" s="58"/>
      <c r="Q18" s="58"/>
      <c r="R18" s="58"/>
      <c r="S18" s="58"/>
      <c r="T18" s="58"/>
      <c r="U18" s="58"/>
      <c r="V18" s="58"/>
      <c r="W18" s="58"/>
      <c r="X18" s="58"/>
      <c r="Y18" s="58"/>
      <c r="Z18" s="58"/>
    </row>
    <row r="19" spans="3:26" ht="10.5" customHeight="1">
      <c r="C19" s="139" t="s">
        <v>92</v>
      </c>
      <c r="D19" s="139"/>
      <c r="F19" s="57">
        <v>11284</v>
      </c>
      <c r="G19" s="58">
        <v>7099</v>
      </c>
      <c r="H19" s="58">
        <v>2088</v>
      </c>
      <c r="I19" s="58">
        <v>11</v>
      </c>
      <c r="J19" s="58">
        <v>5</v>
      </c>
      <c r="K19" s="58">
        <v>80</v>
      </c>
      <c r="L19" s="58">
        <v>3170</v>
      </c>
      <c r="M19" s="58">
        <v>641</v>
      </c>
      <c r="N19" s="58">
        <v>1066</v>
      </c>
      <c r="O19" s="58" t="s">
        <v>133</v>
      </c>
      <c r="P19" s="58">
        <v>38</v>
      </c>
      <c r="Q19" s="58">
        <v>4185</v>
      </c>
      <c r="R19" s="58">
        <v>217</v>
      </c>
      <c r="S19" s="58">
        <v>137</v>
      </c>
      <c r="T19" s="58">
        <v>297</v>
      </c>
      <c r="U19" s="58">
        <v>3500</v>
      </c>
      <c r="V19" s="58" t="s">
        <v>133</v>
      </c>
      <c r="W19" s="58">
        <v>34</v>
      </c>
      <c r="X19" s="58" t="s">
        <v>133</v>
      </c>
      <c r="Y19" s="58">
        <v>4030</v>
      </c>
      <c r="Z19" s="58">
        <v>563</v>
      </c>
    </row>
    <row r="20" spans="3:26" ht="10.5" customHeight="1">
      <c r="C20" s="139" t="s">
        <v>93</v>
      </c>
      <c r="D20" s="139"/>
      <c r="F20" s="57">
        <v>3135</v>
      </c>
      <c r="G20" s="58">
        <v>2608</v>
      </c>
      <c r="H20" s="58">
        <v>1665</v>
      </c>
      <c r="I20" s="58">
        <v>32</v>
      </c>
      <c r="J20" s="58">
        <v>10</v>
      </c>
      <c r="K20" s="58">
        <v>28</v>
      </c>
      <c r="L20" s="58">
        <v>346</v>
      </c>
      <c r="M20" s="58">
        <v>142</v>
      </c>
      <c r="N20" s="58">
        <v>379</v>
      </c>
      <c r="O20" s="58">
        <v>4</v>
      </c>
      <c r="P20" s="58">
        <v>2</v>
      </c>
      <c r="Q20" s="58">
        <v>527</v>
      </c>
      <c r="R20" s="58">
        <v>202</v>
      </c>
      <c r="S20" s="58">
        <v>242</v>
      </c>
      <c r="T20" s="58" t="s">
        <v>133</v>
      </c>
      <c r="U20" s="58">
        <v>65</v>
      </c>
      <c r="V20" s="58" t="s">
        <v>409</v>
      </c>
      <c r="W20" s="58" t="s">
        <v>409</v>
      </c>
      <c r="X20" s="58" t="s">
        <v>133</v>
      </c>
      <c r="Y20" s="58">
        <v>1589</v>
      </c>
      <c r="Z20" s="58">
        <v>421</v>
      </c>
    </row>
    <row r="21" spans="3:26" ht="10.5" customHeight="1">
      <c r="C21" s="139" t="s">
        <v>0</v>
      </c>
      <c r="D21" s="139"/>
      <c r="F21" s="57">
        <v>7356</v>
      </c>
      <c r="G21" s="58">
        <v>5147</v>
      </c>
      <c r="H21" s="58">
        <v>820</v>
      </c>
      <c r="I21" s="58" t="s">
        <v>133</v>
      </c>
      <c r="J21" s="58">
        <v>10</v>
      </c>
      <c r="K21" s="58">
        <v>14</v>
      </c>
      <c r="L21" s="58">
        <v>3875</v>
      </c>
      <c r="M21" s="58">
        <v>248</v>
      </c>
      <c r="N21" s="58">
        <v>130</v>
      </c>
      <c r="O21" s="58">
        <v>15</v>
      </c>
      <c r="P21" s="58">
        <v>35</v>
      </c>
      <c r="Q21" s="58">
        <v>2209</v>
      </c>
      <c r="R21" s="58">
        <v>757</v>
      </c>
      <c r="S21" s="58">
        <v>819</v>
      </c>
      <c r="T21" s="58">
        <v>157</v>
      </c>
      <c r="U21" s="58" t="s">
        <v>409</v>
      </c>
      <c r="V21" s="58" t="s">
        <v>133</v>
      </c>
      <c r="W21" s="58" t="s">
        <v>409</v>
      </c>
      <c r="X21" s="58" t="s">
        <v>133</v>
      </c>
      <c r="Y21" s="58">
        <v>2959</v>
      </c>
      <c r="Z21" s="58">
        <v>2179</v>
      </c>
    </row>
    <row r="22" spans="3:26" ht="10.5" customHeight="1">
      <c r="C22" s="139" t="s">
        <v>1</v>
      </c>
      <c r="D22" s="139"/>
      <c r="F22" s="57">
        <v>543</v>
      </c>
      <c r="G22" s="58">
        <v>162</v>
      </c>
      <c r="H22" s="58">
        <v>117</v>
      </c>
      <c r="I22" s="58">
        <v>0</v>
      </c>
      <c r="J22" s="58">
        <v>2</v>
      </c>
      <c r="K22" s="58">
        <v>5</v>
      </c>
      <c r="L22" s="58">
        <v>34</v>
      </c>
      <c r="M22" s="58">
        <v>4</v>
      </c>
      <c r="N22" s="58" t="s">
        <v>133</v>
      </c>
      <c r="O22" s="58" t="s">
        <v>133</v>
      </c>
      <c r="P22" s="58">
        <v>0</v>
      </c>
      <c r="Q22" s="58">
        <v>381</v>
      </c>
      <c r="R22" s="58" t="s">
        <v>133</v>
      </c>
      <c r="S22" s="58" t="s">
        <v>133</v>
      </c>
      <c r="T22" s="58" t="s">
        <v>133</v>
      </c>
      <c r="U22" s="58">
        <v>378</v>
      </c>
      <c r="V22" s="58" t="s">
        <v>133</v>
      </c>
      <c r="W22" s="58">
        <v>3</v>
      </c>
      <c r="X22" s="58" t="s">
        <v>133</v>
      </c>
      <c r="Y22" s="58">
        <v>114</v>
      </c>
      <c r="Z22" s="58">
        <v>286</v>
      </c>
    </row>
    <row r="23" spans="3:26" ht="10.5" customHeight="1">
      <c r="C23" s="139" t="s">
        <v>2</v>
      </c>
      <c r="D23" s="139"/>
      <c r="F23" s="57">
        <v>4331</v>
      </c>
      <c r="G23" s="58">
        <v>1657</v>
      </c>
      <c r="H23" s="58">
        <v>1048</v>
      </c>
      <c r="I23" s="58">
        <v>25</v>
      </c>
      <c r="J23" s="58">
        <v>12</v>
      </c>
      <c r="K23" s="58">
        <v>22</v>
      </c>
      <c r="L23" s="58">
        <v>441</v>
      </c>
      <c r="M23" s="58">
        <v>14</v>
      </c>
      <c r="N23" s="58">
        <v>48</v>
      </c>
      <c r="O23" s="58" t="s">
        <v>133</v>
      </c>
      <c r="P23" s="58">
        <v>47</v>
      </c>
      <c r="Q23" s="58">
        <v>2674</v>
      </c>
      <c r="R23" s="58">
        <v>317</v>
      </c>
      <c r="S23" s="58">
        <v>277</v>
      </c>
      <c r="T23" s="58">
        <v>406</v>
      </c>
      <c r="U23" s="58">
        <v>1663</v>
      </c>
      <c r="V23" s="58">
        <v>2</v>
      </c>
      <c r="W23" s="58">
        <v>9</v>
      </c>
      <c r="X23" s="58" t="s">
        <v>133</v>
      </c>
      <c r="Y23" s="58">
        <v>1359</v>
      </c>
      <c r="Z23" s="58">
        <v>567</v>
      </c>
    </row>
    <row r="24" spans="3:26" ht="10.5" customHeight="1">
      <c r="C24" s="139" t="s">
        <v>3</v>
      </c>
      <c r="D24" s="139"/>
      <c r="F24" s="57">
        <v>5028</v>
      </c>
      <c r="G24" s="58">
        <v>4173</v>
      </c>
      <c r="H24" s="58">
        <v>1237</v>
      </c>
      <c r="I24" s="58">
        <v>3</v>
      </c>
      <c r="J24" s="58">
        <v>22</v>
      </c>
      <c r="K24" s="58">
        <v>49</v>
      </c>
      <c r="L24" s="58">
        <v>2413</v>
      </c>
      <c r="M24" s="58">
        <v>80</v>
      </c>
      <c r="N24" s="58">
        <v>316</v>
      </c>
      <c r="O24" s="58">
        <v>40</v>
      </c>
      <c r="P24" s="58">
        <v>13</v>
      </c>
      <c r="Q24" s="58">
        <v>839</v>
      </c>
      <c r="R24" s="58">
        <v>29</v>
      </c>
      <c r="S24" s="58">
        <v>34</v>
      </c>
      <c r="T24" s="58" t="s">
        <v>409</v>
      </c>
      <c r="U24" s="58">
        <v>714</v>
      </c>
      <c r="V24" s="58" t="s">
        <v>410</v>
      </c>
      <c r="W24" s="58">
        <v>12</v>
      </c>
      <c r="X24" s="58">
        <v>16</v>
      </c>
      <c r="Y24" s="58">
        <v>2253</v>
      </c>
      <c r="Z24" s="58">
        <v>744</v>
      </c>
    </row>
    <row r="25" spans="3:26" ht="10.5" customHeight="1">
      <c r="C25" s="139" t="s">
        <v>4</v>
      </c>
      <c r="D25" s="139"/>
      <c r="F25" s="57">
        <v>721</v>
      </c>
      <c r="G25" s="58">
        <v>654</v>
      </c>
      <c r="H25" s="58">
        <v>235</v>
      </c>
      <c r="I25" s="58">
        <v>2</v>
      </c>
      <c r="J25" s="58">
        <v>3</v>
      </c>
      <c r="K25" s="58">
        <v>15</v>
      </c>
      <c r="L25" s="58">
        <v>181</v>
      </c>
      <c r="M25" s="58">
        <v>23</v>
      </c>
      <c r="N25" s="58">
        <v>194</v>
      </c>
      <c r="O25" s="58" t="s">
        <v>285</v>
      </c>
      <c r="P25" s="58">
        <v>1</v>
      </c>
      <c r="Q25" s="58">
        <v>67</v>
      </c>
      <c r="R25" s="58" t="s">
        <v>409</v>
      </c>
      <c r="S25" s="58" t="s">
        <v>409</v>
      </c>
      <c r="T25" s="58" t="s">
        <v>133</v>
      </c>
      <c r="U25" s="58" t="s">
        <v>409</v>
      </c>
      <c r="V25" s="58" t="s">
        <v>133</v>
      </c>
      <c r="W25" s="58" t="s">
        <v>410</v>
      </c>
      <c r="X25" s="58" t="s">
        <v>133</v>
      </c>
      <c r="Y25" s="58">
        <v>357</v>
      </c>
      <c r="Z25" s="58">
        <v>509</v>
      </c>
    </row>
    <row r="26" spans="3:26" ht="10.5" customHeight="1">
      <c r="C26" s="139" t="s">
        <v>5</v>
      </c>
      <c r="D26" s="139"/>
      <c r="F26" s="57">
        <v>4739</v>
      </c>
      <c r="G26" s="58">
        <v>818</v>
      </c>
      <c r="H26" s="58">
        <v>553</v>
      </c>
      <c r="I26" s="58" t="s">
        <v>133</v>
      </c>
      <c r="J26" s="58">
        <v>6</v>
      </c>
      <c r="K26" s="58">
        <v>25</v>
      </c>
      <c r="L26" s="58">
        <v>141</v>
      </c>
      <c r="M26" s="58">
        <v>7</v>
      </c>
      <c r="N26" s="58">
        <v>70</v>
      </c>
      <c r="O26" s="58">
        <v>14</v>
      </c>
      <c r="P26" s="58">
        <v>2</v>
      </c>
      <c r="Q26" s="58">
        <v>3916</v>
      </c>
      <c r="R26" s="58">
        <v>228</v>
      </c>
      <c r="S26" s="58">
        <v>333</v>
      </c>
      <c r="T26" s="58" t="s">
        <v>409</v>
      </c>
      <c r="U26" s="58">
        <v>3313</v>
      </c>
      <c r="V26" s="58" t="s">
        <v>133</v>
      </c>
      <c r="W26" s="58" t="s">
        <v>410</v>
      </c>
      <c r="X26" s="58">
        <v>5</v>
      </c>
      <c r="Y26" s="58">
        <v>827</v>
      </c>
      <c r="Z26" s="58">
        <v>487</v>
      </c>
    </row>
    <row r="27" spans="3:26" ht="10.5" customHeight="1">
      <c r="C27" s="139" t="s">
        <v>6</v>
      </c>
      <c r="D27" s="139"/>
      <c r="F27" s="57">
        <v>3089</v>
      </c>
      <c r="G27" s="58">
        <v>2033</v>
      </c>
      <c r="H27" s="58">
        <v>1167</v>
      </c>
      <c r="I27" s="58">
        <v>5</v>
      </c>
      <c r="J27" s="58">
        <v>4</v>
      </c>
      <c r="K27" s="58">
        <v>38</v>
      </c>
      <c r="L27" s="58">
        <v>616</v>
      </c>
      <c r="M27" s="58">
        <v>70</v>
      </c>
      <c r="N27" s="58">
        <v>116</v>
      </c>
      <c r="O27" s="58" t="s">
        <v>133</v>
      </c>
      <c r="P27" s="58">
        <v>17</v>
      </c>
      <c r="Q27" s="58">
        <v>1056</v>
      </c>
      <c r="R27" s="58">
        <v>90</v>
      </c>
      <c r="S27" s="58">
        <v>563</v>
      </c>
      <c r="T27" s="58" t="s">
        <v>133</v>
      </c>
      <c r="U27" s="58">
        <v>395</v>
      </c>
      <c r="V27" s="58" t="s">
        <v>133</v>
      </c>
      <c r="W27" s="58">
        <v>8</v>
      </c>
      <c r="X27" s="58" t="s">
        <v>133</v>
      </c>
      <c r="Y27" s="58">
        <v>1248</v>
      </c>
      <c r="Z27" s="58">
        <v>410</v>
      </c>
    </row>
    <row r="28" spans="3:26" ht="10.5" customHeight="1">
      <c r="C28" s="139" t="s">
        <v>7</v>
      </c>
      <c r="D28" s="139"/>
      <c r="F28" s="57">
        <v>2470</v>
      </c>
      <c r="G28" s="58">
        <v>1628</v>
      </c>
      <c r="H28" s="58">
        <v>1067</v>
      </c>
      <c r="I28" s="58" t="s">
        <v>133</v>
      </c>
      <c r="J28" s="58">
        <v>14</v>
      </c>
      <c r="K28" s="58">
        <v>38</v>
      </c>
      <c r="L28" s="58">
        <v>308</v>
      </c>
      <c r="M28" s="58">
        <v>54</v>
      </c>
      <c r="N28" s="58">
        <v>133</v>
      </c>
      <c r="O28" s="58">
        <v>9</v>
      </c>
      <c r="P28" s="58">
        <v>5</v>
      </c>
      <c r="Q28" s="58">
        <v>840</v>
      </c>
      <c r="R28" s="58">
        <v>27</v>
      </c>
      <c r="S28" s="58">
        <v>246</v>
      </c>
      <c r="T28" s="58" t="s">
        <v>409</v>
      </c>
      <c r="U28" s="58" t="s">
        <v>410</v>
      </c>
      <c r="V28" s="58" t="s">
        <v>133</v>
      </c>
      <c r="W28" s="58" t="s">
        <v>409</v>
      </c>
      <c r="X28" s="58">
        <v>2</v>
      </c>
      <c r="Y28" s="58">
        <v>1009</v>
      </c>
      <c r="Z28" s="58">
        <v>449</v>
      </c>
    </row>
    <row r="29" spans="3:26" ht="10.5" customHeight="1">
      <c r="C29" s="139" t="s">
        <v>8</v>
      </c>
      <c r="D29" s="139"/>
      <c r="F29" s="57">
        <v>2841</v>
      </c>
      <c r="G29" s="58">
        <v>1856</v>
      </c>
      <c r="H29" s="58">
        <v>661</v>
      </c>
      <c r="I29" s="58">
        <v>4</v>
      </c>
      <c r="J29" s="58">
        <v>9</v>
      </c>
      <c r="K29" s="58">
        <v>27</v>
      </c>
      <c r="L29" s="58">
        <v>391</v>
      </c>
      <c r="M29" s="58">
        <v>616</v>
      </c>
      <c r="N29" s="58">
        <v>86</v>
      </c>
      <c r="O29" s="58">
        <v>5</v>
      </c>
      <c r="P29" s="58">
        <v>57</v>
      </c>
      <c r="Q29" s="58">
        <v>945</v>
      </c>
      <c r="R29" s="58">
        <v>72</v>
      </c>
      <c r="S29" s="58" t="s">
        <v>410</v>
      </c>
      <c r="T29" s="58">
        <v>67</v>
      </c>
      <c r="U29" s="58">
        <v>764</v>
      </c>
      <c r="V29" s="58">
        <v>8</v>
      </c>
      <c r="W29" s="58" t="s">
        <v>410</v>
      </c>
      <c r="X29" s="58">
        <v>40</v>
      </c>
      <c r="Y29" s="58">
        <v>1016</v>
      </c>
      <c r="Z29" s="58">
        <v>482</v>
      </c>
    </row>
    <row r="30" spans="3:26" ht="10.5" customHeight="1">
      <c r="C30" s="139" t="s">
        <v>9</v>
      </c>
      <c r="D30" s="139"/>
      <c r="F30" s="57">
        <v>369</v>
      </c>
      <c r="G30" s="58">
        <v>283</v>
      </c>
      <c r="H30" s="58">
        <v>202</v>
      </c>
      <c r="I30" s="58" t="s">
        <v>133</v>
      </c>
      <c r="J30" s="58">
        <v>2</v>
      </c>
      <c r="K30" s="58">
        <v>11</v>
      </c>
      <c r="L30" s="58">
        <v>54</v>
      </c>
      <c r="M30" s="58">
        <v>2</v>
      </c>
      <c r="N30" s="58" t="s">
        <v>410</v>
      </c>
      <c r="O30" s="58" t="s">
        <v>133</v>
      </c>
      <c r="P30" s="58" t="s">
        <v>410</v>
      </c>
      <c r="Q30" s="58">
        <v>86</v>
      </c>
      <c r="R30" s="58" t="s">
        <v>409</v>
      </c>
      <c r="S30" s="58" t="s">
        <v>409</v>
      </c>
      <c r="T30" s="58" t="s">
        <v>133</v>
      </c>
      <c r="U30" s="58">
        <v>35</v>
      </c>
      <c r="V30" s="58" t="s">
        <v>133</v>
      </c>
      <c r="W30" s="58" t="s">
        <v>410</v>
      </c>
      <c r="X30" s="58" t="s">
        <v>133</v>
      </c>
      <c r="Y30" s="58">
        <v>151</v>
      </c>
      <c r="Z30" s="58">
        <v>219</v>
      </c>
    </row>
    <row r="31" spans="3:26" ht="10.5" customHeight="1">
      <c r="C31" s="139" t="s">
        <v>10</v>
      </c>
      <c r="D31" s="139"/>
      <c r="F31" s="57">
        <v>2944</v>
      </c>
      <c r="G31" s="58">
        <v>2162</v>
      </c>
      <c r="H31" s="58">
        <v>457</v>
      </c>
      <c r="I31" s="58">
        <v>0</v>
      </c>
      <c r="J31" s="58">
        <v>3</v>
      </c>
      <c r="K31" s="58">
        <v>135</v>
      </c>
      <c r="L31" s="58">
        <v>1258</v>
      </c>
      <c r="M31" s="58">
        <v>78</v>
      </c>
      <c r="N31" s="58">
        <v>201</v>
      </c>
      <c r="O31" s="58" t="s">
        <v>133</v>
      </c>
      <c r="P31" s="58">
        <v>30</v>
      </c>
      <c r="Q31" s="58">
        <v>782</v>
      </c>
      <c r="R31" s="58">
        <v>0</v>
      </c>
      <c r="S31" s="58">
        <v>91</v>
      </c>
      <c r="T31" s="58">
        <v>140</v>
      </c>
      <c r="U31" s="58">
        <v>536</v>
      </c>
      <c r="V31" s="58">
        <v>2</v>
      </c>
      <c r="W31" s="58">
        <v>13</v>
      </c>
      <c r="X31" s="58" t="s">
        <v>133</v>
      </c>
      <c r="Y31" s="58">
        <v>1192</v>
      </c>
      <c r="Z31" s="58">
        <v>495</v>
      </c>
    </row>
    <row r="32" spans="3:26" ht="10.5" customHeight="1">
      <c r="C32" s="139" t="s">
        <v>11</v>
      </c>
      <c r="D32" s="139"/>
      <c r="F32" s="57">
        <v>1592</v>
      </c>
      <c r="G32" s="58">
        <v>1352</v>
      </c>
      <c r="H32" s="58">
        <v>621</v>
      </c>
      <c r="I32" s="58">
        <v>0</v>
      </c>
      <c r="J32" s="58">
        <v>6</v>
      </c>
      <c r="K32" s="58">
        <v>23</v>
      </c>
      <c r="L32" s="58">
        <v>446</v>
      </c>
      <c r="M32" s="58">
        <v>68</v>
      </c>
      <c r="N32" s="58">
        <v>91</v>
      </c>
      <c r="O32" s="58">
        <v>21</v>
      </c>
      <c r="P32" s="58">
        <v>76</v>
      </c>
      <c r="Q32" s="58">
        <v>230</v>
      </c>
      <c r="R32" s="58">
        <v>18</v>
      </c>
      <c r="S32" s="58">
        <v>45</v>
      </c>
      <c r="T32" s="58" t="s">
        <v>409</v>
      </c>
      <c r="U32" s="58" t="s">
        <v>410</v>
      </c>
      <c r="V32" s="58" t="s">
        <v>133</v>
      </c>
      <c r="W32" s="58" t="s">
        <v>409</v>
      </c>
      <c r="X32" s="58">
        <v>10</v>
      </c>
      <c r="Y32" s="58">
        <v>710</v>
      </c>
      <c r="Z32" s="58">
        <v>341</v>
      </c>
    </row>
    <row r="33" spans="3:26" ht="10.5" customHeight="1">
      <c r="C33" s="139" t="s">
        <v>155</v>
      </c>
      <c r="D33" s="139"/>
      <c r="F33" s="57">
        <v>2746</v>
      </c>
      <c r="G33" s="58">
        <v>965</v>
      </c>
      <c r="H33" s="58">
        <v>551</v>
      </c>
      <c r="I33" s="58">
        <v>0</v>
      </c>
      <c r="J33" s="58">
        <v>8</v>
      </c>
      <c r="K33" s="58">
        <v>29</v>
      </c>
      <c r="L33" s="58">
        <v>229</v>
      </c>
      <c r="M33" s="58">
        <v>77</v>
      </c>
      <c r="N33" s="58" t="s">
        <v>410</v>
      </c>
      <c r="O33" s="58">
        <v>2</v>
      </c>
      <c r="P33" s="58" t="s">
        <v>410</v>
      </c>
      <c r="Q33" s="58">
        <v>1773</v>
      </c>
      <c r="R33" s="58">
        <v>105</v>
      </c>
      <c r="S33" s="58">
        <v>197</v>
      </c>
      <c r="T33" s="58">
        <v>361</v>
      </c>
      <c r="U33" s="58">
        <v>1082</v>
      </c>
      <c r="V33" s="58" t="s">
        <v>133</v>
      </c>
      <c r="W33" s="58">
        <v>28</v>
      </c>
      <c r="X33" s="58">
        <v>8</v>
      </c>
      <c r="Y33" s="58">
        <v>769</v>
      </c>
      <c r="Z33" s="58">
        <v>418</v>
      </c>
    </row>
    <row r="34" spans="3:26" ht="10.5" customHeight="1">
      <c r="C34" s="139" t="s">
        <v>156</v>
      </c>
      <c r="D34" s="139"/>
      <c r="F34" s="57">
        <v>2351</v>
      </c>
      <c r="G34" s="58">
        <v>2301</v>
      </c>
      <c r="H34" s="58">
        <v>627</v>
      </c>
      <c r="I34" s="58">
        <v>6</v>
      </c>
      <c r="J34" s="58">
        <v>3</v>
      </c>
      <c r="K34" s="58">
        <v>15</v>
      </c>
      <c r="L34" s="58">
        <v>186</v>
      </c>
      <c r="M34" s="58">
        <v>383</v>
      </c>
      <c r="N34" s="58">
        <v>1048</v>
      </c>
      <c r="O34" s="58" t="s">
        <v>133</v>
      </c>
      <c r="P34" s="58">
        <v>33</v>
      </c>
      <c r="Q34" s="58">
        <v>50</v>
      </c>
      <c r="R34" s="58" t="s">
        <v>133</v>
      </c>
      <c r="S34" s="58" t="s">
        <v>410</v>
      </c>
      <c r="T34" s="58" t="s">
        <v>133</v>
      </c>
      <c r="U34" s="58" t="s">
        <v>410</v>
      </c>
      <c r="V34" s="58" t="s">
        <v>133</v>
      </c>
      <c r="W34" s="58" t="s">
        <v>410</v>
      </c>
      <c r="X34" s="58" t="s">
        <v>133</v>
      </c>
      <c r="Y34" s="58">
        <v>1119</v>
      </c>
      <c r="Z34" s="58">
        <v>780</v>
      </c>
    </row>
    <row r="35" spans="2:26" ht="9.75" customHeight="1">
      <c r="B35" s="6"/>
      <c r="C35" s="6"/>
      <c r="D35" s="6"/>
      <c r="F35" s="57"/>
      <c r="G35" s="58"/>
      <c r="H35" s="58"/>
      <c r="I35" s="58"/>
      <c r="J35" s="58"/>
      <c r="K35" s="58"/>
      <c r="L35" s="58"/>
      <c r="M35" s="58"/>
      <c r="N35" s="58"/>
      <c r="O35" s="58"/>
      <c r="P35" s="58"/>
      <c r="Q35" s="58"/>
      <c r="R35" s="58"/>
      <c r="S35" s="58"/>
      <c r="T35" s="58"/>
      <c r="U35" s="58"/>
      <c r="V35" s="58"/>
      <c r="W35" s="58"/>
      <c r="X35" s="58"/>
      <c r="Y35" s="58"/>
      <c r="Z35" s="58"/>
    </row>
    <row r="36" spans="2:26" ht="10.5" customHeight="1">
      <c r="B36" s="28" t="s">
        <v>94</v>
      </c>
      <c r="C36" s="28"/>
      <c r="D36" s="28"/>
      <c r="E36" s="5"/>
      <c r="F36" s="60">
        <f aca="true" t="shared" si="1" ref="F36:L36">SUM(F37:F40)</f>
        <v>1244</v>
      </c>
      <c r="G36" s="61">
        <f t="shared" si="1"/>
        <v>1177</v>
      </c>
      <c r="H36" s="61">
        <f t="shared" si="1"/>
        <v>390</v>
      </c>
      <c r="I36" s="61">
        <f t="shared" si="1"/>
        <v>0</v>
      </c>
      <c r="J36" s="61">
        <f t="shared" si="1"/>
        <v>2</v>
      </c>
      <c r="K36" s="61">
        <f t="shared" si="1"/>
        <v>31</v>
      </c>
      <c r="L36" s="61">
        <f t="shared" si="1"/>
        <v>684</v>
      </c>
      <c r="M36" s="63" t="s">
        <v>409</v>
      </c>
      <c r="N36" s="253" t="s">
        <v>410</v>
      </c>
      <c r="O36" s="63" t="s">
        <v>133</v>
      </c>
      <c r="P36" s="63" t="s">
        <v>409</v>
      </c>
      <c r="Q36" s="63">
        <f>SUM(Q37:Q40)</f>
        <v>67</v>
      </c>
      <c r="R36" s="63" t="s">
        <v>409</v>
      </c>
      <c r="S36" s="63" t="s">
        <v>133</v>
      </c>
      <c r="T36" s="63" t="s">
        <v>133</v>
      </c>
      <c r="U36" s="63" t="s">
        <v>409</v>
      </c>
      <c r="V36" s="63" t="s">
        <v>133</v>
      </c>
      <c r="W36" s="63" t="s">
        <v>409</v>
      </c>
      <c r="X36" s="63" t="s">
        <v>133</v>
      </c>
      <c r="Y36" s="63">
        <f>SUM(Y37:Y40)</f>
        <v>611</v>
      </c>
      <c r="Z36" s="63" t="s">
        <v>152</v>
      </c>
    </row>
    <row r="37" spans="2:26" ht="10.5" customHeight="1">
      <c r="B37" s="6"/>
      <c r="C37" s="142" t="s">
        <v>95</v>
      </c>
      <c r="D37" s="142"/>
      <c r="F37" s="57">
        <v>138</v>
      </c>
      <c r="G37" s="58">
        <v>138</v>
      </c>
      <c r="H37" s="58" t="s">
        <v>133</v>
      </c>
      <c r="I37" s="58" t="s">
        <v>133</v>
      </c>
      <c r="J37" s="58" t="s">
        <v>133</v>
      </c>
      <c r="K37" s="58">
        <v>3</v>
      </c>
      <c r="L37" s="58">
        <v>70</v>
      </c>
      <c r="M37" s="58" t="s">
        <v>409</v>
      </c>
      <c r="N37" s="58" t="s">
        <v>410</v>
      </c>
      <c r="O37" s="58" t="s">
        <v>133</v>
      </c>
      <c r="P37" s="58" t="s">
        <v>133</v>
      </c>
      <c r="Q37" s="58" t="s">
        <v>133</v>
      </c>
      <c r="R37" s="58" t="s">
        <v>133</v>
      </c>
      <c r="S37" s="58" t="s">
        <v>133</v>
      </c>
      <c r="T37" s="58" t="s">
        <v>133</v>
      </c>
      <c r="U37" s="58" t="s">
        <v>133</v>
      </c>
      <c r="V37" s="58" t="s">
        <v>133</v>
      </c>
      <c r="W37" s="58" t="s">
        <v>133</v>
      </c>
      <c r="X37" s="58" t="s">
        <v>133</v>
      </c>
      <c r="Y37" s="58">
        <v>73</v>
      </c>
      <c r="Z37" s="58">
        <v>1377</v>
      </c>
    </row>
    <row r="38" spans="2:26" ht="10.5" customHeight="1">
      <c r="B38" s="6"/>
      <c r="C38" s="142" t="s">
        <v>97</v>
      </c>
      <c r="D38" s="142"/>
      <c r="F38" s="57">
        <v>395</v>
      </c>
      <c r="G38" s="58">
        <v>395</v>
      </c>
      <c r="H38" s="58">
        <v>97</v>
      </c>
      <c r="I38" s="58" t="s">
        <v>133</v>
      </c>
      <c r="J38" s="58">
        <v>1</v>
      </c>
      <c r="K38" s="58">
        <v>7</v>
      </c>
      <c r="L38" s="58">
        <v>289</v>
      </c>
      <c r="M38" s="58" t="s">
        <v>409</v>
      </c>
      <c r="N38" s="58" t="s">
        <v>133</v>
      </c>
      <c r="O38" s="58" t="s">
        <v>133</v>
      </c>
      <c r="P38" s="58" t="s">
        <v>409</v>
      </c>
      <c r="Q38" s="58" t="s">
        <v>133</v>
      </c>
      <c r="R38" s="58" t="s">
        <v>133</v>
      </c>
      <c r="S38" s="58" t="s">
        <v>133</v>
      </c>
      <c r="T38" s="58" t="s">
        <v>133</v>
      </c>
      <c r="U38" s="58" t="s">
        <v>133</v>
      </c>
      <c r="V38" s="58" t="s">
        <v>133</v>
      </c>
      <c r="W38" s="58" t="s">
        <v>133</v>
      </c>
      <c r="X38" s="58" t="s">
        <v>133</v>
      </c>
      <c r="Y38" s="58">
        <v>203</v>
      </c>
      <c r="Z38" s="58">
        <v>416</v>
      </c>
    </row>
    <row r="39" spans="2:26" ht="10.5" customHeight="1">
      <c r="B39" s="6"/>
      <c r="C39" s="142" t="s">
        <v>12</v>
      </c>
      <c r="D39" s="142"/>
      <c r="F39" s="57">
        <v>273</v>
      </c>
      <c r="G39" s="58">
        <v>232</v>
      </c>
      <c r="H39" s="58">
        <v>123</v>
      </c>
      <c r="I39" s="58" t="s">
        <v>133</v>
      </c>
      <c r="J39" s="58">
        <v>1</v>
      </c>
      <c r="K39" s="58">
        <v>12</v>
      </c>
      <c r="L39" s="58">
        <v>93</v>
      </c>
      <c r="M39" s="58">
        <v>3</v>
      </c>
      <c r="N39" s="58" t="s">
        <v>133</v>
      </c>
      <c r="O39" s="58" t="s">
        <v>133</v>
      </c>
      <c r="P39" s="58">
        <v>2</v>
      </c>
      <c r="Q39" s="58">
        <v>41</v>
      </c>
      <c r="R39" s="58" t="s">
        <v>409</v>
      </c>
      <c r="S39" s="58" t="s">
        <v>133</v>
      </c>
      <c r="T39" s="58" t="s">
        <v>133</v>
      </c>
      <c r="U39" s="58" t="s">
        <v>409</v>
      </c>
      <c r="V39" s="58" t="s">
        <v>133</v>
      </c>
      <c r="W39" s="58" t="s">
        <v>410</v>
      </c>
      <c r="X39" s="58" t="s">
        <v>133</v>
      </c>
      <c r="Y39" s="58">
        <v>123</v>
      </c>
      <c r="Z39" s="58">
        <v>277</v>
      </c>
    </row>
    <row r="40" spans="2:26" ht="10.5" customHeight="1">
      <c r="B40" s="6"/>
      <c r="C40" s="142" t="s">
        <v>13</v>
      </c>
      <c r="D40" s="142"/>
      <c r="F40" s="57">
        <v>438</v>
      </c>
      <c r="G40" s="58">
        <v>412</v>
      </c>
      <c r="H40" s="58">
        <v>170</v>
      </c>
      <c r="I40" s="58">
        <v>0</v>
      </c>
      <c r="J40" s="58">
        <v>0</v>
      </c>
      <c r="K40" s="58">
        <v>9</v>
      </c>
      <c r="L40" s="58">
        <v>232</v>
      </c>
      <c r="M40" s="58">
        <v>1</v>
      </c>
      <c r="N40" s="58" t="s">
        <v>133</v>
      </c>
      <c r="O40" s="58" t="s">
        <v>133</v>
      </c>
      <c r="P40" s="58">
        <v>0</v>
      </c>
      <c r="Q40" s="58">
        <v>26</v>
      </c>
      <c r="R40" s="58" t="s">
        <v>409</v>
      </c>
      <c r="S40" s="58" t="s">
        <v>133</v>
      </c>
      <c r="T40" s="58" t="s">
        <v>133</v>
      </c>
      <c r="U40" s="58" t="s">
        <v>133</v>
      </c>
      <c r="V40" s="58" t="s">
        <v>133</v>
      </c>
      <c r="W40" s="58" t="s">
        <v>409</v>
      </c>
      <c r="X40" s="58" t="s">
        <v>133</v>
      </c>
      <c r="Y40" s="58">
        <v>212</v>
      </c>
      <c r="Z40" s="58">
        <v>464</v>
      </c>
    </row>
    <row r="41" spans="2:26" ht="9.75" customHeight="1">
      <c r="B41" s="6"/>
      <c r="C41" s="6"/>
      <c r="D41" s="6"/>
      <c r="F41" s="57"/>
      <c r="G41" s="58"/>
      <c r="H41" s="58"/>
      <c r="I41" s="58"/>
      <c r="J41" s="58"/>
      <c r="K41" s="58"/>
      <c r="L41" s="58"/>
      <c r="M41" s="58"/>
      <c r="N41" s="58"/>
      <c r="O41" s="58"/>
      <c r="P41" s="58"/>
      <c r="Q41" s="58"/>
      <c r="R41" s="58"/>
      <c r="S41" s="58"/>
      <c r="T41" s="58"/>
      <c r="U41" s="58"/>
      <c r="V41" s="58"/>
      <c r="W41" s="58"/>
      <c r="X41" s="58"/>
      <c r="Y41" s="58"/>
      <c r="Z41" s="58"/>
    </row>
    <row r="42" spans="2:26" ht="10.5" customHeight="1">
      <c r="B42" s="28" t="s">
        <v>98</v>
      </c>
      <c r="C42" s="28"/>
      <c r="D42" s="28"/>
      <c r="E42" s="5"/>
      <c r="F42" s="60">
        <f aca="true" t="shared" si="2" ref="F42:Q42">SUM(F43:F45)</f>
        <v>8348</v>
      </c>
      <c r="G42" s="61">
        <f t="shared" si="2"/>
        <v>6884</v>
      </c>
      <c r="H42" s="61">
        <f t="shared" si="2"/>
        <v>2273</v>
      </c>
      <c r="I42" s="61">
        <f t="shared" si="2"/>
        <v>249</v>
      </c>
      <c r="J42" s="61">
        <f t="shared" si="2"/>
        <v>347</v>
      </c>
      <c r="K42" s="61">
        <f t="shared" si="2"/>
        <v>36</v>
      </c>
      <c r="L42" s="61">
        <f t="shared" si="2"/>
        <v>3003</v>
      </c>
      <c r="M42" s="61">
        <f t="shared" si="2"/>
        <v>327</v>
      </c>
      <c r="N42" s="61">
        <f t="shared" si="2"/>
        <v>622</v>
      </c>
      <c r="O42" s="61">
        <f t="shared" si="2"/>
        <v>3</v>
      </c>
      <c r="P42" s="63">
        <f t="shared" si="2"/>
        <v>24</v>
      </c>
      <c r="Q42" s="63">
        <f t="shared" si="2"/>
        <v>1463</v>
      </c>
      <c r="R42" s="63" t="s">
        <v>409</v>
      </c>
      <c r="S42" s="63">
        <f>SUM(S43:S45)</f>
        <v>551</v>
      </c>
      <c r="T42" s="63" t="s">
        <v>409</v>
      </c>
      <c r="U42" s="63">
        <f>SUM(U43:U45)</f>
        <v>559</v>
      </c>
      <c r="V42" s="63" t="s">
        <v>133</v>
      </c>
      <c r="W42" s="63" t="s">
        <v>409</v>
      </c>
      <c r="X42" s="63">
        <f>SUM(X43:X45)</f>
        <v>1</v>
      </c>
      <c r="Y42" s="63">
        <f>SUM(Y43:Y45)</f>
        <v>4181</v>
      </c>
      <c r="Z42" s="63" t="s">
        <v>152</v>
      </c>
    </row>
    <row r="43" spans="2:26" ht="10.5" customHeight="1">
      <c r="B43" s="6"/>
      <c r="C43" s="142" t="s">
        <v>14</v>
      </c>
      <c r="D43" s="142"/>
      <c r="F43" s="57">
        <v>4865</v>
      </c>
      <c r="G43" s="58">
        <v>4507</v>
      </c>
      <c r="H43" s="58">
        <v>1323</v>
      </c>
      <c r="I43" s="58">
        <v>197</v>
      </c>
      <c r="J43" s="58">
        <v>269</v>
      </c>
      <c r="K43" s="58">
        <v>15</v>
      </c>
      <c r="L43" s="58">
        <v>2072</v>
      </c>
      <c r="M43" s="58">
        <v>25</v>
      </c>
      <c r="N43" s="58">
        <v>601</v>
      </c>
      <c r="O43" s="58" t="s">
        <v>133</v>
      </c>
      <c r="P43" s="58">
        <v>5</v>
      </c>
      <c r="Q43" s="58">
        <v>358</v>
      </c>
      <c r="R43" s="58">
        <v>190</v>
      </c>
      <c r="S43" s="58">
        <v>91</v>
      </c>
      <c r="T43" s="58" t="s">
        <v>133</v>
      </c>
      <c r="U43" s="58">
        <v>76</v>
      </c>
      <c r="V43" s="58" t="s">
        <v>133</v>
      </c>
      <c r="W43" s="58">
        <v>1</v>
      </c>
      <c r="X43" s="58" t="s">
        <v>133</v>
      </c>
      <c r="Y43" s="58">
        <v>2668</v>
      </c>
      <c r="Z43" s="58">
        <v>1760</v>
      </c>
    </row>
    <row r="44" spans="2:26" ht="10.5" customHeight="1">
      <c r="B44" s="6"/>
      <c r="C44" s="142" t="s">
        <v>15</v>
      </c>
      <c r="D44" s="142"/>
      <c r="F44" s="57">
        <v>2079</v>
      </c>
      <c r="G44" s="58">
        <v>1375</v>
      </c>
      <c r="H44" s="58">
        <v>490</v>
      </c>
      <c r="I44" s="58">
        <v>52</v>
      </c>
      <c r="J44" s="58">
        <v>77</v>
      </c>
      <c r="K44" s="58">
        <v>12</v>
      </c>
      <c r="L44" s="58">
        <v>713</v>
      </c>
      <c r="M44" s="58">
        <v>5</v>
      </c>
      <c r="N44" s="58">
        <v>12</v>
      </c>
      <c r="O44" s="58" t="s">
        <v>133</v>
      </c>
      <c r="P44" s="58">
        <v>14</v>
      </c>
      <c r="Q44" s="58">
        <v>704</v>
      </c>
      <c r="R44" s="58" t="s">
        <v>133</v>
      </c>
      <c r="S44" s="58">
        <v>366</v>
      </c>
      <c r="T44" s="58" t="s">
        <v>409</v>
      </c>
      <c r="U44" s="58">
        <v>205</v>
      </c>
      <c r="V44" s="58" t="s">
        <v>133</v>
      </c>
      <c r="W44" s="58" t="s">
        <v>409</v>
      </c>
      <c r="X44" s="58" t="s">
        <v>133</v>
      </c>
      <c r="Y44" s="58">
        <v>976</v>
      </c>
      <c r="Z44" s="58">
        <v>1165</v>
      </c>
    </row>
    <row r="45" spans="2:26" ht="10.5" customHeight="1">
      <c r="B45" s="6"/>
      <c r="C45" s="142" t="s">
        <v>16</v>
      </c>
      <c r="D45" s="142"/>
      <c r="F45" s="57">
        <v>1404</v>
      </c>
      <c r="G45" s="58">
        <v>1002</v>
      </c>
      <c r="H45" s="58">
        <v>460</v>
      </c>
      <c r="I45" s="58" t="s">
        <v>133</v>
      </c>
      <c r="J45" s="58">
        <v>1</v>
      </c>
      <c r="K45" s="58">
        <v>9</v>
      </c>
      <c r="L45" s="58">
        <v>218</v>
      </c>
      <c r="M45" s="58">
        <v>297</v>
      </c>
      <c r="N45" s="58">
        <v>9</v>
      </c>
      <c r="O45" s="58">
        <v>3</v>
      </c>
      <c r="P45" s="58">
        <v>5</v>
      </c>
      <c r="Q45" s="58">
        <v>401</v>
      </c>
      <c r="R45" s="58" t="s">
        <v>409</v>
      </c>
      <c r="S45" s="58">
        <v>94</v>
      </c>
      <c r="T45" s="58" t="s">
        <v>133</v>
      </c>
      <c r="U45" s="58">
        <v>278</v>
      </c>
      <c r="V45" s="58" t="s">
        <v>133</v>
      </c>
      <c r="W45" s="58" t="s">
        <v>409</v>
      </c>
      <c r="X45" s="58">
        <v>1</v>
      </c>
      <c r="Y45" s="58">
        <v>537</v>
      </c>
      <c r="Z45" s="58">
        <v>573</v>
      </c>
    </row>
    <row r="46" spans="2:26" ht="9.75" customHeight="1">
      <c r="B46" s="6"/>
      <c r="C46" s="6"/>
      <c r="D46" s="6"/>
      <c r="F46" s="57"/>
      <c r="G46" s="58"/>
      <c r="H46" s="58"/>
      <c r="I46" s="58"/>
      <c r="J46" s="58"/>
      <c r="K46" s="58"/>
      <c r="L46" s="58"/>
      <c r="M46" s="58"/>
      <c r="N46" s="58"/>
      <c r="O46" s="58"/>
      <c r="P46" s="58"/>
      <c r="Q46" s="58"/>
      <c r="R46" s="58"/>
      <c r="S46" s="58"/>
      <c r="T46" s="58"/>
      <c r="U46" s="58"/>
      <c r="V46" s="58"/>
      <c r="W46" s="58"/>
      <c r="X46" s="58"/>
      <c r="Y46" s="58"/>
      <c r="Z46" s="58"/>
    </row>
    <row r="47" spans="2:26" ht="10.5" customHeight="1">
      <c r="B47" s="28" t="s">
        <v>162</v>
      </c>
      <c r="C47" s="28"/>
      <c r="D47" s="28"/>
      <c r="E47" s="5"/>
      <c r="F47" s="60">
        <f aca="true" t="shared" si="3" ref="F47:S47">SUM(F48:F49)</f>
        <v>5057</v>
      </c>
      <c r="G47" s="61">
        <f t="shared" si="3"/>
        <v>4240</v>
      </c>
      <c r="H47" s="61">
        <f t="shared" si="3"/>
        <v>2007</v>
      </c>
      <c r="I47" s="61">
        <f t="shared" si="3"/>
        <v>27</v>
      </c>
      <c r="J47" s="61">
        <f t="shared" si="3"/>
        <v>37</v>
      </c>
      <c r="K47" s="61">
        <f t="shared" si="3"/>
        <v>28</v>
      </c>
      <c r="L47" s="61">
        <f t="shared" si="3"/>
        <v>1890</v>
      </c>
      <c r="M47" s="61">
        <f t="shared" si="3"/>
        <v>50</v>
      </c>
      <c r="N47" s="61">
        <f t="shared" si="3"/>
        <v>133</v>
      </c>
      <c r="O47" s="61">
        <f t="shared" si="3"/>
        <v>53</v>
      </c>
      <c r="P47" s="63">
        <f t="shared" si="3"/>
        <v>15</v>
      </c>
      <c r="Q47" s="63">
        <f t="shared" si="3"/>
        <v>806</v>
      </c>
      <c r="R47" s="63">
        <f t="shared" si="3"/>
        <v>249</v>
      </c>
      <c r="S47" s="63">
        <f t="shared" si="3"/>
        <v>148</v>
      </c>
      <c r="T47" s="63" t="s">
        <v>133</v>
      </c>
      <c r="U47" s="63" t="s">
        <v>409</v>
      </c>
      <c r="V47" s="63" t="s">
        <v>409</v>
      </c>
      <c r="W47" s="63" t="s">
        <v>409</v>
      </c>
      <c r="X47" s="63">
        <f>SUM(X48:X49)</f>
        <v>11</v>
      </c>
      <c r="Y47" s="63">
        <f>SUM(Y48:Y49)</f>
        <v>2605</v>
      </c>
      <c r="Z47" s="63" t="s">
        <v>152</v>
      </c>
    </row>
    <row r="48" spans="2:26" ht="10.5" customHeight="1">
      <c r="B48" s="6"/>
      <c r="C48" s="142" t="s">
        <v>17</v>
      </c>
      <c r="D48" s="142"/>
      <c r="F48" s="57">
        <v>3271</v>
      </c>
      <c r="G48" s="58">
        <v>2585</v>
      </c>
      <c r="H48" s="58">
        <v>1704</v>
      </c>
      <c r="I48" s="58">
        <v>25</v>
      </c>
      <c r="J48" s="58">
        <v>36</v>
      </c>
      <c r="K48" s="58">
        <v>21</v>
      </c>
      <c r="L48" s="58">
        <v>619</v>
      </c>
      <c r="M48" s="58">
        <v>39</v>
      </c>
      <c r="N48" s="58">
        <v>133</v>
      </c>
      <c r="O48" s="58">
        <v>1</v>
      </c>
      <c r="P48" s="58">
        <v>7</v>
      </c>
      <c r="Q48" s="58">
        <v>686</v>
      </c>
      <c r="R48" s="58">
        <v>249</v>
      </c>
      <c r="S48" s="58">
        <v>148</v>
      </c>
      <c r="T48" s="58" t="s">
        <v>133</v>
      </c>
      <c r="U48" s="58">
        <v>281</v>
      </c>
      <c r="V48" s="58" t="s">
        <v>409</v>
      </c>
      <c r="W48" s="58" t="s">
        <v>409</v>
      </c>
      <c r="X48" s="58" t="s">
        <v>133</v>
      </c>
      <c r="Y48" s="58">
        <v>1710</v>
      </c>
      <c r="Z48" s="58">
        <v>697</v>
      </c>
    </row>
    <row r="49" spans="2:26" ht="10.5" customHeight="1">
      <c r="B49" s="6"/>
      <c r="C49" s="142" t="s">
        <v>18</v>
      </c>
      <c r="D49" s="142"/>
      <c r="F49" s="57">
        <v>1786</v>
      </c>
      <c r="G49" s="58">
        <v>1655</v>
      </c>
      <c r="H49" s="58">
        <v>303</v>
      </c>
      <c r="I49" s="58">
        <v>2</v>
      </c>
      <c r="J49" s="58">
        <v>1</v>
      </c>
      <c r="K49" s="58">
        <v>7</v>
      </c>
      <c r="L49" s="58">
        <v>1271</v>
      </c>
      <c r="M49" s="58">
        <v>11</v>
      </c>
      <c r="N49" s="58" t="s">
        <v>133</v>
      </c>
      <c r="O49" s="58">
        <v>52</v>
      </c>
      <c r="P49" s="58">
        <v>8</v>
      </c>
      <c r="Q49" s="58">
        <v>120</v>
      </c>
      <c r="R49" s="58" t="s">
        <v>133</v>
      </c>
      <c r="S49" s="58" t="s">
        <v>133</v>
      </c>
      <c r="T49" s="58" t="s">
        <v>133</v>
      </c>
      <c r="U49" s="58" t="s">
        <v>409</v>
      </c>
      <c r="V49" s="58" t="s">
        <v>133</v>
      </c>
      <c r="W49" s="58" t="s">
        <v>409</v>
      </c>
      <c r="X49" s="58">
        <v>11</v>
      </c>
      <c r="Y49" s="58">
        <v>895</v>
      </c>
      <c r="Z49" s="58">
        <v>1098</v>
      </c>
    </row>
    <row r="50" spans="2:26" ht="9.75" customHeight="1">
      <c r="B50" s="6"/>
      <c r="C50" s="6"/>
      <c r="D50" s="6"/>
      <c r="F50" s="57"/>
      <c r="G50" s="58"/>
      <c r="H50" s="58"/>
      <c r="I50" s="58"/>
      <c r="J50" s="58"/>
      <c r="K50" s="58"/>
      <c r="L50" s="58"/>
      <c r="M50" s="58"/>
      <c r="N50" s="58"/>
      <c r="O50" s="58"/>
      <c r="P50" s="58"/>
      <c r="Q50" s="58"/>
      <c r="R50" s="58"/>
      <c r="S50" s="58"/>
      <c r="T50" s="58"/>
      <c r="U50" s="58"/>
      <c r="V50" s="58"/>
      <c r="W50" s="58"/>
      <c r="X50" s="58"/>
      <c r="Y50" s="58"/>
      <c r="Z50" s="58"/>
    </row>
    <row r="51" spans="2:26" ht="10.5" customHeight="1">
      <c r="B51" s="28" t="s">
        <v>99</v>
      </c>
      <c r="C51" s="28"/>
      <c r="D51" s="28"/>
      <c r="E51" s="5"/>
      <c r="F51" s="60">
        <f aca="true" t="shared" si="4" ref="F51:M51">SUM(F52:F53)</f>
        <v>1467</v>
      </c>
      <c r="G51" s="61">
        <f t="shared" si="4"/>
        <v>1111</v>
      </c>
      <c r="H51" s="61">
        <f t="shared" si="4"/>
        <v>759</v>
      </c>
      <c r="I51" s="61">
        <f t="shared" si="4"/>
        <v>36</v>
      </c>
      <c r="J51" s="61">
        <f t="shared" si="4"/>
        <v>6</v>
      </c>
      <c r="K51" s="61">
        <f t="shared" si="4"/>
        <v>21</v>
      </c>
      <c r="L51" s="61">
        <f t="shared" si="4"/>
        <v>170</v>
      </c>
      <c r="M51" s="61">
        <f t="shared" si="4"/>
        <v>26</v>
      </c>
      <c r="N51" s="63" t="s">
        <v>409</v>
      </c>
      <c r="O51" s="63">
        <f>SUM(O52:O53)</f>
        <v>12</v>
      </c>
      <c r="P51" s="63" t="s">
        <v>409</v>
      </c>
      <c r="Q51" s="63">
        <f>SUM(Q52:Q53)</f>
        <v>353</v>
      </c>
      <c r="R51" s="63" t="s">
        <v>409</v>
      </c>
      <c r="S51" s="63" t="s">
        <v>409</v>
      </c>
      <c r="T51" s="63" t="s">
        <v>133</v>
      </c>
      <c r="U51" s="63" t="s">
        <v>409</v>
      </c>
      <c r="V51" s="63" t="s">
        <v>133</v>
      </c>
      <c r="W51" s="63" t="s">
        <v>410</v>
      </c>
      <c r="X51" s="63">
        <f>SUM(X52:X53)</f>
        <v>3</v>
      </c>
      <c r="Y51" s="63">
        <f>SUM(Y52:Y53)</f>
        <v>788</v>
      </c>
      <c r="Z51" s="63" t="s">
        <v>152</v>
      </c>
    </row>
    <row r="52" spans="2:26" ht="10.5" customHeight="1">
      <c r="B52" s="6"/>
      <c r="C52" s="142" t="s">
        <v>19</v>
      </c>
      <c r="D52" s="142"/>
      <c r="F52" s="57">
        <v>1063</v>
      </c>
      <c r="G52" s="58">
        <v>868</v>
      </c>
      <c r="H52" s="58">
        <v>598</v>
      </c>
      <c r="I52" s="58">
        <v>33</v>
      </c>
      <c r="J52" s="58">
        <v>5</v>
      </c>
      <c r="K52" s="58">
        <v>15</v>
      </c>
      <c r="L52" s="58">
        <v>115</v>
      </c>
      <c r="M52" s="58">
        <v>19</v>
      </c>
      <c r="N52" s="58">
        <v>67</v>
      </c>
      <c r="O52" s="58">
        <v>10</v>
      </c>
      <c r="P52" s="58">
        <v>6</v>
      </c>
      <c r="Q52" s="58">
        <v>192</v>
      </c>
      <c r="R52" s="58" t="s">
        <v>409</v>
      </c>
      <c r="S52" s="58" t="s">
        <v>409</v>
      </c>
      <c r="T52" s="58" t="s">
        <v>133</v>
      </c>
      <c r="U52" s="58">
        <v>123</v>
      </c>
      <c r="V52" s="58" t="s">
        <v>133</v>
      </c>
      <c r="W52" s="58">
        <v>10</v>
      </c>
      <c r="X52" s="58">
        <v>3</v>
      </c>
      <c r="Y52" s="58">
        <v>628</v>
      </c>
      <c r="Z52" s="58">
        <v>430</v>
      </c>
    </row>
    <row r="53" spans="2:26" ht="10.5" customHeight="1">
      <c r="B53" s="6"/>
      <c r="C53" s="142" t="s">
        <v>20</v>
      </c>
      <c r="D53" s="142"/>
      <c r="F53" s="57">
        <v>404</v>
      </c>
      <c r="G53" s="58">
        <v>243</v>
      </c>
      <c r="H53" s="58">
        <v>161</v>
      </c>
      <c r="I53" s="58">
        <v>3</v>
      </c>
      <c r="J53" s="58">
        <v>1</v>
      </c>
      <c r="K53" s="58">
        <v>6</v>
      </c>
      <c r="L53" s="58">
        <v>55</v>
      </c>
      <c r="M53" s="58">
        <v>7</v>
      </c>
      <c r="N53" s="58" t="s">
        <v>409</v>
      </c>
      <c r="O53" s="58">
        <v>2</v>
      </c>
      <c r="P53" s="58" t="s">
        <v>409</v>
      </c>
      <c r="Q53" s="58">
        <v>161</v>
      </c>
      <c r="R53" s="58" t="s">
        <v>133</v>
      </c>
      <c r="S53" s="58" t="s">
        <v>409</v>
      </c>
      <c r="T53" s="58" t="s">
        <v>133</v>
      </c>
      <c r="U53" s="58" t="s">
        <v>409</v>
      </c>
      <c r="V53" s="58" t="s">
        <v>133</v>
      </c>
      <c r="W53" s="58" t="s">
        <v>410</v>
      </c>
      <c r="X53" s="58">
        <v>0</v>
      </c>
      <c r="Y53" s="58">
        <v>160</v>
      </c>
      <c r="Z53" s="58">
        <v>272</v>
      </c>
    </row>
    <row r="54" spans="2:26" ht="9.75" customHeight="1">
      <c r="B54" s="6"/>
      <c r="C54" s="6"/>
      <c r="D54" s="6"/>
      <c r="F54" s="57"/>
      <c r="G54" s="58"/>
      <c r="H54" s="58"/>
      <c r="I54" s="58"/>
      <c r="J54" s="58"/>
      <c r="K54" s="58"/>
      <c r="L54" s="58"/>
      <c r="M54" s="58"/>
      <c r="N54" s="58"/>
      <c r="O54" s="58"/>
      <c r="P54" s="58"/>
      <c r="Q54" s="58"/>
      <c r="R54" s="58"/>
      <c r="S54" s="58"/>
      <c r="T54" s="58"/>
      <c r="U54" s="58"/>
      <c r="V54" s="58"/>
      <c r="W54" s="58"/>
      <c r="X54" s="58"/>
      <c r="Y54" s="58"/>
      <c r="Z54" s="58"/>
    </row>
    <row r="55" spans="2:26" ht="10.5" customHeight="1">
      <c r="B55" s="28" t="s">
        <v>100</v>
      </c>
      <c r="C55" s="28"/>
      <c r="D55" s="28"/>
      <c r="E55" s="5"/>
      <c r="F55" s="60">
        <f>SUM(F56:F59)</f>
        <v>4715</v>
      </c>
      <c r="G55" s="254" t="s">
        <v>410</v>
      </c>
      <c r="H55" s="61">
        <f>SUM(H56:H59)</f>
        <v>1767</v>
      </c>
      <c r="I55" s="61">
        <f>SUM(I56:I59)</f>
        <v>69</v>
      </c>
      <c r="J55" s="61">
        <f>SUM(J56:J59)</f>
        <v>12</v>
      </c>
      <c r="K55" s="61">
        <f>SUM(K56:K59)</f>
        <v>41</v>
      </c>
      <c r="L55" s="61">
        <f>SUM(L56:L59)</f>
        <v>1728</v>
      </c>
      <c r="M55" s="63" t="s">
        <v>409</v>
      </c>
      <c r="N55" s="63" t="s">
        <v>409</v>
      </c>
      <c r="O55" s="63" t="s">
        <v>133</v>
      </c>
      <c r="P55" s="63" t="s">
        <v>409</v>
      </c>
      <c r="Q55" s="63" t="s">
        <v>409</v>
      </c>
      <c r="R55" s="63" t="s">
        <v>409</v>
      </c>
      <c r="S55" s="63">
        <v>220</v>
      </c>
      <c r="T55" s="63" t="s">
        <v>409</v>
      </c>
      <c r="U55" s="63" t="s">
        <v>409</v>
      </c>
      <c r="V55" s="63" t="s">
        <v>133</v>
      </c>
      <c r="W55" s="63" t="s">
        <v>409</v>
      </c>
      <c r="X55" s="63" t="s">
        <v>133</v>
      </c>
      <c r="Y55" s="63">
        <f>SUM(Y56:Y59)</f>
        <v>2408</v>
      </c>
      <c r="Z55" s="63" t="s">
        <v>152</v>
      </c>
    </row>
    <row r="56" spans="2:26" ht="10.5" customHeight="1">
      <c r="B56" s="6"/>
      <c r="C56" s="142" t="s">
        <v>21</v>
      </c>
      <c r="D56" s="142"/>
      <c r="F56" s="57">
        <v>2149</v>
      </c>
      <c r="G56" s="58">
        <v>2087</v>
      </c>
      <c r="H56" s="58">
        <v>490</v>
      </c>
      <c r="I56" s="58">
        <v>32</v>
      </c>
      <c r="J56" s="58">
        <v>1</v>
      </c>
      <c r="K56" s="58">
        <v>10</v>
      </c>
      <c r="L56" s="58">
        <v>1089</v>
      </c>
      <c r="M56" s="58">
        <v>29</v>
      </c>
      <c r="N56" s="58">
        <v>436</v>
      </c>
      <c r="O56" s="58" t="s">
        <v>133</v>
      </c>
      <c r="P56" s="58">
        <v>0</v>
      </c>
      <c r="Q56" s="58">
        <v>62</v>
      </c>
      <c r="R56" s="58" t="s">
        <v>409</v>
      </c>
      <c r="S56" s="58" t="s">
        <v>133</v>
      </c>
      <c r="T56" s="58" t="s">
        <v>409</v>
      </c>
      <c r="U56" s="58" t="s">
        <v>409</v>
      </c>
      <c r="V56" s="58" t="s">
        <v>133</v>
      </c>
      <c r="W56" s="58" t="s">
        <v>409</v>
      </c>
      <c r="X56" s="58" t="s">
        <v>133</v>
      </c>
      <c r="Y56" s="58">
        <v>1107</v>
      </c>
      <c r="Z56" s="58">
        <v>1117</v>
      </c>
    </row>
    <row r="57" spans="2:26" ht="10.5" customHeight="1">
      <c r="B57" s="6"/>
      <c r="C57" s="142" t="s">
        <v>22</v>
      </c>
      <c r="D57" s="142"/>
      <c r="F57" s="57">
        <v>1463</v>
      </c>
      <c r="G57" s="58">
        <v>1169</v>
      </c>
      <c r="H57" s="58">
        <v>726</v>
      </c>
      <c r="I57" s="58">
        <v>34</v>
      </c>
      <c r="J57" s="58">
        <v>9</v>
      </c>
      <c r="K57" s="58">
        <v>14</v>
      </c>
      <c r="L57" s="58">
        <v>285</v>
      </c>
      <c r="M57" s="58">
        <v>5</v>
      </c>
      <c r="N57" s="58">
        <v>96</v>
      </c>
      <c r="O57" s="58" t="s">
        <v>133</v>
      </c>
      <c r="P57" s="58">
        <v>0</v>
      </c>
      <c r="Q57" s="58">
        <v>294</v>
      </c>
      <c r="R57" s="58">
        <v>35</v>
      </c>
      <c r="S57" s="58">
        <v>70</v>
      </c>
      <c r="T57" s="58" t="s">
        <v>409</v>
      </c>
      <c r="U57" s="58">
        <v>174</v>
      </c>
      <c r="V57" s="58" t="s">
        <v>133</v>
      </c>
      <c r="W57" s="58" t="s">
        <v>409</v>
      </c>
      <c r="X57" s="58" t="s">
        <v>133</v>
      </c>
      <c r="Y57" s="58">
        <v>743</v>
      </c>
      <c r="Z57" s="58">
        <v>700</v>
      </c>
    </row>
    <row r="58" spans="2:26" ht="10.5" customHeight="1">
      <c r="B58" s="6"/>
      <c r="C58" s="142" t="s">
        <v>23</v>
      </c>
      <c r="D58" s="142"/>
      <c r="F58" s="57">
        <v>1014</v>
      </c>
      <c r="G58" s="58">
        <v>853</v>
      </c>
      <c r="H58" s="58">
        <v>484</v>
      </c>
      <c r="I58" s="58">
        <v>3</v>
      </c>
      <c r="J58" s="58">
        <v>2</v>
      </c>
      <c r="K58" s="58">
        <v>14</v>
      </c>
      <c r="L58" s="58">
        <v>337</v>
      </c>
      <c r="M58" s="58">
        <v>10</v>
      </c>
      <c r="N58" s="58" t="s">
        <v>409</v>
      </c>
      <c r="O58" s="58" t="s">
        <v>133</v>
      </c>
      <c r="P58" s="58" t="s">
        <v>409</v>
      </c>
      <c r="Q58" s="58">
        <v>161</v>
      </c>
      <c r="R58" s="58" t="s">
        <v>409</v>
      </c>
      <c r="S58" s="58">
        <v>156</v>
      </c>
      <c r="T58" s="58" t="s">
        <v>133</v>
      </c>
      <c r="U58" s="58" t="s">
        <v>409</v>
      </c>
      <c r="V58" s="58" t="s">
        <v>133</v>
      </c>
      <c r="W58" s="58" t="s">
        <v>410</v>
      </c>
      <c r="X58" s="58" t="s">
        <v>133</v>
      </c>
      <c r="Y58" s="58">
        <v>499</v>
      </c>
      <c r="Z58" s="58">
        <v>418</v>
      </c>
    </row>
    <row r="59" spans="2:26" ht="10.5" customHeight="1">
      <c r="B59" s="6"/>
      <c r="C59" s="142" t="s">
        <v>24</v>
      </c>
      <c r="D59" s="142"/>
      <c r="F59" s="57">
        <v>89</v>
      </c>
      <c r="G59" s="58" t="s">
        <v>409</v>
      </c>
      <c r="H59" s="58">
        <v>67</v>
      </c>
      <c r="I59" s="58" t="s">
        <v>133</v>
      </c>
      <c r="J59" s="58" t="s">
        <v>133</v>
      </c>
      <c r="K59" s="58">
        <v>3</v>
      </c>
      <c r="L59" s="58">
        <v>17</v>
      </c>
      <c r="M59" s="58" t="s">
        <v>409</v>
      </c>
      <c r="N59" s="58" t="s">
        <v>133</v>
      </c>
      <c r="O59" s="58" t="s">
        <v>133</v>
      </c>
      <c r="P59" s="58" t="s">
        <v>409</v>
      </c>
      <c r="Q59" s="58" t="s">
        <v>409</v>
      </c>
      <c r="R59" s="58" t="s">
        <v>409</v>
      </c>
      <c r="S59" s="58" t="s">
        <v>133</v>
      </c>
      <c r="T59" s="58" t="s">
        <v>133</v>
      </c>
      <c r="U59" s="58" t="s">
        <v>133</v>
      </c>
      <c r="V59" s="58" t="s">
        <v>133</v>
      </c>
      <c r="W59" s="58" t="s">
        <v>133</v>
      </c>
      <c r="X59" s="58" t="s">
        <v>133</v>
      </c>
      <c r="Y59" s="58">
        <v>59</v>
      </c>
      <c r="Z59" s="58">
        <v>362</v>
      </c>
    </row>
    <row r="60" spans="2:26" ht="9.75" customHeight="1">
      <c r="B60" s="6"/>
      <c r="C60" s="6"/>
      <c r="D60" s="6"/>
      <c r="F60" s="57"/>
      <c r="G60" s="58"/>
      <c r="H60" s="58"/>
      <c r="I60" s="58"/>
      <c r="J60" s="58"/>
      <c r="K60" s="58"/>
      <c r="L60" s="58"/>
      <c r="M60" s="58"/>
      <c r="N60" s="58"/>
      <c r="O60" s="58"/>
      <c r="P60" s="58"/>
      <c r="Q60" s="58"/>
      <c r="R60" s="58"/>
      <c r="S60" s="58"/>
      <c r="T60" s="58"/>
      <c r="U60" s="58"/>
      <c r="V60" s="58"/>
      <c r="W60" s="58"/>
      <c r="X60" s="58"/>
      <c r="Y60" s="58"/>
      <c r="Z60" s="58"/>
    </row>
    <row r="61" spans="2:26" ht="10.5" customHeight="1">
      <c r="B61" s="28" t="s">
        <v>101</v>
      </c>
      <c r="C61" s="28"/>
      <c r="D61" s="28"/>
      <c r="E61" s="5"/>
      <c r="F61" s="60">
        <f>SUM(F62:F69)</f>
        <v>7510</v>
      </c>
      <c r="G61" s="61" t="s">
        <v>410</v>
      </c>
      <c r="H61" s="61">
        <f>SUM(H62:H69)</f>
        <v>2098</v>
      </c>
      <c r="I61" s="61">
        <f>SUM(I62:I69)</f>
        <v>85</v>
      </c>
      <c r="J61" s="61">
        <f>SUM(J62:J69)</f>
        <v>98</v>
      </c>
      <c r="K61" s="61">
        <f>SUM(K62:K69)</f>
        <v>44</v>
      </c>
      <c r="L61" s="61">
        <f>SUM(L62:L69)</f>
        <v>1727</v>
      </c>
      <c r="M61" s="63" t="s">
        <v>409</v>
      </c>
      <c r="N61" s="63" t="s">
        <v>409</v>
      </c>
      <c r="O61" s="63">
        <f>SUM(O62:O69)</f>
        <v>522</v>
      </c>
      <c r="P61" s="63">
        <f>SUM(P62:P69)</f>
        <v>201</v>
      </c>
      <c r="Q61" s="63" t="s">
        <v>409</v>
      </c>
      <c r="R61" s="63" t="s">
        <v>409</v>
      </c>
      <c r="S61" s="63" t="s">
        <v>409</v>
      </c>
      <c r="T61" s="63" t="s">
        <v>409</v>
      </c>
      <c r="U61" s="63" t="s">
        <v>409</v>
      </c>
      <c r="V61" s="63" t="s">
        <v>133</v>
      </c>
      <c r="W61" s="63" t="s">
        <v>410</v>
      </c>
      <c r="X61" s="63">
        <f>SUM(X62:X69)</f>
        <v>188</v>
      </c>
      <c r="Y61" s="63">
        <f>SUM(Y62:Y69)</f>
        <v>3535</v>
      </c>
      <c r="Z61" s="63" t="s">
        <v>152</v>
      </c>
    </row>
    <row r="62" spans="2:26" ht="10.5" customHeight="1">
      <c r="B62" s="6"/>
      <c r="C62" s="142" t="s">
        <v>288</v>
      </c>
      <c r="D62" s="142"/>
      <c r="F62" s="57">
        <v>1909</v>
      </c>
      <c r="G62" s="58">
        <v>1462</v>
      </c>
      <c r="H62" s="58">
        <v>513</v>
      </c>
      <c r="I62" s="58">
        <v>34</v>
      </c>
      <c r="J62" s="58">
        <v>65</v>
      </c>
      <c r="K62" s="58">
        <v>8</v>
      </c>
      <c r="L62" s="58">
        <v>493</v>
      </c>
      <c r="M62" s="58">
        <v>16</v>
      </c>
      <c r="N62" s="58">
        <v>26</v>
      </c>
      <c r="O62" s="58">
        <v>285</v>
      </c>
      <c r="P62" s="58">
        <v>22</v>
      </c>
      <c r="Q62" s="58">
        <v>319</v>
      </c>
      <c r="R62" s="58" t="s">
        <v>409</v>
      </c>
      <c r="S62" s="58" t="s">
        <v>409</v>
      </c>
      <c r="T62" s="58">
        <v>111</v>
      </c>
      <c r="U62" s="58">
        <v>170</v>
      </c>
      <c r="V62" s="58" t="s">
        <v>133</v>
      </c>
      <c r="W62" s="58" t="s">
        <v>410</v>
      </c>
      <c r="X62" s="58">
        <v>128</v>
      </c>
      <c r="Y62" s="58">
        <v>986</v>
      </c>
      <c r="Z62" s="58">
        <v>794</v>
      </c>
    </row>
    <row r="63" spans="2:26" ht="10.5" customHeight="1">
      <c r="B63" s="6"/>
      <c r="C63" s="142" t="s">
        <v>411</v>
      </c>
      <c r="D63" s="142"/>
      <c r="F63" s="57">
        <v>851</v>
      </c>
      <c r="G63" s="58">
        <v>310</v>
      </c>
      <c r="H63" s="58">
        <v>221</v>
      </c>
      <c r="I63" s="58">
        <v>1</v>
      </c>
      <c r="J63" s="58">
        <v>1</v>
      </c>
      <c r="K63" s="58">
        <v>7</v>
      </c>
      <c r="L63" s="58">
        <v>56</v>
      </c>
      <c r="M63" s="58">
        <v>19</v>
      </c>
      <c r="N63" s="58">
        <v>3</v>
      </c>
      <c r="O63" s="58">
        <v>1</v>
      </c>
      <c r="P63" s="58">
        <v>1</v>
      </c>
      <c r="Q63" s="58">
        <v>540</v>
      </c>
      <c r="R63" s="58" t="s">
        <v>133</v>
      </c>
      <c r="S63" s="58" t="s">
        <v>409</v>
      </c>
      <c r="T63" s="58">
        <v>151</v>
      </c>
      <c r="U63" s="58">
        <v>377</v>
      </c>
      <c r="V63" s="58" t="s">
        <v>133</v>
      </c>
      <c r="W63" s="58" t="s">
        <v>410</v>
      </c>
      <c r="X63" s="58">
        <v>1</v>
      </c>
      <c r="Y63" s="58">
        <v>254</v>
      </c>
      <c r="Z63" s="58">
        <v>405</v>
      </c>
    </row>
    <row r="64" spans="2:26" ht="10.5" customHeight="1">
      <c r="B64" s="6"/>
      <c r="C64" s="142" t="s">
        <v>25</v>
      </c>
      <c r="D64" s="142"/>
      <c r="F64" s="57">
        <v>2238</v>
      </c>
      <c r="G64" s="58">
        <v>1999</v>
      </c>
      <c r="H64" s="58">
        <v>625</v>
      </c>
      <c r="I64" s="58">
        <v>21</v>
      </c>
      <c r="J64" s="58">
        <v>2</v>
      </c>
      <c r="K64" s="58">
        <v>12</v>
      </c>
      <c r="L64" s="58">
        <v>235</v>
      </c>
      <c r="M64" s="58">
        <v>707</v>
      </c>
      <c r="N64" s="58">
        <v>262</v>
      </c>
      <c r="O64" s="58" t="s">
        <v>133</v>
      </c>
      <c r="P64" s="58">
        <v>135</v>
      </c>
      <c r="Q64" s="58">
        <v>239</v>
      </c>
      <c r="R64" s="58">
        <v>172</v>
      </c>
      <c r="S64" s="58" t="s">
        <v>409</v>
      </c>
      <c r="T64" s="58" t="s">
        <v>409</v>
      </c>
      <c r="U64" s="58" t="s">
        <v>409</v>
      </c>
      <c r="V64" s="58" t="s">
        <v>133</v>
      </c>
      <c r="W64" s="58" t="s">
        <v>410</v>
      </c>
      <c r="X64" s="58">
        <v>0</v>
      </c>
      <c r="Y64" s="58">
        <v>1004</v>
      </c>
      <c r="Z64" s="58">
        <v>675</v>
      </c>
    </row>
    <row r="65" spans="2:26" ht="10.5" customHeight="1">
      <c r="B65" s="6"/>
      <c r="C65" s="142" t="s">
        <v>26</v>
      </c>
      <c r="D65" s="142"/>
      <c r="F65" s="57">
        <v>2255</v>
      </c>
      <c r="G65" s="58">
        <v>1972</v>
      </c>
      <c r="H65" s="58">
        <v>629</v>
      </c>
      <c r="I65" s="58">
        <v>29</v>
      </c>
      <c r="J65" s="58">
        <v>28</v>
      </c>
      <c r="K65" s="58">
        <v>8</v>
      </c>
      <c r="L65" s="58">
        <v>877</v>
      </c>
      <c r="M65" s="58">
        <v>14</v>
      </c>
      <c r="N65" s="58">
        <v>145</v>
      </c>
      <c r="O65" s="58">
        <v>218</v>
      </c>
      <c r="P65" s="58">
        <v>24</v>
      </c>
      <c r="Q65" s="58">
        <v>227</v>
      </c>
      <c r="R65" s="58" t="s">
        <v>409</v>
      </c>
      <c r="S65" s="58">
        <v>143</v>
      </c>
      <c r="T65" s="58" t="s">
        <v>409</v>
      </c>
      <c r="U65" s="58">
        <v>65</v>
      </c>
      <c r="V65" s="58" t="s">
        <v>133</v>
      </c>
      <c r="W65" s="58">
        <v>3</v>
      </c>
      <c r="X65" s="58">
        <v>56</v>
      </c>
      <c r="Y65" s="58">
        <v>1149</v>
      </c>
      <c r="Z65" s="58">
        <v>761</v>
      </c>
    </row>
    <row r="66" spans="2:26" ht="10.5" customHeight="1">
      <c r="B66" s="6"/>
      <c r="C66" s="142" t="s">
        <v>27</v>
      </c>
      <c r="D66" s="142"/>
      <c r="F66" s="57">
        <v>84</v>
      </c>
      <c r="G66" s="58" t="s">
        <v>409</v>
      </c>
      <c r="H66" s="58">
        <v>17</v>
      </c>
      <c r="I66" s="58" t="s">
        <v>133</v>
      </c>
      <c r="J66" s="58">
        <v>1</v>
      </c>
      <c r="K66" s="58">
        <v>3</v>
      </c>
      <c r="L66" s="58">
        <v>22</v>
      </c>
      <c r="M66" s="58" t="s">
        <v>409</v>
      </c>
      <c r="N66" s="58" t="s">
        <v>133</v>
      </c>
      <c r="O66" s="58">
        <v>16</v>
      </c>
      <c r="P66" s="58">
        <v>15</v>
      </c>
      <c r="Q66" s="58" t="s">
        <v>409</v>
      </c>
      <c r="R66" s="58" t="s">
        <v>409</v>
      </c>
      <c r="S66" s="58" t="s">
        <v>133</v>
      </c>
      <c r="T66" s="58" t="s">
        <v>133</v>
      </c>
      <c r="U66" s="58" t="s">
        <v>133</v>
      </c>
      <c r="V66" s="58" t="s">
        <v>133</v>
      </c>
      <c r="W66" s="58" t="s">
        <v>133</v>
      </c>
      <c r="X66" s="58">
        <v>3</v>
      </c>
      <c r="Y66" s="58">
        <v>42</v>
      </c>
      <c r="Z66" s="58">
        <v>139</v>
      </c>
    </row>
    <row r="67" spans="2:26" ht="10.5" customHeight="1">
      <c r="B67" s="6"/>
      <c r="C67" s="142" t="s">
        <v>28</v>
      </c>
      <c r="D67" s="142"/>
      <c r="F67" s="57">
        <v>84</v>
      </c>
      <c r="G67" s="58">
        <v>84</v>
      </c>
      <c r="H67" s="58">
        <v>43</v>
      </c>
      <c r="I67" s="58" t="s">
        <v>133</v>
      </c>
      <c r="J67" s="58">
        <v>1</v>
      </c>
      <c r="K67" s="58">
        <v>3</v>
      </c>
      <c r="L67" s="58">
        <v>19</v>
      </c>
      <c r="M67" s="58">
        <v>1</v>
      </c>
      <c r="N67" s="58">
        <v>11</v>
      </c>
      <c r="O67" s="58">
        <v>2</v>
      </c>
      <c r="P67" s="58">
        <v>4</v>
      </c>
      <c r="Q67" s="58" t="s">
        <v>133</v>
      </c>
      <c r="R67" s="58" t="s">
        <v>133</v>
      </c>
      <c r="S67" s="58" t="s">
        <v>133</v>
      </c>
      <c r="T67" s="58" t="s">
        <v>133</v>
      </c>
      <c r="U67" s="58" t="s">
        <v>133</v>
      </c>
      <c r="V67" s="58" t="s">
        <v>133</v>
      </c>
      <c r="W67" s="58" t="s">
        <v>133</v>
      </c>
      <c r="X67" s="58" t="s">
        <v>133</v>
      </c>
      <c r="Y67" s="58">
        <v>51</v>
      </c>
      <c r="Z67" s="58">
        <v>273</v>
      </c>
    </row>
    <row r="68" spans="2:26" ht="10.5" customHeight="1">
      <c r="B68" s="6"/>
      <c r="C68" s="142" t="s">
        <v>29</v>
      </c>
      <c r="D68" s="142"/>
      <c r="F68" s="57">
        <v>12</v>
      </c>
      <c r="G68" s="58">
        <v>12</v>
      </c>
      <c r="H68" s="58">
        <v>5</v>
      </c>
      <c r="I68" s="58" t="s">
        <v>133</v>
      </c>
      <c r="J68" s="58" t="s">
        <v>133</v>
      </c>
      <c r="K68" s="58">
        <v>0</v>
      </c>
      <c r="L68" s="58">
        <v>7</v>
      </c>
      <c r="M68" s="58" t="s">
        <v>133</v>
      </c>
      <c r="N68" s="58" t="s">
        <v>133</v>
      </c>
      <c r="O68" s="58" t="s">
        <v>133</v>
      </c>
      <c r="P68" s="58" t="s">
        <v>133</v>
      </c>
      <c r="Q68" s="58" t="s">
        <v>133</v>
      </c>
      <c r="R68" s="58" t="s">
        <v>133</v>
      </c>
      <c r="S68" s="58" t="s">
        <v>133</v>
      </c>
      <c r="T68" s="58" t="s">
        <v>133</v>
      </c>
      <c r="U68" s="58" t="s">
        <v>133</v>
      </c>
      <c r="V68" s="58" t="s">
        <v>133</v>
      </c>
      <c r="W68" s="58" t="s">
        <v>133</v>
      </c>
      <c r="X68" s="58" t="s">
        <v>133</v>
      </c>
      <c r="Y68" s="58">
        <v>6</v>
      </c>
      <c r="Z68" s="58">
        <v>250</v>
      </c>
    </row>
    <row r="69" spans="2:26" ht="10.5" customHeight="1">
      <c r="B69" s="6"/>
      <c r="C69" s="142" t="s">
        <v>30</v>
      </c>
      <c r="D69" s="142"/>
      <c r="F69" s="57">
        <v>77</v>
      </c>
      <c r="G69" s="58" t="s">
        <v>410</v>
      </c>
      <c r="H69" s="58">
        <v>45</v>
      </c>
      <c r="I69" s="58" t="s">
        <v>133</v>
      </c>
      <c r="J69" s="58">
        <v>0</v>
      </c>
      <c r="K69" s="58">
        <v>3</v>
      </c>
      <c r="L69" s="58">
        <v>18</v>
      </c>
      <c r="M69" s="58">
        <v>2</v>
      </c>
      <c r="N69" s="58" t="s">
        <v>409</v>
      </c>
      <c r="O69" s="58" t="s">
        <v>133</v>
      </c>
      <c r="P69" s="58" t="s">
        <v>133</v>
      </c>
      <c r="Q69" s="58" t="s">
        <v>410</v>
      </c>
      <c r="R69" s="58" t="s">
        <v>133</v>
      </c>
      <c r="S69" s="58" t="s">
        <v>133</v>
      </c>
      <c r="T69" s="58" t="s">
        <v>133</v>
      </c>
      <c r="U69" s="58" t="s">
        <v>133</v>
      </c>
      <c r="V69" s="58" t="s">
        <v>133</v>
      </c>
      <c r="W69" s="58" t="s">
        <v>410</v>
      </c>
      <c r="X69" s="58" t="s">
        <v>133</v>
      </c>
      <c r="Y69" s="58">
        <v>43</v>
      </c>
      <c r="Z69" s="58">
        <v>352</v>
      </c>
    </row>
    <row r="70" spans="2:26" ht="9.75" customHeight="1">
      <c r="B70" s="6"/>
      <c r="C70" s="6"/>
      <c r="D70" s="6"/>
      <c r="F70" s="57"/>
      <c r="G70" s="58"/>
      <c r="H70" s="58"/>
      <c r="I70" s="58"/>
      <c r="J70" s="58"/>
      <c r="K70" s="58"/>
      <c r="L70" s="58"/>
      <c r="M70" s="58"/>
      <c r="N70" s="58"/>
      <c r="O70" s="58"/>
      <c r="P70" s="58"/>
      <c r="Q70" s="58"/>
      <c r="R70" s="58"/>
      <c r="S70" s="58"/>
      <c r="T70" s="58"/>
      <c r="U70" s="58"/>
      <c r="V70" s="58"/>
      <c r="W70" s="58"/>
      <c r="X70" s="58"/>
      <c r="Y70" s="58"/>
      <c r="Z70" s="58"/>
    </row>
    <row r="71" spans="2:26" ht="10.5" customHeight="1">
      <c r="B71" s="28" t="s">
        <v>102</v>
      </c>
      <c r="C71" s="28"/>
      <c r="D71" s="28"/>
      <c r="E71" s="5"/>
      <c r="F71" s="60">
        <f aca="true" t="shared" si="5" ref="F71:Q71">SUM(F72:F76)</f>
        <v>5505</v>
      </c>
      <c r="G71" s="61">
        <f t="shared" si="5"/>
        <v>4662</v>
      </c>
      <c r="H71" s="61">
        <f t="shared" si="5"/>
        <v>1077</v>
      </c>
      <c r="I71" s="61">
        <f t="shared" si="5"/>
        <v>10</v>
      </c>
      <c r="J71" s="61">
        <f t="shared" si="5"/>
        <v>3</v>
      </c>
      <c r="K71" s="61">
        <f t="shared" si="5"/>
        <v>32</v>
      </c>
      <c r="L71" s="61">
        <f t="shared" si="5"/>
        <v>1134</v>
      </c>
      <c r="M71" s="61">
        <f t="shared" si="5"/>
        <v>1517</v>
      </c>
      <c r="N71" s="61">
        <f t="shared" si="5"/>
        <v>853</v>
      </c>
      <c r="O71" s="63">
        <f t="shared" si="5"/>
        <v>2</v>
      </c>
      <c r="P71" s="63">
        <f t="shared" si="5"/>
        <v>34</v>
      </c>
      <c r="Q71" s="63">
        <f t="shared" si="5"/>
        <v>842</v>
      </c>
      <c r="R71" s="63" t="s">
        <v>409</v>
      </c>
      <c r="S71" s="63" t="s">
        <v>409</v>
      </c>
      <c r="T71" s="63" t="s">
        <v>409</v>
      </c>
      <c r="U71" s="63" t="s">
        <v>409</v>
      </c>
      <c r="V71" s="63" t="s">
        <v>133</v>
      </c>
      <c r="W71" s="63">
        <f>SUM(W72:W76)</f>
        <v>15</v>
      </c>
      <c r="X71" s="63">
        <f>SUM(X72:X76)</f>
        <v>1</v>
      </c>
      <c r="Y71" s="63">
        <f>SUM(Y72:Y76)</f>
        <v>2275</v>
      </c>
      <c r="Z71" s="63" t="s">
        <v>152</v>
      </c>
    </row>
    <row r="72" spans="2:26" ht="10.5" customHeight="1">
      <c r="B72" s="6"/>
      <c r="C72" s="142" t="s">
        <v>31</v>
      </c>
      <c r="D72" s="142"/>
      <c r="F72" s="57">
        <v>266</v>
      </c>
      <c r="G72" s="58">
        <v>222</v>
      </c>
      <c r="H72" s="58">
        <v>69</v>
      </c>
      <c r="I72" s="58">
        <v>3</v>
      </c>
      <c r="J72" s="58">
        <v>0</v>
      </c>
      <c r="K72" s="58">
        <v>4</v>
      </c>
      <c r="L72" s="58">
        <v>43</v>
      </c>
      <c r="M72" s="58">
        <v>59</v>
      </c>
      <c r="N72" s="58">
        <v>44</v>
      </c>
      <c r="O72" s="58" t="s">
        <v>133</v>
      </c>
      <c r="P72" s="58">
        <v>0</v>
      </c>
      <c r="Q72" s="58">
        <v>44</v>
      </c>
      <c r="R72" s="58" t="s">
        <v>133</v>
      </c>
      <c r="S72" s="58" t="s">
        <v>409</v>
      </c>
      <c r="T72" s="58" t="s">
        <v>410</v>
      </c>
      <c r="U72" s="58">
        <v>33</v>
      </c>
      <c r="V72" s="58" t="s">
        <v>133</v>
      </c>
      <c r="W72" s="58">
        <v>0</v>
      </c>
      <c r="X72" s="58" t="s">
        <v>133</v>
      </c>
      <c r="Y72" s="58">
        <v>115</v>
      </c>
      <c r="Z72" s="58">
        <v>556</v>
      </c>
    </row>
    <row r="73" spans="2:26" ht="10.5" customHeight="1">
      <c r="B73" s="6"/>
      <c r="C73" s="142" t="s">
        <v>32</v>
      </c>
      <c r="D73" s="142"/>
      <c r="F73" s="57">
        <v>956</v>
      </c>
      <c r="G73" s="58">
        <v>634</v>
      </c>
      <c r="H73" s="58">
        <v>251</v>
      </c>
      <c r="I73" s="58">
        <v>3</v>
      </c>
      <c r="J73" s="58">
        <v>1</v>
      </c>
      <c r="K73" s="58">
        <v>9</v>
      </c>
      <c r="L73" s="58">
        <v>181</v>
      </c>
      <c r="M73" s="58">
        <v>105</v>
      </c>
      <c r="N73" s="58">
        <v>84</v>
      </c>
      <c r="O73" s="58">
        <v>0</v>
      </c>
      <c r="P73" s="58">
        <v>0</v>
      </c>
      <c r="Q73" s="58">
        <v>322</v>
      </c>
      <c r="R73" s="58" t="s">
        <v>409</v>
      </c>
      <c r="S73" s="58" t="s">
        <v>133</v>
      </c>
      <c r="T73" s="58" t="s">
        <v>409</v>
      </c>
      <c r="U73" s="58">
        <v>219</v>
      </c>
      <c r="V73" s="58" t="s">
        <v>133</v>
      </c>
      <c r="W73" s="58">
        <v>7</v>
      </c>
      <c r="X73" s="58" t="s">
        <v>133</v>
      </c>
      <c r="Y73" s="58">
        <v>348</v>
      </c>
      <c r="Z73" s="58">
        <v>542</v>
      </c>
    </row>
    <row r="74" spans="2:26" ht="10.5" customHeight="1">
      <c r="B74" s="6"/>
      <c r="C74" s="255" t="s">
        <v>35</v>
      </c>
      <c r="D74" s="255"/>
      <c r="E74" s="256"/>
      <c r="F74" s="257">
        <v>1644</v>
      </c>
      <c r="G74" s="258">
        <v>1327</v>
      </c>
      <c r="H74" s="258">
        <v>303</v>
      </c>
      <c r="I74" s="258">
        <v>0</v>
      </c>
      <c r="J74" s="258">
        <v>1</v>
      </c>
      <c r="K74" s="258">
        <v>4</v>
      </c>
      <c r="L74" s="258">
        <v>262</v>
      </c>
      <c r="M74" s="258">
        <v>379</v>
      </c>
      <c r="N74" s="258">
        <v>371</v>
      </c>
      <c r="O74" s="258" t="s">
        <v>133</v>
      </c>
      <c r="P74" s="258">
        <v>7</v>
      </c>
      <c r="Q74" s="258">
        <v>317</v>
      </c>
      <c r="R74" s="258" t="s">
        <v>409</v>
      </c>
      <c r="S74" s="258" t="s">
        <v>409</v>
      </c>
      <c r="T74" s="258">
        <v>123</v>
      </c>
      <c r="U74" s="258" t="s">
        <v>409</v>
      </c>
      <c r="V74" s="258" t="s">
        <v>133</v>
      </c>
      <c r="W74" s="258">
        <v>8</v>
      </c>
      <c r="X74" s="258" t="s">
        <v>133</v>
      </c>
      <c r="Y74" s="258">
        <v>656</v>
      </c>
      <c r="Z74" s="258">
        <v>1000</v>
      </c>
    </row>
    <row r="75" spans="2:26" ht="10.5" customHeight="1">
      <c r="B75" s="6"/>
      <c r="C75" s="142" t="s">
        <v>36</v>
      </c>
      <c r="D75" s="142"/>
      <c r="F75" s="57">
        <v>2488</v>
      </c>
      <c r="G75" s="58">
        <v>2345</v>
      </c>
      <c r="H75" s="58">
        <v>375</v>
      </c>
      <c r="I75" s="58">
        <v>4</v>
      </c>
      <c r="J75" s="58">
        <v>0</v>
      </c>
      <c r="K75" s="58">
        <v>4</v>
      </c>
      <c r="L75" s="58">
        <v>614</v>
      </c>
      <c r="M75" s="58">
        <v>967</v>
      </c>
      <c r="N75" s="58">
        <v>354</v>
      </c>
      <c r="O75" s="58" t="s">
        <v>133</v>
      </c>
      <c r="P75" s="58">
        <v>27</v>
      </c>
      <c r="Q75" s="58">
        <v>143</v>
      </c>
      <c r="R75" s="58" t="s">
        <v>133</v>
      </c>
      <c r="S75" s="58" t="s">
        <v>409</v>
      </c>
      <c r="T75" s="58" t="s">
        <v>409</v>
      </c>
      <c r="U75" s="58">
        <v>84</v>
      </c>
      <c r="V75" s="58" t="s">
        <v>133</v>
      </c>
      <c r="W75" s="58">
        <v>0</v>
      </c>
      <c r="X75" s="58" t="s">
        <v>133</v>
      </c>
      <c r="Y75" s="58">
        <v>1087</v>
      </c>
      <c r="Z75" s="58">
        <v>1297</v>
      </c>
    </row>
    <row r="76" spans="2:26" ht="10.5" customHeight="1">
      <c r="B76" s="6"/>
      <c r="C76" s="142" t="s">
        <v>37</v>
      </c>
      <c r="D76" s="142"/>
      <c r="F76" s="57">
        <v>151</v>
      </c>
      <c r="G76" s="58">
        <v>134</v>
      </c>
      <c r="H76" s="58">
        <v>79</v>
      </c>
      <c r="I76" s="58">
        <v>0</v>
      </c>
      <c r="J76" s="58">
        <v>1</v>
      </c>
      <c r="K76" s="58">
        <v>11</v>
      </c>
      <c r="L76" s="58">
        <v>34</v>
      </c>
      <c r="M76" s="58">
        <v>7</v>
      </c>
      <c r="N76" s="58" t="s">
        <v>133</v>
      </c>
      <c r="O76" s="58">
        <v>2</v>
      </c>
      <c r="P76" s="58">
        <v>0</v>
      </c>
      <c r="Q76" s="58">
        <v>16</v>
      </c>
      <c r="R76" s="58" t="s">
        <v>409</v>
      </c>
      <c r="S76" s="58" t="s">
        <v>133</v>
      </c>
      <c r="T76" s="58" t="s">
        <v>409</v>
      </c>
      <c r="U76" s="58" t="s">
        <v>133</v>
      </c>
      <c r="V76" s="58" t="s">
        <v>133</v>
      </c>
      <c r="W76" s="58" t="s">
        <v>133</v>
      </c>
      <c r="X76" s="58">
        <v>1</v>
      </c>
      <c r="Y76" s="58">
        <v>69</v>
      </c>
      <c r="Z76" s="58">
        <v>222</v>
      </c>
    </row>
    <row r="78" spans="2:26" ht="10.5" customHeight="1">
      <c r="B78" s="28" t="s">
        <v>104</v>
      </c>
      <c r="C78" s="86"/>
      <c r="D78" s="86"/>
      <c r="F78" s="60">
        <f>SUM(F79:F83)</f>
        <v>742</v>
      </c>
      <c r="G78" s="63" t="s">
        <v>409</v>
      </c>
      <c r="H78" s="63">
        <f aca="true" t="shared" si="6" ref="H78:M78">SUM(H79:H83)</f>
        <v>349</v>
      </c>
      <c r="I78" s="63">
        <f t="shared" si="6"/>
        <v>4</v>
      </c>
      <c r="J78" s="63">
        <f t="shared" si="6"/>
        <v>16</v>
      </c>
      <c r="K78" s="63">
        <f t="shared" si="6"/>
        <v>20</v>
      </c>
      <c r="L78" s="63">
        <f t="shared" si="6"/>
        <v>118</v>
      </c>
      <c r="M78" s="63">
        <f t="shared" si="6"/>
        <v>28</v>
      </c>
      <c r="N78" s="63" t="s">
        <v>409</v>
      </c>
      <c r="O78" s="63">
        <f>SUM(O79:O83)</f>
        <v>18</v>
      </c>
      <c r="P78" s="63" t="s">
        <v>409</v>
      </c>
      <c r="Q78" s="63" t="s">
        <v>409</v>
      </c>
      <c r="R78" s="63" t="s">
        <v>409</v>
      </c>
      <c r="S78" s="63" t="s">
        <v>409</v>
      </c>
      <c r="T78" s="63" t="s">
        <v>133</v>
      </c>
      <c r="U78" s="63" t="s">
        <v>409</v>
      </c>
      <c r="V78" s="63" t="s">
        <v>133</v>
      </c>
      <c r="W78" s="63" t="s">
        <v>409</v>
      </c>
      <c r="X78" s="63">
        <f>SUM(X79:X83)</f>
        <v>7</v>
      </c>
      <c r="Y78" s="63">
        <f>SUM(Y79:Y83)</f>
        <v>334</v>
      </c>
      <c r="Z78" s="63" t="s">
        <v>152</v>
      </c>
    </row>
    <row r="79" spans="2:26" ht="10.5" customHeight="1">
      <c r="B79" s="87"/>
      <c r="C79" s="259" t="s">
        <v>105</v>
      </c>
      <c r="D79" s="260"/>
      <c r="F79" s="57">
        <v>177</v>
      </c>
      <c r="G79" s="58">
        <v>73</v>
      </c>
      <c r="H79" s="58">
        <v>30</v>
      </c>
      <c r="I79" s="58" t="s">
        <v>133</v>
      </c>
      <c r="J79" s="58">
        <v>2</v>
      </c>
      <c r="K79" s="58">
        <v>3</v>
      </c>
      <c r="L79" s="58">
        <v>22</v>
      </c>
      <c r="M79" s="58">
        <v>11</v>
      </c>
      <c r="N79" s="58" t="s">
        <v>409</v>
      </c>
      <c r="O79" s="58">
        <v>1</v>
      </c>
      <c r="P79" s="58" t="s">
        <v>409</v>
      </c>
      <c r="Q79" s="58">
        <v>104</v>
      </c>
      <c r="R79" s="58" t="s">
        <v>409</v>
      </c>
      <c r="S79" s="58" t="s">
        <v>409</v>
      </c>
      <c r="T79" s="58" t="s">
        <v>133</v>
      </c>
      <c r="U79" s="58" t="s">
        <v>409</v>
      </c>
      <c r="V79" s="58" t="s">
        <v>133</v>
      </c>
      <c r="W79" s="58" t="s">
        <v>410</v>
      </c>
      <c r="X79" s="58" t="s">
        <v>133</v>
      </c>
      <c r="Y79" s="58">
        <v>50</v>
      </c>
      <c r="Z79" s="58">
        <v>289</v>
      </c>
    </row>
    <row r="80" spans="2:26" ht="10.5" customHeight="1">
      <c r="B80" s="87"/>
      <c r="C80" s="259" t="s">
        <v>190</v>
      </c>
      <c r="D80" s="260"/>
      <c r="F80" s="57">
        <v>42</v>
      </c>
      <c r="G80" s="58">
        <v>42</v>
      </c>
      <c r="H80" s="58">
        <v>15</v>
      </c>
      <c r="I80" s="58" t="s">
        <v>133</v>
      </c>
      <c r="J80" s="58">
        <v>2</v>
      </c>
      <c r="K80" s="58">
        <v>2</v>
      </c>
      <c r="L80" s="58">
        <v>16</v>
      </c>
      <c r="M80" s="58">
        <v>1</v>
      </c>
      <c r="N80" s="58" t="s">
        <v>409</v>
      </c>
      <c r="O80" s="58" t="s">
        <v>133</v>
      </c>
      <c r="P80" s="58" t="s">
        <v>409</v>
      </c>
      <c r="Q80" s="58" t="s">
        <v>133</v>
      </c>
      <c r="R80" s="58" t="s">
        <v>133</v>
      </c>
      <c r="S80" s="58" t="s">
        <v>133</v>
      </c>
      <c r="T80" s="58" t="s">
        <v>133</v>
      </c>
      <c r="U80" s="58" t="s">
        <v>133</v>
      </c>
      <c r="V80" s="58" t="s">
        <v>133</v>
      </c>
      <c r="W80" s="58" t="s">
        <v>133</v>
      </c>
      <c r="X80" s="58" t="s">
        <v>133</v>
      </c>
      <c r="Y80" s="58">
        <v>20</v>
      </c>
      <c r="Z80" s="58">
        <v>189</v>
      </c>
    </row>
    <row r="81" spans="2:26" ht="10.5" customHeight="1">
      <c r="B81" s="87"/>
      <c r="C81" s="259" t="s">
        <v>40</v>
      </c>
      <c r="D81" s="260"/>
      <c r="F81" s="57">
        <v>194</v>
      </c>
      <c r="G81" s="58" t="s">
        <v>409</v>
      </c>
      <c r="H81" s="58">
        <v>132</v>
      </c>
      <c r="I81" s="58">
        <v>4</v>
      </c>
      <c r="J81" s="58">
        <v>11</v>
      </c>
      <c r="K81" s="58">
        <v>4</v>
      </c>
      <c r="L81" s="58">
        <v>28</v>
      </c>
      <c r="M81" s="58">
        <v>4</v>
      </c>
      <c r="N81" s="58" t="s">
        <v>409</v>
      </c>
      <c r="O81" s="58" t="s">
        <v>133</v>
      </c>
      <c r="P81" s="58" t="s">
        <v>409</v>
      </c>
      <c r="Q81" s="58" t="s">
        <v>409</v>
      </c>
      <c r="R81" s="58" t="s">
        <v>133</v>
      </c>
      <c r="S81" s="58" t="s">
        <v>133</v>
      </c>
      <c r="T81" s="58" t="s">
        <v>133</v>
      </c>
      <c r="U81" s="58" t="s">
        <v>409</v>
      </c>
      <c r="V81" s="58" t="s">
        <v>133</v>
      </c>
      <c r="W81" s="58" t="s">
        <v>133</v>
      </c>
      <c r="X81" s="58" t="s">
        <v>133</v>
      </c>
      <c r="Y81" s="58">
        <v>117</v>
      </c>
      <c r="Z81" s="58">
        <v>440</v>
      </c>
    </row>
    <row r="82" spans="2:26" ht="10.5" customHeight="1">
      <c r="B82" s="90"/>
      <c r="C82" s="259" t="s">
        <v>41</v>
      </c>
      <c r="D82" s="260"/>
      <c r="E82" s="5"/>
      <c r="F82" s="57">
        <v>175</v>
      </c>
      <c r="G82" s="58" t="s">
        <v>409</v>
      </c>
      <c r="H82" s="58">
        <v>116</v>
      </c>
      <c r="I82" s="58" t="s">
        <v>133</v>
      </c>
      <c r="J82" s="58">
        <v>1</v>
      </c>
      <c r="K82" s="58">
        <v>6</v>
      </c>
      <c r="L82" s="58">
        <v>34</v>
      </c>
      <c r="M82" s="58">
        <v>6</v>
      </c>
      <c r="N82" s="58" t="s">
        <v>133</v>
      </c>
      <c r="O82" s="58">
        <v>2</v>
      </c>
      <c r="P82" s="58" t="s">
        <v>133</v>
      </c>
      <c r="Q82" s="58" t="s">
        <v>409</v>
      </c>
      <c r="R82" s="58" t="s">
        <v>133</v>
      </c>
      <c r="S82" s="58" t="s">
        <v>133</v>
      </c>
      <c r="T82" s="58" t="s">
        <v>133</v>
      </c>
      <c r="U82" s="58" t="s">
        <v>409</v>
      </c>
      <c r="V82" s="58" t="s">
        <v>133</v>
      </c>
      <c r="W82" s="58" t="s">
        <v>409</v>
      </c>
      <c r="X82" s="58" t="s">
        <v>133</v>
      </c>
      <c r="Y82" s="58">
        <v>87</v>
      </c>
      <c r="Z82" s="58">
        <v>166</v>
      </c>
    </row>
    <row r="83" spans="2:26" ht="10.5" customHeight="1">
      <c r="B83" s="91"/>
      <c r="C83" s="259" t="s">
        <v>42</v>
      </c>
      <c r="D83" s="260"/>
      <c r="F83" s="57">
        <v>154</v>
      </c>
      <c r="G83" s="58">
        <v>100</v>
      </c>
      <c r="H83" s="58">
        <v>56</v>
      </c>
      <c r="I83" s="58" t="s">
        <v>133</v>
      </c>
      <c r="J83" s="58">
        <v>0</v>
      </c>
      <c r="K83" s="58">
        <v>5</v>
      </c>
      <c r="L83" s="58">
        <v>18</v>
      </c>
      <c r="M83" s="58">
        <v>6</v>
      </c>
      <c r="N83" s="58" t="s">
        <v>133</v>
      </c>
      <c r="O83" s="58">
        <v>15</v>
      </c>
      <c r="P83" s="58">
        <v>0</v>
      </c>
      <c r="Q83" s="58">
        <v>47</v>
      </c>
      <c r="R83" s="58">
        <v>47</v>
      </c>
      <c r="S83" s="58" t="s">
        <v>133</v>
      </c>
      <c r="T83" s="58" t="s">
        <v>133</v>
      </c>
      <c r="U83" s="58" t="s">
        <v>133</v>
      </c>
      <c r="V83" s="58" t="s">
        <v>133</v>
      </c>
      <c r="W83" s="58" t="s">
        <v>133</v>
      </c>
      <c r="X83" s="58">
        <v>7</v>
      </c>
      <c r="Y83" s="58">
        <v>60</v>
      </c>
      <c r="Z83" s="58">
        <v>187</v>
      </c>
    </row>
    <row r="84" spans="2:26" ht="9.75" customHeight="1">
      <c r="B84" s="26"/>
      <c r="C84" s="87"/>
      <c r="D84" s="26"/>
      <c r="E84" s="5"/>
      <c r="F84" s="57"/>
      <c r="G84" s="58"/>
      <c r="H84" s="58"/>
      <c r="I84" s="58"/>
      <c r="J84" s="58"/>
      <c r="K84" s="58"/>
      <c r="L84" s="58"/>
      <c r="M84" s="58"/>
      <c r="N84" s="58"/>
      <c r="O84" s="58"/>
      <c r="P84" s="261"/>
      <c r="Q84" s="261"/>
      <c r="R84" s="261"/>
      <c r="S84" s="261"/>
      <c r="T84" s="261"/>
      <c r="U84" s="261"/>
      <c r="V84" s="261"/>
      <c r="W84" s="261"/>
      <c r="X84" s="261"/>
      <c r="Y84" s="261"/>
      <c r="Z84" s="261"/>
    </row>
    <row r="85" spans="2:26" ht="10.5" customHeight="1">
      <c r="B85" s="28" t="s">
        <v>106</v>
      </c>
      <c r="C85" s="260"/>
      <c r="D85" s="260"/>
      <c r="E85" s="5"/>
      <c r="F85" s="60">
        <f aca="true" t="shared" si="7" ref="F85:M85">SUM(F86:F92)</f>
        <v>4913</v>
      </c>
      <c r="G85" s="61">
        <f t="shared" si="7"/>
        <v>3097</v>
      </c>
      <c r="H85" s="63">
        <f t="shared" si="7"/>
        <v>1654</v>
      </c>
      <c r="I85" s="63">
        <f t="shared" si="7"/>
        <v>7</v>
      </c>
      <c r="J85" s="63">
        <f t="shared" si="7"/>
        <v>11</v>
      </c>
      <c r="K85" s="63">
        <f t="shared" si="7"/>
        <v>31</v>
      </c>
      <c r="L85" s="63">
        <f t="shared" si="7"/>
        <v>1123</v>
      </c>
      <c r="M85" s="63">
        <f t="shared" si="7"/>
        <v>29</v>
      </c>
      <c r="N85" s="63" t="s">
        <v>409</v>
      </c>
      <c r="O85" s="63">
        <f>SUM(O86:O92)</f>
        <v>21</v>
      </c>
      <c r="P85" s="63" t="s">
        <v>409</v>
      </c>
      <c r="Q85" s="63" t="s">
        <v>410</v>
      </c>
      <c r="R85" s="63" t="s">
        <v>409</v>
      </c>
      <c r="S85" s="63" t="s">
        <v>409</v>
      </c>
      <c r="T85" s="63" t="s">
        <v>409</v>
      </c>
      <c r="U85" s="63" t="s">
        <v>409</v>
      </c>
      <c r="V85" s="63">
        <f>SUM(V86:V92)</f>
        <v>2</v>
      </c>
      <c r="W85" s="63" t="s">
        <v>409</v>
      </c>
      <c r="X85" s="63" t="s">
        <v>410</v>
      </c>
      <c r="Y85" s="63">
        <f>SUM(Y86:Y92)</f>
        <v>2037</v>
      </c>
      <c r="Z85" s="63" t="s">
        <v>152</v>
      </c>
    </row>
    <row r="86" spans="2:26" ht="10.5" customHeight="1">
      <c r="B86" s="26"/>
      <c r="C86" s="259" t="s">
        <v>43</v>
      </c>
      <c r="D86" s="260"/>
      <c r="E86" s="5"/>
      <c r="F86" s="57">
        <v>886</v>
      </c>
      <c r="G86" s="58">
        <v>477</v>
      </c>
      <c r="H86" s="58">
        <v>285</v>
      </c>
      <c r="I86" s="58" t="s">
        <v>133</v>
      </c>
      <c r="J86" s="58">
        <v>3</v>
      </c>
      <c r="K86" s="58">
        <v>7</v>
      </c>
      <c r="L86" s="58">
        <v>85</v>
      </c>
      <c r="M86" s="58">
        <v>4</v>
      </c>
      <c r="N86" s="58">
        <v>81</v>
      </c>
      <c r="O86" s="58">
        <v>11</v>
      </c>
      <c r="P86" s="58">
        <v>1</v>
      </c>
      <c r="Q86" s="58">
        <v>406</v>
      </c>
      <c r="R86" s="58">
        <v>282</v>
      </c>
      <c r="S86" s="58">
        <v>105</v>
      </c>
      <c r="T86" s="58" t="s">
        <v>133</v>
      </c>
      <c r="U86" s="58" t="s">
        <v>410</v>
      </c>
      <c r="V86" s="58">
        <v>2</v>
      </c>
      <c r="W86" s="58" t="s">
        <v>409</v>
      </c>
      <c r="X86" s="58">
        <v>3</v>
      </c>
      <c r="Y86" s="58">
        <v>341</v>
      </c>
      <c r="Z86" s="58">
        <v>338</v>
      </c>
    </row>
    <row r="87" spans="2:26" ht="10.5" customHeight="1">
      <c r="B87" s="6"/>
      <c r="C87" s="259" t="s">
        <v>44</v>
      </c>
      <c r="D87" s="260"/>
      <c r="F87" s="57">
        <v>464</v>
      </c>
      <c r="G87" s="58">
        <v>412</v>
      </c>
      <c r="H87" s="58">
        <v>313</v>
      </c>
      <c r="I87" s="58" t="s">
        <v>133</v>
      </c>
      <c r="J87" s="58">
        <v>1</v>
      </c>
      <c r="K87" s="58">
        <v>7</v>
      </c>
      <c r="L87" s="58">
        <v>60</v>
      </c>
      <c r="M87" s="58">
        <v>15</v>
      </c>
      <c r="N87" s="58">
        <v>13</v>
      </c>
      <c r="O87" s="58">
        <v>1</v>
      </c>
      <c r="P87" s="58">
        <v>2</v>
      </c>
      <c r="Q87" s="58">
        <v>52</v>
      </c>
      <c r="R87" s="58" t="s">
        <v>409</v>
      </c>
      <c r="S87" s="58" t="s">
        <v>409</v>
      </c>
      <c r="T87" s="58" t="s">
        <v>133</v>
      </c>
      <c r="U87" s="58" t="s">
        <v>133</v>
      </c>
      <c r="V87" s="58" t="s">
        <v>133</v>
      </c>
      <c r="W87" s="58" t="s">
        <v>133</v>
      </c>
      <c r="X87" s="58" t="s">
        <v>133</v>
      </c>
      <c r="Y87" s="58">
        <v>238</v>
      </c>
      <c r="Z87" s="58">
        <v>257</v>
      </c>
    </row>
    <row r="88" spans="2:26" ht="10.5" customHeight="1">
      <c r="B88" s="262"/>
      <c r="C88" s="259" t="s">
        <v>45</v>
      </c>
      <c r="D88" s="260"/>
      <c r="F88" s="57">
        <v>884</v>
      </c>
      <c r="G88" s="58">
        <v>732</v>
      </c>
      <c r="H88" s="58">
        <v>539</v>
      </c>
      <c r="I88" s="58" t="s">
        <v>133</v>
      </c>
      <c r="J88" s="58">
        <v>2</v>
      </c>
      <c r="K88" s="58">
        <v>8</v>
      </c>
      <c r="L88" s="58">
        <v>167</v>
      </c>
      <c r="M88" s="58">
        <v>5</v>
      </c>
      <c r="N88" s="58">
        <v>6</v>
      </c>
      <c r="O88" s="58">
        <v>1</v>
      </c>
      <c r="P88" s="58">
        <v>4</v>
      </c>
      <c r="Q88" s="58" t="s">
        <v>410</v>
      </c>
      <c r="R88" s="58">
        <v>33</v>
      </c>
      <c r="S88" s="58" t="s">
        <v>133</v>
      </c>
      <c r="T88" s="58" t="s">
        <v>133</v>
      </c>
      <c r="U88" s="58" t="s">
        <v>409</v>
      </c>
      <c r="V88" s="58" t="s">
        <v>133</v>
      </c>
      <c r="W88" s="58" t="s">
        <v>409</v>
      </c>
      <c r="X88" s="58" t="s">
        <v>410</v>
      </c>
      <c r="Y88" s="58">
        <v>424</v>
      </c>
      <c r="Z88" s="58">
        <v>285</v>
      </c>
    </row>
    <row r="89" spans="2:26" ht="10.5" customHeight="1">
      <c r="B89" s="6"/>
      <c r="C89" s="259" t="s">
        <v>46</v>
      </c>
      <c r="D89" s="260"/>
      <c r="F89" s="57">
        <v>1205</v>
      </c>
      <c r="G89" s="58">
        <v>811</v>
      </c>
      <c r="H89" s="58">
        <v>127</v>
      </c>
      <c r="I89" s="58" t="s">
        <v>133</v>
      </c>
      <c r="J89" s="58">
        <v>1</v>
      </c>
      <c r="K89" s="58">
        <v>2</v>
      </c>
      <c r="L89" s="58">
        <v>617</v>
      </c>
      <c r="M89" s="58">
        <v>0</v>
      </c>
      <c r="N89" s="58">
        <v>64</v>
      </c>
      <c r="O89" s="58" t="s">
        <v>133</v>
      </c>
      <c r="P89" s="58">
        <v>0</v>
      </c>
      <c r="Q89" s="58">
        <v>394</v>
      </c>
      <c r="R89" s="58">
        <v>64</v>
      </c>
      <c r="S89" s="58">
        <v>330</v>
      </c>
      <c r="T89" s="58" t="s">
        <v>133</v>
      </c>
      <c r="U89" s="58" t="s">
        <v>133</v>
      </c>
      <c r="V89" s="58" t="s">
        <v>133</v>
      </c>
      <c r="W89" s="58" t="s">
        <v>133</v>
      </c>
      <c r="X89" s="58" t="s">
        <v>133</v>
      </c>
      <c r="Y89" s="58">
        <v>518</v>
      </c>
      <c r="Z89" s="58">
        <v>1138</v>
      </c>
    </row>
    <row r="90" spans="2:26" ht="10.5" customHeight="1">
      <c r="B90" s="262"/>
      <c r="C90" s="259" t="s">
        <v>47</v>
      </c>
      <c r="D90" s="260"/>
      <c r="F90" s="57">
        <v>213</v>
      </c>
      <c r="G90" s="58">
        <v>208</v>
      </c>
      <c r="H90" s="58">
        <v>121</v>
      </c>
      <c r="I90" s="58">
        <v>7</v>
      </c>
      <c r="J90" s="58" t="s">
        <v>133</v>
      </c>
      <c r="K90" s="58">
        <v>3</v>
      </c>
      <c r="L90" s="58">
        <v>62</v>
      </c>
      <c r="M90" s="58">
        <v>2</v>
      </c>
      <c r="N90" s="58" t="s">
        <v>409</v>
      </c>
      <c r="O90" s="58">
        <v>6</v>
      </c>
      <c r="P90" s="58" t="s">
        <v>409</v>
      </c>
      <c r="Q90" s="58" t="s">
        <v>410</v>
      </c>
      <c r="R90" s="58" t="s">
        <v>409</v>
      </c>
      <c r="S90" s="58" t="s">
        <v>133</v>
      </c>
      <c r="T90" s="58" t="s">
        <v>133</v>
      </c>
      <c r="U90" s="58" t="s">
        <v>133</v>
      </c>
      <c r="V90" s="58" t="s">
        <v>133</v>
      </c>
      <c r="W90" s="58" t="s">
        <v>133</v>
      </c>
      <c r="X90" s="58" t="s">
        <v>410</v>
      </c>
      <c r="Y90" s="58">
        <v>144</v>
      </c>
      <c r="Z90" s="58">
        <v>264</v>
      </c>
    </row>
    <row r="91" spans="2:26" ht="10.5" customHeight="1">
      <c r="B91" s="6"/>
      <c r="C91" s="259" t="s">
        <v>48</v>
      </c>
      <c r="D91" s="260"/>
      <c r="F91" s="57">
        <v>680</v>
      </c>
      <c r="G91" s="58">
        <v>231</v>
      </c>
      <c r="H91" s="58">
        <v>98</v>
      </c>
      <c r="I91" s="58" t="s">
        <v>133</v>
      </c>
      <c r="J91" s="58" t="s">
        <v>133</v>
      </c>
      <c r="K91" s="58">
        <v>2</v>
      </c>
      <c r="L91" s="58">
        <v>85</v>
      </c>
      <c r="M91" s="58">
        <v>2</v>
      </c>
      <c r="N91" s="58">
        <v>43</v>
      </c>
      <c r="O91" s="58">
        <v>1</v>
      </c>
      <c r="P91" s="58">
        <v>0</v>
      </c>
      <c r="Q91" s="58">
        <v>447</v>
      </c>
      <c r="R91" s="58">
        <v>244</v>
      </c>
      <c r="S91" s="58" t="s">
        <v>133</v>
      </c>
      <c r="T91" s="58" t="s">
        <v>409</v>
      </c>
      <c r="U91" s="58" t="s">
        <v>409</v>
      </c>
      <c r="V91" s="58" t="s">
        <v>133</v>
      </c>
      <c r="W91" s="58" t="s">
        <v>133</v>
      </c>
      <c r="X91" s="58">
        <v>2</v>
      </c>
      <c r="Y91" s="58">
        <v>190</v>
      </c>
      <c r="Z91" s="58">
        <v>627</v>
      </c>
    </row>
    <row r="92" spans="2:26" ht="10.5" customHeight="1">
      <c r="B92" s="262"/>
      <c r="C92" s="259" t="s">
        <v>49</v>
      </c>
      <c r="D92" s="260"/>
      <c r="F92" s="57">
        <v>581</v>
      </c>
      <c r="G92" s="58">
        <v>226</v>
      </c>
      <c r="H92" s="58">
        <v>171</v>
      </c>
      <c r="I92" s="58">
        <v>0</v>
      </c>
      <c r="J92" s="58">
        <v>4</v>
      </c>
      <c r="K92" s="58">
        <v>2</v>
      </c>
      <c r="L92" s="58">
        <v>47</v>
      </c>
      <c r="M92" s="58">
        <v>1</v>
      </c>
      <c r="N92" s="58">
        <v>0</v>
      </c>
      <c r="O92" s="58">
        <v>1</v>
      </c>
      <c r="P92" s="58">
        <v>0</v>
      </c>
      <c r="Q92" s="58">
        <v>355</v>
      </c>
      <c r="R92" s="58">
        <v>36</v>
      </c>
      <c r="S92" s="58" t="s">
        <v>133</v>
      </c>
      <c r="T92" s="58" t="s">
        <v>133</v>
      </c>
      <c r="U92" s="58" t="s">
        <v>409</v>
      </c>
      <c r="V92" s="58" t="s">
        <v>133</v>
      </c>
      <c r="W92" s="58" t="s">
        <v>409</v>
      </c>
      <c r="X92" s="58" t="s">
        <v>133</v>
      </c>
      <c r="Y92" s="58">
        <v>182</v>
      </c>
      <c r="Z92" s="58">
        <v>426</v>
      </c>
    </row>
    <row r="93" spans="2:26" ht="9.75" customHeight="1">
      <c r="B93" s="6"/>
      <c r="C93" s="87"/>
      <c r="D93" s="6"/>
      <c r="F93" s="57"/>
      <c r="G93" s="58"/>
      <c r="H93" s="58"/>
      <c r="I93" s="58"/>
      <c r="J93" s="58"/>
      <c r="K93" s="58"/>
      <c r="L93" s="58"/>
      <c r="M93" s="58"/>
      <c r="N93" s="58"/>
      <c r="O93" s="58"/>
      <c r="P93" s="261"/>
      <c r="Q93" s="261"/>
      <c r="R93" s="261"/>
      <c r="S93" s="261"/>
      <c r="T93" s="261"/>
      <c r="U93" s="261"/>
      <c r="V93" s="261"/>
      <c r="W93" s="261"/>
      <c r="X93" s="261"/>
      <c r="Y93" s="261"/>
      <c r="Z93" s="261"/>
    </row>
    <row r="94" spans="2:26" ht="10.5" customHeight="1">
      <c r="B94" s="263" t="s">
        <v>107</v>
      </c>
      <c r="C94" s="86"/>
      <c r="D94" s="86"/>
      <c r="F94" s="60">
        <f aca="true" t="shared" si="8" ref="F94:M94">SUM(F95:F101)</f>
        <v>4960</v>
      </c>
      <c r="G94" s="61">
        <f t="shared" si="8"/>
        <v>3003</v>
      </c>
      <c r="H94" s="63">
        <f t="shared" si="8"/>
        <v>1221</v>
      </c>
      <c r="I94" s="63">
        <f t="shared" si="8"/>
        <v>5</v>
      </c>
      <c r="J94" s="63">
        <f t="shared" si="8"/>
        <v>22</v>
      </c>
      <c r="K94" s="63">
        <f t="shared" si="8"/>
        <v>61</v>
      </c>
      <c r="L94" s="63">
        <f t="shared" si="8"/>
        <v>737</v>
      </c>
      <c r="M94" s="63">
        <f t="shared" si="8"/>
        <v>65</v>
      </c>
      <c r="N94" s="63" t="s">
        <v>409</v>
      </c>
      <c r="O94" s="63">
        <f>SUM(O95:O101)</f>
        <v>472</v>
      </c>
      <c r="P94" s="63" t="s">
        <v>409</v>
      </c>
      <c r="Q94" s="63">
        <f>SUM(Q95:Q101)</f>
        <v>1748</v>
      </c>
      <c r="R94" s="63">
        <f>SUM(R95:R101)</f>
        <v>382</v>
      </c>
      <c r="S94" s="63" t="s">
        <v>409</v>
      </c>
      <c r="T94" s="63" t="s">
        <v>409</v>
      </c>
      <c r="U94" s="63" t="s">
        <v>409</v>
      </c>
      <c r="V94" s="63" t="s">
        <v>409</v>
      </c>
      <c r="W94" s="63" t="s">
        <v>409</v>
      </c>
      <c r="X94" s="63">
        <f>SUM(X95:X101)</f>
        <v>209</v>
      </c>
      <c r="Y94" s="63">
        <f>SUM(Y95:Y101)</f>
        <v>1910</v>
      </c>
      <c r="Z94" s="63" t="s">
        <v>152</v>
      </c>
    </row>
    <row r="95" spans="2:26" ht="10.5" customHeight="1">
      <c r="B95" s="6"/>
      <c r="C95" s="259" t="s">
        <v>50</v>
      </c>
      <c r="D95" s="260"/>
      <c r="F95" s="57">
        <v>662</v>
      </c>
      <c r="G95" s="58">
        <v>330</v>
      </c>
      <c r="H95" s="58">
        <v>94</v>
      </c>
      <c r="I95" s="58">
        <v>0</v>
      </c>
      <c r="J95" s="58">
        <v>1</v>
      </c>
      <c r="K95" s="58">
        <v>6</v>
      </c>
      <c r="L95" s="58">
        <v>130</v>
      </c>
      <c r="M95" s="58">
        <v>12</v>
      </c>
      <c r="N95" s="58">
        <v>77</v>
      </c>
      <c r="O95" s="58">
        <v>5</v>
      </c>
      <c r="P95" s="58">
        <v>5</v>
      </c>
      <c r="Q95" s="58">
        <v>332</v>
      </c>
      <c r="R95" s="58" t="s">
        <v>133</v>
      </c>
      <c r="S95" s="58">
        <v>153</v>
      </c>
      <c r="T95" s="58" t="s">
        <v>133</v>
      </c>
      <c r="U95" s="58" t="s">
        <v>409</v>
      </c>
      <c r="V95" s="58" t="s">
        <v>133</v>
      </c>
      <c r="W95" s="58" t="s">
        <v>410</v>
      </c>
      <c r="X95" s="58" t="s">
        <v>133</v>
      </c>
      <c r="Y95" s="58">
        <v>220</v>
      </c>
      <c r="Z95" s="58">
        <v>846</v>
      </c>
    </row>
    <row r="96" spans="2:26" ht="10.5" customHeight="1">
      <c r="B96" s="262"/>
      <c r="C96" s="259" t="s">
        <v>51</v>
      </c>
      <c r="D96" s="260"/>
      <c r="F96" s="57">
        <v>968</v>
      </c>
      <c r="G96" s="58">
        <v>463</v>
      </c>
      <c r="H96" s="58">
        <v>176</v>
      </c>
      <c r="I96" s="58">
        <v>3</v>
      </c>
      <c r="J96" s="58">
        <v>2</v>
      </c>
      <c r="K96" s="58">
        <v>5</v>
      </c>
      <c r="L96" s="58">
        <v>157</v>
      </c>
      <c r="M96" s="58">
        <v>10</v>
      </c>
      <c r="N96" s="58" t="s">
        <v>409</v>
      </c>
      <c r="O96" s="58" t="s">
        <v>133</v>
      </c>
      <c r="P96" s="58" t="s">
        <v>409</v>
      </c>
      <c r="Q96" s="58">
        <v>505</v>
      </c>
      <c r="R96" s="58">
        <v>13</v>
      </c>
      <c r="S96" s="58">
        <v>56</v>
      </c>
      <c r="T96" s="58">
        <v>161</v>
      </c>
      <c r="U96" s="58">
        <v>272</v>
      </c>
      <c r="V96" s="58" t="s">
        <v>133</v>
      </c>
      <c r="W96" s="58">
        <v>3</v>
      </c>
      <c r="X96" s="58" t="s">
        <v>133</v>
      </c>
      <c r="Y96" s="58">
        <v>320</v>
      </c>
      <c r="Z96" s="58">
        <v>737</v>
      </c>
    </row>
    <row r="97" spans="2:26" ht="10.5" customHeight="1">
      <c r="B97" s="6"/>
      <c r="C97" s="259" t="s">
        <v>52</v>
      </c>
      <c r="D97" s="260"/>
      <c r="F97" s="57">
        <v>447</v>
      </c>
      <c r="G97" s="58">
        <v>436</v>
      </c>
      <c r="H97" s="58">
        <v>157</v>
      </c>
      <c r="I97" s="58">
        <v>0</v>
      </c>
      <c r="J97" s="58">
        <v>4</v>
      </c>
      <c r="K97" s="58">
        <v>15</v>
      </c>
      <c r="L97" s="58">
        <v>113</v>
      </c>
      <c r="M97" s="58">
        <v>12</v>
      </c>
      <c r="N97" s="58">
        <v>134</v>
      </c>
      <c r="O97" s="58">
        <v>1</v>
      </c>
      <c r="P97" s="58">
        <v>0</v>
      </c>
      <c r="Q97" s="58">
        <v>11</v>
      </c>
      <c r="R97" s="58" t="s">
        <v>133</v>
      </c>
      <c r="S97" s="58" t="s">
        <v>409</v>
      </c>
      <c r="T97" s="58" t="s">
        <v>133</v>
      </c>
      <c r="U97" s="58" t="s">
        <v>133</v>
      </c>
      <c r="V97" s="58" t="s">
        <v>409</v>
      </c>
      <c r="W97" s="58" t="s">
        <v>133</v>
      </c>
      <c r="X97" s="58" t="s">
        <v>133</v>
      </c>
      <c r="Y97" s="58">
        <v>222</v>
      </c>
      <c r="Z97" s="58">
        <v>320</v>
      </c>
    </row>
    <row r="98" spans="2:26" ht="10.5" customHeight="1">
      <c r="B98" s="262"/>
      <c r="C98" s="259" t="s">
        <v>53</v>
      </c>
      <c r="D98" s="260"/>
      <c r="F98" s="57">
        <v>327</v>
      </c>
      <c r="G98" s="58">
        <v>215</v>
      </c>
      <c r="H98" s="58">
        <v>108</v>
      </c>
      <c r="I98" s="58" t="s">
        <v>133</v>
      </c>
      <c r="J98" s="58">
        <v>1</v>
      </c>
      <c r="K98" s="58">
        <v>7</v>
      </c>
      <c r="L98" s="58">
        <v>35</v>
      </c>
      <c r="M98" s="58">
        <v>4</v>
      </c>
      <c r="N98" s="58">
        <v>36</v>
      </c>
      <c r="O98" s="58">
        <v>24</v>
      </c>
      <c r="P98" s="58">
        <v>0</v>
      </c>
      <c r="Q98" s="58">
        <v>103</v>
      </c>
      <c r="R98" s="58" t="s">
        <v>133</v>
      </c>
      <c r="S98" s="58" t="s">
        <v>409</v>
      </c>
      <c r="T98" s="58" t="s">
        <v>409</v>
      </c>
      <c r="U98" s="58" t="s">
        <v>409</v>
      </c>
      <c r="V98" s="58" t="s">
        <v>133</v>
      </c>
      <c r="W98" s="58" t="s">
        <v>410</v>
      </c>
      <c r="X98" s="58">
        <v>9</v>
      </c>
      <c r="Y98" s="58">
        <v>123</v>
      </c>
      <c r="Z98" s="58">
        <v>237</v>
      </c>
    </row>
    <row r="99" spans="2:26" ht="10.5" customHeight="1">
      <c r="B99" s="6"/>
      <c r="C99" s="259" t="s">
        <v>412</v>
      </c>
      <c r="D99" s="260"/>
      <c r="F99" s="57">
        <v>796</v>
      </c>
      <c r="G99" s="58">
        <v>470</v>
      </c>
      <c r="H99" s="58">
        <v>290</v>
      </c>
      <c r="I99" s="58" t="s">
        <v>133</v>
      </c>
      <c r="J99" s="58">
        <v>3</v>
      </c>
      <c r="K99" s="58">
        <v>13</v>
      </c>
      <c r="L99" s="58">
        <v>96</v>
      </c>
      <c r="M99" s="58">
        <v>21</v>
      </c>
      <c r="N99" s="58" t="s">
        <v>409</v>
      </c>
      <c r="O99" s="58">
        <v>30</v>
      </c>
      <c r="P99" s="58" t="s">
        <v>409</v>
      </c>
      <c r="Q99" s="58">
        <v>318</v>
      </c>
      <c r="R99" s="58">
        <v>169</v>
      </c>
      <c r="S99" s="58">
        <v>98</v>
      </c>
      <c r="T99" s="58" t="s">
        <v>410</v>
      </c>
      <c r="U99" s="58">
        <v>16</v>
      </c>
      <c r="V99" s="58" t="s">
        <v>133</v>
      </c>
      <c r="W99" s="58" t="s">
        <v>410</v>
      </c>
      <c r="X99" s="58">
        <v>8</v>
      </c>
      <c r="Y99" s="58">
        <v>283</v>
      </c>
      <c r="Z99" s="58">
        <v>235</v>
      </c>
    </row>
    <row r="100" spans="2:26" ht="10.5" customHeight="1">
      <c r="B100" s="262"/>
      <c r="C100" s="259" t="s">
        <v>54</v>
      </c>
      <c r="D100" s="260"/>
      <c r="F100" s="57">
        <v>1188</v>
      </c>
      <c r="G100" s="58">
        <v>757</v>
      </c>
      <c r="H100" s="58">
        <v>309</v>
      </c>
      <c r="I100" s="58">
        <v>2</v>
      </c>
      <c r="J100" s="58">
        <v>7</v>
      </c>
      <c r="K100" s="58">
        <v>12</v>
      </c>
      <c r="L100" s="58">
        <v>118</v>
      </c>
      <c r="M100" s="58">
        <v>4</v>
      </c>
      <c r="N100" s="58">
        <v>9</v>
      </c>
      <c r="O100" s="58">
        <v>280</v>
      </c>
      <c r="P100" s="58">
        <v>16</v>
      </c>
      <c r="Q100" s="58">
        <v>300</v>
      </c>
      <c r="R100" s="58">
        <v>60</v>
      </c>
      <c r="S100" s="58" t="s">
        <v>133</v>
      </c>
      <c r="T100" s="58" t="s">
        <v>409</v>
      </c>
      <c r="U100" s="58">
        <v>189</v>
      </c>
      <c r="V100" s="58" t="s">
        <v>409</v>
      </c>
      <c r="W100" s="58" t="s">
        <v>410</v>
      </c>
      <c r="X100" s="58">
        <v>131</v>
      </c>
      <c r="Y100" s="58">
        <v>500</v>
      </c>
      <c r="Z100" s="58">
        <v>319</v>
      </c>
    </row>
    <row r="101" spans="2:26" ht="10.5" customHeight="1">
      <c r="B101" s="6"/>
      <c r="C101" s="259" t="s">
        <v>55</v>
      </c>
      <c r="D101" s="260"/>
      <c r="F101" s="57">
        <v>572</v>
      </c>
      <c r="G101" s="58">
        <v>332</v>
      </c>
      <c r="H101" s="58">
        <v>87</v>
      </c>
      <c r="I101" s="58" t="s">
        <v>133</v>
      </c>
      <c r="J101" s="58">
        <v>4</v>
      </c>
      <c r="K101" s="58">
        <v>3</v>
      </c>
      <c r="L101" s="58">
        <v>88</v>
      </c>
      <c r="M101" s="58">
        <v>2</v>
      </c>
      <c r="N101" s="58">
        <v>14</v>
      </c>
      <c r="O101" s="58">
        <v>132</v>
      </c>
      <c r="P101" s="58">
        <v>2</v>
      </c>
      <c r="Q101" s="58">
        <v>179</v>
      </c>
      <c r="R101" s="58">
        <v>140</v>
      </c>
      <c r="S101" s="58" t="s">
        <v>133</v>
      </c>
      <c r="T101" s="58" t="s">
        <v>133</v>
      </c>
      <c r="U101" s="58" t="s">
        <v>409</v>
      </c>
      <c r="V101" s="58" t="s">
        <v>133</v>
      </c>
      <c r="W101" s="58" t="s">
        <v>409</v>
      </c>
      <c r="X101" s="58">
        <v>61</v>
      </c>
      <c r="Y101" s="58">
        <v>242</v>
      </c>
      <c r="Z101" s="58">
        <v>575</v>
      </c>
    </row>
    <row r="102" spans="2:26" ht="9.75" customHeight="1">
      <c r="B102" s="6"/>
      <c r="C102" s="87"/>
      <c r="D102" s="6"/>
      <c r="F102" s="57"/>
      <c r="G102" s="58"/>
      <c r="H102" s="58"/>
      <c r="I102" s="58"/>
      <c r="J102" s="58"/>
      <c r="K102" s="58"/>
      <c r="L102" s="58"/>
      <c r="M102" s="58"/>
      <c r="N102" s="58"/>
      <c r="O102" s="58"/>
      <c r="P102" s="261"/>
      <c r="Q102" s="261"/>
      <c r="R102" s="261"/>
      <c r="S102" s="261"/>
      <c r="T102" s="261"/>
      <c r="U102" s="261"/>
      <c r="V102" s="261"/>
      <c r="W102" s="261"/>
      <c r="X102" s="261"/>
      <c r="Y102" s="261"/>
      <c r="Z102" s="261"/>
    </row>
    <row r="103" spans="2:26" ht="10.5" customHeight="1">
      <c r="B103" s="28" t="s">
        <v>108</v>
      </c>
      <c r="C103" s="260"/>
      <c r="D103" s="260"/>
      <c r="E103" s="5"/>
      <c r="F103" s="60">
        <f>SUM(F104:F105)</f>
        <v>579</v>
      </c>
      <c r="G103" s="63">
        <f>SUM(G104:G105)</f>
        <v>440</v>
      </c>
      <c r="H103" s="63">
        <f>SUM(H104:H105)</f>
        <v>309</v>
      </c>
      <c r="I103" s="63" t="s">
        <v>133</v>
      </c>
      <c r="J103" s="63">
        <f>SUM(J104:J105)</f>
        <v>6</v>
      </c>
      <c r="K103" s="63">
        <f>SUM(K104:K105)</f>
        <v>10</v>
      </c>
      <c r="L103" s="63">
        <f>SUM(L104:L105)</f>
        <v>68</v>
      </c>
      <c r="M103" s="63">
        <f>SUM(M104:M105)</f>
        <v>3</v>
      </c>
      <c r="N103" s="63" t="s">
        <v>409</v>
      </c>
      <c r="O103" s="63">
        <f>SUM(O104:O105)</f>
        <v>2</v>
      </c>
      <c r="P103" s="63" t="s">
        <v>409</v>
      </c>
      <c r="Q103" s="63">
        <f>SUM(Q104:Q105)</f>
        <v>139</v>
      </c>
      <c r="R103" s="63" t="s">
        <v>409</v>
      </c>
      <c r="S103" s="63" t="s">
        <v>409</v>
      </c>
      <c r="T103" s="63" t="s">
        <v>133</v>
      </c>
      <c r="U103" s="63" t="s">
        <v>409</v>
      </c>
      <c r="V103" s="63" t="s">
        <v>133</v>
      </c>
      <c r="W103" s="63" t="s">
        <v>410</v>
      </c>
      <c r="X103" s="63" t="s">
        <v>133</v>
      </c>
      <c r="Y103" s="63">
        <f>SUM(Y104:Y105)</f>
        <v>244</v>
      </c>
      <c r="Z103" s="63" t="s">
        <v>152</v>
      </c>
    </row>
    <row r="104" spans="2:26" ht="10.5" customHeight="1">
      <c r="B104" s="6"/>
      <c r="C104" s="259" t="s">
        <v>56</v>
      </c>
      <c r="D104" s="260"/>
      <c r="F104" s="57">
        <v>571</v>
      </c>
      <c r="G104" s="58">
        <v>432</v>
      </c>
      <c r="H104" s="58">
        <v>304</v>
      </c>
      <c r="I104" s="58" t="s">
        <v>133</v>
      </c>
      <c r="J104" s="58">
        <v>6</v>
      </c>
      <c r="K104" s="58">
        <v>10</v>
      </c>
      <c r="L104" s="58">
        <v>65</v>
      </c>
      <c r="M104" s="58">
        <v>3</v>
      </c>
      <c r="N104" s="58" t="s">
        <v>409</v>
      </c>
      <c r="O104" s="58">
        <v>2</v>
      </c>
      <c r="P104" s="58" t="s">
        <v>409</v>
      </c>
      <c r="Q104" s="58">
        <v>139</v>
      </c>
      <c r="R104" s="58" t="s">
        <v>409</v>
      </c>
      <c r="S104" s="58" t="s">
        <v>409</v>
      </c>
      <c r="T104" s="58" t="s">
        <v>133</v>
      </c>
      <c r="U104" s="58" t="s">
        <v>409</v>
      </c>
      <c r="V104" s="58" t="s">
        <v>133</v>
      </c>
      <c r="W104" s="58" t="s">
        <v>410</v>
      </c>
      <c r="X104" s="58" t="s">
        <v>133</v>
      </c>
      <c r="Y104" s="58">
        <v>241</v>
      </c>
      <c r="Z104" s="58">
        <v>252</v>
      </c>
    </row>
    <row r="105" spans="2:26" ht="10.5" customHeight="1">
      <c r="B105" s="6"/>
      <c r="C105" s="259" t="s">
        <v>57</v>
      </c>
      <c r="D105" s="260"/>
      <c r="F105" s="57">
        <v>8</v>
      </c>
      <c r="G105" s="58">
        <v>8</v>
      </c>
      <c r="H105" s="58">
        <v>5</v>
      </c>
      <c r="I105" s="58" t="s">
        <v>133</v>
      </c>
      <c r="J105" s="58" t="s">
        <v>133</v>
      </c>
      <c r="K105" s="58">
        <v>0</v>
      </c>
      <c r="L105" s="58">
        <v>3</v>
      </c>
      <c r="M105" s="58" t="s">
        <v>133</v>
      </c>
      <c r="N105" s="58" t="s">
        <v>133</v>
      </c>
      <c r="O105" s="58" t="s">
        <v>133</v>
      </c>
      <c r="P105" s="58" t="s">
        <v>133</v>
      </c>
      <c r="Q105" s="58" t="s">
        <v>133</v>
      </c>
      <c r="R105" s="58" t="s">
        <v>133</v>
      </c>
      <c r="S105" s="58" t="s">
        <v>133</v>
      </c>
      <c r="T105" s="58" t="s">
        <v>133</v>
      </c>
      <c r="U105" s="58" t="s">
        <v>133</v>
      </c>
      <c r="V105" s="58" t="s">
        <v>133</v>
      </c>
      <c r="W105" s="58" t="s">
        <v>133</v>
      </c>
      <c r="X105" s="58" t="s">
        <v>133</v>
      </c>
      <c r="Y105" s="58">
        <v>3</v>
      </c>
      <c r="Z105" s="58">
        <v>83</v>
      </c>
    </row>
    <row r="106" spans="2:26" ht="9.75" customHeight="1">
      <c r="B106" s="6"/>
      <c r="C106" s="87"/>
      <c r="D106" s="6"/>
      <c r="F106" s="57"/>
      <c r="G106" s="58"/>
      <c r="H106" s="58"/>
      <c r="I106" s="58"/>
      <c r="J106" s="58"/>
      <c r="K106" s="58"/>
      <c r="L106" s="58"/>
      <c r="M106" s="58"/>
      <c r="N106" s="58"/>
      <c r="O106" s="58"/>
      <c r="P106" s="261"/>
      <c r="Q106" s="261"/>
      <c r="R106" s="261"/>
      <c r="S106" s="261"/>
      <c r="T106" s="261"/>
      <c r="U106" s="261"/>
      <c r="V106" s="261"/>
      <c r="W106" s="261"/>
      <c r="X106" s="261"/>
      <c r="Y106" s="261"/>
      <c r="Z106" s="261"/>
    </row>
    <row r="107" spans="2:26" ht="10.5" customHeight="1">
      <c r="B107" s="28" t="s">
        <v>109</v>
      </c>
      <c r="C107" s="86"/>
      <c r="D107" s="86"/>
      <c r="F107" s="60">
        <f>SUM(F108)</f>
        <v>31</v>
      </c>
      <c r="G107" s="63">
        <f>SUM(G108)</f>
        <v>31</v>
      </c>
      <c r="H107" s="63">
        <f>SUM(H108)</f>
        <v>21</v>
      </c>
      <c r="I107" s="63" t="s">
        <v>133</v>
      </c>
      <c r="J107" s="63" t="s">
        <v>133</v>
      </c>
      <c r="K107" s="63">
        <f>SUM(K108)</f>
        <v>1</v>
      </c>
      <c r="L107" s="63">
        <f>SUM(L108)</f>
        <v>9</v>
      </c>
      <c r="M107" s="63" t="s">
        <v>133</v>
      </c>
      <c r="N107" s="63" t="s">
        <v>133</v>
      </c>
      <c r="O107" s="63" t="s">
        <v>133</v>
      </c>
      <c r="P107" s="63">
        <v>0</v>
      </c>
      <c r="Q107" s="63" t="s">
        <v>133</v>
      </c>
      <c r="R107" s="63" t="s">
        <v>133</v>
      </c>
      <c r="S107" s="63" t="s">
        <v>133</v>
      </c>
      <c r="T107" s="63" t="s">
        <v>133</v>
      </c>
      <c r="U107" s="63" t="s">
        <v>133</v>
      </c>
      <c r="V107" s="63" t="s">
        <v>133</v>
      </c>
      <c r="W107" s="63" t="s">
        <v>133</v>
      </c>
      <c r="X107" s="63" t="s">
        <v>133</v>
      </c>
      <c r="Y107" s="63">
        <f>SUM(Y108)</f>
        <v>16</v>
      </c>
      <c r="Z107" s="63" t="s">
        <v>152</v>
      </c>
    </row>
    <row r="108" spans="2:26" ht="10.5" customHeight="1">
      <c r="B108" s="6"/>
      <c r="C108" s="259" t="s">
        <v>58</v>
      </c>
      <c r="D108" s="260"/>
      <c r="F108" s="57">
        <v>31</v>
      </c>
      <c r="G108" s="58">
        <v>31</v>
      </c>
      <c r="H108" s="58">
        <v>21</v>
      </c>
      <c r="I108" s="58" t="s">
        <v>133</v>
      </c>
      <c r="J108" s="58" t="s">
        <v>133</v>
      </c>
      <c r="K108" s="58">
        <v>1</v>
      </c>
      <c r="L108" s="58">
        <v>9</v>
      </c>
      <c r="M108" s="58" t="s">
        <v>133</v>
      </c>
      <c r="N108" s="58" t="s">
        <v>133</v>
      </c>
      <c r="O108" s="58" t="s">
        <v>133</v>
      </c>
      <c r="P108" s="58">
        <v>0</v>
      </c>
      <c r="Q108" s="58" t="s">
        <v>133</v>
      </c>
      <c r="R108" s="58" t="s">
        <v>133</v>
      </c>
      <c r="S108" s="58" t="s">
        <v>133</v>
      </c>
      <c r="T108" s="58" t="s">
        <v>133</v>
      </c>
      <c r="U108" s="58" t="s">
        <v>133</v>
      </c>
      <c r="V108" s="58" t="s">
        <v>133</v>
      </c>
      <c r="W108" s="58" t="s">
        <v>133</v>
      </c>
      <c r="X108" s="58" t="s">
        <v>133</v>
      </c>
      <c r="Y108" s="58">
        <v>16</v>
      </c>
      <c r="Z108" s="58">
        <v>229</v>
      </c>
    </row>
    <row r="109" spans="2:26" ht="9.75" customHeight="1">
      <c r="B109" s="26"/>
      <c r="C109" s="87"/>
      <c r="D109" s="26"/>
      <c r="E109" s="5"/>
      <c r="F109" s="57"/>
      <c r="G109" s="58"/>
      <c r="H109" s="58"/>
      <c r="I109" s="58"/>
      <c r="J109" s="58"/>
      <c r="K109" s="58"/>
      <c r="L109" s="58"/>
      <c r="M109" s="58"/>
      <c r="N109" s="58"/>
      <c r="O109" s="58"/>
      <c r="P109" s="261"/>
      <c r="Q109" s="261"/>
      <c r="R109" s="261"/>
      <c r="S109" s="261"/>
      <c r="T109" s="261"/>
      <c r="U109" s="261"/>
      <c r="V109" s="261"/>
      <c r="W109" s="261"/>
      <c r="X109" s="261"/>
      <c r="Y109" s="261"/>
      <c r="Z109" s="261"/>
    </row>
    <row r="110" spans="2:26" ht="10.5" customHeight="1">
      <c r="B110" s="28" t="s">
        <v>110</v>
      </c>
      <c r="C110" s="86"/>
      <c r="D110" s="86"/>
      <c r="F110" s="60">
        <f aca="true" t="shared" si="9" ref="F110:L110">SUM(F111:F121)</f>
        <v>7308</v>
      </c>
      <c r="G110" s="63">
        <f t="shared" si="9"/>
        <v>3479</v>
      </c>
      <c r="H110" s="63">
        <f t="shared" si="9"/>
        <v>1887</v>
      </c>
      <c r="I110" s="63">
        <f t="shared" si="9"/>
        <v>0</v>
      </c>
      <c r="J110" s="63">
        <f t="shared" si="9"/>
        <v>39</v>
      </c>
      <c r="K110" s="63">
        <f t="shared" si="9"/>
        <v>85</v>
      </c>
      <c r="L110" s="63">
        <f t="shared" si="9"/>
        <v>1094</v>
      </c>
      <c r="M110" s="63" t="s">
        <v>413</v>
      </c>
      <c r="N110" s="63" t="s">
        <v>409</v>
      </c>
      <c r="O110" s="63" t="s">
        <v>413</v>
      </c>
      <c r="P110" s="63" t="s">
        <v>409</v>
      </c>
      <c r="Q110" s="63">
        <f>SUM(Q111:Q121)</f>
        <v>3806</v>
      </c>
      <c r="R110" s="63" t="s">
        <v>409</v>
      </c>
      <c r="S110" s="63" t="s">
        <v>409</v>
      </c>
      <c r="T110" s="63" t="s">
        <v>409</v>
      </c>
      <c r="U110" s="63" t="s">
        <v>409</v>
      </c>
      <c r="V110" s="63" t="s">
        <v>413</v>
      </c>
      <c r="W110" s="63" t="s">
        <v>409</v>
      </c>
      <c r="X110" s="63">
        <f>SUM(X111:X121)</f>
        <v>23</v>
      </c>
      <c r="Y110" s="63">
        <f>SUM(Y111:Y121)</f>
        <v>2680</v>
      </c>
      <c r="Z110" s="63" t="s">
        <v>152</v>
      </c>
    </row>
    <row r="111" spans="2:26" ht="10.5" customHeight="1">
      <c r="B111" s="6"/>
      <c r="C111" s="259" t="s">
        <v>59</v>
      </c>
      <c r="D111" s="260"/>
      <c r="F111" s="57">
        <v>793</v>
      </c>
      <c r="G111" s="58">
        <v>291</v>
      </c>
      <c r="H111" s="58">
        <v>124</v>
      </c>
      <c r="I111" s="58" t="s">
        <v>133</v>
      </c>
      <c r="J111" s="58">
        <v>2</v>
      </c>
      <c r="K111" s="58">
        <v>7</v>
      </c>
      <c r="L111" s="58">
        <v>69</v>
      </c>
      <c r="M111" s="58">
        <v>17</v>
      </c>
      <c r="N111" s="58">
        <v>62</v>
      </c>
      <c r="O111" s="58">
        <v>10</v>
      </c>
      <c r="P111" s="58">
        <v>0</v>
      </c>
      <c r="Q111" s="58">
        <v>497</v>
      </c>
      <c r="R111" s="58">
        <v>113</v>
      </c>
      <c r="S111" s="58">
        <v>19</v>
      </c>
      <c r="T111" s="58" t="s">
        <v>409</v>
      </c>
      <c r="U111" s="58" t="s">
        <v>409</v>
      </c>
      <c r="V111" s="58" t="s">
        <v>133</v>
      </c>
      <c r="W111" s="58" t="s">
        <v>413</v>
      </c>
      <c r="X111" s="58">
        <v>5</v>
      </c>
      <c r="Y111" s="58">
        <v>212</v>
      </c>
      <c r="Z111" s="58">
        <v>539</v>
      </c>
    </row>
    <row r="112" spans="2:26" ht="10.5" customHeight="1">
      <c r="B112" s="6"/>
      <c r="C112" s="259" t="s">
        <v>60</v>
      </c>
      <c r="D112" s="260"/>
      <c r="F112" s="57">
        <v>65</v>
      </c>
      <c r="G112" s="58">
        <v>54</v>
      </c>
      <c r="H112" s="58">
        <v>35</v>
      </c>
      <c r="I112" s="58" t="s">
        <v>133</v>
      </c>
      <c r="J112" s="58">
        <v>0</v>
      </c>
      <c r="K112" s="58">
        <v>1</v>
      </c>
      <c r="L112" s="58">
        <v>16</v>
      </c>
      <c r="M112" s="58">
        <v>0</v>
      </c>
      <c r="N112" s="58" t="s">
        <v>413</v>
      </c>
      <c r="O112" s="58" t="s">
        <v>413</v>
      </c>
      <c r="P112" s="58" t="s">
        <v>409</v>
      </c>
      <c r="Q112" s="58">
        <v>11</v>
      </c>
      <c r="R112" s="58" t="s">
        <v>409</v>
      </c>
      <c r="S112" s="58" t="s">
        <v>409</v>
      </c>
      <c r="T112" s="58" t="s">
        <v>133</v>
      </c>
      <c r="U112" s="58" t="s">
        <v>133</v>
      </c>
      <c r="V112" s="58" t="s">
        <v>413</v>
      </c>
      <c r="W112" s="58" t="s">
        <v>133</v>
      </c>
      <c r="X112" s="58">
        <v>0</v>
      </c>
      <c r="Y112" s="58">
        <v>41</v>
      </c>
      <c r="Z112" s="58">
        <v>315</v>
      </c>
    </row>
    <row r="113" spans="2:26" ht="10.5" customHeight="1">
      <c r="B113" s="6"/>
      <c r="C113" s="259" t="s">
        <v>61</v>
      </c>
      <c r="D113" s="260"/>
      <c r="F113" s="57">
        <v>1204</v>
      </c>
      <c r="G113" s="58">
        <v>514</v>
      </c>
      <c r="H113" s="58">
        <v>134</v>
      </c>
      <c r="I113" s="58">
        <v>0</v>
      </c>
      <c r="J113" s="58">
        <v>1</v>
      </c>
      <c r="K113" s="58">
        <v>7</v>
      </c>
      <c r="L113" s="58">
        <v>282</v>
      </c>
      <c r="M113" s="58">
        <v>0</v>
      </c>
      <c r="N113" s="58">
        <v>65</v>
      </c>
      <c r="O113" s="58">
        <v>12</v>
      </c>
      <c r="P113" s="58">
        <v>13</v>
      </c>
      <c r="Q113" s="58">
        <v>686</v>
      </c>
      <c r="R113" s="58">
        <v>565</v>
      </c>
      <c r="S113" s="58">
        <v>121</v>
      </c>
      <c r="T113" s="58" t="s">
        <v>133</v>
      </c>
      <c r="U113" s="58" t="s">
        <v>133</v>
      </c>
      <c r="V113" s="58" t="s">
        <v>133</v>
      </c>
      <c r="W113" s="58" t="s">
        <v>133</v>
      </c>
      <c r="X113" s="58">
        <v>4</v>
      </c>
      <c r="Y113" s="58">
        <v>400</v>
      </c>
      <c r="Z113" s="58">
        <v>803</v>
      </c>
    </row>
    <row r="114" spans="2:26" ht="10.5" customHeight="1">
      <c r="B114" s="26"/>
      <c r="C114" s="259" t="s">
        <v>62</v>
      </c>
      <c r="D114" s="260"/>
      <c r="E114" s="5"/>
      <c r="F114" s="57">
        <v>387</v>
      </c>
      <c r="G114" s="58">
        <v>242</v>
      </c>
      <c r="H114" s="58">
        <v>129</v>
      </c>
      <c r="I114" s="58" t="s">
        <v>133</v>
      </c>
      <c r="J114" s="58">
        <v>2</v>
      </c>
      <c r="K114" s="58">
        <v>8</v>
      </c>
      <c r="L114" s="58">
        <v>88</v>
      </c>
      <c r="M114" s="58" t="s">
        <v>413</v>
      </c>
      <c r="N114" s="58" t="s">
        <v>413</v>
      </c>
      <c r="O114" s="58">
        <v>12</v>
      </c>
      <c r="P114" s="58" t="s">
        <v>409</v>
      </c>
      <c r="Q114" s="58">
        <v>138</v>
      </c>
      <c r="R114" s="58">
        <v>77</v>
      </c>
      <c r="S114" s="58" t="s">
        <v>409</v>
      </c>
      <c r="T114" s="58" t="s">
        <v>409</v>
      </c>
      <c r="U114" s="58" t="s">
        <v>133</v>
      </c>
      <c r="V114" s="58" t="s">
        <v>133</v>
      </c>
      <c r="W114" s="58" t="s">
        <v>133</v>
      </c>
      <c r="X114" s="58">
        <v>7</v>
      </c>
      <c r="Y114" s="58">
        <v>166</v>
      </c>
      <c r="Z114" s="58">
        <v>305</v>
      </c>
    </row>
    <row r="115" spans="2:26" ht="10.5" customHeight="1">
      <c r="B115" s="6"/>
      <c r="C115" s="259" t="s">
        <v>63</v>
      </c>
      <c r="D115" s="260"/>
      <c r="F115" s="57">
        <v>1413</v>
      </c>
      <c r="G115" s="58">
        <v>668</v>
      </c>
      <c r="H115" s="58">
        <v>356</v>
      </c>
      <c r="I115" s="58" t="s">
        <v>133</v>
      </c>
      <c r="J115" s="58">
        <v>9</v>
      </c>
      <c r="K115" s="58">
        <v>18</v>
      </c>
      <c r="L115" s="58">
        <v>203</v>
      </c>
      <c r="M115" s="58">
        <v>6</v>
      </c>
      <c r="N115" s="58">
        <v>63</v>
      </c>
      <c r="O115" s="58">
        <v>9</v>
      </c>
      <c r="P115" s="58">
        <v>4</v>
      </c>
      <c r="Q115" s="58">
        <v>743</v>
      </c>
      <c r="R115" s="58">
        <v>205</v>
      </c>
      <c r="S115" s="58">
        <v>192</v>
      </c>
      <c r="T115" s="58" t="s">
        <v>409</v>
      </c>
      <c r="U115" s="58" t="s">
        <v>413</v>
      </c>
      <c r="V115" s="58" t="s">
        <v>133</v>
      </c>
      <c r="W115" s="58" t="s">
        <v>409</v>
      </c>
      <c r="X115" s="58">
        <v>2</v>
      </c>
      <c r="Y115" s="58">
        <v>557</v>
      </c>
      <c r="Z115" s="58">
        <v>598</v>
      </c>
    </row>
    <row r="116" spans="2:26" ht="10.5" customHeight="1">
      <c r="B116" s="6"/>
      <c r="C116" s="259" t="s">
        <v>64</v>
      </c>
      <c r="D116" s="260"/>
      <c r="F116" s="57">
        <v>522</v>
      </c>
      <c r="G116" s="58">
        <v>261</v>
      </c>
      <c r="H116" s="58">
        <v>148</v>
      </c>
      <c r="I116" s="58" t="s">
        <v>133</v>
      </c>
      <c r="J116" s="58">
        <v>9</v>
      </c>
      <c r="K116" s="58">
        <v>7</v>
      </c>
      <c r="L116" s="58">
        <v>88</v>
      </c>
      <c r="M116" s="58">
        <v>7</v>
      </c>
      <c r="N116" s="58">
        <v>0</v>
      </c>
      <c r="O116" s="58">
        <v>2</v>
      </c>
      <c r="P116" s="58">
        <v>0</v>
      </c>
      <c r="Q116" s="58">
        <v>261</v>
      </c>
      <c r="R116" s="58">
        <v>61</v>
      </c>
      <c r="S116" s="58">
        <v>171</v>
      </c>
      <c r="T116" s="58" t="s">
        <v>133</v>
      </c>
      <c r="U116" s="58">
        <v>29</v>
      </c>
      <c r="V116" s="58" t="s">
        <v>133</v>
      </c>
      <c r="W116" s="58">
        <v>0</v>
      </c>
      <c r="X116" s="58" t="s">
        <v>133</v>
      </c>
      <c r="Y116" s="58">
        <v>234</v>
      </c>
      <c r="Z116" s="58">
        <v>475</v>
      </c>
    </row>
    <row r="117" spans="2:26" ht="10.5" customHeight="1">
      <c r="B117" s="6"/>
      <c r="C117" s="259" t="s">
        <v>65</v>
      </c>
      <c r="D117" s="260"/>
      <c r="F117" s="57">
        <v>692</v>
      </c>
      <c r="G117" s="58">
        <v>376</v>
      </c>
      <c r="H117" s="58">
        <v>300</v>
      </c>
      <c r="I117" s="58" t="s">
        <v>133</v>
      </c>
      <c r="J117" s="58">
        <v>5</v>
      </c>
      <c r="K117" s="58">
        <v>15</v>
      </c>
      <c r="L117" s="58">
        <v>48</v>
      </c>
      <c r="M117" s="58">
        <v>7</v>
      </c>
      <c r="N117" s="58" t="s">
        <v>133</v>
      </c>
      <c r="O117" s="58">
        <v>0</v>
      </c>
      <c r="P117" s="58">
        <v>1</v>
      </c>
      <c r="Q117" s="58">
        <v>316</v>
      </c>
      <c r="R117" s="58" t="s">
        <v>409</v>
      </c>
      <c r="S117" s="58">
        <v>122</v>
      </c>
      <c r="T117" s="58" t="s">
        <v>409</v>
      </c>
      <c r="U117" s="58" t="s">
        <v>133</v>
      </c>
      <c r="V117" s="58" t="s">
        <v>133</v>
      </c>
      <c r="W117" s="58" t="s">
        <v>133</v>
      </c>
      <c r="X117" s="58" t="s">
        <v>133</v>
      </c>
      <c r="Y117" s="58">
        <v>284</v>
      </c>
      <c r="Z117" s="58">
        <v>542</v>
      </c>
    </row>
    <row r="118" spans="2:26" ht="10.5" customHeight="1">
      <c r="B118" s="26"/>
      <c r="C118" s="259" t="s">
        <v>66</v>
      </c>
      <c r="D118" s="260"/>
      <c r="E118" s="5"/>
      <c r="F118" s="57">
        <v>1113</v>
      </c>
      <c r="G118" s="58">
        <v>517</v>
      </c>
      <c r="H118" s="58">
        <v>341</v>
      </c>
      <c r="I118" s="58" t="s">
        <v>133</v>
      </c>
      <c r="J118" s="58">
        <v>6</v>
      </c>
      <c r="K118" s="58">
        <v>9</v>
      </c>
      <c r="L118" s="58">
        <v>110</v>
      </c>
      <c r="M118" s="58">
        <v>5</v>
      </c>
      <c r="N118" s="58">
        <v>45</v>
      </c>
      <c r="O118" s="58">
        <v>0</v>
      </c>
      <c r="P118" s="58">
        <v>1</v>
      </c>
      <c r="Q118" s="58">
        <v>596</v>
      </c>
      <c r="R118" s="58">
        <v>14</v>
      </c>
      <c r="S118" s="58">
        <v>174</v>
      </c>
      <c r="T118" s="58" t="s">
        <v>409</v>
      </c>
      <c r="U118" s="58">
        <v>190</v>
      </c>
      <c r="V118" s="58" t="s">
        <v>413</v>
      </c>
      <c r="W118" s="58" t="s">
        <v>409</v>
      </c>
      <c r="X118" s="58" t="s">
        <v>133</v>
      </c>
      <c r="Y118" s="58">
        <v>387</v>
      </c>
      <c r="Z118" s="58">
        <v>596</v>
      </c>
    </row>
    <row r="119" spans="2:26" ht="10.5" customHeight="1">
      <c r="B119" s="6"/>
      <c r="C119" s="259" t="s">
        <v>67</v>
      </c>
      <c r="D119" s="260"/>
      <c r="F119" s="57">
        <v>658</v>
      </c>
      <c r="G119" s="58">
        <v>318</v>
      </c>
      <c r="H119" s="58">
        <v>183</v>
      </c>
      <c r="I119" s="58" t="s">
        <v>133</v>
      </c>
      <c r="J119" s="58">
        <v>3</v>
      </c>
      <c r="K119" s="58">
        <v>8</v>
      </c>
      <c r="L119" s="58">
        <v>111</v>
      </c>
      <c r="M119" s="58">
        <v>7</v>
      </c>
      <c r="N119" s="58" t="s">
        <v>133</v>
      </c>
      <c r="O119" s="58">
        <v>5</v>
      </c>
      <c r="P119" s="58">
        <v>1</v>
      </c>
      <c r="Q119" s="58">
        <v>335</v>
      </c>
      <c r="R119" s="58" t="s">
        <v>409</v>
      </c>
      <c r="S119" s="58" t="s">
        <v>133</v>
      </c>
      <c r="T119" s="58" t="s">
        <v>409</v>
      </c>
      <c r="U119" s="58" t="s">
        <v>409</v>
      </c>
      <c r="V119" s="58" t="s">
        <v>133</v>
      </c>
      <c r="W119" s="58" t="s">
        <v>413</v>
      </c>
      <c r="X119" s="58">
        <v>5</v>
      </c>
      <c r="Y119" s="58">
        <v>224</v>
      </c>
      <c r="Z119" s="58">
        <v>405</v>
      </c>
    </row>
    <row r="120" spans="2:26" ht="10.5" customHeight="1">
      <c r="B120" s="6"/>
      <c r="C120" s="259" t="s">
        <v>68</v>
      </c>
      <c r="D120" s="260"/>
      <c r="F120" s="57">
        <v>156</v>
      </c>
      <c r="G120" s="58">
        <v>93</v>
      </c>
      <c r="H120" s="58">
        <v>45</v>
      </c>
      <c r="I120" s="58" t="s">
        <v>133</v>
      </c>
      <c r="J120" s="58">
        <v>1</v>
      </c>
      <c r="K120" s="58">
        <v>1</v>
      </c>
      <c r="L120" s="58">
        <v>42</v>
      </c>
      <c r="M120" s="58">
        <v>2</v>
      </c>
      <c r="N120" s="58">
        <v>0</v>
      </c>
      <c r="O120" s="58">
        <v>2</v>
      </c>
      <c r="P120" s="58">
        <v>0</v>
      </c>
      <c r="Q120" s="58">
        <v>63</v>
      </c>
      <c r="R120" s="58" t="s">
        <v>409</v>
      </c>
      <c r="S120" s="58" t="s">
        <v>133</v>
      </c>
      <c r="T120" s="58" t="s">
        <v>409</v>
      </c>
      <c r="U120" s="58" t="s">
        <v>133</v>
      </c>
      <c r="V120" s="58" t="s">
        <v>133</v>
      </c>
      <c r="W120" s="58" t="s">
        <v>133</v>
      </c>
      <c r="X120" s="58" t="s">
        <v>133</v>
      </c>
      <c r="Y120" s="58">
        <v>63</v>
      </c>
      <c r="Z120" s="58">
        <v>315</v>
      </c>
    </row>
    <row r="121" spans="2:26" ht="10.5" customHeight="1">
      <c r="B121" s="6"/>
      <c r="C121" s="259" t="s">
        <v>69</v>
      </c>
      <c r="D121" s="260"/>
      <c r="F121" s="57">
        <v>305</v>
      </c>
      <c r="G121" s="58">
        <v>145</v>
      </c>
      <c r="H121" s="58">
        <v>92</v>
      </c>
      <c r="I121" s="58" t="s">
        <v>133</v>
      </c>
      <c r="J121" s="58">
        <v>1</v>
      </c>
      <c r="K121" s="58">
        <v>4</v>
      </c>
      <c r="L121" s="58">
        <v>37</v>
      </c>
      <c r="M121" s="58" t="s">
        <v>413</v>
      </c>
      <c r="N121" s="58" t="s">
        <v>413</v>
      </c>
      <c r="O121" s="58" t="s">
        <v>413</v>
      </c>
      <c r="P121" s="58" t="s">
        <v>413</v>
      </c>
      <c r="Q121" s="58">
        <v>160</v>
      </c>
      <c r="R121" s="58">
        <v>54</v>
      </c>
      <c r="S121" s="58" t="s">
        <v>133</v>
      </c>
      <c r="T121" s="58" t="s">
        <v>133</v>
      </c>
      <c r="U121" s="58" t="s">
        <v>409</v>
      </c>
      <c r="V121" s="58" t="s">
        <v>133</v>
      </c>
      <c r="W121" s="58" t="s">
        <v>409</v>
      </c>
      <c r="X121" s="58" t="s">
        <v>133</v>
      </c>
      <c r="Y121" s="58">
        <v>112</v>
      </c>
      <c r="Z121" s="58">
        <v>299</v>
      </c>
    </row>
    <row r="122" spans="2:26" ht="9.75" customHeight="1">
      <c r="B122" s="26"/>
      <c r="C122" s="87"/>
      <c r="D122" s="26"/>
      <c r="E122" s="5"/>
      <c r="F122" s="57"/>
      <c r="G122" s="58"/>
      <c r="H122" s="58"/>
      <c r="I122" s="58"/>
      <c r="J122" s="58"/>
      <c r="K122" s="58"/>
      <c r="L122" s="58"/>
      <c r="M122" s="58"/>
      <c r="N122" s="58"/>
      <c r="O122" s="58"/>
      <c r="P122" s="261"/>
      <c r="Q122" s="261"/>
      <c r="R122" s="261"/>
      <c r="S122" s="261"/>
      <c r="T122" s="261"/>
      <c r="U122" s="261"/>
      <c r="V122" s="261"/>
      <c r="W122" s="261"/>
      <c r="X122" s="261"/>
      <c r="Y122" s="261"/>
      <c r="Z122" s="261"/>
    </row>
    <row r="123" spans="2:26" ht="10.5" customHeight="1">
      <c r="B123" s="28" t="s">
        <v>111</v>
      </c>
      <c r="C123" s="86"/>
      <c r="D123" s="86"/>
      <c r="F123" s="60">
        <f>SUM(F124:F128)</f>
        <v>2381</v>
      </c>
      <c r="G123" s="63">
        <f>SUM(G124:G128)</f>
        <v>1405</v>
      </c>
      <c r="H123" s="63">
        <f>SUM(H124:H128)</f>
        <v>601</v>
      </c>
      <c r="I123" s="63" t="s">
        <v>133</v>
      </c>
      <c r="J123" s="63">
        <f>SUM(J124:J128)</f>
        <v>9</v>
      </c>
      <c r="K123" s="63">
        <f>SUM(K124:K128)</f>
        <v>21</v>
      </c>
      <c r="L123" s="63">
        <f>SUM(L124:L128)</f>
        <v>605</v>
      </c>
      <c r="M123" s="63">
        <f>SUM(M124:M128)</f>
        <v>17</v>
      </c>
      <c r="N123" s="63" t="s">
        <v>409</v>
      </c>
      <c r="O123" s="63">
        <f>SUM(O124:O128)</f>
        <v>53</v>
      </c>
      <c r="P123" s="63" t="s">
        <v>409</v>
      </c>
      <c r="Q123" s="63">
        <f>SUM(Q124:Q128)</f>
        <v>957</v>
      </c>
      <c r="R123" s="63" t="s">
        <v>409</v>
      </c>
      <c r="S123" s="63" t="s">
        <v>409</v>
      </c>
      <c r="T123" s="63" t="s">
        <v>409</v>
      </c>
      <c r="U123" s="63" t="s">
        <v>409</v>
      </c>
      <c r="V123" s="63" t="s">
        <v>413</v>
      </c>
      <c r="W123" s="63" t="s">
        <v>409</v>
      </c>
      <c r="X123" s="63">
        <f>SUM(X124:X128)</f>
        <v>19</v>
      </c>
      <c r="Y123" s="63">
        <f>SUM(Y124:Y128)</f>
        <v>903</v>
      </c>
      <c r="Z123" s="63" t="s">
        <v>152</v>
      </c>
    </row>
    <row r="124" spans="2:26" ht="10.5" customHeight="1">
      <c r="B124" s="6"/>
      <c r="C124" s="259" t="s">
        <v>70</v>
      </c>
      <c r="D124" s="260"/>
      <c r="F124" s="57">
        <v>726</v>
      </c>
      <c r="G124" s="58">
        <v>463</v>
      </c>
      <c r="H124" s="58">
        <v>223</v>
      </c>
      <c r="I124" s="58" t="s">
        <v>133</v>
      </c>
      <c r="J124" s="58">
        <v>3</v>
      </c>
      <c r="K124" s="58">
        <v>6</v>
      </c>
      <c r="L124" s="58">
        <v>145</v>
      </c>
      <c r="M124" s="58">
        <v>7</v>
      </c>
      <c r="N124" s="58">
        <v>66</v>
      </c>
      <c r="O124" s="58">
        <v>6</v>
      </c>
      <c r="P124" s="58">
        <v>7</v>
      </c>
      <c r="Q124" s="58">
        <v>263</v>
      </c>
      <c r="R124" s="58" t="s">
        <v>409</v>
      </c>
      <c r="S124" s="58" t="s">
        <v>133</v>
      </c>
      <c r="T124" s="58" t="s">
        <v>409</v>
      </c>
      <c r="U124" s="58" t="s">
        <v>133</v>
      </c>
      <c r="V124" s="58" t="s">
        <v>133</v>
      </c>
      <c r="W124" s="58" t="s">
        <v>133</v>
      </c>
      <c r="X124" s="58" t="s">
        <v>133</v>
      </c>
      <c r="Y124" s="58">
        <v>284</v>
      </c>
      <c r="Z124" s="58">
        <v>365</v>
      </c>
    </row>
    <row r="125" spans="2:26" ht="10.5" customHeight="1">
      <c r="B125" s="6"/>
      <c r="C125" s="259" t="s">
        <v>71</v>
      </c>
      <c r="D125" s="260"/>
      <c r="F125" s="57">
        <v>205</v>
      </c>
      <c r="G125" s="58">
        <v>112</v>
      </c>
      <c r="H125" s="58">
        <v>36</v>
      </c>
      <c r="I125" s="58" t="s">
        <v>133</v>
      </c>
      <c r="J125" s="58">
        <v>2</v>
      </c>
      <c r="K125" s="58">
        <v>4</v>
      </c>
      <c r="L125" s="58">
        <v>54</v>
      </c>
      <c r="M125" s="58">
        <v>2</v>
      </c>
      <c r="N125" s="58">
        <v>7</v>
      </c>
      <c r="O125" s="58">
        <v>6</v>
      </c>
      <c r="P125" s="58">
        <v>1</v>
      </c>
      <c r="Q125" s="58">
        <v>93</v>
      </c>
      <c r="R125" s="58" t="s">
        <v>409</v>
      </c>
      <c r="S125" s="58" t="s">
        <v>409</v>
      </c>
      <c r="T125" s="58" t="s">
        <v>133</v>
      </c>
      <c r="U125" s="58" t="s">
        <v>133</v>
      </c>
      <c r="V125" s="58" t="s">
        <v>133</v>
      </c>
      <c r="W125" s="58" t="s">
        <v>133</v>
      </c>
      <c r="X125" s="58" t="s">
        <v>133</v>
      </c>
      <c r="Y125" s="58">
        <v>83</v>
      </c>
      <c r="Z125" s="58">
        <v>393</v>
      </c>
    </row>
    <row r="126" spans="2:26" ht="10.5" customHeight="1">
      <c r="B126" s="6"/>
      <c r="C126" s="259" t="s">
        <v>72</v>
      </c>
      <c r="D126" s="260"/>
      <c r="F126" s="57">
        <v>890</v>
      </c>
      <c r="G126" s="58">
        <v>505</v>
      </c>
      <c r="H126" s="58">
        <v>170</v>
      </c>
      <c r="I126" s="58" t="s">
        <v>133</v>
      </c>
      <c r="J126" s="58">
        <v>2</v>
      </c>
      <c r="K126" s="58">
        <v>4</v>
      </c>
      <c r="L126" s="58">
        <v>297</v>
      </c>
      <c r="M126" s="58">
        <v>4</v>
      </c>
      <c r="N126" s="58" t="s">
        <v>413</v>
      </c>
      <c r="O126" s="58">
        <v>19</v>
      </c>
      <c r="P126" s="58" t="s">
        <v>413</v>
      </c>
      <c r="Q126" s="58">
        <v>379</v>
      </c>
      <c r="R126" s="58">
        <v>237</v>
      </c>
      <c r="S126" s="58">
        <v>126</v>
      </c>
      <c r="T126" s="58" t="s">
        <v>133</v>
      </c>
      <c r="U126" s="58" t="s">
        <v>409</v>
      </c>
      <c r="V126" s="58" t="s">
        <v>133</v>
      </c>
      <c r="W126" s="58" t="s">
        <v>409</v>
      </c>
      <c r="X126" s="58">
        <v>6</v>
      </c>
      <c r="Y126" s="58">
        <v>326</v>
      </c>
      <c r="Z126" s="58">
        <v>424</v>
      </c>
    </row>
    <row r="127" spans="2:26" ht="10.5" customHeight="1">
      <c r="B127" s="6"/>
      <c r="C127" s="259" t="s">
        <v>73</v>
      </c>
      <c r="D127" s="260"/>
      <c r="F127" s="57">
        <v>371</v>
      </c>
      <c r="G127" s="58">
        <v>193</v>
      </c>
      <c r="H127" s="58">
        <v>118</v>
      </c>
      <c r="I127" s="58" t="s">
        <v>133</v>
      </c>
      <c r="J127" s="58">
        <v>2</v>
      </c>
      <c r="K127" s="58">
        <v>5</v>
      </c>
      <c r="L127" s="58">
        <v>40</v>
      </c>
      <c r="M127" s="58">
        <v>3</v>
      </c>
      <c r="N127" s="58" t="s">
        <v>133</v>
      </c>
      <c r="O127" s="58">
        <v>19</v>
      </c>
      <c r="P127" s="58">
        <v>6</v>
      </c>
      <c r="Q127" s="58">
        <v>165</v>
      </c>
      <c r="R127" s="58">
        <v>112</v>
      </c>
      <c r="S127" s="58" t="s">
        <v>133</v>
      </c>
      <c r="T127" s="58" t="s">
        <v>409</v>
      </c>
      <c r="U127" s="58" t="s">
        <v>133</v>
      </c>
      <c r="V127" s="58" t="s">
        <v>413</v>
      </c>
      <c r="W127" s="58" t="s">
        <v>133</v>
      </c>
      <c r="X127" s="58">
        <v>13</v>
      </c>
      <c r="Y127" s="58">
        <v>131</v>
      </c>
      <c r="Z127" s="58">
        <v>208</v>
      </c>
    </row>
    <row r="128" spans="2:26" ht="10.5" customHeight="1">
      <c r="B128" s="26"/>
      <c r="C128" s="259" t="s">
        <v>74</v>
      </c>
      <c r="D128" s="260"/>
      <c r="E128" s="5"/>
      <c r="F128" s="57">
        <v>189</v>
      </c>
      <c r="G128" s="58">
        <v>132</v>
      </c>
      <c r="H128" s="58">
        <v>54</v>
      </c>
      <c r="I128" s="58" t="s">
        <v>133</v>
      </c>
      <c r="J128" s="58">
        <v>0</v>
      </c>
      <c r="K128" s="58">
        <v>2</v>
      </c>
      <c r="L128" s="58">
        <v>69</v>
      </c>
      <c r="M128" s="58">
        <v>1</v>
      </c>
      <c r="N128" s="58" t="s">
        <v>409</v>
      </c>
      <c r="O128" s="58">
        <v>3</v>
      </c>
      <c r="P128" s="58" t="s">
        <v>413</v>
      </c>
      <c r="Q128" s="58">
        <v>57</v>
      </c>
      <c r="R128" s="58">
        <v>30</v>
      </c>
      <c r="S128" s="58" t="s">
        <v>409</v>
      </c>
      <c r="T128" s="58" t="s">
        <v>133</v>
      </c>
      <c r="U128" s="58" t="s">
        <v>409</v>
      </c>
      <c r="V128" s="58" t="s">
        <v>133</v>
      </c>
      <c r="W128" s="58" t="s">
        <v>133</v>
      </c>
      <c r="X128" s="58" t="s">
        <v>133</v>
      </c>
      <c r="Y128" s="58">
        <v>79</v>
      </c>
      <c r="Z128" s="58">
        <v>364</v>
      </c>
    </row>
    <row r="129" spans="2:26" ht="9.75" customHeight="1">
      <c r="B129" s="6"/>
      <c r="C129" s="87"/>
      <c r="D129" s="6"/>
      <c r="F129" s="57"/>
      <c r="G129" s="58"/>
      <c r="H129" s="58"/>
      <c r="I129" s="58"/>
      <c r="J129" s="58"/>
      <c r="K129" s="58"/>
      <c r="L129" s="58"/>
      <c r="M129" s="58"/>
      <c r="N129" s="58"/>
      <c r="O129" s="58"/>
      <c r="P129" s="261"/>
      <c r="Q129" s="261"/>
      <c r="R129" s="261"/>
      <c r="S129" s="261"/>
      <c r="T129" s="261"/>
      <c r="U129" s="261"/>
      <c r="V129" s="261"/>
      <c r="W129" s="261"/>
      <c r="X129" s="261"/>
      <c r="Y129" s="261"/>
      <c r="Z129" s="261"/>
    </row>
    <row r="130" spans="2:26" ht="10.5" customHeight="1">
      <c r="B130" s="28" t="s">
        <v>112</v>
      </c>
      <c r="C130" s="86"/>
      <c r="D130" s="86"/>
      <c r="F130" s="60">
        <f>SUM(F131:F138)</f>
        <v>8023</v>
      </c>
      <c r="G130" s="63">
        <f>SUM(G131:G138)</f>
        <v>4999</v>
      </c>
      <c r="H130" s="63">
        <f>SUM(H131:H138)</f>
        <v>1022</v>
      </c>
      <c r="I130" s="63" t="s">
        <v>414</v>
      </c>
      <c r="J130" s="63">
        <f>SUM(J131:J138)</f>
        <v>22</v>
      </c>
      <c r="K130" s="63">
        <f>SUM(K131:K138)</f>
        <v>18</v>
      </c>
      <c r="L130" s="63">
        <f>SUM(L131:L138)</f>
        <v>3290</v>
      </c>
      <c r="M130" s="63">
        <f>SUM(M131:M138)</f>
        <v>496</v>
      </c>
      <c r="N130" s="63" t="s">
        <v>409</v>
      </c>
      <c r="O130" s="63">
        <f>SUM(O131:O138)</f>
        <v>25</v>
      </c>
      <c r="P130" s="63" t="s">
        <v>409</v>
      </c>
      <c r="Q130" s="63">
        <f>SUM(Q131:Q138)</f>
        <v>3024</v>
      </c>
      <c r="R130" s="63" t="s">
        <v>409</v>
      </c>
      <c r="S130" s="63" t="s">
        <v>409</v>
      </c>
      <c r="T130" s="63" t="s">
        <v>409</v>
      </c>
      <c r="U130" s="63" t="s">
        <v>409</v>
      </c>
      <c r="V130" s="63" t="s">
        <v>133</v>
      </c>
      <c r="W130" s="63" t="s">
        <v>409</v>
      </c>
      <c r="X130" s="253">
        <f>SUM(X131:X138)</f>
        <v>0</v>
      </c>
      <c r="Y130" s="63">
        <f>SUM(Y131:Y138)</f>
        <v>3060</v>
      </c>
      <c r="Z130" s="63" t="s">
        <v>152</v>
      </c>
    </row>
    <row r="131" spans="2:26" ht="10.5" customHeight="1">
      <c r="B131" s="6"/>
      <c r="C131" s="259" t="s">
        <v>75</v>
      </c>
      <c r="D131" s="260"/>
      <c r="F131" s="57">
        <v>3680</v>
      </c>
      <c r="G131" s="58">
        <v>2376</v>
      </c>
      <c r="H131" s="58">
        <v>469</v>
      </c>
      <c r="I131" s="58" t="s">
        <v>133</v>
      </c>
      <c r="J131" s="58">
        <v>5</v>
      </c>
      <c r="K131" s="58">
        <v>6</v>
      </c>
      <c r="L131" s="58">
        <v>1831</v>
      </c>
      <c r="M131" s="58">
        <v>9</v>
      </c>
      <c r="N131" s="58">
        <v>26</v>
      </c>
      <c r="O131" s="58">
        <v>20</v>
      </c>
      <c r="P131" s="58">
        <v>10</v>
      </c>
      <c r="Q131" s="58">
        <v>1304</v>
      </c>
      <c r="R131" s="58" t="s">
        <v>409</v>
      </c>
      <c r="S131" s="58" t="s">
        <v>133</v>
      </c>
      <c r="T131" s="58" t="s">
        <v>409</v>
      </c>
      <c r="U131" s="58" t="s">
        <v>133</v>
      </c>
      <c r="V131" s="58" t="s">
        <v>133</v>
      </c>
      <c r="W131" s="58" t="s">
        <v>133</v>
      </c>
      <c r="X131" s="58" t="s">
        <v>133</v>
      </c>
      <c r="Y131" s="58">
        <v>1460</v>
      </c>
      <c r="Z131" s="58">
        <v>1952</v>
      </c>
    </row>
    <row r="132" spans="2:26" ht="10.5" customHeight="1">
      <c r="B132" s="6"/>
      <c r="C132" s="259" t="s">
        <v>76</v>
      </c>
      <c r="D132" s="260"/>
      <c r="F132" s="57">
        <v>1764</v>
      </c>
      <c r="G132" s="58">
        <v>657</v>
      </c>
      <c r="H132" s="58">
        <v>142</v>
      </c>
      <c r="I132" s="58" t="s">
        <v>133</v>
      </c>
      <c r="J132" s="58">
        <v>9</v>
      </c>
      <c r="K132" s="58">
        <v>3</v>
      </c>
      <c r="L132" s="58">
        <v>448</v>
      </c>
      <c r="M132" s="58">
        <v>6</v>
      </c>
      <c r="N132" s="58">
        <v>46</v>
      </c>
      <c r="O132" s="58">
        <v>2</v>
      </c>
      <c r="P132" s="58">
        <v>1</v>
      </c>
      <c r="Q132" s="58">
        <v>1107</v>
      </c>
      <c r="R132" s="58">
        <v>981</v>
      </c>
      <c r="S132" s="58">
        <v>126</v>
      </c>
      <c r="T132" s="58" t="s">
        <v>133</v>
      </c>
      <c r="U132" s="58" t="s">
        <v>133</v>
      </c>
      <c r="V132" s="58" t="s">
        <v>133</v>
      </c>
      <c r="W132" s="58" t="s">
        <v>133</v>
      </c>
      <c r="X132" s="58" t="s">
        <v>133</v>
      </c>
      <c r="Y132" s="58">
        <v>527</v>
      </c>
      <c r="Z132" s="58">
        <v>1402</v>
      </c>
    </row>
    <row r="133" spans="2:26" ht="10.5" customHeight="1">
      <c r="B133" s="6"/>
      <c r="C133" s="259" t="s">
        <v>77</v>
      </c>
      <c r="D133" s="260"/>
      <c r="F133" s="57">
        <v>188</v>
      </c>
      <c r="G133" s="58">
        <v>140</v>
      </c>
      <c r="H133" s="58">
        <v>27</v>
      </c>
      <c r="I133" s="58" t="s">
        <v>133</v>
      </c>
      <c r="J133" s="58">
        <v>3</v>
      </c>
      <c r="K133" s="58">
        <v>1</v>
      </c>
      <c r="L133" s="58">
        <v>108</v>
      </c>
      <c r="M133" s="58" t="s">
        <v>133</v>
      </c>
      <c r="N133" s="58" t="s">
        <v>409</v>
      </c>
      <c r="O133" s="58" t="s">
        <v>133</v>
      </c>
      <c r="P133" s="58" t="s">
        <v>413</v>
      </c>
      <c r="Q133" s="58">
        <v>48</v>
      </c>
      <c r="R133" s="58">
        <v>37</v>
      </c>
      <c r="S133" s="58" t="s">
        <v>133</v>
      </c>
      <c r="T133" s="58" t="s">
        <v>133</v>
      </c>
      <c r="U133" s="58" t="s">
        <v>409</v>
      </c>
      <c r="V133" s="58" t="s">
        <v>133</v>
      </c>
      <c r="W133" s="58" t="s">
        <v>409</v>
      </c>
      <c r="X133" s="58" t="s">
        <v>133</v>
      </c>
      <c r="Y133" s="58">
        <v>84</v>
      </c>
      <c r="Z133" s="58">
        <v>600</v>
      </c>
    </row>
    <row r="134" spans="2:26" ht="10.5" customHeight="1">
      <c r="B134" s="6"/>
      <c r="C134" s="259" t="s">
        <v>78</v>
      </c>
      <c r="D134" s="260"/>
      <c r="F134" s="57">
        <v>79</v>
      </c>
      <c r="G134" s="58">
        <v>70</v>
      </c>
      <c r="H134" s="58">
        <v>54</v>
      </c>
      <c r="I134" s="58" t="s">
        <v>133</v>
      </c>
      <c r="J134" s="58">
        <v>2</v>
      </c>
      <c r="K134" s="58">
        <v>1</v>
      </c>
      <c r="L134" s="58">
        <v>13</v>
      </c>
      <c r="M134" s="58" t="s">
        <v>133</v>
      </c>
      <c r="N134" s="58" t="s">
        <v>133</v>
      </c>
      <c r="O134" s="58" t="s">
        <v>133</v>
      </c>
      <c r="P134" s="58">
        <v>0</v>
      </c>
      <c r="Q134" s="58">
        <v>9</v>
      </c>
      <c r="R134" s="58">
        <v>9</v>
      </c>
      <c r="S134" s="58" t="s">
        <v>133</v>
      </c>
      <c r="T134" s="58" t="s">
        <v>133</v>
      </c>
      <c r="U134" s="58" t="s">
        <v>133</v>
      </c>
      <c r="V134" s="58" t="s">
        <v>133</v>
      </c>
      <c r="W134" s="58" t="s">
        <v>133</v>
      </c>
      <c r="X134" s="58" t="s">
        <v>133</v>
      </c>
      <c r="Y134" s="58">
        <v>52</v>
      </c>
      <c r="Z134" s="58">
        <v>227</v>
      </c>
    </row>
    <row r="135" spans="2:26" ht="10.5" customHeight="1">
      <c r="B135" s="6"/>
      <c r="C135" s="259" t="s">
        <v>79</v>
      </c>
      <c r="D135" s="260"/>
      <c r="F135" s="57">
        <v>303</v>
      </c>
      <c r="G135" s="58">
        <v>229</v>
      </c>
      <c r="H135" s="58">
        <v>105</v>
      </c>
      <c r="I135" s="58" t="s">
        <v>133</v>
      </c>
      <c r="J135" s="58">
        <v>0</v>
      </c>
      <c r="K135" s="58">
        <v>1</v>
      </c>
      <c r="L135" s="58">
        <v>118</v>
      </c>
      <c r="M135" s="58">
        <v>1</v>
      </c>
      <c r="N135" s="58" t="s">
        <v>133</v>
      </c>
      <c r="O135" s="58">
        <v>2</v>
      </c>
      <c r="P135" s="58">
        <v>2</v>
      </c>
      <c r="Q135" s="58">
        <v>74</v>
      </c>
      <c r="R135" s="58" t="s">
        <v>409</v>
      </c>
      <c r="S135" s="58" t="s">
        <v>409</v>
      </c>
      <c r="T135" s="58" t="s">
        <v>133</v>
      </c>
      <c r="U135" s="58">
        <v>1</v>
      </c>
      <c r="V135" s="58" t="s">
        <v>133</v>
      </c>
      <c r="W135" s="58" t="s">
        <v>133</v>
      </c>
      <c r="X135" s="58" t="s">
        <v>133</v>
      </c>
      <c r="Y135" s="58">
        <v>129</v>
      </c>
      <c r="Z135" s="58">
        <v>600</v>
      </c>
    </row>
    <row r="136" spans="2:26" ht="10.5" customHeight="1">
      <c r="B136" s="6"/>
      <c r="C136" s="259" t="s">
        <v>80</v>
      </c>
      <c r="D136" s="260"/>
      <c r="F136" s="57">
        <v>1239</v>
      </c>
      <c r="G136" s="58">
        <v>1075</v>
      </c>
      <c r="H136" s="58">
        <v>139</v>
      </c>
      <c r="I136" s="58" t="s">
        <v>133</v>
      </c>
      <c r="J136" s="58">
        <v>1</v>
      </c>
      <c r="K136" s="58">
        <v>3</v>
      </c>
      <c r="L136" s="58">
        <v>433</v>
      </c>
      <c r="M136" s="58">
        <v>480</v>
      </c>
      <c r="N136" s="58">
        <v>13</v>
      </c>
      <c r="O136" s="58">
        <v>0</v>
      </c>
      <c r="P136" s="58">
        <v>6</v>
      </c>
      <c r="Q136" s="58">
        <v>164</v>
      </c>
      <c r="R136" s="58">
        <v>142</v>
      </c>
      <c r="S136" s="58" t="s">
        <v>409</v>
      </c>
      <c r="T136" s="58" t="s">
        <v>133</v>
      </c>
      <c r="U136" s="58" t="s">
        <v>409</v>
      </c>
      <c r="V136" s="58" t="s">
        <v>133</v>
      </c>
      <c r="W136" s="58" t="s">
        <v>413</v>
      </c>
      <c r="X136" s="58" t="s">
        <v>133</v>
      </c>
      <c r="Y136" s="58">
        <v>522</v>
      </c>
      <c r="Z136" s="58">
        <v>1152</v>
      </c>
    </row>
    <row r="137" spans="2:26" ht="10.5" customHeight="1">
      <c r="B137" s="6"/>
      <c r="C137" s="259" t="s">
        <v>81</v>
      </c>
      <c r="D137" s="260"/>
      <c r="F137" s="57">
        <v>607</v>
      </c>
      <c r="G137" s="58">
        <v>372</v>
      </c>
      <c r="H137" s="58">
        <v>85</v>
      </c>
      <c r="I137" s="58" t="s">
        <v>133</v>
      </c>
      <c r="J137" s="58">
        <v>1</v>
      </c>
      <c r="K137" s="58">
        <v>2</v>
      </c>
      <c r="L137" s="58">
        <v>266</v>
      </c>
      <c r="M137" s="58">
        <v>0</v>
      </c>
      <c r="N137" s="58">
        <v>16</v>
      </c>
      <c r="O137" s="58">
        <v>1</v>
      </c>
      <c r="P137" s="58">
        <v>1</v>
      </c>
      <c r="Q137" s="58">
        <v>235</v>
      </c>
      <c r="R137" s="58" t="s">
        <v>409</v>
      </c>
      <c r="S137" s="58" t="s">
        <v>409</v>
      </c>
      <c r="T137" s="58" t="s">
        <v>133</v>
      </c>
      <c r="U137" s="58" t="s">
        <v>133</v>
      </c>
      <c r="V137" s="58" t="s">
        <v>133</v>
      </c>
      <c r="W137" s="58" t="s">
        <v>133</v>
      </c>
      <c r="X137" s="58" t="s">
        <v>133</v>
      </c>
      <c r="Y137" s="58">
        <v>230</v>
      </c>
      <c r="Z137" s="58">
        <v>680</v>
      </c>
    </row>
    <row r="138" spans="2:26" ht="10.5" customHeight="1">
      <c r="B138" s="26"/>
      <c r="C138" s="259" t="s">
        <v>82</v>
      </c>
      <c r="D138" s="260"/>
      <c r="E138" s="5"/>
      <c r="F138" s="57">
        <v>163</v>
      </c>
      <c r="G138" s="58">
        <v>80</v>
      </c>
      <c r="H138" s="58">
        <v>1</v>
      </c>
      <c r="I138" s="58" t="s">
        <v>133</v>
      </c>
      <c r="J138" s="58">
        <v>1</v>
      </c>
      <c r="K138" s="58">
        <v>1</v>
      </c>
      <c r="L138" s="58">
        <v>73</v>
      </c>
      <c r="M138" s="58" t="s">
        <v>133</v>
      </c>
      <c r="N138" s="58">
        <v>4</v>
      </c>
      <c r="O138" s="58" t="s">
        <v>133</v>
      </c>
      <c r="P138" s="58" t="s">
        <v>133</v>
      </c>
      <c r="Q138" s="58">
        <v>83</v>
      </c>
      <c r="R138" s="58">
        <v>83</v>
      </c>
      <c r="S138" s="58" t="s">
        <v>133</v>
      </c>
      <c r="T138" s="58" t="s">
        <v>133</v>
      </c>
      <c r="U138" s="58" t="s">
        <v>133</v>
      </c>
      <c r="V138" s="58" t="s">
        <v>133</v>
      </c>
      <c r="W138" s="58" t="s">
        <v>133</v>
      </c>
      <c r="X138" s="58" t="s">
        <v>133</v>
      </c>
      <c r="Y138" s="58">
        <v>56</v>
      </c>
      <c r="Z138" s="58">
        <v>519</v>
      </c>
    </row>
    <row r="139" spans="2:26" ht="9.75" customHeight="1">
      <c r="B139" s="6"/>
      <c r="C139" s="87"/>
      <c r="D139" s="6"/>
      <c r="F139" s="57"/>
      <c r="G139" s="58"/>
      <c r="H139" s="58"/>
      <c r="I139" s="58"/>
      <c r="J139" s="58"/>
      <c r="K139" s="58"/>
      <c r="L139" s="58"/>
      <c r="M139" s="58"/>
      <c r="N139" s="58"/>
      <c r="O139" s="58"/>
      <c r="P139" s="261"/>
      <c r="Q139" s="261"/>
      <c r="R139" s="261"/>
      <c r="S139" s="261"/>
      <c r="T139" s="261"/>
      <c r="U139" s="261"/>
      <c r="V139" s="261"/>
      <c r="W139" s="261"/>
      <c r="X139" s="261"/>
      <c r="Y139" s="261"/>
      <c r="Z139" s="261"/>
    </row>
    <row r="140" spans="2:26" ht="10.5" customHeight="1">
      <c r="B140" s="28" t="s">
        <v>113</v>
      </c>
      <c r="C140" s="86"/>
      <c r="D140" s="86"/>
      <c r="F140" s="60">
        <f aca="true" t="shared" si="10" ref="F140:M140">SUM(F141:F146)</f>
        <v>5617</v>
      </c>
      <c r="G140" s="63">
        <f t="shared" si="10"/>
        <v>4112</v>
      </c>
      <c r="H140" s="63">
        <f t="shared" si="10"/>
        <v>1442</v>
      </c>
      <c r="I140" s="63">
        <f t="shared" si="10"/>
        <v>10</v>
      </c>
      <c r="J140" s="63">
        <f t="shared" si="10"/>
        <v>31</v>
      </c>
      <c r="K140" s="63">
        <f t="shared" si="10"/>
        <v>28</v>
      </c>
      <c r="L140" s="63">
        <f t="shared" si="10"/>
        <v>1941</v>
      </c>
      <c r="M140" s="63">
        <f t="shared" si="10"/>
        <v>426</v>
      </c>
      <c r="N140" s="63" t="s">
        <v>409</v>
      </c>
      <c r="O140" s="63">
        <f>SUM(O141:O146)</f>
        <v>79</v>
      </c>
      <c r="P140" s="63" t="s">
        <v>409</v>
      </c>
      <c r="Q140" s="63">
        <f>SUM(Q141:Q146)</f>
        <v>1501</v>
      </c>
      <c r="R140" s="63" t="s">
        <v>409</v>
      </c>
      <c r="S140" s="63" t="s">
        <v>409</v>
      </c>
      <c r="T140" s="63" t="s">
        <v>409</v>
      </c>
      <c r="U140" s="63" t="s">
        <v>409</v>
      </c>
      <c r="V140" s="63" t="s">
        <v>133</v>
      </c>
      <c r="W140" s="63" t="s">
        <v>413</v>
      </c>
      <c r="X140" s="63">
        <f>SUM(X141:X146)</f>
        <v>4</v>
      </c>
      <c r="Y140" s="63">
        <f>SUM(Y141:Y146)</f>
        <v>2392</v>
      </c>
      <c r="Z140" s="63" t="s">
        <v>152</v>
      </c>
    </row>
    <row r="141" spans="2:26" ht="10.5" customHeight="1">
      <c r="B141" s="6"/>
      <c r="C141" s="259" t="s">
        <v>83</v>
      </c>
      <c r="D141" s="260"/>
      <c r="F141" s="57">
        <v>2107</v>
      </c>
      <c r="G141" s="58">
        <v>1529</v>
      </c>
      <c r="H141" s="58">
        <v>549</v>
      </c>
      <c r="I141" s="58">
        <v>0</v>
      </c>
      <c r="J141" s="58">
        <v>10</v>
      </c>
      <c r="K141" s="58">
        <v>11</v>
      </c>
      <c r="L141" s="58">
        <v>780</v>
      </c>
      <c r="M141" s="58">
        <v>140</v>
      </c>
      <c r="N141" s="58">
        <v>19</v>
      </c>
      <c r="O141" s="58">
        <v>3</v>
      </c>
      <c r="P141" s="58">
        <v>17</v>
      </c>
      <c r="Q141" s="58">
        <v>578</v>
      </c>
      <c r="R141" s="58">
        <v>456</v>
      </c>
      <c r="S141" s="58">
        <v>88</v>
      </c>
      <c r="T141" s="58" t="s">
        <v>409</v>
      </c>
      <c r="U141" s="58" t="s">
        <v>409</v>
      </c>
      <c r="V141" s="58" t="s">
        <v>133</v>
      </c>
      <c r="W141" s="58" t="s">
        <v>413</v>
      </c>
      <c r="X141" s="58" t="s">
        <v>133</v>
      </c>
      <c r="Y141" s="58">
        <v>911</v>
      </c>
      <c r="Z141" s="58">
        <v>784</v>
      </c>
    </row>
    <row r="142" spans="2:26" ht="10.5" customHeight="1">
      <c r="B142" s="6"/>
      <c r="C142" s="259" t="s">
        <v>84</v>
      </c>
      <c r="D142" s="260"/>
      <c r="F142" s="57">
        <v>1726</v>
      </c>
      <c r="G142" s="58">
        <v>1354</v>
      </c>
      <c r="H142" s="58">
        <v>425</v>
      </c>
      <c r="I142" s="58">
        <v>10</v>
      </c>
      <c r="J142" s="58">
        <v>12</v>
      </c>
      <c r="K142" s="58">
        <v>5</v>
      </c>
      <c r="L142" s="58">
        <v>528</v>
      </c>
      <c r="M142" s="58">
        <v>277</v>
      </c>
      <c r="N142" s="58">
        <v>81</v>
      </c>
      <c r="O142" s="58">
        <v>7</v>
      </c>
      <c r="P142" s="58">
        <v>9</v>
      </c>
      <c r="Q142" s="58">
        <v>372</v>
      </c>
      <c r="R142" s="58">
        <v>350</v>
      </c>
      <c r="S142" s="58" t="s">
        <v>409</v>
      </c>
      <c r="T142" s="58" t="s">
        <v>409</v>
      </c>
      <c r="U142" s="58" t="s">
        <v>133</v>
      </c>
      <c r="V142" s="58" t="s">
        <v>133</v>
      </c>
      <c r="W142" s="58" t="s">
        <v>133</v>
      </c>
      <c r="X142" s="58" t="s">
        <v>133</v>
      </c>
      <c r="Y142" s="58">
        <v>750</v>
      </c>
      <c r="Z142" s="58">
        <v>866</v>
      </c>
    </row>
    <row r="143" spans="2:26" ht="10.5" customHeight="1">
      <c r="B143" s="6"/>
      <c r="C143" s="259" t="s">
        <v>85</v>
      </c>
      <c r="D143" s="260"/>
      <c r="F143" s="57">
        <v>270</v>
      </c>
      <c r="G143" s="58">
        <v>109</v>
      </c>
      <c r="H143" s="58">
        <v>51</v>
      </c>
      <c r="I143" s="58" t="s">
        <v>133</v>
      </c>
      <c r="J143" s="58">
        <v>1</v>
      </c>
      <c r="K143" s="58">
        <v>2</v>
      </c>
      <c r="L143" s="58">
        <v>49</v>
      </c>
      <c r="M143" s="58" t="s">
        <v>133</v>
      </c>
      <c r="N143" s="58" t="s">
        <v>409</v>
      </c>
      <c r="O143" s="58">
        <v>3</v>
      </c>
      <c r="P143" s="58" t="s">
        <v>409</v>
      </c>
      <c r="Q143" s="58">
        <v>161</v>
      </c>
      <c r="R143" s="58">
        <v>161</v>
      </c>
      <c r="S143" s="58" t="s">
        <v>133</v>
      </c>
      <c r="T143" s="58" t="s">
        <v>133</v>
      </c>
      <c r="U143" s="58" t="s">
        <v>133</v>
      </c>
      <c r="V143" s="58" t="s">
        <v>133</v>
      </c>
      <c r="W143" s="58" t="s">
        <v>133</v>
      </c>
      <c r="X143" s="58" t="s">
        <v>133</v>
      </c>
      <c r="Y143" s="58">
        <v>85</v>
      </c>
      <c r="Z143" s="58">
        <v>399</v>
      </c>
    </row>
    <row r="144" spans="2:26" ht="10.5" customHeight="1">
      <c r="B144" s="6"/>
      <c r="C144" s="259" t="s">
        <v>86</v>
      </c>
      <c r="D144" s="260"/>
      <c r="F144" s="57">
        <v>287</v>
      </c>
      <c r="G144" s="58">
        <v>172</v>
      </c>
      <c r="H144" s="58">
        <v>51</v>
      </c>
      <c r="I144" s="58" t="s">
        <v>133</v>
      </c>
      <c r="J144" s="58">
        <v>3</v>
      </c>
      <c r="K144" s="58">
        <v>2</v>
      </c>
      <c r="L144" s="58">
        <v>108</v>
      </c>
      <c r="M144" s="58">
        <v>0</v>
      </c>
      <c r="N144" s="58">
        <v>6</v>
      </c>
      <c r="O144" s="58">
        <v>2</v>
      </c>
      <c r="P144" s="58">
        <v>0</v>
      </c>
      <c r="Q144" s="58">
        <v>115</v>
      </c>
      <c r="R144" s="58">
        <v>115</v>
      </c>
      <c r="S144" s="58" t="s">
        <v>133</v>
      </c>
      <c r="T144" s="58" t="s">
        <v>133</v>
      </c>
      <c r="U144" s="58" t="s">
        <v>133</v>
      </c>
      <c r="V144" s="58" t="s">
        <v>133</v>
      </c>
      <c r="W144" s="58" t="s">
        <v>133</v>
      </c>
      <c r="X144" s="58" t="s">
        <v>133</v>
      </c>
      <c r="Y144" s="58">
        <v>113</v>
      </c>
      <c r="Z144" s="58">
        <v>500</v>
      </c>
    </row>
    <row r="145" spans="2:26" ht="10.5" customHeight="1">
      <c r="B145" s="6"/>
      <c r="C145" s="259" t="s">
        <v>87</v>
      </c>
      <c r="D145" s="260"/>
      <c r="F145" s="57">
        <v>637</v>
      </c>
      <c r="G145" s="58">
        <v>485</v>
      </c>
      <c r="H145" s="58">
        <v>203</v>
      </c>
      <c r="I145" s="58" t="s">
        <v>133</v>
      </c>
      <c r="J145" s="58">
        <v>4</v>
      </c>
      <c r="K145" s="58">
        <v>4</v>
      </c>
      <c r="L145" s="58">
        <v>261</v>
      </c>
      <c r="M145" s="58">
        <v>1</v>
      </c>
      <c r="N145" s="58" t="s">
        <v>413</v>
      </c>
      <c r="O145" s="58">
        <v>6</v>
      </c>
      <c r="P145" s="58" t="s">
        <v>409</v>
      </c>
      <c r="Q145" s="58">
        <v>148</v>
      </c>
      <c r="R145" s="58" t="s">
        <v>409</v>
      </c>
      <c r="S145" s="58" t="s">
        <v>133</v>
      </c>
      <c r="T145" s="58" t="s">
        <v>409</v>
      </c>
      <c r="U145" s="58" t="s">
        <v>133</v>
      </c>
      <c r="V145" s="58" t="s">
        <v>133</v>
      </c>
      <c r="W145" s="58" t="s">
        <v>133</v>
      </c>
      <c r="X145" s="58">
        <v>4</v>
      </c>
      <c r="Y145" s="58">
        <v>283</v>
      </c>
      <c r="Z145" s="58">
        <v>469</v>
      </c>
    </row>
    <row r="146" spans="2:26" ht="10.5" customHeight="1">
      <c r="B146" s="6"/>
      <c r="C146" s="259" t="s">
        <v>88</v>
      </c>
      <c r="D146" s="260"/>
      <c r="F146" s="57">
        <v>590</v>
      </c>
      <c r="G146" s="58">
        <v>463</v>
      </c>
      <c r="H146" s="58">
        <v>163</v>
      </c>
      <c r="I146" s="58" t="s">
        <v>133</v>
      </c>
      <c r="J146" s="58">
        <v>1</v>
      </c>
      <c r="K146" s="58">
        <v>4</v>
      </c>
      <c r="L146" s="58">
        <v>215</v>
      </c>
      <c r="M146" s="58">
        <v>8</v>
      </c>
      <c r="N146" s="58" t="s">
        <v>413</v>
      </c>
      <c r="O146" s="58">
        <v>58</v>
      </c>
      <c r="P146" s="58" t="s">
        <v>409</v>
      </c>
      <c r="Q146" s="58">
        <v>127</v>
      </c>
      <c r="R146" s="58">
        <v>127</v>
      </c>
      <c r="S146" s="58" t="s">
        <v>133</v>
      </c>
      <c r="T146" s="58" t="s">
        <v>133</v>
      </c>
      <c r="U146" s="58" t="s">
        <v>133</v>
      </c>
      <c r="V146" s="58" t="s">
        <v>133</v>
      </c>
      <c r="W146" s="58" t="s">
        <v>133</v>
      </c>
      <c r="X146" s="58" t="s">
        <v>133</v>
      </c>
      <c r="Y146" s="58">
        <v>250</v>
      </c>
      <c r="Z146" s="58">
        <v>491</v>
      </c>
    </row>
    <row r="147" ht="3.75" customHeight="1" thickBot="1">
      <c r="F147" s="8"/>
    </row>
    <row r="148" spans="1:26" ht="12" customHeight="1">
      <c r="A148" s="64" t="s">
        <v>230</v>
      </c>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row>
  </sheetData>
  <sheetProtection/>
  <mergeCells count="123">
    <mergeCell ref="C146:D146"/>
    <mergeCell ref="B140:D140"/>
    <mergeCell ref="C141:D141"/>
    <mergeCell ref="C142:D142"/>
    <mergeCell ref="C143:D143"/>
    <mergeCell ref="C144:D144"/>
    <mergeCell ref="C145:D145"/>
    <mergeCell ref="C133:D133"/>
    <mergeCell ref="C134:D134"/>
    <mergeCell ref="C135:D135"/>
    <mergeCell ref="C136:D136"/>
    <mergeCell ref="C137:D137"/>
    <mergeCell ref="C138:D138"/>
    <mergeCell ref="C126:D126"/>
    <mergeCell ref="C127:D127"/>
    <mergeCell ref="C128:D128"/>
    <mergeCell ref="B130:D130"/>
    <mergeCell ref="C131:D131"/>
    <mergeCell ref="C132:D132"/>
    <mergeCell ref="C119:D119"/>
    <mergeCell ref="C120:D120"/>
    <mergeCell ref="C121:D121"/>
    <mergeCell ref="B123:D123"/>
    <mergeCell ref="C124:D124"/>
    <mergeCell ref="C125:D125"/>
    <mergeCell ref="C113:D113"/>
    <mergeCell ref="C114:D114"/>
    <mergeCell ref="C115:D115"/>
    <mergeCell ref="C116:D116"/>
    <mergeCell ref="C117:D117"/>
    <mergeCell ref="C118:D118"/>
    <mergeCell ref="C105:D105"/>
    <mergeCell ref="B107:D107"/>
    <mergeCell ref="C108:D108"/>
    <mergeCell ref="B110:D110"/>
    <mergeCell ref="C111:D111"/>
    <mergeCell ref="C112:D112"/>
    <mergeCell ref="C98:D98"/>
    <mergeCell ref="C99:D99"/>
    <mergeCell ref="C100:D100"/>
    <mergeCell ref="C101:D101"/>
    <mergeCell ref="B103:D103"/>
    <mergeCell ref="C104:D104"/>
    <mergeCell ref="C91:D91"/>
    <mergeCell ref="C92:D92"/>
    <mergeCell ref="B94:D94"/>
    <mergeCell ref="C95:D95"/>
    <mergeCell ref="C96:D96"/>
    <mergeCell ref="C97:D97"/>
    <mergeCell ref="B85:D85"/>
    <mergeCell ref="C86:D86"/>
    <mergeCell ref="C87:D87"/>
    <mergeCell ref="C88:D88"/>
    <mergeCell ref="C89:D89"/>
    <mergeCell ref="C90:D90"/>
    <mergeCell ref="B78:D78"/>
    <mergeCell ref="C79:D79"/>
    <mergeCell ref="C80:D80"/>
    <mergeCell ref="C81:D81"/>
    <mergeCell ref="C82:D82"/>
    <mergeCell ref="C83:D83"/>
    <mergeCell ref="B71:D71"/>
    <mergeCell ref="C72:D72"/>
    <mergeCell ref="C73:D73"/>
    <mergeCell ref="C74:D74"/>
    <mergeCell ref="C75:D75"/>
    <mergeCell ref="C76:D76"/>
    <mergeCell ref="C64:D64"/>
    <mergeCell ref="C65:D65"/>
    <mergeCell ref="C66:D66"/>
    <mergeCell ref="C67:D67"/>
    <mergeCell ref="C68:D68"/>
    <mergeCell ref="C69:D69"/>
    <mergeCell ref="C57:D57"/>
    <mergeCell ref="C58:D58"/>
    <mergeCell ref="C59:D59"/>
    <mergeCell ref="B61:D61"/>
    <mergeCell ref="C62:D62"/>
    <mergeCell ref="C63:D63"/>
    <mergeCell ref="C49:D49"/>
    <mergeCell ref="B51:D51"/>
    <mergeCell ref="C52:D52"/>
    <mergeCell ref="C53:D53"/>
    <mergeCell ref="B55:D55"/>
    <mergeCell ref="C56:D56"/>
    <mergeCell ref="B42:D42"/>
    <mergeCell ref="C43:D43"/>
    <mergeCell ref="C44:D44"/>
    <mergeCell ref="C45:D45"/>
    <mergeCell ref="B47:D47"/>
    <mergeCell ref="C48:D48"/>
    <mergeCell ref="C34:D34"/>
    <mergeCell ref="B36:D36"/>
    <mergeCell ref="C37:D37"/>
    <mergeCell ref="C38:D38"/>
    <mergeCell ref="C39:D39"/>
    <mergeCell ref="C40:D40"/>
    <mergeCell ref="C28:D28"/>
    <mergeCell ref="C29:D29"/>
    <mergeCell ref="C30:D30"/>
    <mergeCell ref="C31:D31"/>
    <mergeCell ref="C32:D32"/>
    <mergeCell ref="C33:D33"/>
    <mergeCell ref="C22:D22"/>
    <mergeCell ref="C23:D23"/>
    <mergeCell ref="C24:D24"/>
    <mergeCell ref="C25:D25"/>
    <mergeCell ref="C26:D26"/>
    <mergeCell ref="C27:D27"/>
    <mergeCell ref="B9:C9"/>
    <mergeCell ref="B15:D15"/>
    <mergeCell ref="B17:D17"/>
    <mergeCell ref="C19:D19"/>
    <mergeCell ref="C20:D20"/>
    <mergeCell ref="C21:D21"/>
    <mergeCell ref="A5:E7"/>
    <mergeCell ref="F5:X5"/>
    <mergeCell ref="Y5:Y7"/>
    <mergeCell ref="Z5:Z7"/>
    <mergeCell ref="F6:F7"/>
    <mergeCell ref="G6:P6"/>
    <mergeCell ref="Q6:W6"/>
    <mergeCell ref="X6:X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W65"/>
  <sheetViews>
    <sheetView zoomScalePageLayoutView="0" workbookViewId="0" topLeftCell="A1">
      <selection activeCell="Z28" sqref="Z28"/>
    </sheetView>
  </sheetViews>
  <sheetFormatPr defaultColWidth="9.00390625" defaultRowHeight="13.5"/>
  <cols>
    <col min="1" max="1" width="1.00390625" style="1" customWidth="1"/>
    <col min="2" max="2" width="6.00390625" style="1" customWidth="1"/>
    <col min="3" max="3" width="4.75390625" style="1" customWidth="1"/>
    <col min="4" max="4" width="0.875" style="1" customWidth="1"/>
    <col min="5" max="5" width="4.125" style="1" customWidth="1"/>
    <col min="6" max="22" width="3.875" style="1" customWidth="1"/>
    <col min="23" max="23" width="4.125" style="1" customWidth="1"/>
    <col min="24" max="16384" width="9.00390625" style="1" customWidth="1"/>
  </cols>
  <sheetData>
    <row r="1" ht="17.25">
      <c r="H1" s="2" t="s">
        <v>415</v>
      </c>
    </row>
    <row r="2" ht="6.75" customHeight="1">
      <c r="H2" s="2"/>
    </row>
    <row r="3" ht="14.25">
      <c r="H3" s="66" t="s">
        <v>416</v>
      </c>
    </row>
    <row r="4" ht="2.25" customHeight="1">
      <c r="H4" s="66"/>
    </row>
    <row r="5" spans="22:23" ht="12" customHeight="1" thickBot="1">
      <c r="V5" s="264">
        <v>36250</v>
      </c>
      <c r="W5" s="265"/>
    </row>
    <row r="6" spans="1:23" ht="14.25" customHeight="1" thickTop="1">
      <c r="A6" s="266" t="s">
        <v>89</v>
      </c>
      <c r="B6" s="266"/>
      <c r="C6" s="266"/>
      <c r="D6" s="266"/>
      <c r="E6" s="267" t="s">
        <v>129</v>
      </c>
      <c r="F6" s="268" t="s">
        <v>417</v>
      </c>
      <c r="G6" s="269"/>
      <c r="H6" s="269"/>
      <c r="I6" s="269"/>
      <c r="J6" s="269"/>
      <c r="K6" s="269"/>
      <c r="L6" s="269"/>
      <c r="M6" s="269"/>
      <c r="N6" s="269"/>
      <c r="O6" s="269"/>
      <c r="P6" s="269"/>
      <c r="Q6" s="268" t="s">
        <v>418</v>
      </c>
      <c r="R6" s="269"/>
      <c r="S6" s="269"/>
      <c r="T6" s="269"/>
      <c r="U6" s="269"/>
      <c r="V6" s="270"/>
      <c r="W6" s="267" t="s">
        <v>419</v>
      </c>
    </row>
    <row r="7" spans="1:23" ht="27.75" customHeight="1">
      <c r="A7" s="271"/>
      <c r="B7" s="271"/>
      <c r="C7" s="271"/>
      <c r="D7" s="271"/>
      <c r="E7" s="272"/>
      <c r="F7" s="273" t="s">
        <v>387</v>
      </c>
      <c r="G7" s="273" t="s">
        <v>420</v>
      </c>
      <c r="H7" s="273" t="s">
        <v>404</v>
      </c>
      <c r="I7" s="273" t="s">
        <v>389</v>
      </c>
      <c r="J7" s="273" t="s">
        <v>421</v>
      </c>
      <c r="K7" s="273" t="s">
        <v>422</v>
      </c>
      <c r="L7" s="273" t="s">
        <v>423</v>
      </c>
      <c r="M7" s="273" t="s">
        <v>424</v>
      </c>
      <c r="N7" s="273" t="s">
        <v>425</v>
      </c>
      <c r="O7" s="273" t="s">
        <v>426</v>
      </c>
      <c r="P7" s="274" t="s">
        <v>427</v>
      </c>
      <c r="Q7" s="273" t="s">
        <v>387</v>
      </c>
      <c r="R7" s="273" t="s">
        <v>404</v>
      </c>
      <c r="S7" s="273" t="s">
        <v>389</v>
      </c>
      <c r="T7" s="273" t="s">
        <v>423</v>
      </c>
      <c r="U7" s="273" t="s">
        <v>424</v>
      </c>
      <c r="V7" s="274" t="s">
        <v>427</v>
      </c>
      <c r="W7" s="272"/>
    </row>
    <row r="8" ht="3.75" customHeight="1">
      <c r="E8" s="17"/>
    </row>
    <row r="9" spans="2:23" ht="12.75" customHeight="1">
      <c r="B9" s="3" t="s">
        <v>428</v>
      </c>
      <c r="C9" s="3">
        <v>2001</v>
      </c>
      <c r="E9" s="275">
        <v>109</v>
      </c>
      <c r="F9" s="276">
        <v>58</v>
      </c>
      <c r="G9" s="276">
        <v>20</v>
      </c>
      <c r="H9" s="276">
        <v>1</v>
      </c>
      <c r="I9" s="276">
        <v>5</v>
      </c>
      <c r="J9" s="276">
        <v>9</v>
      </c>
      <c r="K9" s="276">
        <v>7</v>
      </c>
      <c r="L9" s="276">
        <v>6</v>
      </c>
      <c r="M9" s="276">
        <v>5</v>
      </c>
      <c r="N9" s="276">
        <v>0</v>
      </c>
      <c r="O9" s="276">
        <v>2</v>
      </c>
      <c r="P9" s="276">
        <v>3</v>
      </c>
      <c r="Q9" s="276">
        <v>51</v>
      </c>
      <c r="R9" s="276">
        <v>15</v>
      </c>
      <c r="S9" s="276">
        <v>2</v>
      </c>
      <c r="T9" s="276">
        <v>1</v>
      </c>
      <c r="U9" s="276">
        <v>1</v>
      </c>
      <c r="V9" s="276">
        <v>32</v>
      </c>
      <c r="W9" s="276">
        <v>178</v>
      </c>
    </row>
    <row r="10" spans="2:23" ht="12.75" customHeight="1">
      <c r="B10" s="104" t="s">
        <v>429</v>
      </c>
      <c r="C10" s="3">
        <v>2002</v>
      </c>
      <c r="E10" s="275">
        <v>103</v>
      </c>
      <c r="F10" s="276">
        <v>53</v>
      </c>
      <c r="G10" s="276">
        <v>16</v>
      </c>
      <c r="H10" s="276">
        <v>1</v>
      </c>
      <c r="I10" s="276">
        <v>5</v>
      </c>
      <c r="J10" s="276">
        <v>9</v>
      </c>
      <c r="K10" s="276">
        <v>6</v>
      </c>
      <c r="L10" s="276">
        <v>6</v>
      </c>
      <c r="M10" s="276">
        <v>5</v>
      </c>
      <c r="N10" s="276">
        <v>0</v>
      </c>
      <c r="O10" s="276">
        <v>2</v>
      </c>
      <c r="P10" s="276">
        <v>3</v>
      </c>
      <c r="Q10" s="276">
        <v>50</v>
      </c>
      <c r="R10" s="276">
        <v>14</v>
      </c>
      <c r="S10" s="276">
        <v>2</v>
      </c>
      <c r="T10" s="276">
        <v>1</v>
      </c>
      <c r="U10" s="276">
        <v>1</v>
      </c>
      <c r="V10" s="276">
        <v>32</v>
      </c>
      <c r="W10" s="276">
        <v>175</v>
      </c>
    </row>
    <row r="11" spans="2:23" ht="12.75" customHeight="1">
      <c r="B11" s="104" t="s">
        <v>430</v>
      </c>
      <c r="C11" s="3">
        <v>2003</v>
      </c>
      <c r="E11" s="275">
        <v>69</v>
      </c>
      <c r="F11" s="276">
        <v>51</v>
      </c>
      <c r="G11" s="276">
        <v>16</v>
      </c>
      <c r="H11" s="276">
        <v>1</v>
      </c>
      <c r="I11" s="276">
        <v>5</v>
      </c>
      <c r="J11" s="276">
        <v>9</v>
      </c>
      <c r="K11" s="276">
        <v>6</v>
      </c>
      <c r="L11" s="276">
        <v>6</v>
      </c>
      <c r="M11" s="276">
        <v>5</v>
      </c>
      <c r="N11" s="276" t="s">
        <v>133</v>
      </c>
      <c r="O11" s="276">
        <v>2</v>
      </c>
      <c r="P11" s="276">
        <v>1</v>
      </c>
      <c r="Q11" s="276">
        <v>18</v>
      </c>
      <c r="R11" s="276">
        <v>14</v>
      </c>
      <c r="S11" s="276">
        <v>2</v>
      </c>
      <c r="T11" s="276">
        <v>1</v>
      </c>
      <c r="U11" s="276">
        <v>1</v>
      </c>
      <c r="V11" s="276" t="s">
        <v>133</v>
      </c>
      <c r="W11" s="276">
        <v>172</v>
      </c>
    </row>
    <row r="12" spans="1:23" s="5" customFormat="1" ht="12.75" customHeight="1">
      <c r="A12" s="54"/>
      <c r="B12" s="104" t="s">
        <v>431</v>
      </c>
      <c r="C12" s="3">
        <v>2004</v>
      </c>
      <c r="D12" s="54"/>
      <c r="E12" s="275">
        <v>31</v>
      </c>
      <c r="F12" s="276">
        <v>27</v>
      </c>
      <c r="G12" s="276">
        <v>12</v>
      </c>
      <c r="H12" s="276">
        <v>0</v>
      </c>
      <c r="I12" s="276">
        <v>0</v>
      </c>
      <c r="J12" s="276">
        <v>5</v>
      </c>
      <c r="K12" s="276">
        <v>4</v>
      </c>
      <c r="L12" s="276">
        <v>3</v>
      </c>
      <c r="M12" s="276">
        <v>0</v>
      </c>
      <c r="N12" s="276">
        <v>0</v>
      </c>
      <c r="O12" s="276">
        <v>2</v>
      </c>
      <c r="P12" s="276">
        <v>1</v>
      </c>
      <c r="Q12" s="276">
        <v>4</v>
      </c>
      <c r="R12" s="276">
        <v>3</v>
      </c>
      <c r="S12" s="276">
        <v>0</v>
      </c>
      <c r="T12" s="276">
        <v>1</v>
      </c>
      <c r="U12" s="276">
        <v>0</v>
      </c>
      <c r="V12" s="276">
        <v>0</v>
      </c>
      <c r="W12" s="276">
        <v>135</v>
      </c>
    </row>
    <row r="13" spans="1:23" ht="12.75" customHeight="1">
      <c r="A13" s="5"/>
      <c r="B13" s="105" t="s">
        <v>432</v>
      </c>
      <c r="C13" s="106">
        <v>2005</v>
      </c>
      <c r="D13" s="5"/>
      <c r="E13" s="277">
        <f>E15+E17</f>
        <v>31</v>
      </c>
      <c r="F13" s="278">
        <f>F15+F17</f>
        <v>27</v>
      </c>
      <c r="G13" s="278">
        <f>G15+G17</f>
        <v>12</v>
      </c>
      <c r="H13" s="279" t="s">
        <v>433</v>
      </c>
      <c r="I13" s="279" t="s">
        <v>433</v>
      </c>
      <c r="J13" s="279">
        <f>J15</f>
        <v>5</v>
      </c>
      <c r="K13" s="279">
        <f>K15</f>
        <v>4</v>
      </c>
      <c r="L13" s="278">
        <f>L15+L17</f>
        <v>3</v>
      </c>
      <c r="M13" s="279" t="s">
        <v>434</v>
      </c>
      <c r="N13" s="279" t="s">
        <v>434</v>
      </c>
      <c r="O13" s="278">
        <f>O15+O17</f>
        <v>2</v>
      </c>
      <c r="P13" s="279">
        <f>P15</f>
        <v>1</v>
      </c>
      <c r="Q13" s="279">
        <f>Q15</f>
        <v>4</v>
      </c>
      <c r="R13" s="279">
        <f>R15</f>
        <v>3</v>
      </c>
      <c r="S13" s="279" t="s">
        <v>434</v>
      </c>
      <c r="T13" s="279">
        <f>T15</f>
        <v>1</v>
      </c>
      <c r="U13" s="279" t="s">
        <v>435</v>
      </c>
      <c r="V13" s="279" t="s">
        <v>435</v>
      </c>
      <c r="W13" s="279">
        <f>W15+W17</f>
        <v>133</v>
      </c>
    </row>
    <row r="14" spans="1:23" s="5" customFormat="1" ht="12" customHeight="1">
      <c r="A14" s="1"/>
      <c r="B14" s="1"/>
      <c r="C14" s="1"/>
      <c r="D14" s="1"/>
      <c r="E14" s="275"/>
      <c r="F14" s="278"/>
      <c r="G14" s="276"/>
      <c r="H14" s="276"/>
      <c r="I14" s="276"/>
      <c r="J14" s="276"/>
      <c r="K14" s="276"/>
      <c r="L14" s="276"/>
      <c r="M14" s="276"/>
      <c r="N14" s="276"/>
      <c r="O14" s="276"/>
      <c r="P14" s="276"/>
      <c r="Q14" s="276"/>
      <c r="R14" s="276"/>
      <c r="S14" s="276"/>
      <c r="T14" s="276"/>
      <c r="U14" s="276"/>
      <c r="V14" s="276"/>
      <c r="W14" s="276"/>
    </row>
    <row r="15" spans="2:23" s="5" customFormat="1" ht="12.75" customHeight="1">
      <c r="B15" s="280" t="s">
        <v>90</v>
      </c>
      <c r="C15" s="280"/>
      <c r="E15" s="277">
        <f aca="true" t="shared" si="0" ref="E15:W15">SUM(E19:E39)</f>
        <v>26</v>
      </c>
      <c r="F15" s="279">
        <f t="shared" si="0"/>
        <v>22</v>
      </c>
      <c r="G15" s="279">
        <f t="shared" si="0"/>
        <v>9</v>
      </c>
      <c r="H15" s="279">
        <f t="shared" si="0"/>
        <v>0</v>
      </c>
      <c r="I15" s="279">
        <f t="shared" si="0"/>
        <v>0</v>
      </c>
      <c r="J15" s="279">
        <f t="shared" si="0"/>
        <v>5</v>
      </c>
      <c r="K15" s="279">
        <f t="shared" si="0"/>
        <v>4</v>
      </c>
      <c r="L15" s="279">
        <f t="shared" si="0"/>
        <v>2</v>
      </c>
      <c r="M15" s="279">
        <f t="shared" si="0"/>
        <v>0</v>
      </c>
      <c r="N15" s="279">
        <f t="shared" si="0"/>
        <v>0</v>
      </c>
      <c r="O15" s="279">
        <f t="shared" si="0"/>
        <v>1</v>
      </c>
      <c r="P15" s="279">
        <f t="shared" si="0"/>
        <v>1</v>
      </c>
      <c r="Q15" s="279">
        <f t="shared" si="0"/>
        <v>4</v>
      </c>
      <c r="R15" s="279">
        <f t="shared" si="0"/>
        <v>3</v>
      </c>
      <c r="S15" s="279">
        <f t="shared" si="0"/>
        <v>0</v>
      </c>
      <c r="T15" s="279">
        <f t="shared" si="0"/>
        <v>1</v>
      </c>
      <c r="U15" s="279">
        <f t="shared" si="0"/>
        <v>0</v>
      </c>
      <c r="V15" s="279">
        <f t="shared" si="0"/>
        <v>0</v>
      </c>
      <c r="W15" s="279">
        <f t="shared" si="0"/>
        <v>101</v>
      </c>
    </row>
    <row r="16" spans="2:23" s="5" customFormat="1" ht="12" customHeight="1">
      <c r="B16" s="281"/>
      <c r="C16" s="281"/>
      <c r="E16" s="277"/>
      <c r="F16" s="279"/>
      <c r="G16" s="279"/>
      <c r="H16" s="279"/>
      <c r="I16" s="279"/>
      <c r="J16" s="279"/>
      <c r="K16" s="279"/>
      <c r="L16" s="279"/>
      <c r="M16" s="279"/>
      <c r="N16" s="279"/>
      <c r="O16" s="279"/>
      <c r="P16" s="279"/>
      <c r="Q16" s="279"/>
      <c r="R16" s="279"/>
      <c r="S16" s="279"/>
      <c r="T16" s="279"/>
      <c r="U16" s="279"/>
      <c r="V16" s="279"/>
      <c r="W16" s="279"/>
    </row>
    <row r="17" spans="1:23" ht="12.75" customHeight="1">
      <c r="A17" s="5"/>
      <c r="B17" s="280" t="s">
        <v>91</v>
      </c>
      <c r="C17" s="280"/>
      <c r="D17" s="5"/>
      <c r="E17" s="277">
        <f>SUM(E41:E50)</f>
        <v>5</v>
      </c>
      <c r="F17" s="279">
        <f>SUM(F41:F50)</f>
        <v>5</v>
      </c>
      <c r="G17" s="279">
        <f>SUM(G41:G50)</f>
        <v>3</v>
      </c>
      <c r="H17" s="279">
        <v>0</v>
      </c>
      <c r="I17" s="279">
        <f>SUM(I41:I50)</f>
        <v>0</v>
      </c>
      <c r="J17" s="279">
        <f>SUM(J41:J50)</f>
        <v>0</v>
      </c>
      <c r="K17" s="279">
        <v>0</v>
      </c>
      <c r="L17" s="279">
        <f>SUM(L41:L50)</f>
        <v>1</v>
      </c>
      <c r="M17" s="279">
        <f>SUM(M41:M50)</f>
        <v>0</v>
      </c>
      <c r="N17" s="279">
        <v>0</v>
      </c>
      <c r="O17" s="279">
        <f>SUM(O41:O50)</f>
        <v>1</v>
      </c>
      <c r="P17" s="279">
        <f>SUM(P41:P50)</f>
        <v>0</v>
      </c>
      <c r="Q17" s="279">
        <f>SUM(Q41:Q50)</f>
        <v>0</v>
      </c>
      <c r="R17" s="279">
        <f>SUM(R41:R50)</f>
        <v>0</v>
      </c>
      <c r="S17" s="279">
        <f>SUM(S41:S50)</f>
        <v>0</v>
      </c>
      <c r="T17" s="279">
        <v>0</v>
      </c>
      <c r="U17" s="279">
        <v>0</v>
      </c>
      <c r="V17" s="279">
        <v>0</v>
      </c>
      <c r="W17" s="279">
        <f>SUM(W41:W50)</f>
        <v>32</v>
      </c>
    </row>
    <row r="18" spans="2:23" ht="12" customHeight="1">
      <c r="B18" s="282"/>
      <c r="C18" s="282"/>
      <c r="E18" s="275"/>
      <c r="F18" s="276"/>
      <c r="G18" s="276"/>
      <c r="H18" s="276"/>
      <c r="I18" s="276"/>
      <c r="J18" s="276"/>
      <c r="K18" s="276"/>
      <c r="L18" s="276"/>
      <c r="M18" s="276"/>
      <c r="N18" s="276"/>
      <c r="O18" s="276"/>
      <c r="P18" s="276"/>
      <c r="Q18" s="276"/>
      <c r="R18" s="276"/>
      <c r="S18" s="276"/>
      <c r="T18" s="276"/>
      <c r="U18" s="276"/>
      <c r="V18" s="276"/>
      <c r="W18" s="276"/>
    </row>
    <row r="19" spans="2:23" ht="12.75" customHeight="1">
      <c r="B19" s="283" t="s">
        <v>92</v>
      </c>
      <c r="C19" s="283"/>
      <c r="E19" s="275">
        <f aca="true" t="shared" si="1" ref="E19:E39">F19+Q19</f>
        <v>5</v>
      </c>
      <c r="F19" s="284">
        <f aca="true" t="shared" si="2" ref="F19:F39">SUM(G19:P19)</f>
        <v>4</v>
      </c>
      <c r="G19" s="276">
        <v>1</v>
      </c>
      <c r="H19" s="276" t="s">
        <v>285</v>
      </c>
      <c r="I19" s="276" t="s">
        <v>285</v>
      </c>
      <c r="J19" s="276">
        <v>1</v>
      </c>
      <c r="K19" s="276">
        <v>2</v>
      </c>
      <c r="L19" s="276" t="s">
        <v>285</v>
      </c>
      <c r="M19" s="276" t="s">
        <v>285</v>
      </c>
      <c r="N19" s="276" t="s">
        <v>285</v>
      </c>
      <c r="O19" s="276" t="s">
        <v>285</v>
      </c>
      <c r="P19" s="276" t="s">
        <v>285</v>
      </c>
      <c r="Q19" s="284">
        <f aca="true" t="shared" si="3" ref="Q19:Q39">SUM(R19:V19)</f>
        <v>1</v>
      </c>
      <c r="R19" s="276" t="s">
        <v>285</v>
      </c>
      <c r="S19" s="276" t="s">
        <v>285</v>
      </c>
      <c r="T19" s="276">
        <v>1</v>
      </c>
      <c r="U19" s="276" t="s">
        <v>285</v>
      </c>
      <c r="V19" s="276" t="s">
        <v>285</v>
      </c>
      <c r="W19" s="276">
        <v>4</v>
      </c>
    </row>
    <row r="20" spans="2:23" ht="12.75" customHeight="1">
      <c r="B20" s="283" t="s">
        <v>93</v>
      </c>
      <c r="C20" s="283"/>
      <c r="E20" s="275">
        <f t="shared" si="1"/>
        <v>2</v>
      </c>
      <c r="F20" s="284">
        <f t="shared" si="2"/>
        <v>2</v>
      </c>
      <c r="G20" s="276">
        <v>1</v>
      </c>
      <c r="H20" s="276" t="s">
        <v>285</v>
      </c>
      <c r="I20" s="276" t="s">
        <v>285</v>
      </c>
      <c r="J20" s="276" t="s">
        <v>285</v>
      </c>
      <c r="K20" s="276">
        <v>1</v>
      </c>
      <c r="L20" s="276" t="s">
        <v>285</v>
      </c>
      <c r="M20" s="276" t="s">
        <v>285</v>
      </c>
      <c r="N20" s="276" t="s">
        <v>285</v>
      </c>
      <c r="O20" s="276" t="s">
        <v>285</v>
      </c>
      <c r="P20" s="276" t="s">
        <v>285</v>
      </c>
      <c r="Q20" s="284">
        <f t="shared" si="3"/>
        <v>0</v>
      </c>
      <c r="R20" s="276" t="s">
        <v>285</v>
      </c>
      <c r="S20" s="276" t="s">
        <v>285</v>
      </c>
      <c r="T20" s="276" t="s">
        <v>285</v>
      </c>
      <c r="U20" s="276" t="s">
        <v>285</v>
      </c>
      <c r="V20" s="276" t="s">
        <v>285</v>
      </c>
      <c r="W20" s="276">
        <v>6</v>
      </c>
    </row>
    <row r="21" spans="2:23" ht="12.75" customHeight="1">
      <c r="B21" s="283" t="s">
        <v>0</v>
      </c>
      <c r="C21" s="283"/>
      <c r="E21" s="275">
        <f t="shared" si="1"/>
        <v>2</v>
      </c>
      <c r="F21" s="284">
        <f t="shared" si="2"/>
        <v>2</v>
      </c>
      <c r="G21" s="276">
        <v>1</v>
      </c>
      <c r="H21" s="276" t="s">
        <v>285</v>
      </c>
      <c r="I21" s="276" t="s">
        <v>285</v>
      </c>
      <c r="J21" s="276">
        <v>1</v>
      </c>
      <c r="K21" s="276" t="s">
        <v>285</v>
      </c>
      <c r="L21" s="276" t="s">
        <v>285</v>
      </c>
      <c r="M21" s="276" t="s">
        <v>285</v>
      </c>
      <c r="N21" s="276" t="s">
        <v>285</v>
      </c>
      <c r="O21" s="276" t="s">
        <v>285</v>
      </c>
      <c r="P21" s="276" t="s">
        <v>285</v>
      </c>
      <c r="Q21" s="284">
        <f t="shared" si="3"/>
        <v>0</v>
      </c>
      <c r="R21" s="276" t="s">
        <v>285</v>
      </c>
      <c r="S21" s="276" t="s">
        <v>285</v>
      </c>
      <c r="T21" s="276" t="s">
        <v>285</v>
      </c>
      <c r="U21" s="276" t="s">
        <v>285</v>
      </c>
      <c r="V21" s="276" t="s">
        <v>285</v>
      </c>
      <c r="W21" s="276">
        <v>14</v>
      </c>
    </row>
    <row r="22" spans="2:23" ht="12.75" customHeight="1">
      <c r="B22" s="283" t="s">
        <v>1</v>
      </c>
      <c r="C22" s="283"/>
      <c r="E22" s="275">
        <f t="shared" si="1"/>
        <v>1</v>
      </c>
      <c r="F22" s="284">
        <f t="shared" si="2"/>
        <v>1</v>
      </c>
      <c r="G22" s="276">
        <v>1</v>
      </c>
      <c r="H22" s="276" t="s">
        <v>285</v>
      </c>
      <c r="I22" s="276" t="s">
        <v>285</v>
      </c>
      <c r="J22" s="276" t="s">
        <v>285</v>
      </c>
      <c r="K22" s="276" t="s">
        <v>285</v>
      </c>
      <c r="L22" s="276" t="s">
        <v>285</v>
      </c>
      <c r="M22" s="276" t="s">
        <v>285</v>
      </c>
      <c r="N22" s="276" t="s">
        <v>285</v>
      </c>
      <c r="O22" s="276" t="s">
        <v>285</v>
      </c>
      <c r="P22" s="276" t="s">
        <v>285</v>
      </c>
      <c r="Q22" s="284">
        <f t="shared" si="3"/>
        <v>0</v>
      </c>
      <c r="R22" s="276" t="s">
        <v>285</v>
      </c>
      <c r="S22" s="276" t="s">
        <v>285</v>
      </c>
      <c r="T22" s="276" t="s">
        <v>285</v>
      </c>
      <c r="U22" s="276" t="s">
        <v>285</v>
      </c>
      <c r="V22" s="276" t="s">
        <v>285</v>
      </c>
      <c r="W22" s="276" t="s">
        <v>285</v>
      </c>
    </row>
    <row r="23" spans="2:23" ht="12.75" customHeight="1">
      <c r="B23" s="283" t="s">
        <v>2</v>
      </c>
      <c r="C23" s="283"/>
      <c r="E23" s="275">
        <f t="shared" si="1"/>
        <v>1</v>
      </c>
      <c r="F23" s="284">
        <f t="shared" si="2"/>
        <v>1</v>
      </c>
      <c r="G23" s="276">
        <v>1</v>
      </c>
      <c r="H23" s="276" t="s">
        <v>285</v>
      </c>
      <c r="I23" s="276" t="s">
        <v>285</v>
      </c>
      <c r="J23" s="276" t="s">
        <v>285</v>
      </c>
      <c r="K23" s="276" t="s">
        <v>285</v>
      </c>
      <c r="L23" s="276" t="s">
        <v>285</v>
      </c>
      <c r="M23" s="276" t="s">
        <v>285</v>
      </c>
      <c r="N23" s="276" t="s">
        <v>285</v>
      </c>
      <c r="O23" s="276" t="s">
        <v>285</v>
      </c>
      <c r="P23" s="276" t="s">
        <v>285</v>
      </c>
      <c r="Q23" s="284">
        <f t="shared" si="3"/>
        <v>0</v>
      </c>
      <c r="R23" s="276" t="s">
        <v>285</v>
      </c>
      <c r="S23" s="276" t="s">
        <v>285</v>
      </c>
      <c r="T23" s="276" t="s">
        <v>285</v>
      </c>
      <c r="U23" s="276" t="s">
        <v>285</v>
      </c>
      <c r="V23" s="276" t="s">
        <v>285</v>
      </c>
      <c r="W23" s="276">
        <v>5</v>
      </c>
    </row>
    <row r="24" spans="2:23" ht="12.75" customHeight="1">
      <c r="B24" s="283" t="s">
        <v>3</v>
      </c>
      <c r="C24" s="283"/>
      <c r="E24" s="275">
        <f t="shared" si="1"/>
        <v>3</v>
      </c>
      <c r="F24" s="284">
        <f t="shared" si="2"/>
        <v>2</v>
      </c>
      <c r="G24" s="276">
        <v>1</v>
      </c>
      <c r="H24" s="276" t="s">
        <v>285</v>
      </c>
      <c r="I24" s="276" t="s">
        <v>285</v>
      </c>
      <c r="J24" s="276" t="s">
        <v>285</v>
      </c>
      <c r="K24" s="276" t="s">
        <v>285</v>
      </c>
      <c r="L24" s="276" t="s">
        <v>285</v>
      </c>
      <c r="M24" s="276" t="s">
        <v>285</v>
      </c>
      <c r="N24" s="276" t="s">
        <v>285</v>
      </c>
      <c r="O24" s="276">
        <v>1</v>
      </c>
      <c r="P24" s="276" t="s">
        <v>285</v>
      </c>
      <c r="Q24" s="284">
        <f t="shared" si="3"/>
        <v>1</v>
      </c>
      <c r="R24" s="276">
        <v>1</v>
      </c>
      <c r="S24" s="276" t="s">
        <v>285</v>
      </c>
      <c r="T24" s="276" t="s">
        <v>285</v>
      </c>
      <c r="U24" s="276" t="s">
        <v>285</v>
      </c>
      <c r="V24" s="276" t="s">
        <v>285</v>
      </c>
      <c r="W24" s="276">
        <v>13</v>
      </c>
    </row>
    <row r="25" spans="2:23" ht="12.75" customHeight="1">
      <c r="B25" s="283" t="s">
        <v>4</v>
      </c>
      <c r="C25" s="283"/>
      <c r="E25" s="275">
        <f t="shared" si="1"/>
        <v>0</v>
      </c>
      <c r="F25" s="284">
        <f t="shared" si="2"/>
        <v>0</v>
      </c>
      <c r="G25" s="276" t="s">
        <v>285</v>
      </c>
      <c r="H25" s="276" t="s">
        <v>285</v>
      </c>
      <c r="I25" s="276" t="s">
        <v>285</v>
      </c>
      <c r="J25" s="276" t="s">
        <v>285</v>
      </c>
      <c r="K25" s="276" t="s">
        <v>285</v>
      </c>
      <c r="L25" s="276" t="s">
        <v>285</v>
      </c>
      <c r="M25" s="276" t="s">
        <v>285</v>
      </c>
      <c r="N25" s="276" t="s">
        <v>285</v>
      </c>
      <c r="O25" s="276" t="s">
        <v>285</v>
      </c>
      <c r="P25" s="276" t="s">
        <v>285</v>
      </c>
      <c r="Q25" s="284">
        <f t="shared" si="3"/>
        <v>0</v>
      </c>
      <c r="R25" s="276" t="s">
        <v>285</v>
      </c>
      <c r="S25" s="276" t="s">
        <v>285</v>
      </c>
      <c r="T25" s="276" t="s">
        <v>285</v>
      </c>
      <c r="U25" s="276" t="s">
        <v>285</v>
      </c>
      <c r="V25" s="276" t="s">
        <v>285</v>
      </c>
      <c r="W25" s="276" t="s">
        <v>285</v>
      </c>
    </row>
    <row r="26" spans="2:23" ht="12.75" customHeight="1">
      <c r="B26" s="283" t="s">
        <v>5</v>
      </c>
      <c r="C26" s="283"/>
      <c r="E26" s="275">
        <f t="shared" si="1"/>
        <v>0</v>
      </c>
      <c r="F26" s="284">
        <f t="shared" si="2"/>
        <v>0</v>
      </c>
      <c r="G26" s="276" t="s">
        <v>285</v>
      </c>
      <c r="H26" s="276" t="s">
        <v>285</v>
      </c>
      <c r="I26" s="276" t="s">
        <v>285</v>
      </c>
      <c r="J26" s="276" t="s">
        <v>285</v>
      </c>
      <c r="K26" s="276" t="s">
        <v>285</v>
      </c>
      <c r="L26" s="276" t="s">
        <v>285</v>
      </c>
      <c r="M26" s="276" t="s">
        <v>285</v>
      </c>
      <c r="N26" s="276" t="s">
        <v>285</v>
      </c>
      <c r="O26" s="276" t="s">
        <v>285</v>
      </c>
      <c r="P26" s="276" t="s">
        <v>285</v>
      </c>
      <c r="Q26" s="284">
        <f t="shared" si="3"/>
        <v>0</v>
      </c>
      <c r="R26" s="276" t="s">
        <v>285</v>
      </c>
      <c r="S26" s="276" t="s">
        <v>285</v>
      </c>
      <c r="T26" s="276" t="s">
        <v>285</v>
      </c>
      <c r="U26" s="276" t="s">
        <v>285</v>
      </c>
      <c r="V26" s="276" t="s">
        <v>285</v>
      </c>
      <c r="W26" s="276">
        <v>5</v>
      </c>
    </row>
    <row r="27" spans="2:23" ht="12.75" customHeight="1">
      <c r="B27" s="283" t="s">
        <v>6</v>
      </c>
      <c r="C27" s="283"/>
      <c r="E27" s="275">
        <f t="shared" si="1"/>
        <v>2</v>
      </c>
      <c r="F27" s="284">
        <f t="shared" si="2"/>
        <v>2</v>
      </c>
      <c r="G27" s="276">
        <v>1</v>
      </c>
      <c r="H27" s="276" t="s">
        <v>285</v>
      </c>
      <c r="I27" s="276" t="s">
        <v>285</v>
      </c>
      <c r="J27" s="276">
        <v>1</v>
      </c>
      <c r="K27" s="276" t="s">
        <v>285</v>
      </c>
      <c r="L27" s="276" t="s">
        <v>285</v>
      </c>
      <c r="M27" s="276" t="s">
        <v>285</v>
      </c>
      <c r="N27" s="276" t="s">
        <v>285</v>
      </c>
      <c r="O27" s="276" t="s">
        <v>285</v>
      </c>
      <c r="P27" s="276" t="s">
        <v>285</v>
      </c>
      <c r="Q27" s="284">
        <f t="shared" si="3"/>
        <v>0</v>
      </c>
      <c r="R27" s="276" t="s">
        <v>285</v>
      </c>
      <c r="S27" s="276" t="s">
        <v>285</v>
      </c>
      <c r="T27" s="276" t="s">
        <v>285</v>
      </c>
      <c r="U27" s="276" t="s">
        <v>285</v>
      </c>
      <c r="V27" s="276" t="s">
        <v>285</v>
      </c>
      <c r="W27" s="276">
        <v>1</v>
      </c>
    </row>
    <row r="28" spans="2:23" ht="12.75" customHeight="1">
      <c r="B28" s="283" t="s">
        <v>7</v>
      </c>
      <c r="C28" s="283"/>
      <c r="E28" s="275">
        <f t="shared" si="1"/>
        <v>2</v>
      </c>
      <c r="F28" s="284">
        <f t="shared" si="2"/>
        <v>0</v>
      </c>
      <c r="G28" s="276" t="s">
        <v>285</v>
      </c>
      <c r="H28" s="276" t="s">
        <v>285</v>
      </c>
      <c r="I28" s="276" t="s">
        <v>285</v>
      </c>
      <c r="J28" s="276" t="s">
        <v>285</v>
      </c>
      <c r="K28" s="276" t="s">
        <v>285</v>
      </c>
      <c r="L28" s="276" t="s">
        <v>285</v>
      </c>
      <c r="M28" s="276" t="s">
        <v>285</v>
      </c>
      <c r="N28" s="276" t="s">
        <v>285</v>
      </c>
      <c r="O28" s="276" t="s">
        <v>285</v>
      </c>
      <c r="P28" s="276" t="s">
        <v>285</v>
      </c>
      <c r="Q28" s="284">
        <f t="shared" si="3"/>
        <v>2</v>
      </c>
      <c r="R28" s="276">
        <v>2</v>
      </c>
      <c r="S28" s="276" t="s">
        <v>285</v>
      </c>
      <c r="T28" s="276" t="s">
        <v>285</v>
      </c>
      <c r="U28" s="276" t="s">
        <v>285</v>
      </c>
      <c r="V28" s="276" t="s">
        <v>285</v>
      </c>
      <c r="W28" s="276">
        <v>16</v>
      </c>
    </row>
    <row r="29" spans="2:23" ht="12.75" customHeight="1">
      <c r="B29" s="283" t="s">
        <v>8</v>
      </c>
      <c r="C29" s="283"/>
      <c r="E29" s="275">
        <f t="shared" si="1"/>
        <v>2</v>
      </c>
      <c r="F29" s="284">
        <f t="shared" si="2"/>
        <v>2</v>
      </c>
      <c r="G29" s="276" t="s">
        <v>285</v>
      </c>
      <c r="H29" s="276" t="s">
        <v>285</v>
      </c>
      <c r="I29" s="276" t="s">
        <v>285</v>
      </c>
      <c r="J29" s="276" t="s">
        <v>285</v>
      </c>
      <c r="K29" s="276">
        <v>1</v>
      </c>
      <c r="L29" s="276">
        <v>1</v>
      </c>
      <c r="M29" s="276" t="s">
        <v>285</v>
      </c>
      <c r="N29" s="276" t="s">
        <v>285</v>
      </c>
      <c r="O29" s="276" t="s">
        <v>285</v>
      </c>
      <c r="P29" s="276" t="s">
        <v>285</v>
      </c>
      <c r="Q29" s="284">
        <f t="shared" si="3"/>
        <v>0</v>
      </c>
      <c r="R29" s="276" t="s">
        <v>285</v>
      </c>
      <c r="S29" s="276" t="s">
        <v>285</v>
      </c>
      <c r="T29" s="276" t="s">
        <v>285</v>
      </c>
      <c r="U29" s="276" t="s">
        <v>285</v>
      </c>
      <c r="V29" s="276" t="s">
        <v>285</v>
      </c>
      <c r="W29" s="276">
        <v>2</v>
      </c>
    </row>
    <row r="30" spans="2:23" ht="12.75" customHeight="1">
      <c r="B30" s="283" t="s">
        <v>9</v>
      </c>
      <c r="C30" s="283"/>
      <c r="E30" s="275">
        <f t="shared" si="1"/>
        <v>0</v>
      </c>
      <c r="F30" s="284">
        <f t="shared" si="2"/>
        <v>0</v>
      </c>
      <c r="G30" s="276" t="s">
        <v>285</v>
      </c>
      <c r="H30" s="276" t="s">
        <v>285</v>
      </c>
      <c r="I30" s="276" t="s">
        <v>285</v>
      </c>
      <c r="J30" s="276" t="s">
        <v>285</v>
      </c>
      <c r="K30" s="276" t="s">
        <v>285</v>
      </c>
      <c r="L30" s="276" t="s">
        <v>285</v>
      </c>
      <c r="M30" s="276" t="s">
        <v>285</v>
      </c>
      <c r="N30" s="276" t="s">
        <v>285</v>
      </c>
      <c r="O30" s="276" t="s">
        <v>285</v>
      </c>
      <c r="P30" s="276" t="s">
        <v>285</v>
      </c>
      <c r="Q30" s="284">
        <f t="shared" si="3"/>
        <v>0</v>
      </c>
      <c r="R30" s="276" t="s">
        <v>285</v>
      </c>
      <c r="S30" s="276" t="s">
        <v>285</v>
      </c>
      <c r="T30" s="276" t="s">
        <v>285</v>
      </c>
      <c r="U30" s="276" t="s">
        <v>285</v>
      </c>
      <c r="V30" s="276" t="s">
        <v>285</v>
      </c>
      <c r="W30" s="276" t="s">
        <v>285</v>
      </c>
    </row>
    <row r="31" spans="2:23" ht="12.75" customHeight="1">
      <c r="B31" s="283" t="s">
        <v>10</v>
      </c>
      <c r="C31" s="283"/>
      <c r="E31" s="275">
        <f t="shared" si="1"/>
        <v>1</v>
      </c>
      <c r="F31" s="284">
        <f t="shared" si="2"/>
        <v>1</v>
      </c>
      <c r="G31" s="276">
        <v>1</v>
      </c>
      <c r="H31" s="276" t="s">
        <v>285</v>
      </c>
      <c r="I31" s="276" t="s">
        <v>285</v>
      </c>
      <c r="J31" s="276" t="s">
        <v>285</v>
      </c>
      <c r="K31" s="276" t="s">
        <v>285</v>
      </c>
      <c r="L31" s="276" t="s">
        <v>285</v>
      </c>
      <c r="M31" s="276" t="s">
        <v>285</v>
      </c>
      <c r="N31" s="276" t="s">
        <v>285</v>
      </c>
      <c r="O31" s="276" t="s">
        <v>285</v>
      </c>
      <c r="P31" s="276" t="s">
        <v>285</v>
      </c>
      <c r="Q31" s="284">
        <f t="shared" si="3"/>
        <v>0</v>
      </c>
      <c r="R31" s="276" t="s">
        <v>285</v>
      </c>
      <c r="S31" s="276" t="s">
        <v>285</v>
      </c>
      <c r="T31" s="276" t="s">
        <v>285</v>
      </c>
      <c r="U31" s="276" t="s">
        <v>285</v>
      </c>
      <c r="V31" s="276" t="s">
        <v>285</v>
      </c>
      <c r="W31" s="276" t="s">
        <v>285</v>
      </c>
    </row>
    <row r="32" spans="2:23" ht="12.75" customHeight="1">
      <c r="B32" s="283" t="s">
        <v>11</v>
      </c>
      <c r="C32" s="283"/>
      <c r="E32" s="275">
        <f t="shared" si="1"/>
        <v>0</v>
      </c>
      <c r="F32" s="284">
        <f t="shared" si="2"/>
        <v>0</v>
      </c>
      <c r="G32" s="276" t="s">
        <v>285</v>
      </c>
      <c r="H32" s="276" t="s">
        <v>285</v>
      </c>
      <c r="I32" s="276" t="s">
        <v>285</v>
      </c>
      <c r="J32" s="276" t="s">
        <v>285</v>
      </c>
      <c r="K32" s="276" t="s">
        <v>285</v>
      </c>
      <c r="L32" s="276" t="s">
        <v>285</v>
      </c>
      <c r="M32" s="276" t="s">
        <v>285</v>
      </c>
      <c r="N32" s="276" t="s">
        <v>285</v>
      </c>
      <c r="O32" s="276" t="s">
        <v>285</v>
      </c>
      <c r="P32" s="276" t="s">
        <v>285</v>
      </c>
      <c r="Q32" s="284">
        <f t="shared" si="3"/>
        <v>0</v>
      </c>
      <c r="R32" s="276" t="s">
        <v>285</v>
      </c>
      <c r="S32" s="276" t="s">
        <v>285</v>
      </c>
      <c r="T32" s="276" t="s">
        <v>285</v>
      </c>
      <c r="U32" s="276" t="s">
        <v>285</v>
      </c>
      <c r="V32" s="276" t="s">
        <v>285</v>
      </c>
      <c r="W32" s="276" t="s">
        <v>285</v>
      </c>
    </row>
    <row r="33" spans="2:23" ht="12.75" customHeight="1">
      <c r="B33" s="283" t="s">
        <v>155</v>
      </c>
      <c r="C33" s="283"/>
      <c r="E33" s="275">
        <f t="shared" si="1"/>
        <v>2</v>
      </c>
      <c r="F33" s="284">
        <f t="shared" si="2"/>
        <v>2</v>
      </c>
      <c r="G33" s="276">
        <v>1</v>
      </c>
      <c r="H33" s="276" t="s">
        <v>285</v>
      </c>
      <c r="I33" s="276" t="s">
        <v>285</v>
      </c>
      <c r="J33" s="276" t="s">
        <v>285</v>
      </c>
      <c r="K33" s="276" t="s">
        <v>285</v>
      </c>
      <c r="L33" s="276" t="s">
        <v>285</v>
      </c>
      <c r="M33" s="276" t="s">
        <v>285</v>
      </c>
      <c r="N33" s="276" t="s">
        <v>285</v>
      </c>
      <c r="O33" s="276" t="s">
        <v>285</v>
      </c>
      <c r="P33" s="276">
        <v>1</v>
      </c>
      <c r="Q33" s="284">
        <f t="shared" si="3"/>
        <v>0</v>
      </c>
      <c r="R33" s="276" t="s">
        <v>285</v>
      </c>
      <c r="S33" s="276" t="s">
        <v>285</v>
      </c>
      <c r="T33" s="276" t="s">
        <v>285</v>
      </c>
      <c r="U33" s="276" t="s">
        <v>285</v>
      </c>
      <c r="V33" s="276" t="s">
        <v>285</v>
      </c>
      <c r="W33" s="276">
        <v>3</v>
      </c>
    </row>
    <row r="34" spans="2:23" ht="12.75" customHeight="1">
      <c r="B34" s="283" t="s">
        <v>156</v>
      </c>
      <c r="C34" s="283"/>
      <c r="E34" s="275">
        <f t="shared" si="1"/>
        <v>1</v>
      </c>
      <c r="F34" s="284">
        <f t="shared" si="2"/>
        <v>1</v>
      </c>
      <c r="G34" s="276" t="s">
        <v>285</v>
      </c>
      <c r="H34" s="276" t="s">
        <v>285</v>
      </c>
      <c r="I34" s="276" t="s">
        <v>285</v>
      </c>
      <c r="J34" s="276" t="s">
        <v>285</v>
      </c>
      <c r="K34" s="276" t="s">
        <v>285</v>
      </c>
      <c r="L34" s="276">
        <v>1</v>
      </c>
      <c r="M34" s="276" t="s">
        <v>285</v>
      </c>
      <c r="N34" s="276" t="s">
        <v>285</v>
      </c>
      <c r="O34" s="276" t="s">
        <v>285</v>
      </c>
      <c r="P34" s="276" t="s">
        <v>285</v>
      </c>
      <c r="Q34" s="284">
        <f t="shared" si="3"/>
        <v>0</v>
      </c>
      <c r="R34" s="276" t="s">
        <v>285</v>
      </c>
      <c r="S34" s="276" t="s">
        <v>285</v>
      </c>
      <c r="T34" s="276" t="s">
        <v>285</v>
      </c>
      <c r="U34" s="276" t="s">
        <v>285</v>
      </c>
      <c r="V34" s="276" t="s">
        <v>285</v>
      </c>
      <c r="W34" s="276">
        <v>5</v>
      </c>
    </row>
    <row r="35" spans="2:23" ht="12.75" customHeight="1">
      <c r="B35" s="283" t="s">
        <v>157</v>
      </c>
      <c r="C35" s="283"/>
      <c r="E35" s="275">
        <f t="shared" si="1"/>
        <v>1</v>
      </c>
      <c r="F35" s="284">
        <f t="shared" si="2"/>
        <v>1</v>
      </c>
      <c r="G35" s="276" t="s">
        <v>285</v>
      </c>
      <c r="H35" s="276" t="s">
        <v>285</v>
      </c>
      <c r="I35" s="276" t="s">
        <v>285</v>
      </c>
      <c r="J35" s="276">
        <v>1</v>
      </c>
      <c r="K35" s="276" t="s">
        <v>285</v>
      </c>
      <c r="L35" s="276" t="s">
        <v>285</v>
      </c>
      <c r="M35" s="276" t="s">
        <v>285</v>
      </c>
      <c r="N35" s="276" t="s">
        <v>285</v>
      </c>
      <c r="O35" s="276" t="s">
        <v>285</v>
      </c>
      <c r="P35" s="276" t="s">
        <v>285</v>
      </c>
      <c r="Q35" s="284">
        <f t="shared" si="3"/>
        <v>0</v>
      </c>
      <c r="R35" s="276" t="s">
        <v>285</v>
      </c>
      <c r="S35" s="276" t="s">
        <v>285</v>
      </c>
      <c r="T35" s="276" t="s">
        <v>285</v>
      </c>
      <c r="U35" s="276" t="s">
        <v>285</v>
      </c>
      <c r="V35" s="276" t="s">
        <v>285</v>
      </c>
      <c r="W35" s="276">
        <v>8</v>
      </c>
    </row>
    <row r="36" spans="2:23" ht="12.75" customHeight="1">
      <c r="B36" s="283" t="s">
        <v>158</v>
      </c>
      <c r="C36" s="283"/>
      <c r="E36" s="275">
        <f t="shared" si="1"/>
        <v>1</v>
      </c>
      <c r="F36" s="284">
        <f t="shared" si="2"/>
        <v>1</v>
      </c>
      <c r="G36" s="276" t="s">
        <v>285</v>
      </c>
      <c r="H36" s="276" t="s">
        <v>285</v>
      </c>
      <c r="I36" s="276" t="s">
        <v>285</v>
      </c>
      <c r="J36" s="276">
        <v>1</v>
      </c>
      <c r="K36" s="276" t="s">
        <v>285</v>
      </c>
      <c r="L36" s="276" t="s">
        <v>285</v>
      </c>
      <c r="M36" s="276" t="s">
        <v>285</v>
      </c>
      <c r="N36" s="276" t="s">
        <v>285</v>
      </c>
      <c r="O36" s="276" t="s">
        <v>285</v>
      </c>
      <c r="P36" s="276" t="s">
        <v>285</v>
      </c>
      <c r="Q36" s="284">
        <f t="shared" si="3"/>
        <v>0</v>
      </c>
      <c r="R36" s="276" t="s">
        <v>285</v>
      </c>
      <c r="S36" s="276" t="s">
        <v>285</v>
      </c>
      <c r="T36" s="276" t="s">
        <v>285</v>
      </c>
      <c r="U36" s="276" t="s">
        <v>285</v>
      </c>
      <c r="V36" s="276" t="s">
        <v>285</v>
      </c>
      <c r="W36" s="276">
        <v>10</v>
      </c>
    </row>
    <row r="37" spans="2:23" ht="12.75" customHeight="1">
      <c r="B37" s="283" t="s">
        <v>159</v>
      </c>
      <c r="C37" s="283"/>
      <c r="E37" s="275">
        <f t="shared" si="1"/>
        <v>0</v>
      </c>
      <c r="F37" s="284">
        <f t="shared" si="2"/>
        <v>0</v>
      </c>
      <c r="G37" s="276" t="s">
        <v>285</v>
      </c>
      <c r="H37" s="276" t="s">
        <v>285</v>
      </c>
      <c r="I37" s="276" t="s">
        <v>285</v>
      </c>
      <c r="J37" s="276" t="s">
        <v>285</v>
      </c>
      <c r="K37" s="276" t="s">
        <v>285</v>
      </c>
      <c r="L37" s="276" t="s">
        <v>285</v>
      </c>
      <c r="M37" s="276" t="s">
        <v>285</v>
      </c>
      <c r="N37" s="276" t="s">
        <v>285</v>
      </c>
      <c r="O37" s="276" t="s">
        <v>285</v>
      </c>
      <c r="P37" s="276" t="s">
        <v>285</v>
      </c>
      <c r="Q37" s="284">
        <f t="shared" si="3"/>
        <v>0</v>
      </c>
      <c r="R37" s="276" t="s">
        <v>285</v>
      </c>
      <c r="S37" s="276" t="s">
        <v>285</v>
      </c>
      <c r="T37" s="276" t="s">
        <v>285</v>
      </c>
      <c r="U37" s="276" t="s">
        <v>285</v>
      </c>
      <c r="V37" s="276" t="s">
        <v>285</v>
      </c>
      <c r="W37" s="276">
        <v>3</v>
      </c>
    </row>
    <row r="38" spans="2:23" ht="12.75" customHeight="1">
      <c r="B38" s="283" t="s">
        <v>160</v>
      </c>
      <c r="C38" s="283"/>
      <c r="E38" s="275">
        <f t="shared" si="1"/>
        <v>0</v>
      </c>
      <c r="F38" s="284">
        <f t="shared" si="2"/>
        <v>0</v>
      </c>
      <c r="G38" s="276" t="s">
        <v>285</v>
      </c>
      <c r="H38" s="276" t="s">
        <v>285</v>
      </c>
      <c r="I38" s="276" t="s">
        <v>285</v>
      </c>
      <c r="J38" s="276" t="s">
        <v>285</v>
      </c>
      <c r="K38" s="276" t="s">
        <v>285</v>
      </c>
      <c r="L38" s="276" t="s">
        <v>285</v>
      </c>
      <c r="M38" s="276" t="s">
        <v>285</v>
      </c>
      <c r="N38" s="276" t="s">
        <v>285</v>
      </c>
      <c r="O38" s="276" t="s">
        <v>285</v>
      </c>
      <c r="P38" s="276" t="s">
        <v>285</v>
      </c>
      <c r="Q38" s="284">
        <f t="shared" si="3"/>
        <v>0</v>
      </c>
      <c r="R38" s="276" t="s">
        <v>285</v>
      </c>
      <c r="S38" s="276" t="s">
        <v>285</v>
      </c>
      <c r="T38" s="276" t="s">
        <v>285</v>
      </c>
      <c r="U38" s="276" t="s">
        <v>285</v>
      </c>
      <c r="V38" s="276" t="s">
        <v>285</v>
      </c>
      <c r="W38" s="276" t="s">
        <v>285</v>
      </c>
    </row>
    <row r="39" spans="2:23" ht="12.75" customHeight="1">
      <c r="B39" s="283" t="s">
        <v>287</v>
      </c>
      <c r="C39" s="283"/>
      <c r="E39" s="275">
        <f t="shared" si="1"/>
        <v>0</v>
      </c>
      <c r="F39" s="284">
        <f t="shared" si="2"/>
        <v>0</v>
      </c>
      <c r="G39" s="276" t="s">
        <v>285</v>
      </c>
      <c r="H39" s="276" t="s">
        <v>285</v>
      </c>
      <c r="I39" s="276" t="s">
        <v>285</v>
      </c>
      <c r="J39" s="276" t="s">
        <v>285</v>
      </c>
      <c r="K39" s="276" t="s">
        <v>285</v>
      </c>
      <c r="L39" s="276" t="s">
        <v>285</v>
      </c>
      <c r="M39" s="276" t="s">
        <v>285</v>
      </c>
      <c r="N39" s="276" t="s">
        <v>285</v>
      </c>
      <c r="O39" s="276" t="s">
        <v>285</v>
      </c>
      <c r="P39" s="276" t="s">
        <v>285</v>
      </c>
      <c r="Q39" s="284">
        <f t="shared" si="3"/>
        <v>0</v>
      </c>
      <c r="R39" s="276" t="s">
        <v>285</v>
      </c>
      <c r="S39" s="276" t="s">
        <v>285</v>
      </c>
      <c r="T39" s="276" t="s">
        <v>285</v>
      </c>
      <c r="U39" s="276" t="s">
        <v>285</v>
      </c>
      <c r="V39" s="276" t="s">
        <v>285</v>
      </c>
      <c r="W39" s="276">
        <v>6</v>
      </c>
    </row>
    <row r="40" spans="2:23" ht="12" customHeight="1">
      <c r="B40" s="282"/>
      <c r="C40" s="282"/>
      <c r="E40" s="275"/>
      <c r="F40" s="284"/>
      <c r="G40" s="276"/>
      <c r="H40" s="276"/>
      <c r="I40" s="276"/>
      <c r="J40" s="276"/>
      <c r="K40" s="276"/>
      <c r="L40" s="276"/>
      <c r="M40" s="276"/>
      <c r="N40" s="276"/>
      <c r="O40" s="276"/>
      <c r="P40" s="276"/>
      <c r="Q40" s="284"/>
      <c r="R40" s="276"/>
      <c r="S40" s="276"/>
      <c r="T40" s="276"/>
      <c r="U40" s="276"/>
      <c r="V40" s="276"/>
      <c r="W40" s="276"/>
    </row>
    <row r="41" spans="2:23" ht="12.75" customHeight="1">
      <c r="B41" s="283" t="s">
        <v>94</v>
      </c>
      <c r="C41" s="283"/>
      <c r="E41" s="275">
        <f aca="true" t="shared" si="4" ref="E41:E50">F41+Q41</f>
        <v>1</v>
      </c>
      <c r="F41" s="284">
        <f aca="true" t="shared" si="5" ref="F41:F50">SUM(G41:P41)</f>
        <v>1</v>
      </c>
      <c r="G41" s="276">
        <v>1</v>
      </c>
      <c r="H41" s="276" t="s">
        <v>285</v>
      </c>
      <c r="I41" s="276" t="s">
        <v>285</v>
      </c>
      <c r="J41" s="276" t="s">
        <v>285</v>
      </c>
      <c r="K41" s="276" t="s">
        <v>285</v>
      </c>
      <c r="L41" s="276" t="s">
        <v>285</v>
      </c>
      <c r="M41" s="276" t="s">
        <v>285</v>
      </c>
      <c r="N41" s="276" t="s">
        <v>285</v>
      </c>
      <c r="O41" s="276" t="s">
        <v>285</v>
      </c>
      <c r="P41" s="276" t="s">
        <v>285</v>
      </c>
      <c r="Q41" s="284">
        <f aca="true" t="shared" si="6" ref="Q41:Q50">SUM(R41:V41)</f>
        <v>0</v>
      </c>
      <c r="R41" s="276" t="s">
        <v>285</v>
      </c>
      <c r="S41" s="276" t="s">
        <v>285</v>
      </c>
      <c r="T41" s="276" t="s">
        <v>285</v>
      </c>
      <c r="U41" s="276" t="s">
        <v>285</v>
      </c>
      <c r="V41" s="276" t="s">
        <v>285</v>
      </c>
      <c r="W41" s="276" t="s">
        <v>285</v>
      </c>
    </row>
    <row r="42" spans="2:23" ht="12.75" customHeight="1">
      <c r="B42" s="283" t="s">
        <v>162</v>
      </c>
      <c r="C42" s="283"/>
      <c r="E42" s="275">
        <f t="shared" si="4"/>
        <v>0</v>
      </c>
      <c r="F42" s="284">
        <f t="shared" si="5"/>
        <v>0</v>
      </c>
      <c r="G42" s="276" t="s">
        <v>285</v>
      </c>
      <c r="H42" s="276" t="s">
        <v>285</v>
      </c>
      <c r="I42" s="276" t="s">
        <v>285</v>
      </c>
      <c r="J42" s="276" t="s">
        <v>285</v>
      </c>
      <c r="K42" s="276" t="s">
        <v>285</v>
      </c>
      <c r="L42" s="276" t="s">
        <v>285</v>
      </c>
      <c r="M42" s="276" t="s">
        <v>285</v>
      </c>
      <c r="N42" s="276" t="s">
        <v>285</v>
      </c>
      <c r="O42" s="276" t="s">
        <v>285</v>
      </c>
      <c r="P42" s="276" t="s">
        <v>285</v>
      </c>
      <c r="Q42" s="284">
        <f t="shared" si="6"/>
        <v>0</v>
      </c>
      <c r="R42" s="276" t="s">
        <v>285</v>
      </c>
      <c r="S42" s="276" t="s">
        <v>285</v>
      </c>
      <c r="T42" s="276" t="s">
        <v>285</v>
      </c>
      <c r="U42" s="276" t="s">
        <v>285</v>
      </c>
      <c r="V42" s="276" t="s">
        <v>285</v>
      </c>
      <c r="W42" s="276">
        <v>3</v>
      </c>
    </row>
    <row r="43" spans="2:23" ht="12.75" customHeight="1">
      <c r="B43" s="283" t="s">
        <v>99</v>
      </c>
      <c r="C43" s="283"/>
      <c r="E43" s="275">
        <f t="shared" si="4"/>
        <v>0</v>
      </c>
      <c r="F43" s="284">
        <f t="shared" si="5"/>
        <v>0</v>
      </c>
      <c r="G43" s="276" t="s">
        <v>285</v>
      </c>
      <c r="H43" s="276" t="s">
        <v>285</v>
      </c>
      <c r="I43" s="276" t="s">
        <v>285</v>
      </c>
      <c r="J43" s="276" t="s">
        <v>285</v>
      </c>
      <c r="K43" s="276" t="s">
        <v>285</v>
      </c>
      <c r="L43" s="276" t="s">
        <v>285</v>
      </c>
      <c r="M43" s="276" t="s">
        <v>285</v>
      </c>
      <c r="N43" s="276" t="s">
        <v>285</v>
      </c>
      <c r="O43" s="276" t="s">
        <v>285</v>
      </c>
      <c r="P43" s="276" t="s">
        <v>285</v>
      </c>
      <c r="Q43" s="284">
        <f t="shared" si="6"/>
        <v>0</v>
      </c>
      <c r="R43" s="276" t="s">
        <v>285</v>
      </c>
      <c r="S43" s="276" t="s">
        <v>285</v>
      </c>
      <c r="T43" s="276" t="s">
        <v>285</v>
      </c>
      <c r="U43" s="276" t="s">
        <v>285</v>
      </c>
      <c r="V43" s="276" t="s">
        <v>285</v>
      </c>
      <c r="W43" s="276">
        <v>4</v>
      </c>
    </row>
    <row r="44" spans="2:23" ht="12.75" customHeight="1">
      <c r="B44" s="283" t="s">
        <v>100</v>
      </c>
      <c r="C44" s="283"/>
      <c r="E44" s="275">
        <f t="shared" si="4"/>
        <v>0</v>
      </c>
      <c r="F44" s="284">
        <f t="shared" si="5"/>
        <v>0</v>
      </c>
      <c r="G44" s="276" t="s">
        <v>285</v>
      </c>
      <c r="H44" s="276" t="s">
        <v>285</v>
      </c>
      <c r="I44" s="276" t="s">
        <v>285</v>
      </c>
      <c r="J44" s="276" t="s">
        <v>285</v>
      </c>
      <c r="K44" s="276" t="s">
        <v>285</v>
      </c>
      <c r="L44" s="276" t="s">
        <v>285</v>
      </c>
      <c r="M44" s="276" t="s">
        <v>285</v>
      </c>
      <c r="N44" s="276" t="s">
        <v>285</v>
      </c>
      <c r="O44" s="276" t="s">
        <v>285</v>
      </c>
      <c r="P44" s="276" t="s">
        <v>285</v>
      </c>
      <c r="Q44" s="284">
        <f t="shared" si="6"/>
        <v>0</v>
      </c>
      <c r="R44" s="276" t="s">
        <v>285</v>
      </c>
      <c r="S44" s="276" t="s">
        <v>285</v>
      </c>
      <c r="T44" s="276" t="s">
        <v>285</v>
      </c>
      <c r="U44" s="276" t="s">
        <v>285</v>
      </c>
      <c r="V44" s="276" t="s">
        <v>285</v>
      </c>
      <c r="W44" s="276">
        <v>3</v>
      </c>
    </row>
    <row r="45" spans="2:23" ht="12.75" customHeight="1">
      <c r="B45" s="283" t="s">
        <v>101</v>
      </c>
      <c r="C45" s="283"/>
      <c r="E45" s="275">
        <f t="shared" si="4"/>
        <v>2</v>
      </c>
      <c r="F45" s="284">
        <f t="shared" si="5"/>
        <v>2</v>
      </c>
      <c r="G45" s="276">
        <v>1</v>
      </c>
      <c r="H45" s="276" t="s">
        <v>285</v>
      </c>
      <c r="I45" s="276" t="s">
        <v>285</v>
      </c>
      <c r="J45" s="276" t="s">
        <v>285</v>
      </c>
      <c r="K45" s="276" t="s">
        <v>285</v>
      </c>
      <c r="L45" s="276" t="s">
        <v>285</v>
      </c>
      <c r="M45" s="276" t="s">
        <v>285</v>
      </c>
      <c r="N45" s="276" t="s">
        <v>285</v>
      </c>
      <c r="O45" s="276">
        <v>1</v>
      </c>
      <c r="P45" s="276" t="s">
        <v>285</v>
      </c>
      <c r="Q45" s="284">
        <f t="shared" si="6"/>
        <v>0</v>
      </c>
      <c r="R45" s="276" t="s">
        <v>285</v>
      </c>
      <c r="S45" s="276" t="s">
        <v>285</v>
      </c>
      <c r="T45" s="276" t="s">
        <v>285</v>
      </c>
      <c r="U45" s="276" t="s">
        <v>285</v>
      </c>
      <c r="V45" s="276" t="s">
        <v>285</v>
      </c>
      <c r="W45" s="276">
        <v>7</v>
      </c>
    </row>
    <row r="46" spans="2:23" ht="12.75" customHeight="1">
      <c r="B46" s="283" t="s">
        <v>102</v>
      </c>
      <c r="C46" s="283"/>
      <c r="E46" s="275">
        <f t="shared" si="4"/>
        <v>2</v>
      </c>
      <c r="F46" s="284">
        <f t="shared" si="5"/>
        <v>2</v>
      </c>
      <c r="G46" s="276">
        <v>1</v>
      </c>
      <c r="H46" s="276" t="s">
        <v>285</v>
      </c>
      <c r="I46" s="276" t="s">
        <v>285</v>
      </c>
      <c r="J46" s="276" t="s">
        <v>285</v>
      </c>
      <c r="K46" s="276" t="s">
        <v>285</v>
      </c>
      <c r="L46" s="276">
        <v>1</v>
      </c>
      <c r="M46" s="276" t="s">
        <v>285</v>
      </c>
      <c r="N46" s="276" t="s">
        <v>285</v>
      </c>
      <c r="O46" s="276" t="s">
        <v>285</v>
      </c>
      <c r="P46" s="276" t="s">
        <v>285</v>
      </c>
      <c r="Q46" s="284">
        <f t="shared" si="6"/>
        <v>0</v>
      </c>
      <c r="R46" s="276" t="s">
        <v>285</v>
      </c>
      <c r="S46" s="276" t="s">
        <v>285</v>
      </c>
      <c r="T46" s="276" t="s">
        <v>285</v>
      </c>
      <c r="U46" s="276" t="s">
        <v>285</v>
      </c>
      <c r="V46" s="276" t="s">
        <v>285</v>
      </c>
      <c r="W46" s="276" t="s">
        <v>285</v>
      </c>
    </row>
    <row r="47" spans="2:23" ht="12.75" customHeight="1">
      <c r="B47" s="283" t="s">
        <v>107</v>
      </c>
      <c r="C47" s="283"/>
      <c r="E47" s="275">
        <f t="shared" si="4"/>
        <v>0</v>
      </c>
      <c r="F47" s="284">
        <f t="shared" si="5"/>
        <v>0</v>
      </c>
      <c r="G47" s="276" t="s">
        <v>285</v>
      </c>
      <c r="H47" s="276" t="s">
        <v>285</v>
      </c>
      <c r="I47" s="276" t="s">
        <v>285</v>
      </c>
      <c r="J47" s="276" t="s">
        <v>285</v>
      </c>
      <c r="K47" s="276" t="s">
        <v>285</v>
      </c>
      <c r="L47" s="276" t="s">
        <v>285</v>
      </c>
      <c r="M47" s="276" t="s">
        <v>285</v>
      </c>
      <c r="N47" s="276" t="s">
        <v>285</v>
      </c>
      <c r="O47" s="276" t="s">
        <v>285</v>
      </c>
      <c r="P47" s="276" t="s">
        <v>285</v>
      </c>
      <c r="Q47" s="284">
        <f t="shared" si="6"/>
        <v>0</v>
      </c>
      <c r="R47" s="276" t="s">
        <v>285</v>
      </c>
      <c r="S47" s="276" t="s">
        <v>285</v>
      </c>
      <c r="T47" s="276" t="s">
        <v>285</v>
      </c>
      <c r="U47" s="276" t="s">
        <v>285</v>
      </c>
      <c r="V47" s="276" t="s">
        <v>285</v>
      </c>
      <c r="W47" s="276">
        <v>15</v>
      </c>
    </row>
    <row r="48" spans="2:23" ht="12.75" customHeight="1">
      <c r="B48" s="283" t="s">
        <v>108</v>
      </c>
      <c r="C48" s="283"/>
      <c r="E48" s="275">
        <f t="shared" si="4"/>
        <v>0</v>
      </c>
      <c r="F48" s="284">
        <f t="shared" si="5"/>
        <v>0</v>
      </c>
      <c r="G48" s="276" t="s">
        <v>285</v>
      </c>
      <c r="H48" s="276" t="s">
        <v>285</v>
      </c>
      <c r="I48" s="276" t="s">
        <v>285</v>
      </c>
      <c r="J48" s="276" t="s">
        <v>285</v>
      </c>
      <c r="K48" s="276" t="s">
        <v>285</v>
      </c>
      <c r="L48" s="276" t="s">
        <v>285</v>
      </c>
      <c r="M48" s="276" t="s">
        <v>285</v>
      </c>
      <c r="N48" s="276" t="s">
        <v>285</v>
      </c>
      <c r="O48" s="276" t="s">
        <v>285</v>
      </c>
      <c r="P48" s="276" t="s">
        <v>285</v>
      </c>
      <c r="Q48" s="284">
        <f t="shared" si="6"/>
        <v>0</v>
      </c>
      <c r="R48" s="276" t="s">
        <v>285</v>
      </c>
      <c r="S48" s="276" t="s">
        <v>285</v>
      </c>
      <c r="T48" s="276" t="s">
        <v>285</v>
      </c>
      <c r="U48" s="276" t="s">
        <v>285</v>
      </c>
      <c r="V48" s="276" t="s">
        <v>285</v>
      </c>
      <c r="W48" s="276" t="s">
        <v>285</v>
      </c>
    </row>
    <row r="49" spans="2:23" ht="12.75" customHeight="1">
      <c r="B49" s="283" t="s">
        <v>109</v>
      </c>
      <c r="C49" s="283"/>
      <c r="E49" s="275">
        <f t="shared" si="4"/>
        <v>0</v>
      </c>
      <c r="F49" s="284">
        <f t="shared" si="5"/>
        <v>0</v>
      </c>
      <c r="G49" s="276" t="s">
        <v>285</v>
      </c>
      <c r="H49" s="276" t="s">
        <v>285</v>
      </c>
      <c r="I49" s="276" t="s">
        <v>285</v>
      </c>
      <c r="J49" s="276" t="s">
        <v>285</v>
      </c>
      <c r="K49" s="276" t="s">
        <v>285</v>
      </c>
      <c r="L49" s="276" t="s">
        <v>285</v>
      </c>
      <c r="M49" s="276" t="s">
        <v>285</v>
      </c>
      <c r="N49" s="276" t="s">
        <v>285</v>
      </c>
      <c r="O49" s="276" t="s">
        <v>285</v>
      </c>
      <c r="P49" s="276" t="s">
        <v>285</v>
      </c>
      <c r="Q49" s="284">
        <f t="shared" si="6"/>
        <v>0</v>
      </c>
      <c r="R49" s="276" t="s">
        <v>285</v>
      </c>
      <c r="S49" s="276" t="s">
        <v>285</v>
      </c>
      <c r="T49" s="276" t="s">
        <v>285</v>
      </c>
      <c r="U49" s="276" t="s">
        <v>285</v>
      </c>
      <c r="V49" s="276" t="s">
        <v>285</v>
      </c>
      <c r="W49" s="276" t="s">
        <v>285</v>
      </c>
    </row>
    <row r="50" spans="2:23" ht="12.75" customHeight="1">
      <c r="B50" s="283" t="s">
        <v>112</v>
      </c>
      <c r="C50" s="283"/>
      <c r="E50" s="275">
        <f t="shared" si="4"/>
        <v>0</v>
      </c>
      <c r="F50" s="284">
        <f t="shared" si="5"/>
        <v>0</v>
      </c>
      <c r="G50" s="276" t="s">
        <v>285</v>
      </c>
      <c r="H50" s="276" t="s">
        <v>285</v>
      </c>
      <c r="I50" s="276" t="s">
        <v>285</v>
      </c>
      <c r="J50" s="276" t="s">
        <v>285</v>
      </c>
      <c r="K50" s="276" t="s">
        <v>285</v>
      </c>
      <c r="L50" s="276" t="s">
        <v>285</v>
      </c>
      <c r="M50" s="276" t="s">
        <v>285</v>
      </c>
      <c r="N50" s="276" t="s">
        <v>285</v>
      </c>
      <c r="O50" s="276" t="s">
        <v>285</v>
      </c>
      <c r="P50" s="276" t="s">
        <v>285</v>
      </c>
      <c r="Q50" s="284">
        <f t="shared" si="6"/>
        <v>0</v>
      </c>
      <c r="R50" s="276" t="s">
        <v>285</v>
      </c>
      <c r="S50" s="276" t="s">
        <v>285</v>
      </c>
      <c r="T50" s="276" t="s">
        <v>285</v>
      </c>
      <c r="U50" s="276" t="s">
        <v>285</v>
      </c>
      <c r="V50" s="276" t="s">
        <v>285</v>
      </c>
      <c r="W50" s="276" t="s">
        <v>285</v>
      </c>
    </row>
    <row r="51" spans="5:23" ht="3" customHeight="1" thickBot="1">
      <c r="E51" s="285"/>
      <c r="F51" s="286"/>
      <c r="G51" s="286"/>
      <c r="H51" s="286"/>
      <c r="I51" s="286"/>
      <c r="J51" s="286"/>
      <c r="K51" s="286"/>
      <c r="L51" s="286"/>
      <c r="M51" s="286"/>
      <c r="N51" s="286"/>
      <c r="O51" s="286"/>
      <c r="P51" s="286"/>
      <c r="Q51" s="286"/>
      <c r="R51" s="286"/>
      <c r="S51" s="286"/>
      <c r="T51" s="286"/>
      <c r="U51" s="286"/>
      <c r="V51" s="286"/>
      <c r="W51" s="286"/>
    </row>
    <row r="52" spans="1:23" ht="12.75" customHeight="1">
      <c r="A52" s="64" t="s">
        <v>436</v>
      </c>
      <c r="B52" s="65"/>
      <c r="C52" s="65"/>
      <c r="D52" s="65"/>
      <c r="E52" s="65"/>
      <c r="F52" s="65"/>
      <c r="G52" s="65"/>
      <c r="H52" s="65"/>
      <c r="I52" s="65"/>
      <c r="J52" s="65"/>
      <c r="K52" s="65"/>
      <c r="L52" s="65"/>
      <c r="M52" s="65"/>
      <c r="N52" s="65"/>
      <c r="O52" s="65"/>
      <c r="P52" s="65"/>
      <c r="Q52" s="65"/>
      <c r="R52" s="65"/>
      <c r="S52" s="65"/>
      <c r="T52" s="65"/>
      <c r="U52" s="65"/>
      <c r="V52" s="65"/>
      <c r="W52" s="65"/>
    </row>
    <row r="53" spans="1:23" ht="11.25" customHeight="1">
      <c r="A53" s="149"/>
      <c r="B53" s="107"/>
      <c r="C53" s="107"/>
      <c r="D53" s="107"/>
      <c r="E53" s="107"/>
      <c r="F53" s="107"/>
      <c r="G53" s="107"/>
      <c r="H53" s="107"/>
      <c r="I53" s="107"/>
      <c r="J53" s="107"/>
      <c r="K53" s="107"/>
      <c r="L53" s="107"/>
      <c r="M53" s="107"/>
      <c r="N53" s="107"/>
      <c r="O53" s="107"/>
      <c r="P53" s="107"/>
      <c r="Q53" s="107"/>
      <c r="R53" s="107"/>
      <c r="S53" s="107"/>
      <c r="T53" s="107"/>
      <c r="U53" s="107"/>
      <c r="V53" s="107"/>
      <c r="W53" s="107"/>
    </row>
    <row r="54" ht="13.5" customHeight="1">
      <c r="H54" s="66" t="s">
        <v>437</v>
      </c>
    </row>
    <row r="55" ht="3.75" customHeight="1">
      <c r="H55" s="66"/>
    </row>
    <row r="56" spans="22:23" ht="12" customHeight="1" thickBot="1">
      <c r="V56" s="264">
        <v>36250</v>
      </c>
      <c r="W56" s="287"/>
    </row>
    <row r="57" spans="1:23" ht="15.75" customHeight="1" thickTop="1">
      <c r="A57" s="266" t="s">
        <v>89</v>
      </c>
      <c r="B57" s="266"/>
      <c r="C57" s="266"/>
      <c r="D57" s="266"/>
      <c r="E57" s="266"/>
      <c r="F57" s="288" t="s">
        <v>129</v>
      </c>
      <c r="G57" s="112" t="s">
        <v>438</v>
      </c>
      <c r="H57" s="289"/>
      <c r="I57" s="289"/>
      <c r="J57" s="289"/>
      <c r="K57" s="289"/>
      <c r="L57" s="289"/>
      <c r="M57" s="289"/>
      <c r="N57" s="289"/>
      <c r="O57" s="289"/>
      <c r="P57" s="289"/>
      <c r="Q57" s="289"/>
      <c r="R57" s="289"/>
      <c r="S57" s="289"/>
      <c r="T57" s="112" t="s">
        <v>439</v>
      </c>
      <c r="U57" s="289"/>
      <c r="V57" s="289"/>
      <c r="W57" s="289"/>
    </row>
    <row r="58" spans="1:23" ht="22.5" customHeight="1">
      <c r="A58" s="271"/>
      <c r="B58" s="271"/>
      <c r="C58" s="271"/>
      <c r="D58" s="271"/>
      <c r="E58" s="271"/>
      <c r="F58" s="290"/>
      <c r="G58" s="291" t="s">
        <v>387</v>
      </c>
      <c r="H58" s="291" t="s">
        <v>440</v>
      </c>
      <c r="I58" s="291" t="s">
        <v>441</v>
      </c>
      <c r="J58" s="291" t="s">
        <v>442</v>
      </c>
      <c r="K58" s="291" t="s">
        <v>443</v>
      </c>
      <c r="L58" s="291" t="s">
        <v>404</v>
      </c>
      <c r="M58" s="291" t="s">
        <v>389</v>
      </c>
      <c r="N58" s="291" t="s">
        <v>421</v>
      </c>
      <c r="O58" s="291" t="s">
        <v>422</v>
      </c>
      <c r="P58" s="291" t="s">
        <v>425</v>
      </c>
      <c r="Q58" s="291" t="s">
        <v>423</v>
      </c>
      <c r="R58" s="291" t="s">
        <v>426</v>
      </c>
      <c r="S58" s="292" t="s">
        <v>427</v>
      </c>
      <c r="T58" s="291" t="s">
        <v>387</v>
      </c>
      <c r="U58" s="291" t="s">
        <v>404</v>
      </c>
      <c r="V58" s="291" t="s">
        <v>389</v>
      </c>
      <c r="W58" s="273" t="s">
        <v>421</v>
      </c>
    </row>
    <row r="59" ht="3.75" customHeight="1">
      <c r="F59" s="17"/>
    </row>
    <row r="60" spans="2:23" ht="15" customHeight="1">
      <c r="B60" s="287" t="s">
        <v>444</v>
      </c>
      <c r="C60" s="287"/>
      <c r="D60" s="293">
        <v>2001</v>
      </c>
      <c r="E60" s="294"/>
      <c r="F60" s="295">
        <v>15</v>
      </c>
      <c r="G60" s="296">
        <v>9</v>
      </c>
      <c r="H60" s="296">
        <v>1</v>
      </c>
      <c r="I60" s="296" t="s">
        <v>133</v>
      </c>
      <c r="J60" s="296" t="s">
        <v>133</v>
      </c>
      <c r="K60" s="296">
        <v>1</v>
      </c>
      <c r="L60" s="296">
        <v>2</v>
      </c>
      <c r="M60" s="296">
        <v>1</v>
      </c>
      <c r="N60" s="296">
        <v>2</v>
      </c>
      <c r="O60" s="296" t="s">
        <v>133</v>
      </c>
      <c r="P60" s="296" t="s">
        <v>133</v>
      </c>
      <c r="Q60" s="296">
        <v>1</v>
      </c>
      <c r="R60" s="296" t="s">
        <v>133</v>
      </c>
      <c r="S60" s="296">
        <v>1</v>
      </c>
      <c r="T60" s="296">
        <v>6</v>
      </c>
      <c r="U60" s="296">
        <v>2</v>
      </c>
      <c r="V60" s="296">
        <v>3</v>
      </c>
      <c r="W60" s="296">
        <v>1</v>
      </c>
    </row>
    <row r="61" spans="2:23" ht="15" customHeight="1">
      <c r="B61" s="53" t="s">
        <v>445</v>
      </c>
      <c r="C61" s="53"/>
      <c r="D61" s="293">
        <v>2002</v>
      </c>
      <c r="E61" s="294"/>
      <c r="F61" s="295">
        <v>15</v>
      </c>
      <c r="G61" s="296">
        <v>9</v>
      </c>
      <c r="H61" s="296">
        <v>1</v>
      </c>
      <c r="I61" s="296" t="s">
        <v>133</v>
      </c>
      <c r="J61" s="296" t="s">
        <v>133</v>
      </c>
      <c r="K61" s="296">
        <v>1</v>
      </c>
      <c r="L61" s="296">
        <v>2</v>
      </c>
      <c r="M61" s="296">
        <v>1</v>
      </c>
      <c r="N61" s="296">
        <v>2</v>
      </c>
      <c r="O61" s="296" t="s">
        <v>133</v>
      </c>
      <c r="P61" s="296" t="s">
        <v>133</v>
      </c>
      <c r="Q61" s="296">
        <v>1</v>
      </c>
      <c r="R61" s="296" t="s">
        <v>133</v>
      </c>
      <c r="S61" s="296">
        <v>1</v>
      </c>
      <c r="T61" s="296">
        <v>6</v>
      </c>
      <c r="U61" s="296">
        <v>2</v>
      </c>
      <c r="V61" s="296">
        <v>3</v>
      </c>
      <c r="W61" s="296">
        <v>1</v>
      </c>
    </row>
    <row r="62" spans="1:23" s="5" customFormat="1" ht="15" customHeight="1">
      <c r="A62" s="1"/>
      <c r="B62" s="53" t="s">
        <v>446</v>
      </c>
      <c r="C62" s="53"/>
      <c r="D62" s="293">
        <v>2003</v>
      </c>
      <c r="E62" s="293"/>
      <c r="F62" s="295">
        <v>15</v>
      </c>
      <c r="G62" s="296">
        <v>9</v>
      </c>
      <c r="H62" s="296">
        <v>1</v>
      </c>
      <c r="I62" s="296" t="s">
        <v>133</v>
      </c>
      <c r="J62" s="296" t="s">
        <v>133</v>
      </c>
      <c r="K62" s="296">
        <v>1</v>
      </c>
      <c r="L62" s="296">
        <v>2</v>
      </c>
      <c r="M62" s="296">
        <v>1</v>
      </c>
      <c r="N62" s="296">
        <v>2</v>
      </c>
      <c r="O62" s="296" t="s">
        <v>133</v>
      </c>
      <c r="P62" s="296" t="s">
        <v>133</v>
      </c>
      <c r="Q62" s="296">
        <v>1</v>
      </c>
      <c r="R62" s="296" t="s">
        <v>133</v>
      </c>
      <c r="S62" s="296">
        <v>1</v>
      </c>
      <c r="T62" s="296">
        <v>6</v>
      </c>
      <c r="U62" s="296">
        <v>2</v>
      </c>
      <c r="V62" s="296">
        <v>3</v>
      </c>
      <c r="W62" s="296">
        <v>1</v>
      </c>
    </row>
    <row r="63" spans="1:23" ht="15" customHeight="1">
      <c r="A63" s="54"/>
      <c r="B63" s="297" t="s">
        <v>447</v>
      </c>
      <c r="C63" s="297"/>
      <c r="D63" s="293">
        <v>2004</v>
      </c>
      <c r="E63" s="293"/>
      <c r="F63" s="295">
        <v>8</v>
      </c>
      <c r="G63" s="296">
        <v>7</v>
      </c>
      <c r="H63" s="296">
        <v>1</v>
      </c>
      <c r="I63" s="296" t="s">
        <v>133</v>
      </c>
      <c r="J63" s="296" t="s">
        <v>133</v>
      </c>
      <c r="K63" s="296">
        <v>1</v>
      </c>
      <c r="L63" s="296">
        <v>1</v>
      </c>
      <c r="M63" s="296">
        <v>1</v>
      </c>
      <c r="N63" s="296">
        <v>2</v>
      </c>
      <c r="O63" s="296" t="s">
        <v>133</v>
      </c>
      <c r="P63" s="296" t="s">
        <v>133</v>
      </c>
      <c r="Q63" s="296">
        <v>1</v>
      </c>
      <c r="R63" s="296" t="s">
        <v>133</v>
      </c>
      <c r="S63" s="296" t="s">
        <v>133</v>
      </c>
      <c r="T63" s="296">
        <v>1</v>
      </c>
      <c r="U63" s="296">
        <v>1</v>
      </c>
      <c r="V63" s="296" t="s">
        <v>133</v>
      </c>
      <c r="W63" s="296" t="s">
        <v>133</v>
      </c>
    </row>
    <row r="64" spans="1:23" s="45" customFormat="1" ht="15" customHeight="1" thickBot="1">
      <c r="A64" s="5"/>
      <c r="B64" s="298" t="s">
        <v>448</v>
      </c>
      <c r="C64" s="298"/>
      <c r="D64" s="299">
        <v>2005</v>
      </c>
      <c r="E64" s="299"/>
      <c r="F64" s="300">
        <v>8</v>
      </c>
      <c r="G64" s="301">
        <v>7</v>
      </c>
      <c r="H64" s="301">
        <v>1</v>
      </c>
      <c r="I64" s="301" t="s">
        <v>449</v>
      </c>
      <c r="J64" s="301" t="s">
        <v>449</v>
      </c>
      <c r="K64" s="301">
        <v>1</v>
      </c>
      <c r="L64" s="301">
        <v>1</v>
      </c>
      <c r="M64" s="301">
        <v>1</v>
      </c>
      <c r="N64" s="301">
        <v>2</v>
      </c>
      <c r="O64" s="301" t="s">
        <v>449</v>
      </c>
      <c r="P64" s="301" t="s">
        <v>449</v>
      </c>
      <c r="Q64" s="301">
        <v>1</v>
      </c>
      <c r="R64" s="301" t="s">
        <v>449</v>
      </c>
      <c r="S64" s="301" t="s">
        <v>449</v>
      </c>
      <c r="T64" s="301">
        <v>1</v>
      </c>
      <c r="U64" s="301">
        <v>1</v>
      </c>
      <c r="V64" s="301" t="s">
        <v>449</v>
      </c>
      <c r="W64" s="301" t="s">
        <v>449</v>
      </c>
    </row>
    <row r="65" spans="1:23" ht="13.5">
      <c r="A65" s="64" t="s">
        <v>436</v>
      </c>
      <c r="B65" s="150"/>
      <c r="C65" s="150"/>
      <c r="D65" s="150"/>
      <c r="E65" s="150"/>
      <c r="F65" s="150"/>
      <c r="G65" s="150"/>
      <c r="H65" s="150"/>
      <c r="I65" s="150"/>
      <c r="J65" s="150"/>
      <c r="K65" s="150"/>
      <c r="L65" s="150"/>
      <c r="M65" s="150"/>
      <c r="N65" s="150"/>
      <c r="O65" s="150"/>
      <c r="P65" s="150"/>
      <c r="Q65" s="150"/>
      <c r="R65" s="150"/>
      <c r="S65" s="150"/>
      <c r="T65" s="150"/>
      <c r="U65" s="150"/>
      <c r="V65" s="150"/>
      <c r="W65" s="150"/>
    </row>
  </sheetData>
  <sheetProtection/>
  <mergeCells count="52">
    <mergeCell ref="B64:C64"/>
    <mergeCell ref="D64:E64"/>
    <mergeCell ref="B60:C60"/>
    <mergeCell ref="D60:E60"/>
    <mergeCell ref="D61:E61"/>
    <mergeCell ref="D62:E62"/>
    <mergeCell ref="B63:C63"/>
    <mergeCell ref="D63:E63"/>
    <mergeCell ref="B48:C48"/>
    <mergeCell ref="B49:C49"/>
    <mergeCell ref="B50:C50"/>
    <mergeCell ref="V56:W56"/>
    <mergeCell ref="A57:E58"/>
    <mergeCell ref="F57:F58"/>
    <mergeCell ref="G57:S57"/>
    <mergeCell ref="T57:W57"/>
    <mergeCell ref="B42:C42"/>
    <mergeCell ref="B43:C43"/>
    <mergeCell ref="B44:C44"/>
    <mergeCell ref="B45:C45"/>
    <mergeCell ref="B46:C46"/>
    <mergeCell ref="B47:C47"/>
    <mergeCell ref="B35:C35"/>
    <mergeCell ref="B36:C36"/>
    <mergeCell ref="B37:C37"/>
    <mergeCell ref="B38:C38"/>
    <mergeCell ref="B39:C39"/>
    <mergeCell ref="B41:C41"/>
    <mergeCell ref="B29:C29"/>
    <mergeCell ref="B30:C30"/>
    <mergeCell ref="B31:C31"/>
    <mergeCell ref="B32:C32"/>
    <mergeCell ref="B33:C33"/>
    <mergeCell ref="B34:C34"/>
    <mergeCell ref="B23:C23"/>
    <mergeCell ref="B24:C24"/>
    <mergeCell ref="B25:C25"/>
    <mergeCell ref="B26:C26"/>
    <mergeCell ref="B27:C27"/>
    <mergeCell ref="B28:C28"/>
    <mergeCell ref="B15:C15"/>
    <mergeCell ref="B17:C17"/>
    <mergeCell ref="B19:C19"/>
    <mergeCell ref="B20:C20"/>
    <mergeCell ref="B21:C21"/>
    <mergeCell ref="B22:C22"/>
    <mergeCell ref="V5:W5"/>
    <mergeCell ref="A6:D7"/>
    <mergeCell ref="E6:E7"/>
    <mergeCell ref="F6:P6"/>
    <mergeCell ref="Q6:V6"/>
    <mergeCell ref="W6:W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28"/>
  <sheetViews>
    <sheetView zoomScalePageLayoutView="0" workbookViewId="0" topLeftCell="A1">
      <selection activeCell="A1" sqref="A1:IV16384"/>
    </sheetView>
  </sheetViews>
  <sheetFormatPr defaultColWidth="9.00390625" defaultRowHeight="13.5"/>
  <cols>
    <col min="1" max="1" width="1.12109375" style="1" customWidth="1"/>
    <col min="2" max="2" width="2.50390625" style="1" customWidth="1"/>
    <col min="3" max="3" width="9.00390625" style="1" customWidth="1"/>
    <col min="4" max="4" width="1.00390625" style="1" customWidth="1"/>
    <col min="5" max="13" width="8.125" style="1" customWidth="1"/>
    <col min="14" max="14" width="1.12109375" style="1" customWidth="1"/>
    <col min="15" max="15" width="2.50390625" style="1" customWidth="1"/>
    <col min="16" max="16" width="9.00390625" style="1" customWidth="1"/>
    <col min="17" max="17" width="1.00390625" style="1" customWidth="1"/>
    <col min="18" max="26" width="8.125" style="1" customWidth="1"/>
    <col min="27" max="16384" width="9.00390625" style="1" customWidth="1"/>
  </cols>
  <sheetData>
    <row r="1" ht="17.25">
      <c r="F1" s="2" t="s">
        <v>136</v>
      </c>
    </row>
    <row r="2" ht="12" customHeight="1"/>
    <row r="3" spans="1:2" ht="12" customHeight="1">
      <c r="A3" s="44"/>
      <c r="B3" s="44" t="s">
        <v>137</v>
      </c>
    </row>
    <row r="4" spans="1:13" s="45" customFormat="1" ht="12" customHeight="1" thickBot="1">
      <c r="A4" s="3"/>
      <c r="B4" s="3" t="s">
        <v>138</v>
      </c>
      <c r="M4" s="46">
        <v>37817</v>
      </c>
    </row>
    <row r="5" spans="1:13" ht="5.25" customHeight="1" thickTop="1">
      <c r="A5" s="34" t="s">
        <v>89</v>
      </c>
      <c r="B5" s="34"/>
      <c r="C5" s="34"/>
      <c r="D5" s="34"/>
      <c r="E5" s="47" t="s">
        <v>129</v>
      </c>
      <c r="F5" s="47" t="s">
        <v>139</v>
      </c>
      <c r="G5" s="47" t="s">
        <v>140</v>
      </c>
      <c r="H5" s="27"/>
      <c r="I5" s="27"/>
      <c r="J5" s="27"/>
      <c r="K5" s="27"/>
      <c r="L5" s="27"/>
      <c r="M5" s="27"/>
    </row>
    <row r="6" spans="1:13" ht="9.75" customHeight="1">
      <c r="A6" s="36"/>
      <c r="B6" s="36"/>
      <c r="C6" s="36"/>
      <c r="D6" s="36"/>
      <c r="E6" s="48"/>
      <c r="F6" s="48"/>
      <c r="G6" s="48"/>
      <c r="H6" s="32" t="s">
        <v>141</v>
      </c>
      <c r="I6" s="32" t="s">
        <v>142</v>
      </c>
      <c r="J6" s="32" t="s">
        <v>143</v>
      </c>
      <c r="K6" s="49"/>
      <c r="L6" s="49"/>
      <c r="M6" s="49"/>
    </row>
    <row r="7" spans="1:13" ht="13.5">
      <c r="A7" s="50"/>
      <c r="B7" s="50"/>
      <c r="C7" s="50"/>
      <c r="D7" s="50"/>
      <c r="E7" s="51"/>
      <c r="F7" s="51"/>
      <c r="G7" s="51"/>
      <c r="H7" s="51"/>
      <c r="I7" s="51"/>
      <c r="J7" s="51"/>
      <c r="K7" s="52" t="s">
        <v>144</v>
      </c>
      <c r="L7" s="52" t="s">
        <v>145</v>
      </c>
      <c r="M7" s="52" t="s">
        <v>146</v>
      </c>
    </row>
    <row r="8" ht="6" customHeight="1">
      <c r="E8" s="17"/>
    </row>
    <row r="9" spans="2:13" ht="10.5" customHeight="1">
      <c r="B9" s="53" t="s">
        <v>147</v>
      </c>
      <c r="C9" s="53"/>
      <c r="E9" s="21">
        <v>60100</v>
      </c>
      <c r="F9" s="22">
        <v>46800</v>
      </c>
      <c r="G9" s="22">
        <v>13300</v>
      </c>
      <c r="H9" s="22">
        <v>7780</v>
      </c>
      <c r="I9" s="22">
        <v>1210</v>
      </c>
      <c r="J9" s="22">
        <v>4310</v>
      </c>
      <c r="K9" s="22">
        <v>2990</v>
      </c>
      <c r="L9" s="22">
        <v>172</v>
      </c>
      <c r="M9" s="22">
        <v>1010</v>
      </c>
    </row>
    <row r="10" spans="2:13" ht="10.5" customHeight="1">
      <c r="B10" s="53" t="s">
        <v>148</v>
      </c>
      <c r="C10" s="53"/>
      <c r="E10" s="21">
        <v>59700</v>
      </c>
      <c r="F10" s="22">
        <v>46500</v>
      </c>
      <c r="G10" s="22">
        <v>13200</v>
      </c>
      <c r="H10" s="22">
        <v>7740</v>
      </c>
      <c r="I10" s="22">
        <v>1180</v>
      </c>
      <c r="J10" s="22">
        <v>4240</v>
      </c>
      <c r="K10" s="22">
        <v>2950</v>
      </c>
      <c r="L10" s="22">
        <v>150</v>
      </c>
      <c r="M10" s="22">
        <v>992</v>
      </c>
    </row>
    <row r="11" spans="2:13" ht="10.5" customHeight="1">
      <c r="B11" s="53" t="s">
        <v>149</v>
      </c>
      <c r="C11" s="53"/>
      <c r="D11" s="54"/>
      <c r="E11" s="21">
        <v>59400</v>
      </c>
      <c r="F11" s="22">
        <v>46300</v>
      </c>
      <c r="G11" s="22">
        <v>13000</v>
      </c>
      <c r="H11" s="22" t="s">
        <v>150</v>
      </c>
      <c r="I11" s="22">
        <v>1170</v>
      </c>
      <c r="J11" s="22" t="s">
        <v>151</v>
      </c>
      <c r="K11" s="22" t="s">
        <v>152</v>
      </c>
      <c r="L11" s="22" t="s">
        <v>152</v>
      </c>
      <c r="M11" s="22" t="s">
        <v>152</v>
      </c>
    </row>
    <row r="12" spans="2:13" ht="10.5" customHeight="1">
      <c r="B12" s="53" t="s">
        <v>153</v>
      </c>
      <c r="C12" s="53"/>
      <c r="D12" s="54"/>
      <c r="E12" s="21">
        <v>59200</v>
      </c>
      <c r="F12" s="22">
        <v>46200</v>
      </c>
      <c r="G12" s="22">
        <v>13000</v>
      </c>
      <c r="H12" s="22">
        <v>7650</v>
      </c>
      <c r="I12" s="22">
        <v>1170</v>
      </c>
      <c r="J12" s="22">
        <v>4170</v>
      </c>
      <c r="K12" s="22" t="s">
        <v>152</v>
      </c>
      <c r="L12" s="22" t="s">
        <v>152</v>
      </c>
      <c r="M12" s="22" t="s">
        <v>152</v>
      </c>
    </row>
    <row r="13" spans="2:13" ht="10.5" customHeight="1">
      <c r="B13" s="55" t="s">
        <v>154</v>
      </c>
      <c r="C13" s="55"/>
      <c r="D13" s="5"/>
      <c r="E13" s="18">
        <v>58900</v>
      </c>
      <c r="F13" s="20">
        <v>46000</v>
      </c>
      <c r="G13" s="20">
        <v>12900</v>
      </c>
      <c r="H13" s="20">
        <v>7610</v>
      </c>
      <c r="I13" s="20">
        <v>1170</v>
      </c>
      <c r="J13" s="20">
        <v>4130</v>
      </c>
      <c r="K13" s="20" t="s">
        <v>152</v>
      </c>
      <c r="L13" s="20" t="s">
        <v>152</v>
      </c>
      <c r="M13" s="20" t="s">
        <v>152</v>
      </c>
    </row>
    <row r="14" spans="5:13" ht="10.5" customHeight="1">
      <c r="E14" s="21"/>
      <c r="F14" s="22"/>
      <c r="G14" s="22"/>
      <c r="H14" s="22"/>
      <c r="I14" s="22"/>
      <c r="J14" s="22"/>
      <c r="K14" s="22"/>
      <c r="L14" s="22"/>
      <c r="M14" s="22"/>
    </row>
    <row r="15" spans="2:13" ht="10.5" customHeight="1">
      <c r="B15" s="28" t="s">
        <v>90</v>
      </c>
      <c r="C15" s="28"/>
      <c r="D15" s="5"/>
      <c r="E15" s="18">
        <f aca="true" t="shared" si="0" ref="E15:J15">SUM(E19:E38)</f>
        <v>31234</v>
      </c>
      <c r="F15" s="19">
        <f t="shared" si="0"/>
        <v>23935</v>
      </c>
      <c r="G15" s="19">
        <f t="shared" si="0"/>
        <v>7297</v>
      </c>
      <c r="H15" s="19">
        <f t="shared" si="0"/>
        <v>4495</v>
      </c>
      <c r="I15" s="19">
        <f t="shared" si="0"/>
        <v>665</v>
      </c>
      <c r="J15" s="19">
        <f t="shared" si="0"/>
        <v>2137</v>
      </c>
      <c r="K15" s="20" t="s">
        <v>152</v>
      </c>
      <c r="L15" s="20" t="s">
        <v>152</v>
      </c>
      <c r="M15" s="20" t="s">
        <v>152</v>
      </c>
    </row>
    <row r="16" spans="2:13" ht="10.5" customHeight="1">
      <c r="B16" s="6"/>
      <c r="C16" s="6"/>
      <c r="E16" s="21"/>
      <c r="F16" s="56"/>
      <c r="G16" s="56"/>
      <c r="H16" s="56"/>
      <c r="I16" s="56"/>
      <c r="J16" s="56"/>
      <c r="K16" s="56"/>
      <c r="L16" s="56"/>
      <c r="M16" s="56"/>
    </row>
    <row r="17" spans="2:13" ht="10.5" customHeight="1">
      <c r="B17" s="28" t="s">
        <v>91</v>
      </c>
      <c r="C17" s="28"/>
      <c r="D17" s="5"/>
      <c r="E17" s="18">
        <f aca="true" t="shared" si="1" ref="E17:J17">SUM(E40+E46+E51+E55+E59+E65+E75+E78+E85+E94+E98+E101+E114+E124)</f>
        <v>27715</v>
      </c>
      <c r="F17" s="19">
        <f t="shared" si="1"/>
        <v>22103</v>
      </c>
      <c r="G17" s="19">
        <f t="shared" si="1"/>
        <v>5610</v>
      </c>
      <c r="H17" s="19">
        <f t="shared" si="1"/>
        <v>3112</v>
      </c>
      <c r="I17" s="19">
        <f t="shared" si="1"/>
        <v>505</v>
      </c>
      <c r="J17" s="19">
        <f t="shared" si="1"/>
        <v>1993</v>
      </c>
      <c r="K17" s="20" t="s">
        <v>152</v>
      </c>
      <c r="L17" s="20" t="s">
        <v>152</v>
      </c>
      <c r="M17" s="20" t="s">
        <v>152</v>
      </c>
    </row>
    <row r="18" spans="2:13" ht="10.5" customHeight="1">
      <c r="B18" s="6"/>
      <c r="C18" s="6"/>
      <c r="E18" s="21"/>
      <c r="F18" s="22"/>
      <c r="G18" s="22"/>
      <c r="H18" s="22"/>
      <c r="I18" s="22"/>
      <c r="J18" s="22"/>
      <c r="K18" s="22"/>
      <c r="L18" s="22"/>
      <c r="M18" s="22"/>
    </row>
    <row r="19" spans="3:13" ht="10.5" customHeight="1">
      <c r="C19" s="6" t="s">
        <v>92</v>
      </c>
      <c r="E19" s="57">
        <v>3830</v>
      </c>
      <c r="F19" s="58">
        <v>3040</v>
      </c>
      <c r="G19" s="58">
        <v>797</v>
      </c>
      <c r="H19" s="58">
        <v>470</v>
      </c>
      <c r="I19" s="58" t="s">
        <v>133</v>
      </c>
      <c r="J19" s="58">
        <v>327</v>
      </c>
      <c r="K19" s="58" t="s">
        <v>152</v>
      </c>
      <c r="L19" s="58" t="s">
        <v>152</v>
      </c>
      <c r="M19" s="58" t="s">
        <v>152</v>
      </c>
    </row>
    <row r="20" spans="3:13" ht="10.5" customHeight="1">
      <c r="C20" s="6" t="s">
        <v>93</v>
      </c>
      <c r="E20" s="57">
        <v>2440</v>
      </c>
      <c r="F20" s="58">
        <v>2300</v>
      </c>
      <c r="G20" s="58">
        <v>138</v>
      </c>
      <c r="H20" s="58">
        <v>94</v>
      </c>
      <c r="I20" s="58" t="s">
        <v>133</v>
      </c>
      <c r="J20" s="59">
        <v>44</v>
      </c>
      <c r="K20" s="58" t="s">
        <v>152</v>
      </c>
      <c r="L20" s="58" t="s">
        <v>152</v>
      </c>
      <c r="M20" s="58" t="s">
        <v>152</v>
      </c>
    </row>
    <row r="21" spans="3:13" ht="10.5" customHeight="1">
      <c r="C21" s="6" t="s">
        <v>0</v>
      </c>
      <c r="E21" s="57">
        <v>1470</v>
      </c>
      <c r="F21" s="58">
        <v>1110</v>
      </c>
      <c r="G21" s="58">
        <v>355</v>
      </c>
      <c r="H21" s="58">
        <v>245</v>
      </c>
      <c r="I21" s="58">
        <v>70</v>
      </c>
      <c r="J21" s="58">
        <v>40</v>
      </c>
      <c r="K21" s="58" t="s">
        <v>152</v>
      </c>
      <c r="L21" s="58" t="s">
        <v>152</v>
      </c>
      <c r="M21" s="58" t="s">
        <v>152</v>
      </c>
    </row>
    <row r="22" spans="3:13" ht="10.5" customHeight="1">
      <c r="C22" s="6" t="s">
        <v>1</v>
      </c>
      <c r="E22" s="57">
        <v>169</v>
      </c>
      <c r="F22" s="58">
        <v>145</v>
      </c>
      <c r="G22" s="58">
        <v>24</v>
      </c>
      <c r="H22" s="58">
        <v>15</v>
      </c>
      <c r="I22" s="58" t="s">
        <v>133</v>
      </c>
      <c r="J22" s="58">
        <v>9</v>
      </c>
      <c r="K22" s="58" t="s">
        <v>152</v>
      </c>
      <c r="L22" s="58" t="s">
        <v>152</v>
      </c>
      <c r="M22" s="58" t="s">
        <v>152</v>
      </c>
    </row>
    <row r="23" spans="3:13" ht="10.5" customHeight="1">
      <c r="C23" s="6" t="s">
        <v>2</v>
      </c>
      <c r="E23" s="57">
        <v>1810</v>
      </c>
      <c r="F23" s="58">
        <v>1610</v>
      </c>
      <c r="G23" s="58">
        <v>209</v>
      </c>
      <c r="H23" s="58">
        <v>172</v>
      </c>
      <c r="I23" s="58" t="s">
        <v>133</v>
      </c>
      <c r="J23" s="58">
        <v>37</v>
      </c>
      <c r="K23" s="58" t="s">
        <v>152</v>
      </c>
      <c r="L23" s="58" t="s">
        <v>152</v>
      </c>
      <c r="M23" s="58" t="s">
        <v>152</v>
      </c>
    </row>
    <row r="24" spans="3:13" ht="10.5" customHeight="1">
      <c r="C24" s="6" t="s">
        <v>3</v>
      </c>
      <c r="E24" s="57">
        <v>2180</v>
      </c>
      <c r="F24" s="58">
        <v>1760</v>
      </c>
      <c r="G24" s="58">
        <v>416</v>
      </c>
      <c r="H24" s="58">
        <v>211</v>
      </c>
      <c r="I24" s="58">
        <v>33</v>
      </c>
      <c r="J24" s="58">
        <v>172</v>
      </c>
      <c r="K24" s="58" t="s">
        <v>152</v>
      </c>
      <c r="L24" s="58" t="s">
        <v>152</v>
      </c>
      <c r="M24" s="58" t="s">
        <v>152</v>
      </c>
    </row>
    <row r="25" spans="3:13" ht="10.5" customHeight="1">
      <c r="C25" s="6" t="s">
        <v>4</v>
      </c>
      <c r="E25" s="57">
        <v>463</v>
      </c>
      <c r="F25" s="58">
        <v>332</v>
      </c>
      <c r="G25" s="58">
        <v>131</v>
      </c>
      <c r="H25" s="58">
        <v>104</v>
      </c>
      <c r="I25" s="58" t="s">
        <v>133</v>
      </c>
      <c r="J25" s="58">
        <v>27</v>
      </c>
      <c r="K25" s="58" t="s">
        <v>152</v>
      </c>
      <c r="L25" s="58" t="s">
        <v>152</v>
      </c>
      <c r="M25" s="58" t="s">
        <v>152</v>
      </c>
    </row>
    <row r="26" spans="3:13" ht="10.5" customHeight="1">
      <c r="C26" s="6" t="s">
        <v>5</v>
      </c>
      <c r="E26" s="57">
        <v>892</v>
      </c>
      <c r="F26" s="58">
        <v>728</v>
      </c>
      <c r="G26" s="58">
        <v>164</v>
      </c>
      <c r="H26" s="58">
        <v>102</v>
      </c>
      <c r="I26" s="58">
        <v>41</v>
      </c>
      <c r="J26" s="58">
        <v>21</v>
      </c>
      <c r="K26" s="58" t="s">
        <v>152</v>
      </c>
      <c r="L26" s="58" t="s">
        <v>152</v>
      </c>
      <c r="M26" s="58" t="s">
        <v>152</v>
      </c>
    </row>
    <row r="27" spans="3:13" ht="10.5" customHeight="1">
      <c r="C27" s="6" t="s">
        <v>6</v>
      </c>
      <c r="E27" s="57">
        <v>2090</v>
      </c>
      <c r="F27" s="58">
        <v>1660</v>
      </c>
      <c r="G27" s="58">
        <v>427</v>
      </c>
      <c r="H27" s="58">
        <v>393</v>
      </c>
      <c r="I27" s="58" t="s">
        <v>133</v>
      </c>
      <c r="J27" s="58">
        <v>34</v>
      </c>
      <c r="K27" s="58" t="s">
        <v>152</v>
      </c>
      <c r="L27" s="58" t="s">
        <v>152</v>
      </c>
      <c r="M27" s="58" t="s">
        <v>152</v>
      </c>
    </row>
    <row r="28" spans="3:13" ht="10.5" customHeight="1">
      <c r="C28" s="6" t="s">
        <v>7</v>
      </c>
      <c r="E28" s="57">
        <v>1710</v>
      </c>
      <c r="F28" s="58">
        <v>1310</v>
      </c>
      <c r="G28" s="58">
        <v>396</v>
      </c>
      <c r="H28" s="58">
        <v>151</v>
      </c>
      <c r="I28" s="58">
        <v>123</v>
      </c>
      <c r="J28" s="58">
        <v>122</v>
      </c>
      <c r="K28" s="58" t="s">
        <v>152</v>
      </c>
      <c r="L28" s="58" t="s">
        <v>152</v>
      </c>
      <c r="M28" s="58" t="s">
        <v>152</v>
      </c>
    </row>
    <row r="29" spans="3:13" ht="10.5" customHeight="1">
      <c r="C29" s="6" t="s">
        <v>8</v>
      </c>
      <c r="E29" s="57">
        <v>1290</v>
      </c>
      <c r="F29" s="58">
        <v>840</v>
      </c>
      <c r="G29" s="58">
        <v>452</v>
      </c>
      <c r="H29" s="58">
        <v>249</v>
      </c>
      <c r="I29" s="58" t="s">
        <v>133</v>
      </c>
      <c r="J29" s="58">
        <v>203</v>
      </c>
      <c r="K29" s="58" t="s">
        <v>152</v>
      </c>
      <c r="L29" s="58" t="s">
        <v>152</v>
      </c>
      <c r="M29" s="58" t="s">
        <v>152</v>
      </c>
    </row>
    <row r="30" spans="3:13" ht="10.5" customHeight="1">
      <c r="C30" s="6" t="s">
        <v>9</v>
      </c>
      <c r="E30" s="57">
        <v>290</v>
      </c>
      <c r="F30" s="58">
        <v>253</v>
      </c>
      <c r="G30" s="58">
        <v>37</v>
      </c>
      <c r="H30" s="58">
        <v>29</v>
      </c>
      <c r="I30" s="58">
        <v>6</v>
      </c>
      <c r="J30" s="58">
        <v>2</v>
      </c>
      <c r="K30" s="58" t="s">
        <v>152</v>
      </c>
      <c r="L30" s="58" t="s">
        <v>152</v>
      </c>
      <c r="M30" s="58" t="s">
        <v>152</v>
      </c>
    </row>
    <row r="31" spans="3:13" ht="10.5" customHeight="1">
      <c r="C31" s="6" t="s">
        <v>10</v>
      </c>
      <c r="E31" s="57">
        <v>1440</v>
      </c>
      <c r="F31" s="58">
        <v>633</v>
      </c>
      <c r="G31" s="58">
        <v>802</v>
      </c>
      <c r="H31" s="58">
        <v>747</v>
      </c>
      <c r="I31" s="58" t="s">
        <v>133</v>
      </c>
      <c r="J31" s="58">
        <v>55</v>
      </c>
      <c r="K31" s="58" t="s">
        <v>152</v>
      </c>
      <c r="L31" s="58" t="s">
        <v>152</v>
      </c>
      <c r="M31" s="58" t="s">
        <v>152</v>
      </c>
    </row>
    <row r="32" spans="3:13" ht="10.5" customHeight="1">
      <c r="C32" s="6" t="s">
        <v>11</v>
      </c>
      <c r="E32" s="57">
        <v>1000</v>
      </c>
      <c r="F32" s="58">
        <v>785</v>
      </c>
      <c r="G32" s="58">
        <v>216</v>
      </c>
      <c r="H32" s="58">
        <v>166</v>
      </c>
      <c r="I32" s="58" t="s">
        <v>133</v>
      </c>
      <c r="J32" s="58">
        <v>50</v>
      </c>
      <c r="K32" s="58" t="s">
        <v>152</v>
      </c>
      <c r="L32" s="58" t="s">
        <v>152</v>
      </c>
      <c r="M32" s="58" t="s">
        <v>152</v>
      </c>
    </row>
    <row r="33" spans="3:13" ht="10.5" customHeight="1">
      <c r="C33" s="6" t="s">
        <v>155</v>
      </c>
      <c r="E33" s="57">
        <v>1210</v>
      </c>
      <c r="F33" s="58">
        <v>883</v>
      </c>
      <c r="G33" s="58">
        <v>326</v>
      </c>
      <c r="H33" s="58">
        <v>215</v>
      </c>
      <c r="I33" s="58" t="s">
        <v>133</v>
      </c>
      <c r="J33" s="58">
        <v>111</v>
      </c>
      <c r="K33" s="58" t="s">
        <v>152</v>
      </c>
      <c r="L33" s="58" t="s">
        <v>152</v>
      </c>
      <c r="M33" s="58" t="s">
        <v>152</v>
      </c>
    </row>
    <row r="34" spans="3:13" ht="10.5" customHeight="1">
      <c r="C34" s="6" t="s">
        <v>156</v>
      </c>
      <c r="E34" s="57">
        <v>1030</v>
      </c>
      <c r="F34" s="58">
        <v>777</v>
      </c>
      <c r="G34" s="58">
        <v>250</v>
      </c>
      <c r="H34" s="58">
        <v>101</v>
      </c>
      <c r="I34" s="58" t="s">
        <v>133</v>
      </c>
      <c r="J34" s="58">
        <v>149</v>
      </c>
      <c r="K34" s="58" t="s">
        <v>152</v>
      </c>
      <c r="L34" s="58" t="s">
        <v>152</v>
      </c>
      <c r="M34" s="58" t="s">
        <v>152</v>
      </c>
    </row>
    <row r="35" spans="2:13" ht="10.5" customHeight="1">
      <c r="B35" s="6"/>
      <c r="C35" s="6" t="s">
        <v>157</v>
      </c>
      <c r="E35" s="57">
        <v>1550</v>
      </c>
      <c r="F35" s="58">
        <v>1240</v>
      </c>
      <c r="G35" s="58">
        <v>312</v>
      </c>
      <c r="H35" s="58">
        <v>196</v>
      </c>
      <c r="I35" s="58">
        <v>70</v>
      </c>
      <c r="J35" s="58">
        <v>46</v>
      </c>
      <c r="K35" s="58" t="s">
        <v>152</v>
      </c>
      <c r="L35" s="58" t="s">
        <v>152</v>
      </c>
      <c r="M35" s="58" t="s">
        <v>152</v>
      </c>
    </row>
    <row r="36" spans="2:13" ht="10.5" customHeight="1">
      <c r="B36" s="6"/>
      <c r="C36" s="6" t="s">
        <v>158</v>
      </c>
      <c r="E36" s="57">
        <v>2000</v>
      </c>
      <c r="F36" s="58">
        <v>1340</v>
      </c>
      <c r="G36" s="58">
        <v>664</v>
      </c>
      <c r="H36" s="58">
        <v>123</v>
      </c>
      <c r="I36" s="58" t="s">
        <v>133</v>
      </c>
      <c r="J36" s="58">
        <v>541</v>
      </c>
      <c r="K36" s="58" t="s">
        <v>152</v>
      </c>
      <c r="L36" s="58" t="s">
        <v>152</v>
      </c>
      <c r="M36" s="58" t="s">
        <v>152</v>
      </c>
    </row>
    <row r="37" spans="2:13" ht="10.5" customHeight="1">
      <c r="B37" s="6"/>
      <c r="C37" s="6" t="s">
        <v>159</v>
      </c>
      <c r="E37" s="57">
        <v>3110</v>
      </c>
      <c r="F37" s="58">
        <v>2290</v>
      </c>
      <c r="G37" s="58">
        <v>823</v>
      </c>
      <c r="H37" s="58">
        <v>471</v>
      </c>
      <c r="I37" s="58">
        <v>287</v>
      </c>
      <c r="J37" s="58">
        <v>65</v>
      </c>
      <c r="K37" s="58" t="s">
        <v>152</v>
      </c>
      <c r="L37" s="58" t="s">
        <v>152</v>
      </c>
      <c r="M37" s="58" t="s">
        <v>152</v>
      </c>
    </row>
    <row r="38" spans="2:13" ht="10.5" customHeight="1">
      <c r="B38" s="6"/>
      <c r="C38" s="6" t="s">
        <v>160</v>
      </c>
      <c r="E38" s="57">
        <v>1260</v>
      </c>
      <c r="F38" s="58">
        <v>899</v>
      </c>
      <c r="G38" s="58">
        <v>358</v>
      </c>
      <c r="H38" s="58">
        <v>241</v>
      </c>
      <c r="I38" s="58">
        <v>35</v>
      </c>
      <c r="J38" s="58">
        <v>82</v>
      </c>
      <c r="K38" s="58" t="s">
        <v>152</v>
      </c>
      <c r="L38" s="58" t="s">
        <v>152</v>
      </c>
      <c r="M38" s="58" t="s">
        <v>152</v>
      </c>
    </row>
    <row r="39" spans="2:13" ht="10.5" customHeight="1">
      <c r="B39" s="6"/>
      <c r="C39" s="6"/>
      <c r="E39" s="57"/>
      <c r="F39" s="58"/>
      <c r="G39" s="58"/>
      <c r="H39" s="58"/>
      <c r="I39" s="58"/>
      <c r="J39" s="58"/>
      <c r="K39" s="58"/>
      <c r="L39" s="58"/>
      <c r="M39" s="58"/>
    </row>
    <row r="40" spans="2:13" ht="10.5" customHeight="1">
      <c r="B40" s="28" t="s">
        <v>94</v>
      </c>
      <c r="C40" s="28"/>
      <c r="D40" s="5"/>
      <c r="E40" s="60">
        <f aca="true" t="shared" si="2" ref="E40:J40">SUM(E41:E44)</f>
        <v>699</v>
      </c>
      <c r="F40" s="61">
        <f t="shared" si="2"/>
        <v>515</v>
      </c>
      <c r="G40" s="61">
        <f t="shared" si="2"/>
        <v>184</v>
      </c>
      <c r="H40" s="61">
        <f t="shared" si="2"/>
        <v>182</v>
      </c>
      <c r="I40" s="62">
        <f t="shared" si="2"/>
        <v>0</v>
      </c>
      <c r="J40" s="61">
        <f t="shared" si="2"/>
        <v>2</v>
      </c>
      <c r="K40" s="58" t="s">
        <v>152</v>
      </c>
      <c r="L40" s="58" t="s">
        <v>152</v>
      </c>
      <c r="M40" s="58" t="s">
        <v>152</v>
      </c>
    </row>
    <row r="41" spans="2:13" ht="10.5" customHeight="1">
      <c r="B41" s="6"/>
      <c r="C41" s="6" t="s">
        <v>95</v>
      </c>
      <c r="E41" s="57">
        <v>20</v>
      </c>
      <c r="F41" s="59">
        <v>0</v>
      </c>
      <c r="G41" s="59">
        <v>20</v>
      </c>
      <c r="H41" s="59">
        <v>20</v>
      </c>
      <c r="I41" s="59" t="s">
        <v>133</v>
      </c>
      <c r="J41" s="59">
        <v>0</v>
      </c>
      <c r="K41" s="59" t="s">
        <v>152</v>
      </c>
      <c r="L41" s="59" t="s">
        <v>152</v>
      </c>
      <c r="M41" s="59" t="s">
        <v>152</v>
      </c>
    </row>
    <row r="42" spans="2:13" ht="10.5" customHeight="1">
      <c r="B42" s="6"/>
      <c r="C42" s="6" t="s">
        <v>97</v>
      </c>
      <c r="E42" s="57">
        <v>193</v>
      </c>
      <c r="F42" s="59">
        <v>117</v>
      </c>
      <c r="G42" s="59">
        <v>76</v>
      </c>
      <c r="H42" s="59">
        <v>76</v>
      </c>
      <c r="I42" s="59" t="s">
        <v>133</v>
      </c>
      <c r="J42" s="59">
        <v>0</v>
      </c>
      <c r="K42" s="59" t="s">
        <v>152</v>
      </c>
      <c r="L42" s="59" t="s">
        <v>152</v>
      </c>
      <c r="M42" s="59" t="s">
        <v>152</v>
      </c>
    </row>
    <row r="43" spans="2:13" ht="10.5" customHeight="1">
      <c r="B43" s="6"/>
      <c r="C43" s="6" t="s">
        <v>12</v>
      </c>
      <c r="E43" s="57">
        <v>215</v>
      </c>
      <c r="F43" s="59">
        <v>155</v>
      </c>
      <c r="G43" s="59">
        <v>60</v>
      </c>
      <c r="H43" s="59">
        <v>58</v>
      </c>
      <c r="I43" s="59" t="s">
        <v>133</v>
      </c>
      <c r="J43" s="59">
        <v>2</v>
      </c>
      <c r="K43" s="59" t="s">
        <v>152</v>
      </c>
      <c r="L43" s="59" t="s">
        <v>152</v>
      </c>
      <c r="M43" s="59" t="s">
        <v>152</v>
      </c>
    </row>
    <row r="44" spans="2:13" ht="10.5" customHeight="1">
      <c r="B44" s="6"/>
      <c r="C44" s="6" t="s">
        <v>13</v>
      </c>
      <c r="E44" s="57">
        <v>271</v>
      </c>
      <c r="F44" s="59">
        <v>243</v>
      </c>
      <c r="G44" s="59">
        <v>28</v>
      </c>
      <c r="H44" s="59">
        <v>28</v>
      </c>
      <c r="I44" s="59" t="s">
        <v>133</v>
      </c>
      <c r="J44" s="59">
        <v>0</v>
      </c>
      <c r="K44" s="59" t="s">
        <v>152</v>
      </c>
      <c r="L44" s="59" t="s">
        <v>152</v>
      </c>
      <c r="M44" s="59" t="s">
        <v>152</v>
      </c>
    </row>
    <row r="45" spans="2:13" ht="10.5" customHeight="1">
      <c r="B45" s="6"/>
      <c r="C45" s="6"/>
      <c r="E45" s="57"/>
      <c r="F45" s="59"/>
      <c r="G45" s="59"/>
      <c r="H45" s="59"/>
      <c r="I45" s="59"/>
      <c r="J45" s="59"/>
      <c r="K45" s="59"/>
      <c r="L45" s="59"/>
      <c r="M45" s="59"/>
    </row>
    <row r="46" spans="2:13" ht="10.5" customHeight="1">
      <c r="B46" s="28" t="s">
        <v>161</v>
      </c>
      <c r="C46" s="28"/>
      <c r="D46" s="5"/>
      <c r="E46" s="60">
        <f aca="true" t="shared" si="3" ref="E46:J46">SUM(E47:E49)</f>
        <v>3647</v>
      </c>
      <c r="F46" s="61">
        <f t="shared" si="3"/>
        <v>3076</v>
      </c>
      <c r="G46" s="61">
        <f t="shared" si="3"/>
        <v>569</v>
      </c>
      <c r="H46" s="61">
        <f t="shared" si="3"/>
        <v>324</v>
      </c>
      <c r="I46" s="62">
        <f t="shared" si="3"/>
        <v>0</v>
      </c>
      <c r="J46" s="61">
        <f t="shared" si="3"/>
        <v>245</v>
      </c>
      <c r="K46" s="58" t="s">
        <v>152</v>
      </c>
      <c r="L46" s="58" t="s">
        <v>152</v>
      </c>
      <c r="M46" s="58" t="s">
        <v>152</v>
      </c>
    </row>
    <row r="47" spans="2:13" ht="10.5" customHeight="1">
      <c r="B47" s="6"/>
      <c r="C47" s="6" t="s">
        <v>14</v>
      </c>
      <c r="E47" s="57">
        <v>1960</v>
      </c>
      <c r="F47" s="59">
        <v>1800</v>
      </c>
      <c r="G47" s="59">
        <v>158</v>
      </c>
      <c r="H47" s="59">
        <v>149</v>
      </c>
      <c r="I47" s="59" t="s">
        <v>133</v>
      </c>
      <c r="J47" s="59">
        <v>9</v>
      </c>
      <c r="K47" s="59" t="s">
        <v>152</v>
      </c>
      <c r="L47" s="59" t="s">
        <v>152</v>
      </c>
      <c r="M47" s="59" t="s">
        <v>152</v>
      </c>
    </row>
    <row r="48" spans="2:13" ht="10.5" customHeight="1">
      <c r="B48" s="6"/>
      <c r="C48" s="6" t="s">
        <v>15</v>
      </c>
      <c r="E48" s="57">
        <v>858</v>
      </c>
      <c r="F48" s="59">
        <v>733</v>
      </c>
      <c r="G48" s="59">
        <v>125</v>
      </c>
      <c r="H48" s="59">
        <v>121</v>
      </c>
      <c r="I48" s="59" t="s">
        <v>133</v>
      </c>
      <c r="J48" s="59">
        <v>4</v>
      </c>
      <c r="K48" s="59" t="s">
        <v>152</v>
      </c>
      <c r="L48" s="59" t="s">
        <v>152</v>
      </c>
      <c r="M48" s="59" t="s">
        <v>152</v>
      </c>
    </row>
    <row r="49" spans="2:13" ht="10.5" customHeight="1">
      <c r="B49" s="6"/>
      <c r="C49" s="6" t="s">
        <v>16</v>
      </c>
      <c r="E49" s="57">
        <v>829</v>
      </c>
      <c r="F49" s="59">
        <v>543</v>
      </c>
      <c r="G49" s="59">
        <v>286</v>
      </c>
      <c r="H49" s="59">
        <v>54</v>
      </c>
      <c r="I49" s="59" t="s">
        <v>133</v>
      </c>
      <c r="J49" s="59">
        <v>232</v>
      </c>
      <c r="K49" s="59" t="s">
        <v>152</v>
      </c>
      <c r="L49" s="59" t="s">
        <v>152</v>
      </c>
      <c r="M49" s="59" t="s">
        <v>152</v>
      </c>
    </row>
    <row r="50" spans="2:13" ht="10.5" customHeight="1">
      <c r="B50" s="6"/>
      <c r="C50" s="6"/>
      <c r="E50" s="57"/>
      <c r="F50" s="59"/>
      <c r="G50" s="59"/>
      <c r="H50" s="59"/>
      <c r="I50" s="59"/>
      <c r="J50" s="59"/>
      <c r="K50" s="59"/>
      <c r="L50" s="59"/>
      <c r="M50" s="59"/>
    </row>
    <row r="51" spans="2:13" ht="10.5" customHeight="1">
      <c r="B51" s="28" t="s">
        <v>162</v>
      </c>
      <c r="C51" s="28"/>
      <c r="D51" s="5"/>
      <c r="E51" s="60">
        <f aca="true" t="shared" si="4" ref="E51:J51">SUM(E52:E53)</f>
        <v>3280</v>
      </c>
      <c r="F51" s="61">
        <f t="shared" si="4"/>
        <v>3009</v>
      </c>
      <c r="G51" s="61">
        <f t="shared" si="4"/>
        <v>270</v>
      </c>
      <c r="H51" s="61">
        <f t="shared" si="4"/>
        <v>175</v>
      </c>
      <c r="I51" s="62">
        <f t="shared" si="4"/>
        <v>0</v>
      </c>
      <c r="J51" s="61">
        <f t="shared" si="4"/>
        <v>95</v>
      </c>
      <c r="K51" s="58" t="s">
        <v>152</v>
      </c>
      <c r="L51" s="58" t="s">
        <v>152</v>
      </c>
      <c r="M51" s="58" t="s">
        <v>152</v>
      </c>
    </row>
    <row r="52" spans="2:13" ht="10.5" customHeight="1">
      <c r="B52" s="6"/>
      <c r="C52" s="6" t="s">
        <v>17</v>
      </c>
      <c r="E52" s="57">
        <v>2710</v>
      </c>
      <c r="F52" s="59">
        <v>2530</v>
      </c>
      <c r="G52" s="59">
        <v>179</v>
      </c>
      <c r="H52" s="59">
        <v>138</v>
      </c>
      <c r="I52" s="59" t="s">
        <v>133</v>
      </c>
      <c r="J52" s="59">
        <v>41</v>
      </c>
      <c r="K52" s="59" t="s">
        <v>152</v>
      </c>
      <c r="L52" s="59" t="s">
        <v>152</v>
      </c>
      <c r="M52" s="59" t="s">
        <v>152</v>
      </c>
    </row>
    <row r="53" spans="2:13" ht="10.5" customHeight="1">
      <c r="B53" s="6"/>
      <c r="C53" s="6" t="s">
        <v>18</v>
      </c>
      <c r="E53" s="57">
        <v>570</v>
      </c>
      <c r="F53" s="59">
        <v>479</v>
      </c>
      <c r="G53" s="59">
        <v>91</v>
      </c>
      <c r="H53" s="59">
        <v>37</v>
      </c>
      <c r="I53" s="59" t="s">
        <v>133</v>
      </c>
      <c r="J53" s="59">
        <v>54</v>
      </c>
      <c r="K53" s="59" t="s">
        <v>152</v>
      </c>
      <c r="L53" s="59" t="s">
        <v>152</v>
      </c>
      <c r="M53" s="59" t="s">
        <v>152</v>
      </c>
    </row>
    <row r="54" spans="2:13" ht="10.5" customHeight="1">
      <c r="B54" s="6"/>
      <c r="C54" s="6"/>
      <c r="E54" s="57"/>
      <c r="F54" s="59"/>
      <c r="G54" s="59"/>
      <c r="H54" s="59"/>
      <c r="I54" s="59"/>
      <c r="J54" s="59"/>
      <c r="K54" s="59"/>
      <c r="L54" s="59"/>
      <c r="M54" s="59"/>
    </row>
    <row r="55" spans="2:13" ht="10.5" customHeight="1">
      <c r="B55" s="28" t="s">
        <v>99</v>
      </c>
      <c r="C55" s="28"/>
      <c r="D55" s="5"/>
      <c r="E55" s="60">
        <f aca="true" t="shared" si="5" ref="E55:J55">SUM(E56:E57)</f>
        <v>1424</v>
      </c>
      <c r="F55" s="61">
        <f t="shared" si="5"/>
        <v>1264</v>
      </c>
      <c r="G55" s="61">
        <f t="shared" si="5"/>
        <v>163</v>
      </c>
      <c r="H55" s="61">
        <f t="shared" si="5"/>
        <v>95</v>
      </c>
      <c r="I55" s="62">
        <f t="shared" si="5"/>
        <v>0</v>
      </c>
      <c r="J55" s="61">
        <f t="shared" si="5"/>
        <v>68</v>
      </c>
      <c r="K55" s="61" t="s">
        <v>152</v>
      </c>
      <c r="L55" s="61" t="s">
        <v>152</v>
      </c>
      <c r="M55" s="61" t="s">
        <v>152</v>
      </c>
    </row>
    <row r="56" spans="2:13" ht="10.5" customHeight="1">
      <c r="B56" s="6"/>
      <c r="C56" s="6" t="s">
        <v>19</v>
      </c>
      <c r="E56" s="57">
        <v>1120</v>
      </c>
      <c r="F56" s="59">
        <v>997</v>
      </c>
      <c r="G56" s="59">
        <v>126</v>
      </c>
      <c r="H56" s="59">
        <v>83</v>
      </c>
      <c r="I56" s="59" t="s">
        <v>133</v>
      </c>
      <c r="J56" s="59">
        <v>43</v>
      </c>
      <c r="K56" s="59" t="s">
        <v>152</v>
      </c>
      <c r="L56" s="59" t="s">
        <v>152</v>
      </c>
      <c r="M56" s="59" t="s">
        <v>152</v>
      </c>
    </row>
    <row r="57" spans="2:13" ht="10.5" customHeight="1">
      <c r="B57" s="6"/>
      <c r="C57" s="6" t="s">
        <v>20</v>
      </c>
      <c r="E57" s="57">
        <v>304</v>
      </c>
      <c r="F57" s="59">
        <v>267</v>
      </c>
      <c r="G57" s="59">
        <v>37</v>
      </c>
      <c r="H57" s="59">
        <v>12</v>
      </c>
      <c r="I57" s="59" t="s">
        <v>133</v>
      </c>
      <c r="J57" s="59">
        <v>25</v>
      </c>
      <c r="K57" s="59" t="s">
        <v>152</v>
      </c>
      <c r="L57" s="59" t="s">
        <v>152</v>
      </c>
      <c r="M57" s="59" t="s">
        <v>152</v>
      </c>
    </row>
    <row r="58" spans="2:13" ht="10.5" customHeight="1">
      <c r="B58" s="6"/>
      <c r="C58" s="6"/>
      <c r="E58" s="57"/>
      <c r="F58" s="59"/>
      <c r="G58" s="59"/>
      <c r="H58" s="59"/>
      <c r="I58" s="59"/>
      <c r="J58" s="59"/>
      <c r="K58" s="59"/>
      <c r="L58" s="59"/>
      <c r="M58" s="59"/>
    </row>
    <row r="59" spans="2:13" ht="10.5" customHeight="1">
      <c r="B59" s="28" t="s">
        <v>100</v>
      </c>
      <c r="C59" s="28"/>
      <c r="D59" s="5"/>
      <c r="E59" s="60">
        <f aca="true" t="shared" si="6" ref="E59:J59">SUM(E60:E63)</f>
        <v>2921</v>
      </c>
      <c r="F59" s="61">
        <f t="shared" si="6"/>
        <v>2535</v>
      </c>
      <c r="G59" s="61">
        <f t="shared" si="6"/>
        <v>387</v>
      </c>
      <c r="H59" s="61">
        <f t="shared" si="6"/>
        <v>361</v>
      </c>
      <c r="I59" s="62">
        <f t="shared" si="6"/>
        <v>0</v>
      </c>
      <c r="J59" s="61">
        <f t="shared" si="6"/>
        <v>26</v>
      </c>
      <c r="K59" s="61" t="s">
        <v>152</v>
      </c>
      <c r="L59" s="61" t="s">
        <v>152</v>
      </c>
      <c r="M59" s="61" t="s">
        <v>152</v>
      </c>
    </row>
    <row r="60" spans="2:13" ht="10.5" customHeight="1">
      <c r="B60" s="6"/>
      <c r="C60" s="6" t="s">
        <v>21</v>
      </c>
      <c r="E60" s="57">
        <v>816</v>
      </c>
      <c r="F60" s="59">
        <v>728</v>
      </c>
      <c r="G60" s="59">
        <v>88</v>
      </c>
      <c r="H60" s="59">
        <v>73</v>
      </c>
      <c r="I60" s="59" t="s">
        <v>133</v>
      </c>
      <c r="J60" s="59">
        <v>15</v>
      </c>
      <c r="K60" s="59" t="s">
        <v>152</v>
      </c>
      <c r="L60" s="59" t="s">
        <v>152</v>
      </c>
      <c r="M60" s="59" t="s">
        <v>152</v>
      </c>
    </row>
    <row r="61" spans="2:13" ht="10.5" customHeight="1">
      <c r="B61" s="6"/>
      <c r="C61" s="6" t="s">
        <v>22</v>
      </c>
      <c r="E61" s="57">
        <v>1170</v>
      </c>
      <c r="F61" s="59">
        <v>1040</v>
      </c>
      <c r="G61" s="59">
        <v>131</v>
      </c>
      <c r="H61" s="59">
        <v>128</v>
      </c>
      <c r="I61" s="59" t="s">
        <v>133</v>
      </c>
      <c r="J61" s="59">
        <v>3</v>
      </c>
      <c r="K61" s="59" t="s">
        <v>152</v>
      </c>
      <c r="L61" s="59" t="s">
        <v>152</v>
      </c>
      <c r="M61" s="59" t="s">
        <v>152</v>
      </c>
    </row>
    <row r="62" spans="2:13" ht="10.5" customHeight="1">
      <c r="B62" s="6"/>
      <c r="C62" s="6" t="s">
        <v>23</v>
      </c>
      <c r="E62" s="57">
        <v>812</v>
      </c>
      <c r="F62" s="59">
        <v>658</v>
      </c>
      <c r="G62" s="59">
        <v>154</v>
      </c>
      <c r="H62" s="59">
        <v>147</v>
      </c>
      <c r="I62" s="59" t="s">
        <v>133</v>
      </c>
      <c r="J62" s="59">
        <v>7</v>
      </c>
      <c r="K62" s="59" t="s">
        <v>152</v>
      </c>
      <c r="L62" s="59" t="s">
        <v>152</v>
      </c>
      <c r="M62" s="59" t="s">
        <v>152</v>
      </c>
    </row>
    <row r="63" spans="2:13" ht="10.5" customHeight="1">
      <c r="B63" s="6"/>
      <c r="C63" s="6" t="s">
        <v>24</v>
      </c>
      <c r="E63" s="57">
        <v>123</v>
      </c>
      <c r="F63" s="59">
        <v>109</v>
      </c>
      <c r="G63" s="59">
        <v>14</v>
      </c>
      <c r="H63" s="59">
        <v>13</v>
      </c>
      <c r="I63" s="59" t="s">
        <v>133</v>
      </c>
      <c r="J63" s="59">
        <v>1</v>
      </c>
      <c r="K63" s="59" t="s">
        <v>152</v>
      </c>
      <c r="L63" s="59" t="s">
        <v>152</v>
      </c>
      <c r="M63" s="59" t="s">
        <v>152</v>
      </c>
    </row>
    <row r="64" spans="2:13" ht="10.5" customHeight="1">
      <c r="B64" s="6"/>
      <c r="C64" s="6"/>
      <c r="E64" s="57"/>
      <c r="F64" s="59"/>
      <c r="G64" s="59"/>
      <c r="H64" s="59"/>
      <c r="I64" s="59"/>
      <c r="J64" s="59"/>
      <c r="K64" s="59"/>
      <c r="L64" s="59"/>
      <c r="M64" s="59"/>
    </row>
    <row r="65" spans="2:13" ht="10.5" customHeight="1">
      <c r="B65" s="28" t="s">
        <v>101</v>
      </c>
      <c r="C65" s="28"/>
      <c r="D65" s="5"/>
      <c r="E65" s="60">
        <f aca="true" t="shared" si="7" ref="E65:J65">SUM(E66:E73)</f>
        <v>4134</v>
      </c>
      <c r="F65" s="61">
        <f t="shared" si="7"/>
        <v>3248</v>
      </c>
      <c r="G65" s="61">
        <f t="shared" si="7"/>
        <v>883</v>
      </c>
      <c r="H65" s="61">
        <f t="shared" si="7"/>
        <v>269</v>
      </c>
      <c r="I65" s="62">
        <f t="shared" si="7"/>
        <v>0</v>
      </c>
      <c r="J65" s="61">
        <f t="shared" si="7"/>
        <v>614</v>
      </c>
      <c r="K65" s="61" t="s">
        <v>152</v>
      </c>
      <c r="L65" s="61" t="s">
        <v>152</v>
      </c>
      <c r="M65" s="61" t="s">
        <v>152</v>
      </c>
    </row>
    <row r="66" spans="2:13" ht="10.5" customHeight="1">
      <c r="B66" s="6"/>
      <c r="C66" s="6" t="s">
        <v>119</v>
      </c>
      <c r="E66" s="57">
        <v>983</v>
      </c>
      <c r="F66" s="59">
        <v>847</v>
      </c>
      <c r="G66" s="59">
        <v>136</v>
      </c>
      <c r="H66" s="59">
        <v>46</v>
      </c>
      <c r="I66" s="59" t="s">
        <v>133</v>
      </c>
      <c r="J66" s="59">
        <v>90</v>
      </c>
      <c r="K66" s="59" t="s">
        <v>152</v>
      </c>
      <c r="L66" s="59" t="s">
        <v>152</v>
      </c>
      <c r="M66" s="59" t="s">
        <v>152</v>
      </c>
    </row>
    <row r="67" spans="2:13" ht="10.5" customHeight="1">
      <c r="B67" s="6"/>
      <c r="C67" s="6" t="s">
        <v>120</v>
      </c>
      <c r="E67" s="57">
        <v>454</v>
      </c>
      <c r="F67" s="59">
        <v>375</v>
      </c>
      <c r="G67" s="59">
        <v>79</v>
      </c>
      <c r="H67" s="59">
        <v>57</v>
      </c>
      <c r="I67" s="59" t="s">
        <v>133</v>
      </c>
      <c r="J67" s="59">
        <v>22</v>
      </c>
      <c r="K67" s="59" t="s">
        <v>152</v>
      </c>
      <c r="L67" s="59" t="s">
        <v>152</v>
      </c>
      <c r="M67" s="59" t="s">
        <v>152</v>
      </c>
    </row>
    <row r="68" spans="2:13" ht="10.5" customHeight="1">
      <c r="B68" s="6"/>
      <c r="C68" s="6" t="s">
        <v>25</v>
      </c>
      <c r="E68" s="57">
        <v>1230</v>
      </c>
      <c r="F68" s="59">
        <v>879</v>
      </c>
      <c r="G68" s="59">
        <v>350</v>
      </c>
      <c r="H68" s="59">
        <v>60</v>
      </c>
      <c r="I68" s="59" t="s">
        <v>133</v>
      </c>
      <c r="J68" s="59">
        <v>290</v>
      </c>
      <c r="K68" s="59" t="s">
        <v>152</v>
      </c>
      <c r="L68" s="59" t="s">
        <v>152</v>
      </c>
      <c r="M68" s="59" t="s">
        <v>152</v>
      </c>
    </row>
    <row r="69" spans="2:13" ht="10.5" customHeight="1">
      <c r="B69" s="6"/>
      <c r="C69" s="6" t="s">
        <v>26</v>
      </c>
      <c r="E69" s="57">
        <v>1090</v>
      </c>
      <c r="F69" s="59">
        <v>944</v>
      </c>
      <c r="G69" s="59">
        <v>144</v>
      </c>
      <c r="H69" s="59">
        <v>19</v>
      </c>
      <c r="I69" s="59" t="s">
        <v>133</v>
      </c>
      <c r="J69" s="59">
        <v>125</v>
      </c>
      <c r="K69" s="59" t="s">
        <v>152</v>
      </c>
      <c r="L69" s="59" t="s">
        <v>152</v>
      </c>
      <c r="M69" s="59" t="s">
        <v>152</v>
      </c>
    </row>
    <row r="70" spans="2:13" ht="10.5" customHeight="1">
      <c r="B70" s="6"/>
      <c r="C70" s="6" t="s">
        <v>27</v>
      </c>
      <c r="E70" s="57">
        <v>136</v>
      </c>
      <c r="F70" s="59">
        <v>41</v>
      </c>
      <c r="G70" s="59">
        <v>95</v>
      </c>
      <c r="H70" s="59">
        <v>24</v>
      </c>
      <c r="I70" s="59" t="s">
        <v>133</v>
      </c>
      <c r="J70" s="59">
        <v>71</v>
      </c>
      <c r="K70" s="59" t="s">
        <v>152</v>
      </c>
      <c r="L70" s="59" t="s">
        <v>152</v>
      </c>
      <c r="M70" s="59" t="s">
        <v>152</v>
      </c>
    </row>
    <row r="71" spans="2:13" ht="10.5" customHeight="1">
      <c r="B71" s="6"/>
      <c r="C71" s="6" t="s">
        <v>28</v>
      </c>
      <c r="E71" s="57">
        <v>134</v>
      </c>
      <c r="F71" s="59">
        <v>77</v>
      </c>
      <c r="G71" s="59">
        <v>57</v>
      </c>
      <c r="H71" s="59">
        <v>42</v>
      </c>
      <c r="I71" s="59" t="s">
        <v>133</v>
      </c>
      <c r="J71" s="59">
        <v>15</v>
      </c>
      <c r="K71" s="59" t="s">
        <v>152</v>
      </c>
      <c r="L71" s="59" t="s">
        <v>152</v>
      </c>
      <c r="M71" s="59" t="s">
        <v>152</v>
      </c>
    </row>
    <row r="72" spans="2:13" ht="10.5" customHeight="1">
      <c r="B72" s="6"/>
      <c r="C72" s="6" t="s">
        <v>29</v>
      </c>
      <c r="E72" s="57">
        <v>12</v>
      </c>
      <c r="F72" s="59">
        <v>9</v>
      </c>
      <c r="G72" s="59">
        <v>3</v>
      </c>
      <c r="H72" s="59">
        <v>3</v>
      </c>
      <c r="I72" s="59" t="s">
        <v>133</v>
      </c>
      <c r="J72" s="59" t="s">
        <v>133</v>
      </c>
      <c r="K72" s="59" t="s">
        <v>152</v>
      </c>
      <c r="L72" s="59" t="s">
        <v>152</v>
      </c>
      <c r="M72" s="59" t="s">
        <v>152</v>
      </c>
    </row>
    <row r="73" spans="2:13" ht="10.5" customHeight="1">
      <c r="B73" s="6"/>
      <c r="C73" s="6" t="s">
        <v>30</v>
      </c>
      <c r="E73" s="57">
        <v>95</v>
      </c>
      <c r="F73" s="59">
        <v>76</v>
      </c>
      <c r="G73" s="59">
        <v>19</v>
      </c>
      <c r="H73" s="59">
        <v>18</v>
      </c>
      <c r="I73" s="59" t="s">
        <v>133</v>
      </c>
      <c r="J73" s="59">
        <v>1</v>
      </c>
      <c r="K73" s="59" t="s">
        <v>152</v>
      </c>
      <c r="L73" s="59" t="s">
        <v>152</v>
      </c>
      <c r="M73" s="59" t="s">
        <v>152</v>
      </c>
    </row>
    <row r="74" spans="2:13" ht="10.5" customHeight="1">
      <c r="B74" s="6"/>
      <c r="C74" s="6"/>
      <c r="E74" s="57"/>
      <c r="F74" s="59"/>
      <c r="G74" s="59"/>
      <c r="H74" s="59"/>
      <c r="I74" s="59"/>
      <c r="J74" s="59"/>
      <c r="K74" s="59"/>
      <c r="L74" s="59"/>
      <c r="M74" s="59"/>
    </row>
    <row r="75" spans="2:13" ht="10.5" customHeight="1">
      <c r="B75" s="28" t="s">
        <v>102</v>
      </c>
      <c r="C75" s="28"/>
      <c r="D75" s="5"/>
      <c r="E75" s="60">
        <f aca="true" t="shared" si="8" ref="E75:J75">SUM(E76)</f>
        <v>135</v>
      </c>
      <c r="F75" s="61">
        <f t="shared" si="8"/>
        <v>100</v>
      </c>
      <c r="G75" s="61">
        <f t="shared" si="8"/>
        <v>35</v>
      </c>
      <c r="H75" s="61">
        <f t="shared" si="8"/>
        <v>10</v>
      </c>
      <c r="I75" s="62">
        <f t="shared" si="8"/>
        <v>0</v>
      </c>
      <c r="J75" s="61">
        <f t="shared" si="8"/>
        <v>25</v>
      </c>
      <c r="K75" s="63" t="s">
        <v>152</v>
      </c>
      <c r="L75" s="63" t="s">
        <v>152</v>
      </c>
      <c r="M75" s="63" t="s">
        <v>152</v>
      </c>
    </row>
    <row r="76" spans="2:13" ht="10.5" customHeight="1">
      <c r="B76" s="6"/>
      <c r="C76" s="6" t="s">
        <v>31</v>
      </c>
      <c r="E76" s="57">
        <v>135</v>
      </c>
      <c r="F76" s="59">
        <v>100</v>
      </c>
      <c r="G76" s="59">
        <v>35</v>
      </c>
      <c r="H76" s="59">
        <v>10</v>
      </c>
      <c r="I76" s="59" t="s">
        <v>133</v>
      </c>
      <c r="J76" s="59">
        <v>25</v>
      </c>
      <c r="K76" s="59" t="s">
        <v>152</v>
      </c>
      <c r="L76" s="59" t="s">
        <v>152</v>
      </c>
      <c r="M76" s="59" t="s">
        <v>152</v>
      </c>
    </row>
    <row r="77" ht="13.5">
      <c r="E77" s="4"/>
    </row>
    <row r="78" spans="2:13" ht="13.5">
      <c r="B78" s="28" t="s">
        <v>104</v>
      </c>
      <c r="C78" s="28"/>
      <c r="D78" s="5"/>
      <c r="E78" s="60">
        <f aca="true" t="shared" si="9" ref="E78:J78">SUM(E79:E83)</f>
        <v>806</v>
      </c>
      <c r="F78" s="61">
        <f t="shared" si="9"/>
        <v>547</v>
      </c>
      <c r="G78" s="61">
        <f t="shared" si="9"/>
        <v>259</v>
      </c>
      <c r="H78" s="61">
        <f t="shared" si="9"/>
        <v>183</v>
      </c>
      <c r="I78" s="62">
        <f t="shared" si="9"/>
        <v>0</v>
      </c>
      <c r="J78" s="61">
        <f t="shared" si="9"/>
        <v>76</v>
      </c>
      <c r="K78" s="63" t="s">
        <v>152</v>
      </c>
      <c r="L78" s="63" t="s">
        <v>152</v>
      </c>
      <c r="M78" s="63" t="s">
        <v>152</v>
      </c>
    </row>
    <row r="79" spans="2:13" ht="13.5">
      <c r="B79" s="6"/>
      <c r="C79" s="6" t="s">
        <v>105</v>
      </c>
      <c r="E79" s="57">
        <v>136</v>
      </c>
      <c r="F79" s="59">
        <v>45</v>
      </c>
      <c r="G79" s="59">
        <v>91</v>
      </c>
      <c r="H79" s="59">
        <v>82</v>
      </c>
      <c r="I79" s="59" t="s">
        <v>133</v>
      </c>
      <c r="J79" s="59">
        <v>9</v>
      </c>
      <c r="K79" s="59" t="s">
        <v>152</v>
      </c>
      <c r="L79" s="59" t="s">
        <v>152</v>
      </c>
      <c r="M79" s="59" t="s">
        <v>152</v>
      </c>
    </row>
    <row r="80" spans="2:13" ht="13.5">
      <c r="B80" s="6"/>
      <c r="C80" s="6" t="s">
        <v>130</v>
      </c>
      <c r="E80" s="57">
        <v>64</v>
      </c>
      <c r="F80" s="59">
        <v>35</v>
      </c>
      <c r="G80" s="59">
        <v>29</v>
      </c>
      <c r="H80" s="59">
        <v>23</v>
      </c>
      <c r="I80" s="59" t="s">
        <v>133</v>
      </c>
      <c r="J80" s="59">
        <v>6</v>
      </c>
      <c r="K80" s="59" t="s">
        <v>152</v>
      </c>
      <c r="L80" s="59" t="s">
        <v>152</v>
      </c>
      <c r="M80" s="59" t="s">
        <v>152</v>
      </c>
    </row>
    <row r="81" spans="2:13" ht="13.5">
      <c r="B81" s="6"/>
      <c r="C81" s="6" t="s">
        <v>40</v>
      </c>
      <c r="E81" s="57">
        <v>226</v>
      </c>
      <c r="F81" s="59">
        <v>206</v>
      </c>
      <c r="G81" s="59">
        <v>20</v>
      </c>
      <c r="H81" s="59">
        <v>14</v>
      </c>
      <c r="I81" s="59" t="s">
        <v>133</v>
      </c>
      <c r="J81" s="59">
        <v>6</v>
      </c>
      <c r="K81" s="59" t="s">
        <v>152</v>
      </c>
      <c r="L81" s="59" t="s">
        <v>152</v>
      </c>
      <c r="M81" s="59" t="s">
        <v>152</v>
      </c>
    </row>
    <row r="82" spans="2:13" ht="13.5">
      <c r="B82" s="6"/>
      <c r="C82" s="6" t="s">
        <v>41</v>
      </c>
      <c r="E82" s="57">
        <v>233</v>
      </c>
      <c r="F82" s="59">
        <v>177</v>
      </c>
      <c r="G82" s="59">
        <v>56</v>
      </c>
      <c r="H82" s="59">
        <v>41</v>
      </c>
      <c r="I82" s="59" t="s">
        <v>133</v>
      </c>
      <c r="J82" s="59">
        <v>15</v>
      </c>
      <c r="K82" s="59" t="s">
        <v>152</v>
      </c>
      <c r="L82" s="59" t="s">
        <v>152</v>
      </c>
      <c r="M82" s="59" t="s">
        <v>152</v>
      </c>
    </row>
    <row r="83" spans="2:13" ht="13.5">
      <c r="B83" s="6"/>
      <c r="C83" s="6" t="s">
        <v>42</v>
      </c>
      <c r="E83" s="57">
        <v>147</v>
      </c>
      <c r="F83" s="59">
        <v>84</v>
      </c>
      <c r="G83" s="59">
        <v>63</v>
      </c>
      <c r="H83" s="59">
        <v>23</v>
      </c>
      <c r="I83" s="59" t="s">
        <v>133</v>
      </c>
      <c r="J83" s="59">
        <v>40</v>
      </c>
      <c r="K83" s="59" t="s">
        <v>152</v>
      </c>
      <c r="L83" s="59" t="s">
        <v>152</v>
      </c>
      <c r="M83" s="59" t="s">
        <v>152</v>
      </c>
    </row>
    <row r="84" spans="2:13" ht="13.5">
      <c r="B84" s="6"/>
      <c r="C84" s="6"/>
      <c r="E84" s="57"/>
      <c r="F84" s="59"/>
      <c r="G84" s="59"/>
      <c r="H84" s="59"/>
      <c r="I84" s="59"/>
      <c r="J84" s="59"/>
      <c r="K84" s="59"/>
      <c r="L84" s="59"/>
      <c r="M84" s="59"/>
    </row>
    <row r="85" spans="2:13" ht="13.5">
      <c r="B85" s="28" t="s">
        <v>107</v>
      </c>
      <c r="C85" s="28"/>
      <c r="D85" s="5"/>
      <c r="E85" s="60">
        <f aca="true" t="shared" si="10" ref="E85:J85">SUM(E86:E92)</f>
        <v>2840</v>
      </c>
      <c r="F85" s="61">
        <f t="shared" si="10"/>
        <v>1825</v>
      </c>
      <c r="G85" s="61">
        <f t="shared" si="10"/>
        <v>1015</v>
      </c>
      <c r="H85" s="61">
        <f t="shared" si="10"/>
        <v>487</v>
      </c>
      <c r="I85" s="62">
        <f t="shared" si="10"/>
        <v>0</v>
      </c>
      <c r="J85" s="61">
        <f t="shared" si="10"/>
        <v>528</v>
      </c>
      <c r="K85" s="63" t="s">
        <v>152</v>
      </c>
      <c r="L85" s="63" t="s">
        <v>152</v>
      </c>
      <c r="M85" s="63" t="s">
        <v>152</v>
      </c>
    </row>
    <row r="86" spans="2:13" ht="13.5">
      <c r="B86" s="6"/>
      <c r="C86" s="6" t="s">
        <v>163</v>
      </c>
      <c r="E86" s="57">
        <v>238</v>
      </c>
      <c r="F86" s="59">
        <v>131</v>
      </c>
      <c r="G86" s="59">
        <v>107</v>
      </c>
      <c r="H86" s="59">
        <v>78</v>
      </c>
      <c r="I86" s="59" t="s">
        <v>133</v>
      </c>
      <c r="J86" s="59">
        <v>29</v>
      </c>
      <c r="K86" s="59" t="s">
        <v>152</v>
      </c>
      <c r="L86" s="59" t="s">
        <v>152</v>
      </c>
      <c r="M86" s="59" t="s">
        <v>152</v>
      </c>
    </row>
    <row r="87" spans="2:13" ht="13.5">
      <c r="B87" s="6"/>
      <c r="C87" s="6" t="s">
        <v>51</v>
      </c>
      <c r="E87" s="57">
        <v>381</v>
      </c>
      <c r="F87" s="59">
        <v>275</v>
      </c>
      <c r="G87" s="59">
        <v>106</v>
      </c>
      <c r="H87" s="59">
        <v>92</v>
      </c>
      <c r="I87" s="59" t="s">
        <v>133</v>
      </c>
      <c r="J87" s="59">
        <v>14</v>
      </c>
      <c r="K87" s="59" t="s">
        <v>152</v>
      </c>
      <c r="L87" s="59" t="s">
        <v>152</v>
      </c>
      <c r="M87" s="59" t="s">
        <v>152</v>
      </c>
    </row>
    <row r="88" spans="2:13" ht="13.5">
      <c r="B88" s="6"/>
      <c r="C88" s="6" t="s">
        <v>52</v>
      </c>
      <c r="E88" s="57">
        <v>295</v>
      </c>
      <c r="F88" s="59">
        <v>195</v>
      </c>
      <c r="G88" s="59">
        <v>100</v>
      </c>
      <c r="H88" s="59">
        <v>74</v>
      </c>
      <c r="I88" s="59" t="s">
        <v>133</v>
      </c>
      <c r="J88" s="59">
        <v>26</v>
      </c>
      <c r="K88" s="59" t="s">
        <v>152</v>
      </c>
      <c r="L88" s="59" t="s">
        <v>152</v>
      </c>
      <c r="M88" s="59" t="s">
        <v>152</v>
      </c>
    </row>
    <row r="89" spans="2:13" ht="13.5">
      <c r="B89" s="6"/>
      <c r="C89" s="6" t="s">
        <v>53</v>
      </c>
      <c r="E89" s="57">
        <v>227</v>
      </c>
      <c r="F89" s="59">
        <v>145</v>
      </c>
      <c r="G89" s="59">
        <v>82</v>
      </c>
      <c r="H89" s="59">
        <v>35</v>
      </c>
      <c r="I89" s="59" t="s">
        <v>133</v>
      </c>
      <c r="J89" s="59">
        <v>47</v>
      </c>
      <c r="K89" s="59" t="s">
        <v>152</v>
      </c>
      <c r="L89" s="59" t="s">
        <v>152</v>
      </c>
      <c r="M89" s="59" t="s">
        <v>152</v>
      </c>
    </row>
    <row r="90" spans="2:13" ht="13.5">
      <c r="B90" s="6"/>
      <c r="C90" s="6" t="s">
        <v>118</v>
      </c>
      <c r="E90" s="57">
        <v>600</v>
      </c>
      <c r="F90" s="59">
        <v>422</v>
      </c>
      <c r="G90" s="59">
        <v>178</v>
      </c>
      <c r="H90" s="59">
        <v>96</v>
      </c>
      <c r="I90" s="59" t="s">
        <v>133</v>
      </c>
      <c r="J90" s="59">
        <v>82</v>
      </c>
      <c r="K90" s="59" t="s">
        <v>152</v>
      </c>
      <c r="L90" s="59" t="s">
        <v>152</v>
      </c>
      <c r="M90" s="59" t="s">
        <v>152</v>
      </c>
    </row>
    <row r="91" spans="2:13" ht="13.5">
      <c r="B91" s="6"/>
      <c r="C91" s="6" t="s">
        <v>54</v>
      </c>
      <c r="E91" s="57">
        <v>814</v>
      </c>
      <c r="F91" s="59">
        <v>517</v>
      </c>
      <c r="G91" s="59">
        <v>297</v>
      </c>
      <c r="H91" s="59">
        <v>79</v>
      </c>
      <c r="I91" s="59" t="s">
        <v>133</v>
      </c>
      <c r="J91" s="59">
        <v>218</v>
      </c>
      <c r="K91" s="59" t="s">
        <v>152</v>
      </c>
      <c r="L91" s="59" t="s">
        <v>152</v>
      </c>
      <c r="M91" s="59" t="s">
        <v>152</v>
      </c>
    </row>
    <row r="92" spans="2:13" ht="13.5">
      <c r="B92" s="6"/>
      <c r="C92" s="6" t="s">
        <v>55</v>
      </c>
      <c r="E92" s="57">
        <v>285</v>
      </c>
      <c r="F92" s="59">
        <v>140</v>
      </c>
      <c r="G92" s="59">
        <v>145</v>
      </c>
      <c r="H92" s="59">
        <v>33</v>
      </c>
      <c r="I92" s="59" t="s">
        <v>133</v>
      </c>
      <c r="J92" s="59">
        <v>112</v>
      </c>
      <c r="K92" s="59" t="s">
        <v>152</v>
      </c>
      <c r="L92" s="59" t="s">
        <v>152</v>
      </c>
      <c r="M92" s="59" t="s">
        <v>152</v>
      </c>
    </row>
    <row r="93" spans="2:13" ht="13.5">
      <c r="B93" s="6"/>
      <c r="C93" s="6"/>
      <c r="E93" s="57"/>
      <c r="F93" s="59"/>
      <c r="G93" s="59"/>
      <c r="H93" s="59"/>
      <c r="I93" s="59"/>
      <c r="J93" s="59"/>
      <c r="K93" s="59"/>
      <c r="L93" s="59"/>
      <c r="M93" s="59"/>
    </row>
    <row r="94" spans="2:13" ht="13.5">
      <c r="B94" s="28" t="s">
        <v>108</v>
      </c>
      <c r="C94" s="28"/>
      <c r="E94" s="60">
        <f aca="true" t="shared" si="11" ref="E94:J94">SUM(E95:E96)</f>
        <v>512</v>
      </c>
      <c r="F94" s="61">
        <f t="shared" si="11"/>
        <v>456</v>
      </c>
      <c r="G94" s="61">
        <f t="shared" si="11"/>
        <v>56</v>
      </c>
      <c r="H94" s="61">
        <f t="shared" si="11"/>
        <v>48</v>
      </c>
      <c r="I94" s="62">
        <f t="shared" si="11"/>
        <v>0</v>
      </c>
      <c r="J94" s="61">
        <f t="shared" si="11"/>
        <v>8</v>
      </c>
      <c r="K94" s="63" t="s">
        <v>152</v>
      </c>
      <c r="L94" s="63" t="s">
        <v>152</v>
      </c>
      <c r="M94" s="63" t="s">
        <v>152</v>
      </c>
    </row>
    <row r="95" spans="2:13" ht="13.5">
      <c r="B95" s="6"/>
      <c r="C95" s="6" t="s">
        <v>56</v>
      </c>
      <c r="E95" s="57">
        <v>501</v>
      </c>
      <c r="F95" s="59">
        <v>448</v>
      </c>
      <c r="G95" s="59">
        <v>53</v>
      </c>
      <c r="H95" s="59">
        <v>45</v>
      </c>
      <c r="I95" s="59" t="s">
        <v>133</v>
      </c>
      <c r="J95" s="59">
        <v>8</v>
      </c>
      <c r="K95" s="59" t="s">
        <v>152</v>
      </c>
      <c r="L95" s="59" t="s">
        <v>152</v>
      </c>
      <c r="M95" s="59" t="s">
        <v>152</v>
      </c>
    </row>
    <row r="96" spans="2:13" ht="13.5">
      <c r="B96" s="6"/>
      <c r="C96" s="6" t="s">
        <v>57</v>
      </c>
      <c r="D96" s="5"/>
      <c r="E96" s="57">
        <v>11</v>
      </c>
      <c r="F96" s="59">
        <v>8</v>
      </c>
      <c r="G96" s="59">
        <v>3</v>
      </c>
      <c r="H96" s="59">
        <v>3</v>
      </c>
      <c r="I96" s="59" t="s">
        <v>133</v>
      </c>
      <c r="J96" s="59">
        <v>0</v>
      </c>
      <c r="K96" s="59" t="s">
        <v>152</v>
      </c>
      <c r="L96" s="59" t="s">
        <v>152</v>
      </c>
      <c r="M96" s="59" t="s">
        <v>152</v>
      </c>
    </row>
    <row r="97" spans="2:13" ht="13.5">
      <c r="B97" s="6"/>
      <c r="C97" s="6"/>
      <c r="E97" s="57"/>
      <c r="F97" s="59"/>
      <c r="G97" s="59"/>
      <c r="H97" s="59"/>
      <c r="I97" s="59"/>
      <c r="J97" s="59"/>
      <c r="K97" s="59"/>
      <c r="L97" s="59"/>
      <c r="M97" s="59"/>
    </row>
    <row r="98" spans="2:13" ht="13.5">
      <c r="B98" s="28" t="s">
        <v>109</v>
      </c>
      <c r="C98" s="28"/>
      <c r="E98" s="60">
        <f aca="true" t="shared" si="12" ref="E98:J98">SUM(E99)</f>
        <v>32</v>
      </c>
      <c r="F98" s="61">
        <f t="shared" si="12"/>
        <v>30</v>
      </c>
      <c r="G98" s="61">
        <f t="shared" si="12"/>
        <v>2</v>
      </c>
      <c r="H98" s="61">
        <f t="shared" si="12"/>
        <v>2</v>
      </c>
      <c r="I98" s="62">
        <f t="shared" si="12"/>
        <v>0</v>
      </c>
      <c r="J98" s="61">
        <f t="shared" si="12"/>
        <v>0</v>
      </c>
      <c r="K98" s="63" t="s">
        <v>152</v>
      </c>
      <c r="L98" s="63" t="s">
        <v>152</v>
      </c>
      <c r="M98" s="63" t="s">
        <v>152</v>
      </c>
    </row>
    <row r="99" spans="2:13" ht="13.5">
      <c r="B99" s="6"/>
      <c r="C99" s="6" t="s">
        <v>58</v>
      </c>
      <c r="E99" s="57">
        <v>32</v>
      </c>
      <c r="F99" s="59">
        <v>30</v>
      </c>
      <c r="G99" s="59">
        <v>2</v>
      </c>
      <c r="H99" s="59">
        <v>2</v>
      </c>
      <c r="I99" s="59" t="s">
        <v>133</v>
      </c>
      <c r="J99" s="59">
        <v>0</v>
      </c>
      <c r="K99" s="59" t="s">
        <v>152</v>
      </c>
      <c r="L99" s="59" t="s">
        <v>152</v>
      </c>
      <c r="M99" s="59" t="s">
        <v>152</v>
      </c>
    </row>
    <row r="100" spans="2:13" ht="13.5">
      <c r="B100" s="6"/>
      <c r="C100" s="6"/>
      <c r="D100" s="5"/>
      <c r="E100" s="60"/>
      <c r="F100" s="61"/>
      <c r="G100" s="61"/>
      <c r="H100" s="61"/>
      <c r="I100" s="61"/>
      <c r="J100" s="61"/>
      <c r="K100" s="61"/>
      <c r="L100" s="61"/>
      <c r="M100" s="61"/>
    </row>
    <row r="101" spans="2:13" ht="13.5">
      <c r="B101" s="28" t="s">
        <v>110</v>
      </c>
      <c r="C101" s="28"/>
      <c r="E101" s="60">
        <f aca="true" t="shared" si="13" ref="E101:J101">SUM(E102:E112)</f>
        <v>3609</v>
      </c>
      <c r="F101" s="61">
        <f t="shared" si="13"/>
        <v>2880</v>
      </c>
      <c r="G101" s="61">
        <f t="shared" si="13"/>
        <v>729</v>
      </c>
      <c r="H101" s="61">
        <f t="shared" si="13"/>
        <v>388</v>
      </c>
      <c r="I101" s="61">
        <f t="shared" si="13"/>
        <v>188</v>
      </c>
      <c r="J101" s="61">
        <f t="shared" si="13"/>
        <v>153</v>
      </c>
      <c r="K101" s="63" t="s">
        <v>152</v>
      </c>
      <c r="L101" s="63" t="s">
        <v>152</v>
      </c>
      <c r="M101" s="63" t="s">
        <v>152</v>
      </c>
    </row>
    <row r="102" spans="2:13" ht="13.5">
      <c r="B102" s="6"/>
      <c r="C102" s="6" t="s">
        <v>59</v>
      </c>
      <c r="E102" s="57">
        <v>234</v>
      </c>
      <c r="F102" s="59">
        <v>188</v>
      </c>
      <c r="G102" s="59">
        <v>46</v>
      </c>
      <c r="H102" s="59">
        <v>22</v>
      </c>
      <c r="I102" s="59">
        <v>1</v>
      </c>
      <c r="J102" s="59">
        <v>23</v>
      </c>
      <c r="K102" s="59" t="s">
        <v>152</v>
      </c>
      <c r="L102" s="59" t="s">
        <v>152</v>
      </c>
      <c r="M102" s="59" t="s">
        <v>152</v>
      </c>
    </row>
    <row r="103" spans="2:13" ht="13.5">
      <c r="B103" s="6"/>
      <c r="C103" s="6" t="s">
        <v>60</v>
      </c>
      <c r="D103" s="5"/>
      <c r="E103" s="57">
        <v>65</v>
      </c>
      <c r="F103" s="59">
        <v>53</v>
      </c>
      <c r="G103" s="59">
        <v>12</v>
      </c>
      <c r="H103" s="59">
        <v>9</v>
      </c>
      <c r="I103" s="59" t="s">
        <v>133</v>
      </c>
      <c r="J103" s="59">
        <v>3</v>
      </c>
      <c r="K103" s="59" t="s">
        <v>152</v>
      </c>
      <c r="L103" s="59" t="s">
        <v>152</v>
      </c>
      <c r="M103" s="59" t="s">
        <v>152</v>
      </c>
    </row>
    <row r="104" spans="2:13" ht="13.5">
      <c r="B104" s="6"/>
      <c r="C104" s="6" t="s">
        <v>61</v>
      </c>
      <c r="E104" s="57">
        <v>277</v>
      </c>
      <c r="F104" s="59">
        <v>221</v>
      </c>
      <c r="G104" s="59">
        <v>56</v>
      </c>
      <c r="H104" s="59">
        <v>34</v>
      </c>
      <c r="I104" s="59">
        <v>2</v>
      </c>
      <c r="J104" s="59">
        <v>20</v>
      </c>
      <c r="K104" s="59" t="s">
        <v>152</v>
      </c>
      <c r="L104" s="59" t="s">
        <v>152</v>
      </c>
      <c r="M104" s="59" t="s">
        <v>152</v>
      </c>
    </row>
    <row r="105" spans="2:13" ht="13.5">
      <c r="B105" s="6"/>
      <c r="C105" s="6" t="s">
        <v>62</v>
      </c>
      <c r="E105" s="57">
        <v>248</v>
      </c>
      <c r="F105" s="59">
        <v>193</v>
      </c>
      <c r="G105" s="59">
        <v>55</v>
      </c>
      <c r="H105" s="59">
        <v>28</v>
      </c>
      <c r="I105" s="59">
        <v>2</v>
      </c>
      <c r="J105" s="59">
        <v>25</v>
      </c>
      <c r="K105" s="59" t="s">
        <v>152</v>
      </c>
      <c r="L105" s="59" t="s">
        <v>152</v>
      </c>
      <c r="M105" s="59" t="s">
        <v>152</v>
      </c>
    </row>
    <row r="106" spans="2:13" ht="13.5">
      <c r="B106" s="6"/>
      <c r="C106" s="6" t="s">
        <v>63</v>
      </c>
      <c r="E106" s="57">
        <v>708</v>
      </c>
      <c r="F106" s="59">
        <v>602</v>
      </c>
      <c r="G106" s="59">
        <v>106</v>
      </c>
      <c r="H106" s="59">
        <v>71</v>
      </c>
      <c r="I106" s="59">
        <v>15</v>
      </c>
      <c r="J106" s="59">
        <v>20</v>
      </c>
      <c r="K106" s="59" t="s">
        <v>152</v>
      </c>
      <c r="L106" s="59" t="s">
        <v>152</v>
      </c>
      <c r="M106" s="59" t="s">
        <v>152</v>
      </c>
    </row>
    <row r="107" spans="2:13" ht="13.5">
      <c r="B107" s="6"/>
      <c r="C107" s="6" t="s">
        <v>64</v>
      </c>
      <c r="E107" s="57">
        <v>317</v>
      </c>
      <c r="F107" s="59">
        <v>253</v>
      </c>
      <c r="G107" s="59">
        <v>64</v>
      </c>
      <c r="H107" s="59">
        <v>38</v>
      </c>
      <c r="I107" s="59">
        <v>8</v>
      </c>
      <c r="J107" s="59">
        <v>18</v>
      </c>
      <c r="K107" s="59" t="s">
        <v>152</v>
      </c>
      <c r="L107" s="59" t="s">
        <v>152</v>
      </c>
      <c r="M107" s="59" t="s">
        <v>152</v>
      </c>
    </row>
    <row r="108" spans="2:13" ht="13.5">
      <c r="B108" s="6"/>
      <c r="C108" s="6" t="s">
        <v>65</v>
      </c>
      <c r="E108" s="57">
        <v>512</v>
      </c>
      <c r="F108" s="59">
        <v>396</v>
      </c>
      <c r="G108" s="59">
        <v>116</v>
      </c>
      <c r="H108" s="59">
        <v>41</v>
      </c>
      <c r="I108" s="59">
        <v>68</v>
      </c>
      <c r="J108" s="59">
        <v>7</v>
      </c>
      <c r="K108" s="59" t="s">
        <v>152</v>
      </c>
      <c r="L108" s="59" t="s">
        <v>152</v>
      </c>
      <c r="M108" s="59" t="s">
        <v>152</v>
      </c>
    </row>
    <row r="109" spans="2:13" ht="13.5">
      <c r="B109" s="6"/>
      <c r="C109" s="6" t="s">
        <v>66</v>
      </c>
      <c r="E109" s="57">
        <v>607</v>
      </c>
      <c r="F109" s="59">
        <v>493</v>
      </c>
      <c r="G109" s="59">
        <v>114</v>
      </c>
      <c r="H109" s="59">
        <v>45</v>
      </c>
      <c r="I109" s="59">
        <v>59</v>
      </c>
      <c r="J109" s="59">
        <v>10</v>
      </c>
      <c r="K109" s="59" t="s">
        <v>152</v>
      </c>
      <c r="L109" s="59" t="s">
        <v>152</v>
      </c>
      <c r="M109" s="59" t="s">
        <v>152</v>
      </c>
    </row>
    <row r="110" spans="2:13" ht="13.5">
      <c r="B110" s="6"/>
      <c r="C110" s="6" t="s">
        <v>67</v>
      </c>
      <c r="E110" s="57">
        <v>329</v>
      </c>
      <c r="F110" s="59">
        <v>282</v>
      </c>
      <c r="G110" s="59">
        <v>47</v>
      </c>
      <c r="H110" s="59">
        <v>35</v>
      </c>
      <c r="I110" s="59">
        <v>0</v>
      </c>
      <c r="J110" s="59">
        <v>12</v>
      </c>
      <c r="K110" s="59" t="s">
        <v>152</v>
      </c>
      <c r="L110" s="59" t="s">
        <v>152</v>
      </c>
      <c r="M110" s="59" t="s">
        <v>152</v>
      </c>
    </row>
    <row r="111" spans="2:13" ht="13.5">
      <c r="B111" s="6"/>
      <c r="C111" s="6" t="s">
        <v>68</v>
      </c>
      <c r="E111" s="57">
        <v>90</v>
      </c>
      <c r="F111" s="59">
        <v>63</v>
      </c>
      <c r="G111" s="59">
        <v>27</v>
      </c>
      <c r="H111" s="59">
        <v>21</v>
      </c>
      <c r="I111" s="59" t="s">
        <v>133</v>
      </c>
      <c r="J111" s="59">
        <v>6</v>
      </c>
      <c r="K111" s="59" t="s">
        <v>152</v>
      </c>
      <c r="L111" s="59" t="s">
        <v>152</v>
      </c>
      <c r="M111" s="59" t="s">
        <v>152</v>
      </c>
    </row>
    <row r="112" spans="2:13" ht="13.5">
      <c r="B112" s="6"/>
      <c r="C112" s="6" t="s">
        <v>69</v>
      </c>
      <c r="E112" s="57">
        <v>222</v>
      </c>
      <c r="F112" s="59">
        <v>136</v>
      </c>
      <c r="G112" s="59">
        <v>86</v>
      </c>
      <c r="H112" s="59">
        <v>44</v>
      </c>
      <c r="I112" s="59">
        <v>33</v>
      </c>
      <c r="J112" s="59">
        <v>9</v>
      </c>
      <c r="K112" s="59" t="s">
        <v>152</v>
      </c>
      <c r="L112" s="59" t="s">
        <v>152</v>
      </c>
      <c r="M112" s="59" t="s">
        <v>152</v>
      </c>
    </row>
    <row r="113" spans="2:13" ht="13.5">
      <c r="B113" s="6"/>
      <c r="C113" s="6"/>
      <c r="E113" s="57"/>
      <c r="F113" s="59"/>
      <c r="G113" s="59"/>
      <c r="H113" s="59"/>
      <c r="I113" s="59"/>
      <c r="J113" s="59"/>
      <c r="K113" s="59"/>
      <c r="L113" s="59"/>
      <c r="M113" s="59"/>
    </row>
    <row r="114" spans="2:13" ht="13.5">
      <c r="B114" s="28" t="s">
        <v>112</v>
      </c>
      <c r="C114" s="28"/>
      <c r="E114" s="60">
        <f aca="true" t="shared" si="14" ref="E114:J114">SUM(E115:E122)</f>
        <v>2618</v>
      </c>
      <c r="F114" s="61">
        <f t="shared" si="14"/>
        <v>1736</v>
      </c>
      <c r="G114" s="61">
        <f t="shared" si="14"/>
        <v>882</v>
      </c>
      <c r="H114" s="61">
        <f t="shared" si="14"/>
        <v>496</v>
      </c>
      <c r="I114" s="61">
        <f t="shared" si="14"/>
        <v>306</v>
      </c>
      <c r="J114" s="61">
        <f t="shared" si="14"/>
        <v>80</v>
      </c>
      <c r="K114" s="63" t="s">
        <v>152</v>
      </c>
      <c r="L114" s="63" t="s">
        <v>152</v>
      </c>
      <c r="M114" s="63" t="s">
        <v>152</v>
      </c>
    </row>
    <row r="115" spans="2:13" ht="13.5">
      <c r="B115" s="6"/>
      <c r="C115" s="6" t="s">
        <v>75</v>
      </c>
      <c r="E115" s="57">
        <v>898</v>
      </c>
      <c r="F115" s="59">
        <v>685</v>
      </c>
      <c r="G115" s="59">
        <v>213</v>
      </c>
      <c r="H115" s="59">
        <v>193</v>
      </c>
      <c r="I115" s="59">
        <v>16</v>
      </c>
      <c r="J115" s="59">
        <v>4</v>
      </c>
      <c r="K115" s="59" t="s">
        <v>152</v>
      </c>
      <c r="L115" s="59" t="s">
        <v>152</v>
      </c>
      <c r="M115" s="59" t="s">
        <v>152</v>
      </c>
    </row>
    <row r="116" spans="2:13" ht="13.5">
      <c r="B116" s="6"/>
      <c r="C116" s="6" t="s">
        <v>76</v>
      </c>
      <c r="D116" s="5"/>
      <c r="E116" s="57">
        <v>485</v>
      </c>
      <c r="F116" s="59">
        <v>323</v>
      </c>
      <c r="G116" s="59">
        <v>162</v>
      </c>
      <c r="H116" s="59">
        <v>38</v>
      </c>
      <c r="I116" s="59">
        <v>123</v>
      </c>
      <c r="J116" s="59">
        <v>1</v>
      </c>
      <c r="K116" s="59" t="s">
        <v>152</v>
      </c>
      <c r="L116" s="59" t="s">
        <v>152</v>
      </c>
      <c r="M116" s="59" t="s">
        <v>152</v>
      </c>
    </row>
    <row r="117" spans="2:13" ht="13.5">
      <c r="B117" s="6"/>
      <c r="C117" s="6" t="s">
        <v>77</v>
      </c>
      <c r="E117" s="57">
        <v>158</v>
      </c>
      <c r="F117" s="59">
        <v>75</v>
      </c>
      <c r="G117" s="59">
        <v>83</v>
      </c>
      <c r="H117" s="59">
        <v>67</v>
      </c>
      <c r="I117" s="59">
        <v>16</v>
      </c>
      <c r="J117" s="59" t="s">
        <v>133</v>
      </c>
      <c r="K117" s="59" t="s">
        <v>152</v>
      </c>
      <c r="L117" s="59" t="s">
        <v>152</v>
      </c>
      <c r="M117" s="59" t="s">
        <v>152</v>
      </c>
    </row>
    <row r="118" spans="2:13" ht="13.5">
      <c r="B118" s="6"/>
      <c r="C118" s="6" t="s">
        <v>78</v>
      </c>
      <c r="E118" s="57">
        <v>116</v>
      </c>
      <c r="F118" s="59">
        <v>97</v>
      </c>
      <c r="G118" s="59">
        <v>19</v>
      </c>
      <c r="H118" s="59">
        <v>16</v>
      </c>
      <c r="I118" s="59">
        <v>3</v>
      </c>
      <c r="J118" s="59">
        <v>0</v>
      </c>
      <c r="K118" s="59" t="s">
        <v>152</v>
      </c>
      <c r="L118" s="59" t="s">
        <v>152</v>
      </c>
      <c r="M118" s="59" t="s">
        <v>152</v>
      </c>
    </row>
    <row r="119" spans="2:13" ht="13.5">
      <c r="B119" s="6"/>
      <c r="C119" s="6" t="s">
        <v>79</v>
      </c>
      <c r="E119" s="57">
        <v>170</v>
      </c>
      <c r="F119" s="59">
        <v>140</v>
      </c>
      <c r="G119" s="59">
        <v>30</v>
      </c>
      <c r="H119" s="59">
        <v>15</v>
      </c>
      <c r="I119" s="59">
        <v>14</v>
      </c>
      <c r="J119" s="59">
        <v>1</v>
      </c>
      <c r="K119" s="59" t="s">
        <v>152</v>
      </c>
      <c r="L119" s="59" t="s">
        <v>152</v>
      </c>
      <c r="M119" s="59" t="s">
        <v>152</v>
      </c>
    </row>
    <row r="120" spans="2:13" ht="13.5">
      <c r="B120" s="6"/>
      <c r="C120" s="6" t="s">
        <v>80</v>
      </c>
      <c r="E120" s="57">
        <v>362</v>
      </c>
      <c r="F120" s="59">
        <v>213</v>
      </c>
      <c r="G120" s="59">
        <v>149</v>
      </c>
      <c r="H120" s="59">
        <v>68</v>
      </c>
      <c r="I120" s="59">
        <v>8</v>
      </c>
      <c r="J120" s="59">
        <v>73</v>
      </c>
      <c r="K120" s="59" t="s">
        <v>152</v>
      </c>
      <c r="L120" s="59" t="s">
        <v>152</v>
      </c>
      <c r="M120" s="59" t="s">
        <v>152</v>
      </c>
    </row>
    <row r="121" spans="2:13" ht="13.5">
      <c r="B121" s="6"/>
      <c r="C121" s="6" t="s">
        <v>81</v>
      </c>
      <c r="E121" s="57">
        <v>298</v>
      </c>
      <c r="F121" s="59">
        <v>184</v>
      </c>
      <c r="G121" s="59">
        <v>114</v>
      </c>
      <c r="H121" s="59">
        <v>61</v>
      </c>
      <c r="I121" s="59">
        <v>52</v>
      </c>
      <c r="J121" s="59">
        <v>1</v>
      </c>
      <c r="K121" s="59" t="s">
        <v>152</v>
      </c>
      <c r="L121" s="59" t="s">
        <v>152</v>
      </c>
      <c r="M121" s="59" t="s">
        <v>152</v>
      </c>
    </row>
    <row r="122" spans="2:13" ht="13.5">
      <c r="B122" s="6"/>
      <c r="C122" s="6" t="s">
        <v>82</v>
      </c>
      <c r="E122" s="57">
        <v>131</v>
      </c>
      <c r="F122" s="59">
        <v>19</v>
      </c>
      <c r="G122" s="59">
        <v>112</v>
      </c>
      <c r="H122" s="59">
        <v>38</v>
      </c>
      <c r="I122" s="59">
        <v>74</v>
      </c>
      <c r="J122" s="59" t="s">
        <v>133</v>
      </c>
      <c r="K122" s="59" t="s">
        <v>152</v>
      </c>
      <c r="L122" s="59" t="s">
        <v>152</v>
      </c>
      <c r="M122" s="59" t="s">
        <v>152</v>
      </c>
    </row>
    <row r="123" spans="2:13" ht="13.5">
      <c r="B123" s="6"/>
      <c r="C123" s="6"/>
      <c r="E123" s="57"/>
      <c r="F123" s="59"/>
      <c r="G123" s="59"/>
      <c r="H123" s="59"/>
      <c r="I123" s="59"/>
      <c r="J123" s="59"/>
      <c r="K123" s="59"/>
      <c r="L123" s="59"/>
      <c r="M123" s="59"/>
    </row>
    <row r="124" spans="2:13" ht="13.5">
      <c r="B124" s="28" t="s">
        <v>113</v>
      </c>
      <c r="C124" s="28"/>
      <c r="E124" s="60">
        <f aca="true" t="shared" si="15" ref="E124:J124">SUM(E125:E126)</f>
        <v>1058</v>
      </c>
      <c r="F124" s="61">
        <f t="shared" si="15"/>
        <v>882</v>
      </c>
      <c r="G124" s="61">
        <f t="shared" si="15"/>
        <v>176</v>
      </c>
      <c r="H124" s="61">
        <f t="shared" si="15"/>
        <v>92</v>
      </c>
      <c r="I124" s="61">
        <f t="shared" si="15"/>
        <v>11</v>
      </c>
      <c r="J124" s="61">
        <f t="shared" si="15"/>
        <v>73</v>
      </c>
      <c r="K124" s="63" t="s">
        <v>152</v>
      </c>
      <c r="L124" s="63" t="s">
        <v>152</v>
      </c>
      <c r="M124" s="63" t="s">
        <v>152</v>
      </c>
    </row>
    <row r="125" spans="2:13" ht="13.5">
      <c r="B125" s="6"/>
      <c r="C125" s="6" t="s">
        <v>84</v>
      </c>
      <c r="D125" s="5"/>
      <c r="E125" s="57">
        <v>738</v>
      </c>
      <c r="F125" s="59">
        <v>622</v>
      </c>
      <c r="G125" s="59">
        <v>116</v>
      </c>
      <c r="H125" s="59">
        <v>67</v>
      </c>
      <c r="I125" s="59">
        <v>3</v>
      </c>
      <c r="J125" s="59">
        <v>46</v>
      </c>
      <c r="K125" s="59" t="s">
        <v>152</v>
      </c>
      <c r="L125" s="59" t="s">
        <v>152</v>
      </c>
      <c r="M125" s="59" t="s">
        <v>152</v>
      </c>
    </row>
    <row r="126" spans="2:13" ht="13.5">
      <c r="B126" s="6"/>
      <c r="C126" s="6" t="s">
        <v>88</v>
      </c>
      <c r="E126" s="57">
        <v>320</v>
      </c>
      <c r="F126" s="58">
        <v>260</v>
      </c>
      <c r="G126" s="58">
        <v>60</v>
      </c>
      <c r="H126" s="58">
        <v>25</v>
      </c>
      <c r="I126" s="58">
        <v>8</v>
      </c>
      <c r="J126" s="58">
        <v>27</v>
      </c>
      <c r="K126" s="58" t="s">
        <v>152</v>
      </c>
      <c r="L126" s="58" t="s">
        <v>152</v>
      </c>
      <c r="M126" s="58" t="s">
        <v>152</v>
      </c>
    </row>
    <row r="127" ht="5.25" customHeight="1" thickBot="1">
      <c r="E127" s="4"/>
    </row>
    <row r="128" spans="1:13" ht="11.25" customHeight="1">
      <c r="A128" s="64" t="s">
        <v>164</v>
      </c>
      <c r="B128" s="65"/>
      <c r="C128" s="65"/>
      <c r="D128" s="65"/>
      <c r="E128" s="65"/>
      <c r="F128" s="65"/>
      <c r="G128" s="65"/>
      <c r="H128" s="65"/>
      <c r="I128" s="65"/>
      <c r="J128" s="65"/>
      <c r="K128" s="65"/>
      <c r="L128" s="65"/>
      <c r="M128" s="65"/>
    </row>
  </sheetData>
  <sheetProtection/>
  <mergeCells count="23">
    <mergeCell ref="B94:C94"/>
    <mergeCell ref="B98:C98"/>
    <mergeCell ref="B101:C101"/>
    <mergeCell ref="B114:C114"/>
    <mergeCell ref="B124:C124"/>
    <mergeCell ref="B55:C55"/>
    <mergeCell ref="B59:C59"/>
    <mergeCell ref="B65:C65"/>
    <mergeCell ref="B75:C75"/>
    <mergeCell ref="B78:C78"/>
    <mergeCell ref="B85:C85"/>
    <mergeCell ref="J6:J7"/>
    <mergeCell ref="B15:C15"/>
    <mergeCell ref="B17:C17"/>
    <mergeCell ref="B40:C40"/>
    <mergeCell ref="B46:C46"/>
    <mergeCell ref="B51:C51"/>
    <mergeCell ref="A5:D7"/>
    <mergeCell ref="E5:E7"/>
    <mergeCell ref="F5:F7"/>
    <mergeCell ref="G5:G7"/>
    <mergeCell ref="H6:H7"/>
    <mergeCell ref="I6:I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F128"/>
  <sheetViews>
    <sheetView zoomScalePageLayoutView="0" workbookViewId="0" topLeftCell="A1">
      <selection activeCell="A1" sqref="A1:IV16384"/>
    </sheetView>
  </sheetViews>
  <sheetFormatPr defaultColWidth="9.00390625" defaultRowHeight="13.5"/>
  <cols>
    <col min="1" max="1" width="0.875" style="1" customWidth="1"/>
    <col min="2" max="2" width="1.75390625" style="1" customWidth="1"/>
    <col min="3" max="3" width="8.875" style="1" customWidth="1"/>
    <col min="4" max="4" width="0.5" style="1" customWidth="1"/>
    <col min="5" max="5" width="6.25390625" style="1" customWidth="1"/>
    <col min="6" max="6" width="6.125" style="1" customWidth="1"/>
    <col min="7" max="7" width="6.25390625" style="1" customWidth="1"/>
    <col min="8" max="8" width="6.125" style="1" customWidth="1"/>
    <col min="9" max="16" width="6.25390625" style="1" customWidth="1"/>
    <col min="17" max="17" width="1.25" style="1" customWidth="1"/>
    <col min="18" max="18" width="1.75390625" style="1" customWidth="1"/>
    <col min="19" max="19" width="7.375" style="1" customWidth="1"/>
    <col min="20" max="20" width="0.875" style="1" customWidth="1"/>
    <col min="21" max="32" width="6.25390625" style="1" customWidth="1"/>
    <col min="33" max="16384" width="9.00390625" style="1" customWidth="1"/>
  </cols>
  <sheetData>
    <row r="1" ht="17.25">
      <c r="G1" s="2" t="s">
        <v>165</v>
      </c>
    </row>
    <row r="2" ht="14.25">
      <c r="F2" s="66" t="s">
        <v>166</v>
      </c>
    </row>
    <row r="3" ht="9.75" customHeight="1">
      <c r="A3" s="67" t="s">
        <v>167</v>
      </c>
    </row>
    <row r="4" ht="9.75" customHeight="1" thickBot="1">
      <c r="A4" s="67" t="s">
        <v>168</v>
      </c>
    </row>
    <row r="5" spans="1:16" ht="10.5" customHeight="1" thickTop="1">
      <c r="A5" s="34" t="s">
        <v>89</v>
      </c>
      <c r="B5" s="34"/>
      <c r="C5" s="34"/>
      <c r="D5" s="34"/>
      <c r="E5" s="68" t="s">
        <v>169</v>
      </c>
      <c r="F5" s="69"/>
      <c r="G5" s="69"/>
      <c r="H5" s="70"/>
      <c r="I5" s="71" t="s">
        <v>170</v>
      </c>
      <c r="J5" s="72"/>
      <c r="K5" s="71" t="s">
        <v>171</v>
      </c>
      <c r="L5" s="72"/>
      <c r="M5" s="71" t="s">
        <v>172</v>
      </c>
      <c r="N5" s="72"/>
      <c r="O5" s="71" t="s">
        <v>173</v>
      </c>
      <c r="P5" s="73"/>
    </row>
    <row r="6" spans="1:16" ht="10.5" customHeight="1">
      <c r="A6" s="36"/>
      <c r="B6" s="36"/>
      <c r="C6" s="36"/>
      <c r="D6" s="36"/>
      <c r="E6" s="74" t="s">
        <v>174</v>
      </c>
      <c r="F6" s="75"/>
      <c r="G6" s="74" t="s">
        <v>175</v>
      </c>
      <c r="H6" s="75"/>
      <c r="I6" s="74"/>
      <c r="J6" s="75"/>
      <c r="K6" s="74"/>
      <c r="L6" s="75"/>
      <c r="M6" s="74"/>
      <c r="N6" s="75"/>
      <c r="O6" s="74"/>
      <c r="P6" s="76"/>
    </row>
    <row r="7" spans="1:16" ht="12" customHeight="1">
      <c r="A7" s="50"/>
      <c r="B7" s="50"/>
      <c r="C7" s="50"/>
      <c r="D7" s="50"/>
      <c r="E7" s="77" t="s">
        <v>176</v>
      </c>
      <c r="F7" s="78" t="s">
        <v>177</v>
      </c>
      <c r="G7" s="77" t="s">
        <v>176</v>
      </c>
      <c r="H7" s="78" t="s">
        <v>177</v>
      </c>
      <c r="I7" s="77" t="s">
        <v>176</v>
      </c>
      <c r="J7" s="78" t="s">
        <v>177</v>
      </c>
      <c r="K7" s="77" t="s">
        <v>176</v>
      </c>
      <c r="L7" s="78" t="s">
        <v>177</v>
      </c>
      <c r="M7" s="77" t="s">
        <v>176</v>
      </c>
      <c r="N7" s="78" t="s">
        <v>177</v>
      </c>
      <c r="O7" s="77" t="s">
        <v>176</v>
      </c>
      <c r="P7" s="78" t="s">
        <v>177</v>
      </c>
    </row>
    <row r="8" spans="5:12" ht="3.75" customHeight="1">
      <c r="E8" s="17"/>
      <c r="L8" s="58"/>
    </row>
    <row r="9" spans="2:16" ht="10.5" customHeight="1">
      <c r="B9" s="53" t="s">
        <v>147</v>
      </c>
      <c r="C9" s="53"/>
      <c r="E9" s="79">
        <v>27400</v>
      </c>
      <c r="F9" s="80">
        <v>134800</v>
      </c>
      <c r="G9" s="80">
        <v>19</v>
      </c>
      <c r="H9" s="80">
        <v>29</v>
      </c>
      <c r="I9" s="80">
        <v>1660</v>
      </c>
      <c r="J9" s="80">
        <v>5590</v>
      </c>
      <c r="K9" s="80">
        <v>269</v>
      </c>
      <c r="L9" s="58" t="s">
        <v>152</v>
      </c>
      <c r="M9" s="80">
        <v>1480</v>
      </c>
      <c r="N9" s="80">
        <v>1980</v>
      </c>
      <c r="O9" s="80">
        <v>120</v>
      </c>
      <c r="P9" s="58" t="s">
        <v>152</v>
      </c>
    </row>
    <row r="10" spans="2:16" ht="10.5" customHeight="1">
      <c r="B10" s="53" t="s">
        <v>178</v>
      </c>
      <c r="C10" s="53"/>
      <c r="E10" s="79">
        <v>26900</v>
      </c>
      <c r="F10" s="80">
        <v>133200</v>
      </c>
      <c r="G10" s="80">
        <v>18</v>
      </c>
      <c r="H10" s="80">
        <v>27</v>
      </c>
      <c r="I10" s="80">
        <v>2090</v>
      </c>
      <c r="J10" s="80">
        <v>6480</v>
      </c>
      <c r="K10" s="80">
        <v>265</v>
      </c>
      <c r="L10" s="58" t="s">
        <v>152</v>
      </c>
      <c r="M10" s="80">
        <v>1740</v>
      </c>
      <c r="N10" s="80">
        <v>2990</v>
      </c>
      <c r="O10" s="80">
        <v>119</v>
      </c>
      <c r="P10" s="58">
        <v>96</v>
      </c>
    </row>
    <row r="11" spans="2:16" ht="10.5" customHeight="1">
      <c r="B11" s="53" t="s">
        <v>179</v>
      </c>
      <c r="C11" s="53"/>
      <c r="E11" s="79">
        <v>26500</v>
      </c>
      <c r="F11" s="80">
        <v>129900</v>
      </c>
      <c r="G11" s="80">
        <v>5</v>
      </c>
      <c r="H11" s="80">
        <v>6</v>
      </c>
      <c r="I11" s="80">
        <v>2350</v>
      </c>
      <c r="J11" s="80">
        <v>7520</v>
      </c>
      <c r="K11" s="80">
        <v>263</v>
      </c>
      <c r="L11" s="58">
        <v>6520</v>
      </c>
      <c r="M11" s="80">
        <v>1890</v>
      </c>
      <c r="N11" s="80">
        <v>3500</v>
      </c>
      <c r="O11" s="80">
        <v>108</v>
      </c>
      <c r="P11" s="58" t="s">
        <v>152</v>
      </c>
    </row>
    <row r="12" spans="1:16" ht="10.5" customHeight="1">
      <c r="A12" s="54"/>
      <c r="B12" s="53" t="s">
        <v>180</v>
      </c>
      <c r="C12" s="53"/>
      <c r="D12" s="54"/>
      <c r="E12" s="57" t="s">
        <v>181</v>
      </c>
      <c r="F12" s="58" t="s">
        <v>182</v>
      </c>
      <c r="G12" s="58">
        <v>4</v>
      </c>
      <c r="H12" s="58">
        <v>7</v>
      </c>
      <c r="I12" s="58" t="s">
        <v>183</v>
      </c>
      <c r="J12" s="58" t="s">
        <v>184</v>
      </c>
      <c r="K12" s="58">
        <v>264</v>
      </c>
      <c r="L12" s="58" t="s">
        <v>185</v>
      </c>
      <c r="M12" s="58" t="s">
        <v>186</v>
      </c>
      <c r="N12" s="58" t="s">
        <v>187</v>
      </c>
      <c r="O12" s="58">
        <v>106</v>
      </c>
      <c r="P12" s="58">
        <v>86</v>
      </c>
    </row>
    <row r="13" spans="2:16" ht="10.5" customHeight="1">
      <c r="B13" s="55" t="s">
        <v>188</v>
      </c>
      <c r="C13" s="55"/>
      <c r="D13" s="5"/>
      <c r="E13" s="60">
        <v>26200</v>
      </c>
      <c r="F13" s="63">
        <v>127600</v>
      </c>
      <c r="G13" s="63">
        <v>3</v>
      </c>
      <c r="H13" s="63">
        <v>3</v>
      </c>
      <c r="I13" s="63">
        <v>2610</v>
      </c>
      <c r="J13" s="63">
        <v>6290</v>
      </c>
      <c r="K13" s="63">
        <v>261</v>
      </c>
      <c r="L13" s="63">
        <v>6500</v>
      </c>
      <c r="M13" s="63">
        <v>2210</v>
      </c>
      <c r="N13" s="63">
        <v>2670</v>
      </c>
      <c r="O13" s="63">
        <v>102</v>
      </c>
      <c r="P13" s="63" t="s">
        <v>152</v>
      </c>
    </row>
    <row r="14" spans="5:16" ht="10.5" customHeight="1">
      <c r="E14" s="79"/>
      <c r="F14" s="80"/>
      <c r="G14" s="80"/>
      <c r="H14" s="80"/>
      <c r="I14" s="80"/>
      <c r="J14" s="80"/>
      <c r="K14" s="80"/>
      <c r="L14" s="58"/>
      <c r="M14" s="80"/>
      <c r="N14" s="80"/>
      <c r="O14" s="80"/>
      <c r="P14" s="80"/>
    </row>
    <row r="15" spans="2:16" ht="10.5" customHeight="1">
      <c r="B15" s="28" t="s">
        <v>90</v>
      </c>
      <c r="C15" s="28"/>
      <c r="D15" s="5"/>
      <c r="E15" s="81">
        <f aca="true" t="shared" si="0" ref="E15:O15">SUM(E19:E38)</f>
        <v>13805</v>
      </c>
      <c r="F15" s="82">
        <f t="shared" si="0"/>
        <v>67878</v>
      </c>
      <c r="G15" s="82">
        <f t="shared" si="0"/>
        <v>3</v>
      </c>
      <c r="H15" s="82">
        <f t="shared" si="0"/>
        <v>3</v>
      </c>
      <c r="I15" s="82">
        <f t="shared" si="0"/>
        <v>517</v>
      </c>
      <c r="J15" s="82">
        <f t="shared" si="0"/>
        <v>1078</v>
      </c>
      <c r="K15" s="82">
        <f t="shared" si="0"/>
        <v>151</v>
      </c>
      <c r="L15" s="82">
        <f t="shared" si="0"/>
        <v>3888</v>
      </c>
      <c r="M15" s="82">
        <f t="shared" si="0"/>
        <v>459</v>
      </c>
      <c r="N15" s="82">
        <f t="shared" si="0"/>
        <v>497</v>
      </c>
      <c r="O15" s="82">
        <f t="shared" si="0"/>
        <v>58</v>
      </c>
      <c r="P15" s="63" t="s">
        <v>152</v>
      </c>
    </row>
    <row r="16" spans="2:16" ht="10.5" customHeight="1">
      <c r="B16" s="6"/>
      <c r="C16" s="6"/>
      <c r="E16" s="79"/>
      <c r="F16" s="83"/>
      <c r="G16" s="83"/>
      <c r="H16" s="83"/>
      <c r="I16" s="83"/>
      <c r="J16" s="83"/>
      <c r="K16" s="83"/>
      <c r="L16" s="59"/>
      <c r="M16" s="83"/>
      <c r="N16" s="83"/>
      <c r="O16" s="83"/>
      <c r="P16" s="83"/>
    </row>
    <row r="17" spans="2:16" ht="10.5" customHeight="1">
      <c r="B17" s="28" t="s">
        <v>91</v>
      </c>
      <c r="C17" s="28"/>
      <c r="D17" s="5"/>
      <c r="E17" s="81">
        <f aca="true" t="shared" si="1" ref="E17:O17">SUM(SUM(E40+E46+E51+E55+E59+E65+E75+E78+E85+E94+E98+E101+E114+E124))</f>
        <v>12430</v>
      </c>
      <c r="F17" s="82">
        <f t="shared" si="1"/>
        <v>59810</v>
      </c>
      <c r="G17" s="82">
        <f t="shared" si="1"/>
        <v>0</v>
      </c>
      <c r="H17" s="82">
        <f t="shared" si="1"/>
        <v>0</v>
      </c>
      <c r="I17" s="82">
        <f t="shared" si="1"/>
        <v>2097</v>
      </c>
      <c r="J17" s="82">
        <f t="shared" si="1"/>
        <v>5215</v>
      </c>
      <c r="K17" s="82">
        <f t="shared" si="1"/>
        <v>110</v>
      </c>
      <c r="L17" s="82">
        <f t="shared" si="1"/>
        <v>2619</v>
      </c>
      <c r="M17" s="82">
        <f t="shared" si="1"/>
        <v>1750</v>
      </c>
      <c r="N17" s="82">
        <f t="shared" si="1"/>
        <v>2168</v>
      </c>
      <c r="O17" s="82">
        <f t="shared" si="1"/>
        <v>44</v>
      </c>
      <c r="P17" s="63" t="s">
        <v>152</v>
      </c>
    </row>
    <row r="18" spans="2:16" ht="10.5" customHeight="1">
      <c r="B18" s="6"/>
      <c r="C18" s="6"/>
      <c r="E18" s="79"/>
      <c r="F18" s="80"/>
      <c r="G18" s="80"/>
      <c r="H18" s="80"/>
      <c r="I18" s="80"/>
      <c r="J18" s="80"/>
      <c r="K18" s="80"/>
      <c r="L18" s="80"/>
      <c r="M18" s="80"/>
      <c r="N18" s="80"/>
      <c r="O18" s="80"/>
      <c r="P18" s="80"/>
    </row>
    <row r="19" spans="3:16" ht="10.5" customHeight="1">
      <c r="C19" s="6" t="s">
        <v>92</v>
      </c>
      <c r="E19" s="57">
        <v>1740</v>
      </c>
      <c r="F19" s="58">
        <v>8170</v>
      </c>
      <c r="G19" s="58">
        <v>0</v>
      </c>
      <c r="H19" s="58">
        <v>0</v>
      </c>
      <c r="I19" s="58">
        <v>55</v>
      </c>
      <c r="J19" s="58">
        <v>127</v>
      </c>
      <c r="K19" s="58">
        <v>16</v>
      </c>
      <c r="L19" s="58">
        <v>416</v>
      </c>
      <c r="M19" s="58">
        <v>15</v>
      </c>
      <c r="N19" s="58">
        <v>19</v>
      </c>
      <c r="O19" s="58">
        <v>1</v>
      </c>
      <c r="P19" s="58" t="s">
        <v>152</v>
      </c>
    </row>
    <row r="20" spans="3:16" ht="10.5" customHeight="1">
      <c r="C20" s="6" t="s">
        <v>93</v>
      </c>
      <c r="E20" s="57">
        <v>1430</v>
      </c>
      <c r="F20" s="58">
        <v>6530</v>
      </c>
      <c r="G20" s="58" t="s">
        <v>133</v>
      </c>
      <c r="H20" s="58" t="s">
        <v>133</v>
      </c>
      <c r="I20" s="58">
        <v>174</v>
      </c>
      <c r="J20" s="58">
        <v>339</v>
      </c>
      <c r="K20" s="58">
        <v>5</v>
      </c>
      <c r="L20" s="58">
        <v>114</v>
      </c>
      <c r="M20" s="58">
        <v>68</v>
      </c>
      <c r="N20" s="58">
        <v>76</v>
      </c>
      <c r="O20" s="58">
        <v>2</v>
      </c>
      <c r="P20" s="58" t="s">
        <v>152</v>
      </c>
    </row>
    <row r="21" spans="3:16" ht="10.5" customHeight="1">
      <c r="C21" s="6" t="s">
        <v>0</v>
      </c>
      <c r="E21" s="57">
        <v>610</v>
      </c>
      <c r="F21" s="58">
        <v>3290</v>
      </c>
      <c r="G21" s="58" t="s">
        <v>133</v>
      </c>
      <c r="H21" s="58" t="s">
        <v>133</v>
      </c>
      <c r="I21" s="58">
        <v>0</v>
      </c>
      <c r="J21" s="58">
        <v>0</v>
      </c>
      <c r="K21" s="58">
        <v>3</v>
      </c>
      <c r="L21" s="58">
        <v>44</v>
      </c>
      <c r="M21" s="58">
        <v>14</v>
      </c>
      <c r="N21" s="58">
        <v>22</v>
      </c>
      <c r="O21" s="58">
        <v>6</v>
      </c>
      <c r="P21" s="58" t="s">
        <v>152</v>
      </c>
    </row>
    <row r="22" spans="3:16" ht="10.5" customHeight="1">
      <c r="C22" s="6" t="s">
        <v>1</v>
      </c>
      <c r="E22" s="57">
        <v>91</v>
      </c>
      <c r="F22" s="58">
        <v>450</v>
      </c>
      <c r="G22" s="58" t="s">
        <v>133</v>
      </c>
      <c r="H22" s="58" t="s">
        <v>133</v>
      </c>
      <c r="I22" s="58">
        <v>1</v>
      </c>
      <c r="J22" s="58">
        <v>1</v>
      </c>
      <c r="K22" s="58">
        <v>1</v>
      </c>
      <c r="L22" s="58">
        <v>23</v>
      </c>
      <c r="M22" s="58">
        <v>4</v>
      </c>
      <c r="N22" s="58">
        <v>5</v>
      </c>
      <c r="O22" s="58">
        <v>1</v>
      </c>
      <c r="P22" s="58" t="s">
        <v>152</v>
      </c>
    </row>
    <row r="23" spans="3:16" ht="10.5" customHeight="1">
      <c r="C23" s="6" t="s">
        <v>2</v>
      </c>
      <c r="E23" s="57">
        <v>887</v>
      </c>
      <c r="F23" s="58">
        <v>4530</v>
      </c>
      <c r="G23" s="58" t="s">
        <v>133</v>
      </c>
      <c r="H23" s="58" t="s">
        <v>133</v>
      </c>
      <c r="I23" s="58">
        <v>105</v>
      </c>
      <c r="J23" s="58">
        <v>246</v>
      </c>
      <c r="K23" s="58">
        <v>8</v>
      </c>
      <c r="L23" s="58">
        <v>238</v>
      </c>
      <c r="M23" s="58">
        <v>44</v>
      </c>
      <c r="N23" s="58">
        <v>47</v>
      </c>
      <c r="O23" s="58">
        <v>3</v>
      </c>
      <c r="P23" s="58" t="s">
        <v>152</v>
      </c>
    </row>
    <row r="24" spans="3:16" ht="10.5" customHeight="1">
      <c r="C24" s="6" t="s">
        <v>3</v>
      </c>
      <c r="E24" s="57">
        <v>881</v>
      </c>
      <c r="F24" s="58">
        <v>4780</v>
      </c>
      <c r="G24" s="58" t="s">
        <v>133</v>
      </c>
      <c r="H24" s="58" t="s">
        <v>133</v>
      </c>
      <c r="I24" s="58" t="s">
        <v>133</v>
      </c>
      <c r="J24" s="58" t="s">
        <v>133</v>
      </c>
      <c r="K24" s="58">
        <v>12</v>
      </c>
      <c r="L24" s="58">
        <v>288</v>
      </c>
      <c r="M24" s="58">
        <v>45</v>
      </c>
      <c r="N24" s="58">
        <v>50</v>
      </c>
      <c r="O24" s="58">
        <v>5</v>
      </c>
      <c r="P24" s="58" t="s">
        <v>152</v>
      </c>
    </row>
    <row r="25" spans="3:16" ht="10.5" customHeight="1">
      <c r="C25" s="6" t="s">
        <v>4</v>
      </c>
      <c r="E25" s="57">
        <v>164</v>
      </c>
      <c r="F25" s="58">
        <v>815</v>
      </c>
      <c r="G25" s="58" t="s">
        <v>133</v>
      </c>
      <c r="H25" s="58" t="s">
        <v>133</v>
      </c>
      <c r="I25" s="58">
        <v>2</v>
      </c>
      <c r="J25" s="58">
        <v>5</v>
      </c>
      <c r="K25" s="58">
        <v>4</v>
      </c>
      <c r="L25" s="58">
        <v>116</v>
      </c>
      <c r="M25" s="58">
        <v>3</v>
      </c>
      <c r="N25" s="58">
        <v>4</v>
      </c>
      <c r="O25" s="58">
        <v>2</v>
      </c>
      <c r="P25" s="58" t="s">
        <v>152</v>
      </c>
    </row>
    <row r="26" spans="3:16" ht="10.5" customHeight="1">
      <c r="C26" s="6" t="s">
        <v>5</v>
      </c>
      <c r="E26" s="57">
        <v>420</v>
      </c>
      <c r="F26" s="58">
        <v>2240</v>
      </c>
      <c r="G26" s="58" t="s">
        <v>133</v>
      </c>
      <c r="H26" s="58" t="s">
        <v>133</v>
      </c>
      <c r="I26" s="58">
        <v>0</v>
      </c>
      <c r="J26" s="58">
        <v>0</v>
      </c>
      <c r="K26" s="58">
        <v>6</v>
      </c>
      <c r="L26" s="58">
        <v>140</v>
      </c>
      <c r="M26" s="58">
        <v>13</v>
      </c>
      <c r="N26" s="58">
        <v>14</v>
      </c>
      <c r="O26" s="58">
        <v>2</v>
      </c>
      <c r="P26" s="58" t="s">
        <v>152</v>
      </c>
    </row>
    <row r="27" spans="3:16" ht="10.5" customHeight="1">
      <c r="C27" s="6" t="s">
        <v>6</v>
      </c>
      <c r="E27" s="57">
        <v>992</v>
      </c>
      <c r="F27" s="58">
        <v>4360</v>
      </c>
      <c r="G27" s="58">
        <v>2</v>
      </c>
      <c r="H27" s="58">
        <v>2</v>
      </c>
      <c r="I27" s="58">
        <v>30</v>
      </c>
      <c r="J27" s="58">
        <v>59</v>
      </c>
      <c r="K27" s="58">
        <v>7</v>
      </c>
      <c r="L27" s="58">
        <v>188</v>
      </c>
      <c r="M27" s="58">
        <v>8</v>
      </c>
      <c r="N27" s="58">
        <v>9</v>
      </c>
      <c r="O27" s="58">
        <v>1</v>
      </c>
      <c r="P27" s="58" t="s">
        <v>152</v>
      </c>
    </row>
    <row r="28" spans="3:16" ht="10.5" customHeight="1">
      <c r="C28" s="6" t="s">
        <v>7</v>
      </c>
      <c r="E28" s="57">
        <v>765</v>
      </c>
      <c r="F28" s="58">
        <v>4120</v>
      </c>
      <c r="G28" s="58" t="s">
        <v>133</v>
      </c>
      <c r="H28" s="58" t="s">
        <v>133</v>
      </c>
      <c r="I28" s="58">
        <v>0</v>
      </c>
      <c r="J28" s="58">
        <v>0</v>
      </c>
      <c r="K28" s="58">
        <v>10</v>
      </c>
      <c r="L28" s="58">
        <v>231</v>
      </c>
      <c r="M28" s="58">
        <v>41</v>
      </c>
      <c r="N28" s="58">
        <v>43</v>
      </c>
      <c r="O28" s="58">
        <v>3</v>
      </c>
      <c r="P28" s="58" t="s">
        <v>152</v>
      </c>
    </row>
    <row r="29" spans="3:16" ht="10.5" customHeight="1">
      <c r="C29" s="6" t="s">
        <v>8</v>
      </c>
      <c r="E29" s="57">
        <v>515</v>
      </c>
      <c r="F29" s="58">
        <v>2570</v>
      </c>
      <c r="G29" s="58">
        <v>1</v>
      </c>
      <c r="H29" s="58">
        <v>1</v>
      </c>
      <c r="I29" s="58">
        <v>30</v>
      </c>
      <c r="J29" s="58">
        <v>41</v>
      </c>
      <c r="K29" s="58">
        <v>11</v>
      </c>
      <c r="L29" s="58">
        <v>327</v>
      </c>
      <c r="M29" s="58">
        <v>50</v>
      </c>
      <c r="N29" s="58">
        <v>52</v>
      </c>
      <c r="O29" s="58">
        <v>3</v>
      </c>
      <c r="P29" s="58" t="s">
        <v>152</v>
      </c>
    </row>
    <row r="30" spans="3:16" ht="10.5" customHeight="1">
      <c r="C30" s="6" t="s">
        <v>9</v>
      </c>
      <c r="E30" s="57">
        <v>154</v>
      </c>
      <c r="F30" s="58">
        <v>793</v>
      </c>
      <c r="G30" s="58" t="s">
        <v>133</v>
      </c>
      <c r="H30" s="58" t="s">
        <v>133</v>
      </c>
      <c r="I30" s="58">
        <v>0</v>
      </c>
      <c r="J30" s="58">
        <v>1</v>
      </c>
      <c r="K30" s="58">
        <v>3</v>
      </c>
      <c r="L30" s="58">
        <v>68</v>
      </c>
      <c r="M30" s="58">
        <v>4</v>
      </c>
      <c r="N30" s="58">
        <v>5</v>
      </c>
      <c r="O30" s="58">
        <v>1</v>
      </c>
      <c r="P30" s="58" t="s">
        <v>152</v>
      </c>
    </row>
    <row r="31" spans="3:16" ht="10.5" customHeight="1">
      <c r="C31" s="6" t="s">
        <v>10</v>
      </c>
      <c r="E31" s="57">
        <v>388</v>
      </c>
      <c r="F31" s="58">
        <v>1740</v>
      </c>
      <c r="G31" s="58">
        <v>0</v>
      </c>
      <c r="H31" s="58">
        <v>0</v>
      </c>
      <c r="I31" s="58">
        <v>0</v>
      </c>
      <c r="J31" s="58">
        <v>0</v>
      </c>
      <c r="K31" s="58">
        <v>30</v>
      </c>
      <c r="L31" s="58">
        <v>933</v>
      </c>
      <c r="M31" s="58">
        <v>5</v>
      </c>
      <c r="N31" s="58">
        <v>6</v>
      </c>
      <c r="O31" s="58">
        <v>1</v>
      </c>
      <c r="P31" s="58" t="s">
        <v>152</v>
      </c>
    </row>
    <row r="32" spans="3:16" ht="10.5" customHeight="1">
      <c r="C32" s="6" t="s">
        <v>189</v>
      </c>
      <c r="E32" s="57">
        <v>478</v>
      </c>
      <c r="F32" s="58">
        <v>2490</v>
      </c>
      <c r="G32" s="58">
        <v>0</v>
      </c>
      <c r="H32" s="58">
        <v>0</v>
      </c>
      <c r="I32" s="58" t="s">
        <v>133</v>
      </c>
      <c r="J32" s="58" t="s">
        <v>133</v>
      </c>
      <c r="K32" s="58">
        <v>8</v>
      </c>
      <c r="L32" s="58">
        <v>238</v>
      </c>
      <c r="M32" s="58">
        <v>14</v>
      </c>
      <c r="N32" s="58">
        <v>15</v>
      </c>
      <c r="O32" s="58">
        <v>2</v>
      </c>
      <c r="P32" s="58" t="s">
        <v>152</v>
      </c>
    </row>
    <row r="33" spans="2:16" ht="10.5" customHeight="1">
      <c r="B33" s="6"/>
      <c r="C33" s="6" t="s">
        <v>155</v>
      </c>
      <c r="E33" s="57">
        <v>457</v>
      </c>
      <c r="F33" s="58">
        <v>2100</v>
      </c>
      <c r="G33" s="58" t="s">
        <v>133</v>
      </c>
      <c r="H33" s="58" t="s">
        <v>133</v>
      </c>
      <c r="I33" s="58" t="s">
        <v>133</v>
      </c>
      <c r="J33" s="58" t="s">
        <v>133</v>
      </c>
      <c r="K33" s="58">
        <v>7</v>
      </c>
      <c r="L33" s="58">
        <v>163</v>
      </c>
      <c r="M33" s="58">
        <v>28</v>
      </c>
      <c r="N33" s="58">
        <v>26</v>
      </c>
      <c r="O33" s="58">
        <v>2</v>
      </c>
      <c r="P33" s="58" t="s">
        <v>152</v>
      </c>
    </row>
    <row r="34" spans="3:16" ht="10.5" customHeight="1">
      <c r="C34" s="6" t="s">
        <v>156</v>
      </c>
      <c r="D34" s="5"/>
      <c r="E34" s="57">
        <v>503</v>
      </c>
      <c r="F34" s="59">
        <v>2270</v>
      </c>
      <c r="G34" s="59" t="s">
        <v>133</v>
      </c>
      <c r="H34" s="59" t="s">
        <v>133</v>
      </c>
      <c r="I34" s="59">
        <v>40</v>
      </c>
      <c r="J34" s="59">
        <v>111</v>
      </c>
      <c r="K34" s="59">
        <v>3</v>
      </c>
      <c r="L34" s="59">
        <v>71</v>
      </c>
      <c r="M34" s="59">
        <v>14</v>
      </c>
      <c r="N34" s="59">
        <v>13</v>
      </c>
      <c r="O34" s="59">
        <v>0</v>
      </c>
      <c r="P34" s="58" t="s">
        <v>152</v>
      </c>
    </row>
    <row r="35" spans="3:16" ht="10.5" customHeight="1">
      <c r="C35" s="6" t="s">
        <v>157</v>
      </c>
      <c r="D35" s="5"/>
      <c r="E35" s="57">
        <v>660</v>
      </c>
      <c r="F35" s="59">
        <v>3520</v>
      </c>
      <c r="G35" s="58" t="s">
        <v>133</v>
      </c>
      <c r="H35" s="58" t="s">
        <v>133</v>
      </c>
      <c r="I35" s="58" t="s">
        <v>133</v>
      </c>
      <c r="J35" s="58" t="s">
        <v>133</v>
      </c>
      <c r="K35" s="58">
        <v>2</v>
      </c>
      <c r="L35" s="58">
        <v>22</v>
      </c>
      <c r="M35" s="58">
        <v>37</v>
      </c>
      <c r="N35" s="58">
        <v>38</v>
      </c>
      <c r="O35" s="58">
        <v>9</v>
      </c>
      <c r="P35" s="58" t="s">
        <v>152</v>
      </c>
    </row>
    <row r="36" spans="3:16" ht="10.5" customHeight="1">
      <c r="C36" s="6" t="s">
        <v>158</v>
      </c>
      <c r="D36" s="5"/>
      <c r="E36" s="57">
        <v>884</v>
      </c>
      <c r="F36" s="59">
        <v>4100</v>
      </c>
      <c r="G36" s="59" t="s">
        <v>133</v>
      </c>
      <c r="H36" s="59" t="s">
        <v>133</v>
      </c>
      <c r="I36" s="59">
        <v>35</v>
      </c>
      <c r="J36" s="59">
        <v>82</v>
      </c>
      <c r="K36" s="59">
        <v>5</v>
      </c>
      <c r="L36" s="59">
        <v>109</v>
      </c>
      <c r="M36" s="59">
        <v>12</v>
      </c>
      <c r="N36" s="59">
        <v>14</v>
      </c>
      <c r="O36" s="59">
        <v>2</v>
      </c>
      <c r="P36" s="58" t="s">
        <v>152</v>
      </c>
    </row>
    <row r="37" spans="3:16" ht="10.5" customHeight="1">
      <c r="C37" s="6" t="s">
        <v>159</v>
      </c>
      <c r="D37" s="5"/>
      <c r="E37" s="57">
        <v>1280</v>
      </c>
      <c r="F37" s="59">
        <v>6550</v>
      </c>
      <c r="G37" s="58" t="s">
        <v>133</v>
      </c>
      <c r="H37" s="58" t="s">
        <v>133</v>
      </c>
      <c r="I37" s="59">
        <v>42</v>
      </c>
      <c r="J37" s="59">
        <v>65</v>
      </c>
      <c r="K37" s="59">
        <v>7</v>
      </c>
      <c r="L37" s="59">
        <v>115</v>
      </c>
      <c r="M37" s="59">
        <v>20</v>
      </c>
      <c r="N37" s="59">
        <v>15</v>
      </c>
      <c r="O37" s="59">
        <v>3</v>
      </c>
      <c r="P37" s="58" t="s">
        <v>152</v>
      </c>
    </row>
    <row r="38" spans="3:16" ht="10.5" customHeight="1">
      <c r="C38" s="6" t="s">
        <v>160</v>
      </c>
      <c r="D38" s="5"/>
      <c r="E38" s="57">
        <v>506</v>
      </c>
      <c r="F38" s="59">
        <v>2460</v>
      </c>
      <c r="G38" s="59" t="s">
        <v>133</v>
      </c>
      <c r="H38" s="59" t="s">
        <v>133</v>
      </c>
      <c r="I38" s="59">
        <v>3</v>
      </c>
      <c r="J38" s="59">
        <v>1</v>
      </c>
      <c r="K38" s="59">
        <v>3</v>
      </c>
      <c r="L38" s="59">
        <v>44</v>
      </c>
      <c r="M38" s="59">
        <v>20</v>
      </c>
      <c r="N38" s="59">
        <v>24</v>
      </c>
      <c r="O38" s="59">
        <v>9</v>
      </c>
      <c r="P38" s="58" t="s">
        <v>152</v>
      </c>
    </row>
    <row r="39" spans="5:16" ht="10.5" customHeight="1">
      <c r="E39" s="57"/>
      <c r="F39" s="59"/>
      <c r="G39" s="59"/>
      <c r="H39" s="59"/>
      <c r="I39" s="59"/>
      <c r="J39" s="59"/>
      <c r="K39" s="59"/>
      <c r="L39" s="58"/>
      <c r="M39" s="59"/>
      <c r="N39" s="59"/>
      <c r="O39" s="59"/>
      <c r="P39" s="58"/>
    </row>
    <row r="40" spans="2:16" ht="10.5" customHeight="1">
      <c r="B40" s="28" t="s">
        <v>94</v>
      </c>
      <c r="C40" s="28"/>
      <c r="E40" s="60">
        <f aca="true" t="shared" si="2" ref="E40:O40">SUM(E41:E44)</f>
        <v>317</v>
      </c>
      <c r="F40" s="61">
        <f t="shared" si="2"/>
        <v>1449</v>
      </c>
      <c r="G40" s="61">
        <f t="shared" si="2"/>
        <v>0</v>
      </c>
      <c r="H40" s="61">
        <f t="shared" si="2"/>
        <v>0</v>
      </c>
      <c r="I40" s="61">
        <f t="shared" si="2"/>
        <v>0</v>
      </c>
      <c r="J40" s="61">
        <f t="shared" si="2"/>
        <v>1</v>
      </c>
      <c r="K40" s="61">
        <f t="shared" si="2"/>
        <v>8</v>
      </c>
      <c r="L40" s="61">
        <f t="shared" si="2"/>
        <v>205</v>
      </c>
      <c r="M40" s="61">
        <f t="shared" si="2"/>
        <v>5</v>
      </c>
      <c r="N40" s="61">
        <f t="shared" si="2"/>
        <v>7</v>
      </c>
      <c r="O40" s="61">
        <f t="shared" si="2"/>
        <v>0</v>
      </c>
      <c r="P40" s="63" t="s">
        <v>152</v>
      </c>
    </row>
    <row r="41" spans="2:16" ht="10.5" customHeight="1">
      <c r="B41" s="6"/>
      <c r="C41" s="6" t="s">
        <v>95</v>
      </c>
      <c r="E41" s="57">
        <v>0</v>
      </c>
      <c r="F41" s="59">
        <v>0</v>
      </c>
      <c r="G41" s="59" t="s">
        <v>133</v>
      </c>
      <c r="H41" s="59" t="s">
        <v>133</v>
      </c>
      <c r="I41" s="59" t="s">
        <v>133</v>
      </c>
      <c r="J41" s="59" t="s">
        <v>133</v>
      </c>
      <c r="K41" s="59">
        <v>1</v>
      </c>
      <c r="L41" s="58">
        <v>26</v>
      </c>
      <c r="M41" s="59">
        <v>0</v>
      </c>
      <c r="N41" s="59">
        <v>0</v>
      </c>
      <c r="O41" s="59">
        <v>0</v>
      </c>
      <c r="P41" s="58" t="s">
        <v>152</v>
      </c>
    </row>
    <row r="42" spans="2:16" ht="10.5" customHeight="1">
      <c r="B42" s="6"/>
      <c r="C42" s="6" t="s">
        <v>97</v>
      </c>
      <c r="E42" s="57">
        <v>83</v>
      </c>
      <c r="F42" s="59">
        <v>373</v>
      </c>
      <c r="G42" s="59" t="s">
        <v>133</v>
      </c>
      <c r="H42" s="59" t="s">
        <v>133</v>
      </c>
      <c r="I42" s="59" t="s">
        <v>133</v>
      </c>
      <c r="J42" s="59" t="s">
        <v>133</v>
      </c>
      <c r="K42" s="59">
        <v>2</v>
      </c>
      <c r="L42" s="58">
        <v>51</v>
      </c>
      <c r="M42" s="59">
        <v>2</v>
      </c>
      <c r="N42" s="59">
        <v>3</v>
      </c>
      <c r="O42" s="59">
        <v>0</v>
      </c>
      <c r="P42" s="58" t="s">
        <v>152</v>
      </c>
    </row>
    <row r="43" spans="2:16" ht="10.5" customHeight="1">
      <c r="B43" s="6"/>
      <c r="C43" s="6" t="s">
        <v>12</v>
      </c>
      <c r="E43" s="57">
        <v>100</v>
      </c>
      <c r="F43" s="59">
        <v>450</v>
      </c>
      <c r="G43" s="59">
        <v>0</v>
      </c>
      <c r="H43" s="59">
        <v>0</v>
      </c>
      <c r="I43" s="59" t="s">
        <v>133</v>
      </c>
      <c r="J43" s="59" t="s">
        <v>133</v>
      </c>
      <c r="K43" s="59">
        <v>3</v>
      </c>
      <c r="L43" s="58">
        <v>77</v>
      </c>
      <c r="M43" s="59">
        <v>2</v>
      </c>
      <c r="N43" s="59">
        <v>3</v>
      </c>
      <c r="O43" s="59">
        <v>0</v>
      </c>
      <c r="P43" s="58" t="s">
        <v>152</v>
      </c>
    </row>
    <row r="44" spans="2:16" ht="10.5" customHeight="1">
      <c r="B44" s="6"/>
      <c r="C44" s="6" t="s">
        <v>13</v>
      </c>
      <c r="D44" s="5"/>
      <c r="E44" s="57">
        <v>134</v>
      </c>
      <c r="F44" s="59">
        <v>626</v>
      </c>
      <c r="G44" s="59" t="s">
        <v>133</v>
      </c>
      <c r="H44" s="59" t="s">
        <v>133</v>
      </c>
      <c r="I44" s="59">
        <v>0</v>
      </c>
      <c r="J44" s="59">
        <v>1</v>
      </c>
      <c r="K44" s="59">
        <v>2</v>
      </c>
      <c r="L44" s="58">
        <v>51</v>
      </c>
      <c r="M44" s="59">
        <v>1</v>
      </c>
      <c r="N44" s="59">
        <v>1</v>
      </c>
      <c r="O44" s="59">
        <v>0</v>
      </c>
      <c r="P44" s="58" t="s">
        <v>152</v>
      </c>
    </row>
    <row r="45" spans="2:16" ht="10.5" customHeight="1">
      <c r="B45" s="6"/>
      <c r="C45" s="6"/>
      <c r="E45" s="57"/>
      <c r="F45" s="59"/>
      <c r="G45" s="59"/>
      <c r="H45" s="59"/>
      <c r="I45" s="59"/>
      <c r="J45" s="59"/>
      <c r="K45" s="59"/>
      <c r="L45" s="59"/>
      <c r="M45" s="59"/>
      <c r="N45" s="59"/>
      <c r="O45" s="59"/>
      <c r="P45" s="59"/>
    </row>
    <row r="46" spans="2:16" ht="10.5" customHeight="1">
      <c r="B46" s="28" t="s">
        <v>161</v>
      </c>
      <c r="C46" s="28"/>
      <c r="E46" s="60">
        <f aca="true" t="shared" si="3" ref="E46:O46">SUM(E47:E49)</f>
        <v>1997</v>
      </c>
      <c r="F46" s="61">
        <f t="shared" si="3"/>
        <v>9800</v>
      </c>
      <c r="G46" s="62">
        <f t="shared" si="3"/>
        <v>0</v>
      </c>
      <c r="H46" s="62">
        <f t="shared" si="3"/>
        <v>0</v>
      </c>
      <c r="I46" s="61">
        <f t="shared" si="3"/>
        <v>910</v>
      </c>
      <c r="J46" s="61">
        <f t="shared" si="3"/>
        <v>2459</v>
      </c>
      <c r="K46" s="61">
        <f t="shared" si="3"/>
        <v>11</v>
      </c>
      <c r="L46" s="61">
        <f t="shared" si="3"/>
        <v>246</v>
      </c>
      <c r="M46" s="61">
        <f t="shared" si="3"/>
        <v>829</v>
      </c>
      <c r="N46" s="61">
        <f t="shared" si="3"/>
        <v>1144</v>
      </c>
      <c r="O46" s="61">
        <f t="shared" si="3"/>
        <v>2</v>
      </c>
      <c r="P46" s="63" t="s">
        <v>152</v>
      </c>
    </row>
    <row r="47" spans="2:16" ht="10.5" customHeight="1">
      <c r="B47" s="6"/>
      <c r="C47" s="6" t="s">
        <v>14</v>
      </c>
      <c r="E47" s="57">
        <v>1160</v>
      </c>
      <c r="F47" s="59">
        <v>5840</v>
      </c>
      <c r="G47" s="59" t="s">
        <v>133</v>
      </c>
      <c r="H47" s="59" t="s">
        <v>133</v>
      </c>
      <c r="I47" s="59">
        <v>610</v>
      </c>
      <c r="J47" s="59">
        <v>1710</v>
      </c>
      <c r="K47" s="59">
        <v>4</v>
      </c>
      <c r="L47" s="58">
        <v>92</v>
      </c>
      <c r="M47" s="59">
        <v>582</v>
      </c>
      <c r="N47" s="59">
        <v>822</v>
      </c>
      <c r="O47" s="59">
        <v>1</v>
      </c>
      <c r="P47" s="58" t="s">
        <v>152</v>
      </c>
    </row>
    <row r="48" spans="2:16" ht="10.5" customHeight="1">
      <c r="B48" s="6"/>
      <c r="C48" s="6" t="s">
        <v>15</v>
      </c>
      <c r="E48" s="57">
        <v>443</v>
      </c>
      <c r="F48" s="59">
        <v>2100</v>
      </c>
      <c r="G48" s="59" t="s">
        <v>133</v>
      </c>
      <c r="H48" s="59" t="s">
        <v>133</v>
      </c>
      <c r="I48" s="59">
        <v>276</v>
      </c>
      <c r="J48" s="59">
        <v>700</v>
      </c>
      <c r="K48" s="59">
        <v>4</v>
      </c>
      <c r="L48" s="58">
        <v>90</v>
      </c>
      <c r="M48" s="59">
        <v>244</v>
      </c>
      <c r="N48" s="59">
        <v>318</v>
      </c>
      <c r="O48" s="59">
        <v>1</v>
      </c>
      <c r="P48" s="58" t="s">
        <v>152</v>
      </c>
    </row>
    <row r="49" spans="2:16" ht="10.5" customHeight="1">
      <c r="B49" s="6"/>
      <c r="C49" s="6" t="s">
        <v>16</v>
      </c>
      <c r="D49" s="5"/>
      <c r="E49" s="57">
        <v>394</v>
      </c>
      <c r="F49" s="59">
        <v>1860</v>
      </c>
      <c r="G49" s="59" t="s">
        <v>133</v>
      </c>
      <c r="H49" s="59" t="s">
        <v>133</v>
      </c>
      <c r="I49" s="59">
        <v>24</v>
      </c>
      <c r="J49" s="59">
        <v>49</v>
      </c>
      <c r="K49" s="59">
        <v>3</v>
      </c>
      <c r="L49" s="58">
        <v>64</v>
      </c>
      <c r="M49" s="59">
        <v>3</v>
      </c>
      <c r="N49" s="59">
        <v>4</v>
      </c>
      <c r="O49" s="59">
        <v>0</v>
      </c>
      <c r="P49" s="58" t="s">
        <v>152</v>
      </c>
    </row>
    <row r="50" spans="2:16" ht="10.5" customHeight="1">
      <c r="B50" s="6"/>
      <c r="C50" s="6"/>
      <c r="E50" s="57"/>
      <c r="F50" s="59"/>
      <c r="G50" s="59"/>
      <c r="H50" s="59"/>
      <c r="I50" s="59"/>
      <c r="J50" s="59"/>
      <c r="K50" s="59"/>
      <c r="L50" s="59"/>
      <c r="M50" s="59"/>
      <c r="N50" s="59"/>
      <c r="O50" s="59"/>
      <c r="P50" s="59"/>
    </row>
    <row r="51" spans="2:16" ht="10.5" customHeight="1">
      <c r="B51" s="28" t="s">
        <v>162</v>
      </c>
      <c r="C51" s="28"/>
      <c r="E51" s="60">
        <f aca="true" t="shared" si="4" ref="E51:O51">SUM(E52:E53)</f>
        <v>1793</v>
      </c>
      <c r="F51" s="61">
        <f t="shared" si="4"/>
        <v>7760</v>
      </c>
      <c r="G51" s="62">
        <f t="shared" si="4"/>
        <v>0</v>
      </c>
      <c r="H51" s="62">
        <f t="shared" si="4"/>
        <v>0</v>
      </c>
      <c r="I51" s="61">
        <f t="shared" si="4"/>
        <v>224</v>
      </c>
      <c r="J51" s="61">
        <f t="shared" si="4"/>
        <v>471</v>
      </c>
      <c r="K51" s="61">
        <f t="shared" si="4"/>
        <v>7</v>
      </c>
      <c r="L51" s="61">
        <f t="shared" si="4"/>
        <v>151</v>
      </c>
      <c r="M51" s="61">
        <f t="shared" si="4"/>
        <v>198</v>
      </c>
      <c r="N51" s="61">
        <f t="shared" si="4"/>
        <v>180</v>
      </c>
      <c r="O51" s="61">
        <f t="shared" si="4"/>
        <v>2</v>
      </c>
      <c r="P51" s="63" t="s">
        <v>152</v>
      </c>
    </row>
    <row r="52" spans="2:16" ht="10.5" customHeight="1">
      <c r="B52" s="6"/>
      <c r="C52" s="6" t="s">
        <v>17</v>
      </c>
      <c r="E52" s="57">
        <v>1520</v>
      </c>
      <c r="F52" s="59">
        <v>6510</v>
      </c>
      <c r="G52" s="59" t="s">
        <v>133</v>
      </c>
      <c r="H52" s="59" t="s">
        <v>133</v>
      </c>
      <c r="I52" s="59">
        <v>218</v>
      </c>
      <c r="J52" s="59">
        <v>450</v>
      </c>
      <c r="K52" s="59">
        <v>5</v>
      </c>
      <c r="L52" s="58">
        <v>110</v>
      </c>
      <c r="M52" s="59">
        <v>197</v>
      </c>
      <c r="N52" s="59">
        <v>178</v>
      </c>
      <c r="O52" s="59">
        <v>1</v>
      </c>
      <c r="P52" s="58" t="s">
        <v>152</v>
      </c>
    </row>
    <row r="53" spans="2:16" ht="10.5" customHeight="1">
      <c r="B53" s="6"/>
      <c r="C53" s="6" t="s">
        <v>18</v>
      </c>
      <c r="D53" s="5"/>
      <c r="E53" s="57">
        <v>273</v>
      </c>
      <c r="F53" s="59">
        <v>1250</v>
      </c>
      <c r="G53" s="59" t="s">
        <v>133</v>
      </c>
      <c r="H53" s="59" t="s">
        <v>133</v>
      </c>
      <c r="I53" s="59">
        <v>6</v>
      </c>
      <c r="J53" s="59">
        <v>21</v>
      </c>
      <c r="K53" s="59">
        <v>2</v>
      </c>
      <c r="L53" s="58">
        <v>41</v>
      </c>
      <c r="M53" s="59">
        <v>1</v>
      </c>
      <c r="N53" s="59">
        <v>2</v>
      </c>
      <c r="O53" s="59">
        <v>1</v>
      </c>
      <c r="P53" s="58" t="s">
        <v>152</v>
      </c>
    </row>
    <row r="54" spans="2:16" ht="10.5" customHeight="1">
      <c r="B54" s="6"/>
      <c r="C54" s="6"/>
      <c r="E54" s="57"/>
      <c r="F54" s="59"/>
      <c r="G54" s="59"/>
      <c r="H54" s="59"/>
      <c r="I54" s="59"/>
      <c r="J54" s="59"/>
      <c r="K54" s="59"/>
      <c r="L54" s="59"/>
      <c r="M54" s="59"/>
      <c r="N54" s="59"/>
      <c r="O54" s="59"/>
      <c r="P54" s="59"/>
    </row>
    <row r="55" spans="2:16" ht="10.5" customHeight="1">
      <c r="B55" s="28" t="s">
        <v>99</v>
      </c>
      <c r="C55" s="28"/>
      <c r="E55" s="60">
        <f aca="true" t="shared" si="5" ref="E55:O55">SUM(E56:E57)</f>
        <v>606</v>
      </c>
      <c r="F55" s="61">
        <f t="shared" si="5"/>
        <v>2823</v>
      </c>
      <c r="G55" s="61">
        <f t="shared" si="5"/>
        <v>0</v>
      </c>
      <c r="H55" s="61">
        <f t="shared" si="5"/>
        <v>0</v>
      </c>
      <c r="I55" s="61">
        <f t="shared" si="5"/>
        <v>158</v>
      </c>
      <c r="J55" s="61">
        <f t="shared" si="5"/>
        <v>355</v>
      </c>
      <c r="K55" s="61">
        <f t="shared" si="5"/>
        <v>6</v>
      </c>
      <c r="L55" s="61">
        <f t="shared" si="5"/>
        <v>122</v>
      </c>
      <c r="M55" s="61">
        <f t="shared" si="5"/>
        <v>19</v>
      </c>
      <c r="N55" s="61">
        <f t="shared" si="5"/>
        <v>24</v>
      </c>
      <c r="O55" s="61">
        <f t="shared" si="5"/>
        <v>1</v>
      </c>
      <c r="P55" s="63" t="s">
        <v>152</v>
      </c>
    </row>
    <row r="56" spans="2:16" ht="10.5" customHeight="1">
      <c r="B56" s="6"/>
      <c r="C56" s="6" t="s">
        <v>19</v>
      </c>
      <c r="E56" s="57">
        <v>470</v>
      </c>
      <c r="F56" s="59">
        <v>2200</v>
      </c>
      <c r="G56" s="59">
        <v>0</v>
      </c>
      <c r="H56" s="59">
        <v>0</v>
      </c>
      <c r="I56" s="59">
        <v>148</v>
      </c>
      <c r="J56" s="59">
        <v>328</v>
      </c>
      <c r="K56" s="59">
        <v>4</v>
      </c>
      <c r="L56" s="58">
        <v>82</v>
      </c>
      <c r="M56" s="59">
        <v>18</v>
      </c>
      <c r="N56" s="59">
        <v>23</v>
      </c>
      <c r="O56" s="59">
        <v>1</v>
      </c>
      <c r="P56" s="58" t="s">
        <v>152</v>
      </c>
    </row>
    <row r="57" spans="2:16" ht="10.5" customHeight="1">
      <c r="B57" s="6"/>
      <c r="C57" s="6" t="s">
        <v>20</v>
      </c>
      <c r="D57" s="5"/>
      <c r="E57" s="57">
        <v>136</v>
      </c>
      <c r="F57" s="59">
        <v>623</v>
      </c>
      <c r="G57" s="59" t="s">
        <v>133</v>
      </c>
      <c r="H57" s="59" t="s">
        <v>133</v>
      </c>
      <c r="I57" s="59">
        <v>10</v>
      </c>
      <c r="J57" s="59">
        <v>27</v>
      </c>
      <c r="K57" s="59">
        <v>2</v>
      </c>
      <c r="L57" s="58">
        <v>40</v>
      </c>
      <c r="M57" s="59">
        <v>1</v>
      </c>
      <c r="N57" s="59">
        <v>1</v>
      </c>
      <c r="O57" s="59">
        <v>0</v>
      </c>
      <c r="P57" s="58" t="s">
        <v>152</v>
      </c>
    </row>
    <row r="58" spans="2:16" ht="10.5" customHeight="1">
      <c r="B58" s="6"/>
      <c r="C58" s="6"/>
      <c r="E58" s="57"/>
      <c r="F58" s="59"/>
      <c r="G58" s="59"/>
      <c r="H58" s="59"/>
      <c r="I58" s="59"/>
      <c r="J58" s="59"/>
      <c r="K58" s="59"/>
      <c r="L58" s="59"/>
      <c r="M58" s="59"/>
      <c r="N58" s="59"/>
      <c r="O58" s="59"/>
      <c r="P58" s="59"/>
    </row>
    <row r="59" spans="2:16" ht="10.5" customHeight="1">
      <c r="B59" s="28" t="s">
        <v>100</v>
      </c>
      <c r="C59" s="28"/>
      <c r="E59" s="60">
        <f aca="true" t="shared" si="6" ref="E59:O59">SUM(E60:E63)</f>
        <v>1488</v>
      </c>
      <c r="F59" s="61">
        <f t="shared" si="6"/>
        <v>6832</v>
      </c>
      <c r="G59" s="61">
        <f t="shared" si="6"/>
        <v>0</v>
      </c>
      <c r="H59" s="61">
        <f t="shared" si="6"/>
        <v>0</v>
      </c>
      <c r="I59" s="61">
        <f t="shared" si="6"/>
        <v>283</v>
      </c>
      <c r="J59" s="61">
        <f t="shared" si="6"/>
        <v>643</v>
      </c>
      <c r="K59" s="61">
        <f t="shared" si="6"/>
        <v>10</v>
      </c>
      <c r="L59" s="61">
        <f t="shared" si="6"/>
        <v>225</v>
      </c>
      <c r="M59" s="61">
        <f t="shared" si="6"/>
        <v>131</v>
      </c>
      <c r="N59" s="61">
        <f t="shared" si="6"/>
        <v>162</v>
      </c>
      <c r="O59" s="61">
        <f t="shared" si="6"/>
        <v>2</v>
      </c>
      <c r="P59" s="63" t="s">
        <v>152</v>
      </c>
    </row>
    <row r="60" spans="2:16" ht="10.5" customHeight="1">
      <c r="B60" s="6"/>
      <c r="C60" s="6" t="s">
        <v>21</v>
      </c>
      <c r="E60" s="57">
        <v>395</v>
      </c>
      <c r="F60" s="59">
        <v>1830</v>
      </c>
      <c r="G60" s="59" t="s">
        <v>133</v>
      </c>
      <c r="H60" s="59" t="s">
        <v>133</v>
      </c>
      <c r="I60" s="59">
        <v>135</v>
      </c>
      <c r="J60" s="59">
        <v>302</v>
      </c>
      <c r="K60" s="59">
        <v>2</v>
      </c>
      <c r="L60" s="58">
        <v>43</v>
      </c>
      <c r="M60" s="59">
        <v>66</v>
      </c>
      <c r="N60" s="59">
        <v>83</v>
      </c>
      <c r="O60" s="59">
        <v>0</v>
      </c>
      <c r="P60" s="58" t="s">
        <v>152</v>
      </c>
    </row>
    <row r="61" spans="2:16" ht="10.5" customHeight="1">
      <c r="B61" s="6"/>
      <c r="C61" s="6" t="s">
        <v>22</v>
      </c>
      <c r="E61" s="57">
        <v>621</v>
      </c>
      <c r="F61" s="59">
        <v>2840</v>
      </c>
      <c r="G61" s="59" t="s">
        <v>133</v>
      </c>
      <c r="H61" s="59" t="s">
        <v>133</v>
      </c>
      <c r="I61" s="59">
        <v>134</v>
      </c>
      <c r="J61" s="59">
        <v>314</v>
      </c>
      <c r="K61" s="59">
        <v>4</v>
      </c>
      <c r="L61" s="58">
        <v>91</v>
      </c>
      <c r="M61" s="59">
        <v>61</v>
      </c>
      <c r="N61" s="59">
        <v>74</v>
      </c>
      <c r="O61" s="59">
        <v>1</v>
      </c>
      <c r="P61" s="58" t="s">
        <v>152</v>
      </c>
    </row>
    <row r="62" spans="2:16" ht="10.5" customHeight="1">
      <c r="B62" s="6"/>
      <c r="C62" s="6" t="s">
        <v>23</v>
      </c>
      <c r="E62" s="57">
        <v>417</v>
      </c>
      <c r="F62" s="59">
        <v>1910</v>
      </c>
      <c r="G62" s="59">
        <v>0</v>
      </c>
      <c r="H62" s="59">
        <v>0</v>
      </c>
      <c r="I62" s="59">
        <v>14</v>
      </c>
      <c r="J62" s="59">
        <v>27</v>
      </c>
      <c r="K62" s="59">
        <v>3</v>
      </c>
      <c r="L62" s="58">
        <v>68</v>
      </c>
      <c r="M62" s="59">
        <v>4</v>
      </c>
      <c r="N62" s="59">
        <v>5</v>
      </c>
      <c r="O62" s="59">
        <v>1</v>
      </c>
      <c r="P62" s="58" t="s">
        <v>152</v>
      </c>
    </row>
    <row r="63" spans="2:16" ht="10.5" customHeight="1">
      <c r="B63" s="6"/>
      <c r="C63" s="6" t="s">
        <v>24</v>
      </c>
      <c r="D63" s="5"/>
      <c r="E63" s="57">
        <v>55</v>
      </c>
      <c r="F63" s="59">
        <v>252</v>
      </c>
      <c r="G63" s="59" t="s">
        <v>133</v>
      </c>
      <c r="H63" s="59" t="s">
        <v>133</v>
      </c>
      <c r="I63" s="59" t="s">
        <v>133</v>
      </c>
      <c r="J63" s="59" t="s">
        <v>133</v>
      </c>
      <c r="K63" s="59">
        <v>1</v>
      </c>
      <c r="L63" s="58">
        <v>23</v>
      </c>
      <c r="M63" s="59">
        <v>0</v>
      </c>
      <c r="N63" s="59">
        <v>0</v>
      </c>
      <c r="O63" s="59">
        <v>0</v>
      </c>
      <c r="P63" s="58" t="s">
        <v>152</v>
      </c>
    </row>
    <row r="64" spans="2:16" ht="10.5" customHeight="1">
      <c r="B64" s="6"/>
      <c r="C64" s="6"/>
      <c r="E64" s="57"/>
      <c r="F64" s="59"/>
      <c r="G64" s="59"/>
      <c r="H64" s="59"/>
      <c r="I64" s="59"/>
      <c r="J64" s="59"/>
      <c r="K64" s="59"/>
      <c r="L64" s="59"/>
      <c r="M64" s="59"/>
      <c r="N64" s="59"/>
      <c r="O64" s="59"/>
      <c r="P64" s="59"/>
    </row>
    <row r="65" spans="2:16" ht="10.5" customHeight="1">
      <c r="B65" s="28" t="s">
        <v>101</v>
      </c>
      <c r="C65" s="28"/>
      <c r="E65" s="60">
        <f aca="true" t="shared" si="7" ref="E65:O65">SUM(E66:E73)</f>
        <v>1845</v>
      </c>
      <c r="F65" s="61">
        <f t="shared" si="7"/>
        <v>8282</v>
      </c>
      <c r="G65" s="62">
        <f t="shared" si="7"/>
        <v>0</v>
      </c>
      <c r="H65" s="62">
        <f t="shared" si="7"/>
        <v>0</v>
      </c>
      <c r="I65" s="61">
        <f t="shared" si="7"/>
        <v>471</v>
      </c>
      <c r="J65" s="61">
        <f t="shared" si="7"/>
        <v>1152</v>
      </c>
      <c r="K65" s="61">
        <f t="shared" si="7"/>
        <v>9</v>
      </c>
      <c r="L65" s="61">
        <f t="shared" si="7"/>
        <v>198</v>
      </c>
      <c r="M65" s="61">
        <f t="shared" si="7"/>
        <v>314</v>
      </c>
      <c r="N65" s="61">
        <f t="shared" si="7"/>
        <v>378</v>
      </c>
      <c r="O65" s="61">
        <f t="shared" si="7"/>
        <v>6</v>
      </c>
      <c r="P65" s="63" t="s">
        <v>152</v>
      </c>
    </row>
    <row r="66" spans="2:16" ht="10.5" customHeight="1">
      <c r="B66" s="6"/>
      <c r="C66" s="6" t="s">
        <v>119</v>
      </c>
      <c r="E66" s="57">
        <v>465</v>
      </c>
      <c r="F66" s="59">
        <v>2050</v>
      </c>
      <c r="G66" s="59" t="s">
        <v>133</v>
      </c>
      <c r="H66" s="59" t="s">
        <v>133</v>
      </c>
      <c r="I66" s="59">
        <v>208</v>
      </c>
      <c r="J66" s="59">
        <v>540</v>
      </c>
      <c r="K66" s="59">
        <v>1</v>
      </c>
      <c r="L66" s="58">
        <v>22</v>
      </c>
      <c r="M66" s="59">
        <v>196</v>
      </c>
      <c r="N66" s="59">
        <v>233</v>
      </c>
      <c r="O66" s="59">
        <v>1</v>
      </c>
      <c r="P66" s="58" t="s">
        <v>152</v>
      </c>
    </row>
    <row r="67" spans="2:16" ht="10.5" customHeight="1">
      <c r="B67" s="6"/>
      <c r="C67" s="6" t="s">
        <v>120</v>
      </c>
      <c r="E67" s="57">
        <v>193</v>
      </c>
      <c r="F67" s="59">
        <v>859</v>
      </c>
      <c r="G67" s="59" t="s">
        <v>133</v>
      </c>
      <c r="H67" s="59" t="s">
        <v>133</v>
      </c>
      <c r="I67" s="59">
        <v>37</v>
      </c>
      <c r="J67" s="59">
        <v>73</v>
      </c>
      <c r="K67" s="59">
        <v>2</v>
      </c>
      <c r="L67" s="58">
        <v>43</v>
      </c>
      <c r="M67" s="59">
        <v>1</v>
      </c>
      <c r="N67" s="59">
        <v>1</v>
      </c>
      <c r="O67" s="59">
        <v>0</v>
      </c>
      <c r="P67" s="58" t="s">
        <v>152</v>
      </c>
    </row>
    <row r="68" spans="2:16" ht="10.5" customHeight="1">
      <c r="B68" s="6"/>
      <c r="C68" s="6" t="s">
        <v>25</v>
      </c>
      <c r="E68" s="57">
        <v>558</v>
      </c>
      <c r="F68" s="59">
        <v>2540</v>
      </c>
      <c r="G68" s="59" t="s">
        <v>133</v>
      </c>
      <c r="H68" s="59" t="s">
        <v>133</v>
      </c>
      <c r="I68" s="59">
        <v>78</v>
      </c>
      <c r="J68" s="59">
        <v>190</v>
      </c>
      <c r="K68" s="59">
        <v>3</v>
      </c>
      <c r="L68" s="58">
        <v>65</v>
      </c>
      <c r="M68" s="59">
        <v>9</v>
      </c>
      <c r="N68" s="59">
        <v>12</v>
      </c>
      <c r="O68" s="59">
        <v>1</v>
      </c>
      <c r="P68" s="58" t="s">
        <v>152</v>
      </c>
    </row>
    <row r="69" spans="2:16" ht="10.5" customHeight="1">
      <c r="B69" s="6"/>
      <c r="C69" s="6" t="s">
        <v>26</v>
      </c>
      <c r="E69" s="57">
        <v>536</v>
      </c>
      <c r="F69" s="59">
        <v>2450</v>
      </c>
      <c r="G69" s="59" t="s">
        <v>133</v>
      </c>
      <c r="H69" s="59" t="s">
        <v>133</v>
      </c>
      <c r="I69" s="59">
        <v>148</v>
      </c>
      <c r="J69" s="59">
        <v>349</v>
      </c>
      <c r="K69" s="59">
        <v>1</v>
      </c>
      <c r="L69" s="58">
        <v>22</v>
      </c>
      <c r="M69" s="59">
        <v>106</v>
      </c>
      <c r="N69" s="59">
        <v>130</v>
      </c>
      <c r="O69" s="59">
        <v>0</v>
      </c>
      <c r="P69" s="58" t="s">
        <v>152</v>
      </c>
    </row>
    <row r="70" spans="2:16" ht="10.5" customHeight="1">
      <c r="B70" s="6"/>
      <c r="C70" s="6" t="s">
        <v>27</v>
      </c>
      <c r="E70" s="57">
        <v>16</v>
      </c>
      <c r="F70" s="59">
        <v>65</v>
      </c>
      <c r="G70" s="59" t="s">
        <v>133</v>
      </c>
      <c r="H70" s="59" t="s">
        <v>133</v>
      </c>
      <c r="I70" s="59" t="s">
        <v>133</v>
      </c>
      <c r="J70" s="59" t="s">
        <v>133</v>
      </c>
      <c r="K70" s="59">
        <v>0</v>
      </c>
      <c r="L70" s="58">
        <v>4</v>
      </c>
      <c r="M70" s="59">
        <v>1</v>
      </c>
      <c r="N70" s="59">
        <v>1</v>
      </c>
      <c r="O70" s="59">
        <v>1</v>
      </c>
      <c r="P70" s="58" t="s">
        <v>152</v>
      </c>
    </row>
    <row r="71" spans="2:16" ht="10.5" customHeight="1">
      <c r="B71" s="6"/>
      <c r="C71" s="6" t="s">
        <v>28</v>
      </c>
      <c r="E71" s="57">
        <v>37</v>
      </c>
      <c r="F71" s="59">
        <v>153</v>
      </c>
      <c r="G71" s="59" t="s">
        <v>133</v>
      </c>
      <c r="H71" s="59" t="s">
        <v>133</v>
      </c>
      <c r="I71" s="59" t="s">
        <v>133</v>
      </c>
      <c r="J71" s="59" t="s">
        <v>133</v>
      </c>
      <c r="K71" s="59">
        <v>1</v>
      </c>
      <c r="L71" s="58">
        <v>20</v>
      </c>
      <c r="M71" s="59">
        <v>1</v>
      </c>
      <c r="N71" s="59">
        <v>1</v>
      </c>
      <c r="O71" s="59">
        <v>1</v>
      </c>
      <c r="P71" s="58" t="s">
        <v>152</v>
      </c>
    </row>
    <row r="72" spans="2:16" ht="10.5" customHeight="1">
      <c r="B72" s="6"/>
      <c r="C72" s="6" t="s">
        <v>29</v>
      </c>
      <c r="E72" s="57">
        <v>3</v>
      </c>
      <c r="F72" s="59">
        <v>12</v>
      </c>
      <c r="G72" s="59" t="s">
        <v>133</v>
      </c>
      <c r="H72" s="59" t="s">
        <v>133</v>
      </c>
      <c r="I72" s="59" t="s">
        <v>133</v>
      </c>
      <c r="J72" s="59" t="s">
        <v>133</v>
      </c>
      <c r="K72" s="59">
        <v>0</v>
      </c>
      <c r="L72" s="58">
        <v>2</v>
      </c>
      <c r="M72" s="59">
        <v>0</v>
      </c>
      <c r="N72" s="59">
        <v>0</v>
      </c>
      <c r="O72" s="59">
        <v>0</v>
      </c>
      <c r="P72" s="58" t="s">
        <v>152</v>
      </c>
    </row>
    <row r="73" spans="2:16" ht="10.5" customHeight="1">
      <c r="B73" s="6"/>
      <c r="C73" s="6" t="s">
        <v>30</v>
      </c>
      <c r="D73" s="5"/>
      <c r="E73" s="57">
        <v>37</v>
      </c>
      <c r="F73" s="59">
        <v>153</v>
      </c>
      <c r="G73" s="59" t="s">
        <v>133</v>
      </c>
      <c r="H73" s="59" t="s">
        <v>133</v>
      </c>
      <c r="I73" s="59" t="s">
        <v>133</v>
      </c>
      <c r="J73" s="59" t="s">
        <v>133</v>
      </c>
      <c r="K73" s="59">
        <v>1</v>
      </c>
      <c r="L73" s="58">
        <v>20</v>
      </c>
      <c r="M73" s="59">
        <v>0</v>
      </c>
      <c r="N73" s="59">
        <v>0</v>
      </c>
      <c r="O73" s="59">
        <v>2</v>
      </c>
      <c r="P73" s="58" t="s">
        <v>152</v>
      </c>
    </row>
    <row r="74" spans="2:16" ht="10.5" customHeight="1">
      <c r="B74" s="6"/>
      <c r="C74" s="6"/>
      <c r="E74" s="57"/>
      <c r="F74" s="59"/>
      <c r="G74" s="59"/>
      <c r="H74" s="59"/>
      <c r="I74" s="59"/>
      <c r="J74" s="59"/>
      <c r="K74" s="59"/>
      <c r="L74" s="59"/>
      <c r="M74" s="59"/>
      <c r="N74" s="59"/>
      <c r="O74" s="59"/>
      <c r="P74" s="59"/>
    </row>
    <row r="75" spans="2:16" ht="10.5" customHeight="1">
      <c r="B75" s="28" t="s">
        <v>102</v>
      </c>
      <c r="C75" s="28"/>
      <c r="E75" s="60">
        <f aca="true" t="shared" si="8" ref="E75:O75">SUM(E76)</f>
        <v>53</v>
      </c>
      <c r="F75" s="61">
        <f t="shared" si="8"/>
        <v>248</v>
      </c>
      <c r="G75" s="62">
        <f t="shared" si="8"/>
        <v>0</v>
      </c>
      <c r="H75" s="62">
        <f t="shared" si="8"/>
        <v>0</v>
      </c>
      <c r="I75" s="61">
        <f t="shared" si="8"/>
        <v>17</v>
      </c>
      <c r="J75" s="61">
        <f t="shared" si="8"/>
        <v>54</v>
      </c>
      <c r="K75" s="61">
        <f t="shared" si="8"/>
        <v>1</v>
      </c>
      <c r="L75" s="61">
        <f t="shared" si="8"/>
        <v>25</v>
      </c>
      <c r="M75" s="61">
        <f t="shared" si="8"/>
        <v>1</v>
      </c>
      <c r="N75" s="61">
        <f t="shared" si="8"/>
        <v>1</v>
      </c>
      <c r="O75" s="61">
        <f t="shared" si="8"/>
        <v>0</v>
      </c>
      <c r="P75" s="63" t="s">
        <v>152</v>
      </c>
    </row>
    <row r="76" spans="2:16" ht="10.5" customHeight="1">
      <c r="B76" s="6"/>
      <c r="C76" s="6" t="s">
        <v>31</v>
      </c>
      <c r="E76" s="57">
        <v>53</v>
      </c>
      <c r="F76" s="59">
        <v>248</v>
      </c>
      <c r="G76" s="59" t="s">
        <v>133</v>
      </c>
      <c r="H76" s="59" t="s">
        <v>133</v>
      </c>
      <c r="I76" s="59">
        <v>17</v>
      </c>
      <c r="J76" s="59">
        <v>54</v>
      </c>
      <c r="K76" s="59">
        <v>1</v>
      </c>
      <c r="L76" s="58">
        <v>25</v>
      </c>
      <c r="M76" s="59">
        <v>1</v>
      </c>
      <c r="N76" s="59">
        <v>1</v>
      </c>
      <c r="O76" s="59">
        <v>0</v>
      </c>
      <c r="P76" s="58" t="s">
        <v>152</v>
      </c>
    </row>
    <row r="77" spans="5:32" ht="13.5">
      <c r="E77" s="84"/>
      <c r="U77" s="3"/>
      <c r="V77" s="3"/>
      <c r="W77" s="3"/>
      <c r="X77" s="3"/>
      <c r="Y77" s="3"/>
      <c r="Z77" s="3"/>
      <c r="AA77" s="3"/>
      <c r="AB77" s="3"/>
      <c r="AC77" s="3"/>
      <c r="AD77" s="3"/>
      <c r="AE77" s="3"/>
      <c r="AF77" s="3"/>
    </row>
    <row r="78" spans="2:32" ht="13.5">
      <c r="B78" s="85" t="s">
        <v>104</v>
      </c>
      <c r="C78" s="86"/>
      <c r="E78" s="60">
        <f aca="true" t="shared" si="9" ref="E78:O78">SUM(E79:E83)</f>
        <v>300</v>
      </c>
      <c r="F78" s="61">
        <f t="shared" si="9"/>
        <v>1446</v>
      </c>
      <c r="G78" s="62">
        <f t="shared" si="9"/>
        <v>0</v>
      </c>
      <c r="H78" s="62">
        <f t="shared" si="9"/>
        <v>0</v>
      </c>
      <c r="I78" s="61">
        <f t="shared" si="9"/>
        <v>18</v>
      </c>
      <c r="J78" s="61">
        <f t="shared" si="9"/>
        <v>45</v>
      </c>
      <c r="K78" s="61">
        <f t="shared" si="9"/>
        <v>7</v>
      </c>
      <c r="L78" s="61">
        <f t="shared" si="9"/>
        <v>177</v>
      </c>
      <c r="M78" s="61">
        <f t="shared" si="9"/>
        <v>37</v>
      </c>
      <c r="N78" s="61">
        <f t="shared" si="9"/>
        <v>41</v>
      </c>
      <c r="O78" s="61">
        <f t="shared" si="9"/>
        <v>4</v>
      </c>
      <c r="P78" s="63" t="s">
        <v>152</v>
      </c>
      <c r="U78" s="3"/>
      <c r="V78" s="3"/>
      <c r="W78" s="3"/>
      <c r="X78" s="3"/>
      <c r="Y78" s="3"/>
      <c r="Z78" s="3"/>
      <c r="AA78" s="3"/>
      <c r="AB78" s="3"/>
      <c r="AC78" s="3"/>
      <c r="AD78" s="3"/>
      <c r="AE78" s="3"/>
      <c r="AF78" s="3"/>
    </row>
    <row r="79" spans="2:32" ht="13.5">
      <c r="B79" s="87"/>
      <c r="C79" s="87" t="s">
        <v>105</v>
      </c>
      <c r="E79" s="88">
        <v>30</v>
      </c>
      <c r="F79" s="89">
        <v>141</v>
      </c>
      <c r="G79" s="89" t="s">
        <v>133</v>
      </c>
      <c r="H79" s="89" t="s">
        <v>133</v>
      </c>
      <c r="I79" s="89">
        <v>0</v>
      </c>
      <c r="J79" s="89">
        <v>0</v>
      </c>
      <c r="K79" s="89">
        <v>1</v>
      </c>
      <c r="L79" s="58">
        <v>24</v>
      </c>
      <c r="M79" s="89">
        <v>4</v>
      </c>
      <c r="N79" s="89">
        <v>6</v>
      </c>
      <c r="O79" s="89">
        <v>1</v>
      </c>
      <c r="P79" s="58" t="s">
        <v>152</v>
      </c>
      <c r="U79" s="3"/>
      <c r="V79" s="3"/>
      <c r="W79" s="3"/>
      <c r="X79" s="3"/>
      <c r="Y79" s="3"/>
      <c r="Z79" s="3"/>
      <c r="AA79" s="3"/>
      <c r="AB79" s="3"/>
      <c r="AC79" s="3"/>
      <c r="AD79" s="3"/>
      <c r="AE79" s="3"/>
      <c r="AF79" s="3"/>
    </row>
    <row r="80" spans="2:32" ht="13.5">
      <c r="B80" s="87"/>
      <c r="C80" s="87" t="s">
        <v>190</v>
      </c>
      <c r="E80" s="88">
        <v>15</v>
      </c>
      <c r="F80" s="89">
        <v>69</v>
      </c>
      <c r="G80" s="89" t="s">
        <v>133</v>
      </c>
      <c r="H80" s="89" t="s">
        <v>133</v>
      </c>
      <c r="I80" s="89" t="s">
        <v>133</v>
      </c>
      <c r="J80" s="89" t="s">
        <v>133</v>
      </c>
      <c r="K80" s="89">
        <v>0</v>
      </c>
      <c r="L80" s="58">
        <v>0</v>
      </c>
      <c r="M80" s="89">
        <v>1</v>
      </c>
      <c r="N80" s="89">
        <v>2</v>
      </c>
      <c r="O80" s="89">
        <v>0</v>
      </c>
      <c r="P80" s="58" t="s">
        <v>152</v>
      </c>
      <c r="U80" s="3"/>
      <c r="V80" s="3"/>
      <c r="W80" s="3"/>
      <c r="X80" s="3"/>
      <c r="Y80" s="3"/>
      <c r="Z80" s="3"/>
      <c r="AA80" s="3"/>
      <c r="AB80" s="3"/>
      <c r="AC80" s="3"/>
      <c r="AD80" s="3"/>
      <c r="AE80" s="3"/>
      <c r="AF80" s="3"/>
    </row>
    <row r="81" spans="2:32" ht="13.5">
      <c r="B81" s="87"/>
      <c r="C81" s="87" t="s">
        <v>40</v>
      </c>
      <c r="E81" s="88">
        <v>105</v>
      </c>
      <c r="F81" s="89">
        <v>515</v>
      </c>
      <c r="G81" s="89" t="s">
        <v>133</v>
      </c>
      <c r="H81" s="89" t="s">
        <v>133</v>
      </c>
      <c r="I81" s="89">
        <v>18</v>
      </c>
      <c r="J81" s="89">
        <v>45</v>
      </c>
      <c r="K81" s="89">
        <v>2</v>
      </c>
      <c r="L81" s="58">
        <v>56</v>
      </c>
      <c r="M81" s="89">
        <v>28</v>
      </c>
      <c r="N81" s="89">
        <v>28</v>
      </c>
      <c r="O81" s="89">
        <v>1</v>
      </c>
      <c r="P81" s="58" t="s">
        <v>152</v>
      </c>
      <c r="U81" s="3"/>
      <c r="V81" s="3"/>
      <c r="W81" s="3"/>
      <c r="X81" s="3"/>
      <c r="Y81" s="3"/>
      <c r="Z81" s="3"/>
      <c r="AA81" s="3"/>
      <c r="AB81" s="3"/>
      <c r="AC81" s="3"/>
      <c r="AD81" s="3"/>
      <c r="AE81" s="3"/>
      <c r="AF81" s="3"/>
    </row>
    <row r="82" spans="2:32" ht="13.5">
      <c r="B82" s="90"/>
      <c r="C82" s="87" t="s">
        <v>41</v>
      </c>
      <c r="D82" s="5"/>
      <c r="E82" s="88">
        <v>98</v>
      </c>
      <c r="F82" s="89">
        <v>475</v>
      </c>
      <c r="G82" s="89" t="s">
        <v>133</v>
      </c>
      <c r="H82" s="89" t="s">
        <v>133</v>
      </c>
      <c r="I82" s="89" t="s">
        <v>133</v>
      </c>
      <c r="J82" s="89" t="s">
        <v>133</v>
      </c>
      <c r="K82" s="89">
        <v>2</v>
      </c>
      <c r="L82" s="58">
        <v>49</v>
      </c>
      <c r="M82" s="89">
        <v>3</v>
      </c>
      <c r="N82" s="89">
        <v>4</v>
      </c>
      <c r="O82" s="89">
        <v>1</v>
      </c>
      <c r="P82" s="58" t="s">
        <v>152</v>
      </c>
      <c r="U82" s="3"/>
      <c r="V82" s="3"/>
      <c r="W82" s="3"/>
      <c r="X82" s="3"/>
      <c r="Y82" s="3"/>
      <c r="Z82" s="3"/>
      <c r="AA82" s="3"/>
      <c r="AB82" s="3"/>
      <c r="AC82" s="3"/>
      <c r="AD82" s="3"/>
      <c r="AE82" s="3"/>
      <c r="AF82" s="3"/>
    </row>
    <row r="83" spans="2:32" ht="13.5">
      <c r="B83" s="91"/>
      <c r="C83" s="87" t="s">
        <v>42</v>
      </c>
      <c r="E83" s="88">
        <v>52</v>
      </c>
      <c r="F83" s="89">
        <v>246</v>
      </c>
      <c r="G83" s="89" t="s">
        <v>133</v>
      </c>
      <c r="H83" s="89" t="s">
        <v>133</v>
      </c>
      <c r="I83" s="89" t="s">
        <v>133</v>
      </c>
      <c r="J83" s="89" t="s">
        <v>133</v>
      </c>
      <c r="K83" s="89">
        <v>2</v>
      </c>
      <c r="L83" s="58">
        <v>48</v>
      </c>
      <c r="M83" s="89">
        <v>1</v>
      </c>
      <c r="N83" s="89">
        <v>1</v>
      </c>
      <c r="O83" s="89">
        <v>1</v>
      </c>
      <c r="P83" s="58" t="s">
        <v>152</v>
      </c>
      <c r="U83" s="3"/>
      <c r="V83" s="3"/>
      <c r="W83" s="3"/>
      <c r="X83" s="3"/>
      <c r="Y83" s="3"/>
      <c r="Z83" s="3"/>
      <c r="AA83" s="3"/>
      <c r="AB83" s="3"/>
      <c r="AC83" s="3"/>
      <c r="AD83" s="3"/>
      <c r="AE83" s="3"/>
      <c r="AF83" s="3"/>
    </row>
    <row r="84" spans="2:32" ht="13.5">
      <c r="B84" s="26"/>
      <c r="C84" s="87"/>
      <c r="D84" s="5"/>
      <c r="E84" s="88"/>
      <c r="F84" s="89"/>
      <c r="G84" s="89"/>
      <c r="H84" s="89"/>
      <c r="I84" s="89"/>
      <c r="J84" s="89"/>
      <c r="K84" s="89"/>
      <c r="L84" s="89"/>
      <c r="M84" s="89"/>
      <c r="N84" s="89"/>
      <c r="O84" s="89"/>
      <c r="P84" s="89"/>
      <c r="U84" s="3"/>
      <c r="V84" s="3"/>
      <c r="W84" s="3"/>
      <c r="X84" s="3"/>
      <c r="Y84" s="3"/>
      <c r="Z84" s="3"/>
      <c r="AA84" s="3"/>
      <c r="AB84" s="3"/>
      <c r="AC84" s="3"/>
      <c r="AD84" s="3"/>
      <c r="AE84" s="3"/>
      <c r="AF84" s="3"/>
    </row>
    <row r="85" spans="2:32" ht="13.5">
      <c r="B85" s="85" t="s">
        <v>107</v>
      </c>
      <c r="C85" s="86"/>
      <c r="E85" s="60">
        <f aca="true" t="shared" si="10" ref="E85:O85">SUM(E86:E92)</f>
        <v>1062</v>
      </c>
      <c r="F85" s="61">
        <f t="shared" si="10"/>
        <v>5308</v>
      </c>
      <c r="G85" s="61">
        <f t="shared" si="10"/>
        <v>0</v>
      </c>
      <c r="H85" s="61">
        <f t="shared" si="10"/>
        <v>0</v>
      </c>
      <c r="I85" s="61">
        <f t="shared" si="10"/>
        <v>16</v>
      </c>
      <c r="J85" s="61">
        <f t="shared" si="10"/>
        <v>35</v>
      </c>
      <c r="K85" s="61">
        <f t="shared" si="10"/>
        <v>25</v>
      </c>
      <c r="L85" s="61">
        <f t="shared" si="10"/>
        <v>658</v>
      </c>
      <c r="M85" s="61">
        <f t="shared" si="10"/>
        <v>43</v>
      </c>
      <c r="N85" s="61">
        <f t="shared" si="10"/>
        <v>52</v>
      </c>
      <c r="O85" s="61">
        <f t="shared" si="10"/>
        <v>9</v>
      </c>
      <c r="P85" s="63" t="s">
        <v>152</v>
      </c>
      <c r="U85" s="3"/>
      <c r="V85" s="3"/>
      <c r="W85" s="3"/>
      <c r="X85" s="3"/>
      <c r="Y85" s="3"/>
      <c r="Z85" s="3"/>
      <c r="AA85" s="3"/>
      <c r="AB85" s="3"/>
      <c r="AC85" s="3"/>
      <c r="AD85" s="3"/>
      <c r="AE85" s="3"/>
      <c r="AF85" s="3"/>
    </row>
    <row r="86" spans="2:32" ht="13.5">
      <c r="B86" s="6"/>
      <c r="C86" s="87" t="s">
        <v>50</v>
      </c>
      <c r="E86" s="88">
        <v>83</v>
      </c>
      <c r="F86" s="89">
        <v>399</v>
      </c>
      <c r="G86" s="89" t="s">
        <v>133</v>
      </c>
      <c r="H86" s="89" t="s">
        <v>133</v>
      </c>
      <c r="I86" s="89" t="s">
        <v>133</v>
      </c>
      <c r="J86" s="89" t="s">
        <v>191</v>
      </c>
      <c r="K86" s="89">
        <v>3</v>
      </c>
      <c r="L86" s="58">
        <v>88</v>
      </c>
      <c r="M86" s="89">
        <v>2</v>
      </c>
      <c r="N86" s="89">
        <v>3</v>
      </c>
      <c r="O86" s="89">
        <v>1</v>
      </c>
      <c r="P86" s="58" t="s">
        <v>152</v>
      </c>
      <c r="U86" s="3"/>
      <c r="V86" s="3"/>
      <c r="W86" s="3"/>
      <c r="X86" s="3"/>
      <c r="Y86" s="3"/>
      <c r="Z86" s="3"/>
      <c r="AA86" s="3"/>
      <c r="AB86" s="3"/>
      <c r="AC86" s="3"/>
      <c r="AD86" s="3"/>
      <c r="AE86" s="3"/>
      <c r="AF86" s="3"/>
    </row>
    <row r="87" spans="2:32" ht="13.5">
      <c r="B87" s="6"/>
      <c r="C87" s="87" t="s">
        <v>51</v>
      </c>
      <c r="E87" s="88">
        <v>155</v>
      </c>
      <c r="F87" s="89">
        <v>778</v>
      </c>
      <c r="G87" s="89" t="s">
        <v>133</v>
      </c>
      <c r="H87" s="89" t="s">
        <v>133</v>
      </c>
      <c r="I87" s="89">
        <v>7</v>
      </c>
      <c r="J87" s="89">
        <v>16</v>
      </c>
      <c r="K87" s="89">
        <v>2</v>
      </c>
      <c r="L87" s="58">
        <v>59</v>
      </c>
      <c r="M87" s="89">
        <v>6</v>
      </c>
      <c r="N87" s="89">
        <v>9</v>
      </c>
      <c r="O87" s="89">
        <v>1</v>
      </c>
      <c r="P87" s="58" t="s">
        <v>152</v>
      </c>
      <c r="U87" s="3"/>
      <c r="V87" s="3"/>
      <c r="W87" s="3"/>
      <c r="X87" s="3"/>
      <c r="Y87" s="3"/>
      <c r="Z87" s="3"/>
      <c r="AA87" s="3"/>
      <c r="AB87" s="3"/>
      <c r="AC87" s="3"/>
      <c r="AD87" s="3"/>
      <c r="AE87" s="3"/>
      <c r="AF87" s="3"/>
    </row>
    <row r="88" spans="2:32" ht="13.5">
      <c r="B88" s="6"/>
      <c r="C88" s="87" t="s">
        <v>52</v>
      </c>
      <c r="E88" s="88">
        <v>134</v>
      </c>
      <c r="F88" s="89">
        <v>654</v>
      </c>
      <c r="G88" s="89">
        <v>0</v>
      </c>
      <c r="H88" s="89">
        <v>0</v>
      </c>
      <c r="I88" s="89">
        <v>1</v>
      </c>
      <c r="J88" s="89">
        <v>2</v>
      </c>
      <c r="K88" s="89">
        <v>7</v>
      </c>
      <c r="L88" s="58">
        <v>202</v>
      </c>
      <c r="M88" s="89">
        <v>6</v>
      </c>
      <c r="N88" s="89">
        <v>8</v>
      </c>
      <c r="O88" s="89">
        <v>1</v>
      </c>
      <c r="P88" s="58" t="s">
        <v>152</v>
      </c>
      <c r="U88" s="3"/>
      <c r="V88" s="3"/>
      <c r="W88" s="3"/>
      <c r="X88" s="3"/>
      <c r="Y88" s="3"/>
      <c r="Z88" s="3"/>
      <c r="AA88" s="3"/>
      <c r="AB88" s="3"/>
      <c r="AC88" s="3"/>
      <c r="AD88" s="3"/>
      <c r="AE88" s="3"/>
      <c r="AF88" s="3"/>
    </row>
    <row r="89" spans="2:32" ht="13.5">
      <c r="B89" s="6"/>
      <c r="C89" s="87" t="s">
        <v>53</v>
      </c>
      <c r="E89" s="88">
        <v>93</v>
      </c>
      <c r="F89" s="89">
        <v>450</v>
      </c>
      <c r="G89" s="89" t="s">
        <v>133</v>
      </c>
      <c r="H89" s="89" t="s">
        <v>133</v>
      </c>
      <c r="I89" s="89" t="s">
        <v>133</v>
      </c>
      <c r="J89" s="89" t="s">
        <v>133</v>
      </c>
      <c r="K89" s="89">
        <v>3</v>
      </c>
      <c r="L89" s="58">
        <v>71</v>
      </c>
      <c r="M89" s="89">
        <v>1</v>
      </c>
      <c r="N89" s="89">
        <v>1</v>
      </c>
      <c r="O89" s="89">
        <v>1</v>
      </c>
      <c r="P89" s="58" t="s">
        <v>152</v>
      </c>
      <c r="U89" s="3"/>
      <c r="V89" s="3"/>
      <c r="W89" s="3"/>
      <c r="X89" s="3"/>
      <c r="Y89" s="3"/>
      <c r="Z89" s="3"/>
      <c r="AA89" s="3"/>
      <c r="AB89" s="3"/>
      <c r="AC89" s="3"/>
      <c r="AD89" s="3"/>
      <c r="AE89" s="3"/>
      <c r="AF89" s="3"/>
    </row>
    <row r="90" spans="2:32" ht="13.5">
      <c r="B90" s="6"/>
      <c r="C90" s="87" t="s">
        <v>118</v>
      </c>
      <c r="E90" s="88">
        <v>248</v>
      </c>
      <c r="F90" s="58">
        <v>1220</v>
      </c>
      <c r="G90" s="89">
        <v>0</v>
      </c>
      <c r="H90" s="89">
        <v>0</v>
      </c>
      <c r="I90" s="89" t="s">
        <v>133</v>
      </c>
      <c r="J90" s="89" t="s">
        <v>133</v>
      </c>
      <c r="K90" s="89">
        <v>4</v>
      </c>
      <c r="L90" s="58">
        <v>107</v>
      </c>
      <c r="M90" s="89">
        <v>5</v>
      </c>
      <c r="N90" s="89">
        <v>7</v>
      </c>
      <c r="O90" s="89">
        <v>2</v>
      </c>
      <c r="P90" s="58" t="s">
        <v>152</v>
      </c>
      <c r="U90" s="3"/>
      <c r="V90" s="3"/>
      <c r="W90" s="3"/>
      <c r="X90" s="3"/>
      <c r="Y90" s="3"/>
      <c r="Z90" s="3"/>
      <c r="AA90" s="3"/>
      <c r="AB90" s="3"/>
      <c r="AC90" s="3"/>
      <c r="AD90" s="3"/>
      <c r="AE90" s="3"/>
      <c r="AF90" s="3"/>
    </row>
    <row r="91" spans="2:32" ht="13.5">
      <c r="B91" s="6"/>
      <c r="C91" s="87" t="s">
        <v>54</v>
      </c>
      <c r="E91" s="88">
        <v>277</v>
      </c>
      <c r="F91" s="58">
        <v>1440</v>
      </c>
      <c r="G91" s="89" t="s">
        <v>133</v>
      </c>
      <c r="H91" s="89" t="s">
        <v>133</v>
      </c>
      <c r="I91" s="89">
        <v>8</v>
      </c>
      <c r="J91" s="89">
        <v>17</v>
      </c>
      <c r="K91" s="89">
        <v>5</v>
      </c>
      <c r="L91" s="58">
        <v>109</v>
      </c>
      <c r="M91" s="89">
        <v>13</v>
      </c>
      <c r="N91" s="89">
        <v>14</v>
      </c>
      <c r="O91" s="89">
        <v>2</v>
      </c>
      <c r="P91" s="58" t="s">
        <v>152</v>
      </c>
      <c r="U91" s="3"/>
      <c r="V91" s="3"/>
      <c r="W91" s="3"/>
      <c r="X91" s="3"/>
      <c r="Y91" s="3"/>
      <c r="Z91" s="3"/>
      <c r="AA91" s="3"/>
      <c r="AB91" s="3"/>
      <c r="AC91" s="3"/>
      <c r="AD91" s="3"/>
      <c r="AE91" s="3"/>
      <c r="AF91" s="3"/>
    </row>
    <row r="92" spans="2:32" ht="13.5">
      <c r="B92" s="6"/>
      <c r="C92" s="87" t="s">
        <v>55</v>
      </c>
      <c r="E92" s="88">
        <v>72</v>
      </c>
      <c r="F92" s="89">
        <v>367</v>
      </c>
      <c r="G92" s="89" t="s">
        <v>133</v>
      </c>
      <c r="H92" s="89" t="s">
        <v>133</v>
      </c>
      <c r="I92" s="89" t="s">
        <v>133</v>
      </c>
      <c r="J92" s="89" t="s">
        <v>133</v>
      </c>
      <c r="K92" s="89">
        <v>1</v>
      </c>
      <c r="L92" s="58">
        <v>22</v>
      </c>
      <c r="M92" s="89">
        <v>10</v>
      </c>
      <c r="N92" s="89">
        <v>10</v>
      </c>
      <c r="O92" s="89">
        <v>1</v>
      </c>
      <c r="P92" s="58" t="s">
        <v>152</v>
      </c>
      <c r="U92" s="3"/>
      <c r="V92" s="3"/>
      <c r="W92" s="3"/>
      <c r="X92" s="3"/>
      <c r="Y92" s="3"/>
      <c r="Z92" s="3"/>
      <c r="AA92" s="3"/>
      <c r="AB92" s="3"/>
      <c r="AC92" s="3"/>
      <c r="AD92" s="3"/>
      <c r="AE92" s="3"/>
      <c r="AF92" s="3"/>
    </row>
    <row r="93" spans="2:32" ht="13.5">
      <c r="B93" s="6"/>
      <c r="C93" s="87"/>
      <c r="E93" s="88"/>
      <c r="F93" s="89"/>
      <c r="G93" s="89"/>
      <c r="H93" s="89"/>
      <c r="I93" s="89"/>
      <c r="J93" s="89"/>
      <c r="K93" s="89"/>
      <c r="L93" s="89"/>
      <c r="M93" s="89"/>
      <c r="N93" s="89"/>
      <c r="O93" s="89"/>
      <c r="P93" s="89"/>
      <c r="U93" s="3"/>
      <c r="V93" s="3"/>
      <c r="W93" s="3"/>
      <c r="X93" s="3"/>
      <c r="Y93" s="3"/>
      <c r="Z93" s="3"/>
      <c r="AA93" s="3"/>
      <c r="AB93" s="3"/>
      <c r="AC93" s="3"/>
      <c r="AD93" s="3"/>
      <c r="AE93" s="3"/>
      <c r="AF93" s="3"/>
    </row>
    <row r="94" spans="2:32" ht="13.5">
      <c r="B94" s="85" t="s">
        <v>108</v>
      </c>
      <c r="C94" s="86"/>
      <c r="D94" s="5"/>
      <c r="E94" s="92">
        <f aca="true" t="shared" si="11" ref="E94:O94">SUM(E95:E96)</f>
        <v>244</v>
      </c>
      <c r="F94" s="93">
        <f t="shared" si="11"/>
        <v>1269</v>
      </c>
      <c r="G94" s="94">
        <f t="shared" si="11"/>
        <v>0</v>
      </c>
      <c r="H94" s="94">
        <f t="shared" si="11"/>
        <v>0</v>
      </c>
      <c r="I94" s="94">
        <f t="shared" si="11"/>
        <v>0</v>
      </c>
      <c r="J94" s="94">
        <f t="shared" si="11"/>
        <v>0</v>
      </c>
      <c r="K94" s="95">
        <f t="shared" si="11"/>
        <v>3</v>
      </c>
      <c r="L94" s="95">
        <f t="shared" si="11"/>
        <v>87</v>
      </c>
      <c r="M94" s="95">
        <f t="shared" si="11"/>
        <v>15</v>
      </c>
      <c r="N94" s="95">
        <f t="shared" si="11"/>
        <v>18</v>
      </c>
      <c r="O94" s="95">
        <f t="shared" si="11"/>
        <v>2</v>
      </c>
      <c r="P94" s="63" t="s">
        <v>152</v>
      </c>
      <c r="U94" s="3"/>
      <c r="V94" s="3"/>
      <c r="W94" s="3"/>
      <c r="X94" s="3"/>
      <c r="Y94" s="3"/>
      <c r="Z94" s="3"/>
      <c r="AA94" s="3"/>
      <c r="AB94" s="3"/>
      <c r="AC94" s="3"/>
      <c r="AD94" s="3"/>
      <c r="AE94" s="3"/>
      <c r="AF94" s="3"/>
    </row>
    <row r="95" spans="2:32" ht="13.5">
      <c r="B95" s="6"/>
      <c r="C95" s="87" t="s">
        <v>56</v>
      </c>
      <c r="E95" s="88">
        <v>240</v>
      </c>
      <c r="F95" s="58">
        <v>1250</v>
      </c>
      <c r="G95" s="89" t="s">
        <v>133</v>
      </c>
      <c r="H95" s="89" t="s">
        <v>133</v>
      </c>
      <c r="I95" s="89" t="s">
        <v>133</v>
      </c>
      <c r="J95" s="89" t="s">
        <v>133</v>
      </c>
      <c r="K95" s="89">
        <v>3</v>
      </c>
      <c r="L95" s="58">
        <v>87</v>
      </c>
      <c r="M95" s="89">
        <v>15</v>
      </c>
      <c r="N95" s="89">
        <v>18</v>
      </c>
      <c r="O95" s="89">
        <v>2</v>
      </c>
      <c r="P95" s="58" t="s">
        <v>152</v>
      </c>
      <c r="U95" s="3"/>
      <c r="V95" s="3"/>
      <c r="W95" s="3"/>
      <c r="X95" s="3"/>
      <c r="Y95" s="3"/>
      <c r="Z95" s="3"/>
      <c r="AA95" s="3"/>
      <c r="AB95" s="3"/>
      <c r="AC95" s="3"/>
      <c r="AD95" s="3"/>
      <c r="AE95" s="3"/>
      <c r="AF95" s="3"/>
    </row>
    <row r="96" spans="2:32" ht="13.5">
      <c r="B96" s="6"/>
      <c r="C96" s="87" t="s">
        <v>57</v>
      </c>
      <c r="E96" s="88">
        <v>4</v>
      </c>
      <c r="F96" s="89">
        <v>19</v>
      </c>
      <c r="G96" s="89" t="s">
        <v>133</v>
      </c>
      <c r="H96" s="89" t="s">
        <v>133</v>
      </c>
      <c r="I96" s="89" t="s">
        <v>133</v>
      </c>
      <c r="J96" s="89" t="s">
        <v>133</v>
      </c>
      <c r="K96" s="89">
        <v>0</v>
      </c>
      <c r="L96" s="58">
        <v>0</v>
      </c>
      <c r="M96" s="89">
        <v>0</v>
      </c>
      <c r="N96" s="89">
        <v>0</v>
      </c>
      <c r="O96" s="89">
        <v>0</v>
      </c>
      <c r="P96" s="58" t="s">
        <v>152</v>
      </c>
      <c r="U96" s="3"/>
      <c r="V96" s="3"/>
      <c r="W96" s="3"/>
      <c r="X96" s="3"/>
      <c r="Y96" s="3"/>
      <c r="Z96" s="3"/>
      <c r="AA96" s="3"/>
      <c r="AB96" s="3"/>
      <c r="AC96" s="3"/>
      <c r="AD96" s="3"/>
      <c r="AE96" s="3"/>
      <c r="AF96" s="3"/>
    </row>
    <row r="97" spans="2:32" ht="13.5">
      <c r="B97" s="6"/>
      <c r="C97" s="87"/>
      <c r="E97" s="88"/>
      <c r="F97" s="89"/>
      <c r="G97" s="89"/>
      <c r="H97" s="89"/>
      <c r="I97" s="89"/>
      <c r="J97" s="89"/>
      <c r="K97" s="89"/>
      <c r="L97" s="89"/>
      <c r="M97" s="89"/>
      <c r="N97" s="89"/>
      <c r="O97" s="89"/>
      <c r="P97" s="89"/>
      <c r="U97" s="3"/>
      <c r="V97" s="3"/>
      <c r="W97" s="3"/>
      <c r="X97" s="3"/>
      <c r="Y97" s="3"/>
      <c r="Z97" s="3"/>
      <c r="AA97" s="3"/>
      <c r="AB97" s="3"/>
      <c r="AC97" s="3"/>
      <c r="AD97" s="3"/>
      <c r="AE97" s="3"/>
      <c r="AF97" s="3"/>
    </row>
    <row r="98" spans="2:32" ht="13.5">
      <c r="B98" s="85" t="s">
        <v>109</v>
      </c>
      <c r="C98" s="86"/>
      <c r="E98" s="96">
        <f aca="true" t="shared" si="12" ref="E98:O98">SUM(E99)</f>
        <v>15</v>
      </c>
      <c r="F98" s="95">
        <f t="shared" si="12"/>
        <v>74</v>
      </c>
      <c r="G98" s="94">
        <f t="shared" si="12"/>
        <v>0</v>
      </c>
      <c r="H98" s="94">
        <f t="shared" si="12"/>
        <v>0</v>
      </c>
      <c r="I98" s="95">
        <f t="shared" si="12"/>
        <v>0</v>
      </c>
      <c r="J98" s="95">
        <f t="shared" si="12"/>
        <v>0</v>
      </c>
      <c r="K98" s="95">
        <f t="shared" si="12"/>
        <v>0</v>
      </c>
      <c r="L98" s="95">
        <f t="shared" si="12"/>
        <v>2</v>
      </c>
      <c r="M98" s="95">
        <f t="shared" si="12"/>
        <v>0</v>
      </c>
      <c r="N98" s="95">
        <f t="shared" si="12"/>
        <v>0</v>
      </c>
      <c r="O98" s="95">
        <f t="shared" si="12"/>
        <v>0</v>
      </c>
      <c r="P98" s="63" t="s">
        <v>152</v>
      </c>
      <c r="U98" s="3"/>
      <c r="V98" s="3"/>
      <c r="W98" s="3"/>
      <c r="X98" s="3"/>
      <c r="Y98" s="3"/>
      <c r="Z98" s="3"/>
      <c r="AA98" s="3"/>
      <c r="AB98" s="3"/>
      <c r="AC98" s="3"/>
      <c r="AD98" s="3"/>
      <c r="AE98" s="3"/>
      <c r="AF98" s="3"/>
    </row>
    <row r="99" spans="2:32" ht="13.5">
      <c r="B99" s="6"/>
      <c r="C99" s="87" t="s">
        <v>58</v>
      </c>
      <c r="E99" s="88">
        <v>15</v>
      </c>
      <c r="F99" s="89">
        <v>74</v>
      </c>
      <c r="G99" s="89" t="s">
        <v>133</v>
      </c>
      <c r="H99" s="89" t="s">
        <v>133</v>
      </c>
      <c r="I99" s="89">
        <v>0</v>
      </c>
      <c r="J99" s="89">
        <v>0</v>
      </c>
      <c r="K99" s="89">
        <v>0</v>
      </c>
      <c r="L99" s="58">
        <v>2</v>
      </c>
      <c r="M99" s="89">
        <v>0</v>
      </c>
      <c r="N99" s="89">
        <v>0</v>
      </c>
      <c r="O99" s="89">
        <v>0</v>
      </c>
      <c r="P99" s="58" t="s">
        <v>152</v>
      </c>
      <c r="U99" s="3"/>
      <c r="V99" s="3"/>
      <c r="W99" s="3"/>
      <c r="X99" s="3"/>
      <c r="Y99" s="3"/>
      <c r="Z99" s="3"/>
      <c r="AA99" s="3"/>
      <c r="AB99" s="3"/>
      <c r="AC99" s="3"/>
      <c r="AD99" s="3"/>
      <c r="AE99" s="3"/>
      <c r="AF99" s="3"/>
    </row>
    <row r="100" spans="2:32" ht="13.5">
      <c r="B100" s="26"/>
      <c r="C100" s="87"/>
      <c r="D100" s="5"/>
      <c r="E100" s="88"/>
      <c r="F100" s="89"/>
      <c r="G100" s="89"/>
      <c r="H100" s="89"/>
      <c r="I100" s="89"/>
      <c r="J100" s="89"/>
      <c r="K100" s="89"/>
      <c r="L100" s="89"/>
      <c r="M100" s="89"/>
      <c r="N100" s="89"/>
      <c r="O100" s="89"/>
      <c r="P100" s="89"/>
      <c r="U100" s="3"/>
      <c r="V100" s="3"/>
      <c r="W100" s="3"/>
      <c r="X100" s="3"/>
      <c r="Y100" s="3"/>
      <c r="Z100" s="3"/>
      <c r="AA100" s="3"/>
      <c r="AB100" s="3"/>
      <c r="AC100" s="3"/>
      <c r="AD100" s="3"/>
      <c r="AE100" s="3"/>
      <c r="AF100" s="3"/>
    </row>
    <row r="101" spans="2:32" ht="13.5">
      <c r="B101" s="85" t="s">
        <v>110</v>
      </c>
      <c r="C101" s="86"/>
      <c r="E101" s="60">
        <f aca="true" t="shared" si="13" ref="E101:O101">SUM(E102:E112)</f>
        <v>1385</v>
      </c>
      <c r="F101" s="61">
        <f t="shared" si="13"/>
        <v>7363</v>
      </c>
      <c r="G101" s="62">
        <f t="shared" si="13"/>
        <v>0</v>
      </c>
      <c r="H101" s="62">
        <f t="shared" si="13"/>
        <v>0</v>
      </c>
      <c r="I101" s="61">
        <f t="shared" si="13"/>
        <v>0</v>
      </c>
      <c r="J101" s="61">
        <f t="shared" si="13"/>
        <v>0</v>
      </c>
      <c r="K101" s="61">
        <f t="shared" si="13"/>
        <v>23</v>
      </c>
      <c r="L101" s="61">
        <f t="shared" si="13"/>
        <v>518</v>
      </c>
      <c r="M101" s="61">
        <f t="shared" si="13"/>
        <v>124</v>
      </c>
      <c r="N101" s="61">
        <f t="shared" si="13"/>
        <v>123</v>
      </c>
      <c r="O101" s="61">
        <f t="shared" si="13"/>
        <v>7</v>
      </c>
      <c r="P101" s="63" t="s">
        <v>152</v>
      </c>
      <c r="U101" s="3"/>
      <c r="V101" s="3"/>
      <c r="W101" s="3"/>
      <c r="X101" s="3"/>
      <c r="Y101" s="3"/>
      <c r="Z101" s="3"/>
      <c r="AA101" s="3"/>
      <c r="AB101" s="3"/>
      <c r="AC101" s="3"/>
      <c r="AD101" s="3"/>
      <c r="AE101" s="3"/>
      <c r="AF101" s="3"/>
    </row>
    <row r="102" spans="2:32" ht="13.5">
      <c r="B102" s="6"/>
      <c r="C102" s="87" t="s">
        <v>59</v>
      </c>
      <c r="E102" s="88">
        <v>91</v>
      </c>
      <c r="F102" s="89">
        <v>493</v>
      </c>
      <c r="G102" s="89" t="s">
        <v>133</v>
      </c>
      <c r="H102" s="89" t="s">
        <v>133</v>
      </c>
      <c r="I102" s="89" t="s">
        <v>133</v>
      </c>
      <c r="J102" s="89" t="s">
        <v>133</v>
      </c>
      <c r="K102" s="89">
        <v>2</v>
      </c>
      <c r="L102" s="58">
        <v>45</v>
      </c>
      <c r="M102" s="89">
        <v>2</v>
      </c>
      <c r="N102" s="89">
        <v>2</v>
      </c>
      <c r="O102" s="89">
        <v>1</v>
      </c>
      <c r="P102" s="58" t="s">
        <v>152</v>
      </c>
      <c r="U102" s="3"/>
      <c r="V102" s="3"/>
      <c r="W102" s="3"/>
      <c r="X102" s="3"/>
      <c r="Y102" s="3"/>
      <c r="Z102" s="3"/>
      <c r="AA102" s="3"/>
      <c r="AB102" s="3"/>
      <c r="AC102" s="3"/>
      <c r="AD102" s="3"/>
      <c r="AE102" s="3"/>
      <c r="AF102" s="3"/>
    </row>
    <row r="103" spans="2:32" ht="13.5">
      <c r="B103" s="6"/>
      <c r="C103" s="87" t="s">
        <v>60</v>
      </c>
      <c r="E103" s="88">
        <v>27</v>
      </c>
      <c r="F103" s="89">
        <v>137</v>
      </c>
      <c r="G103" s="89" t="s">
        <v>133</v>
      </c>
      <c r="H103" s="89" t="s">
        <v>133</v>
      </c>
      <c r="I103" s="89" t="s">
        <v>133</v>
      </c>
      <c r="J103" s="89" t="s">
        <v>133</v>
      </c>
      <c r="K103" s="89">
        <v>0</v>
      </c>
      <c r="L103" s="58">
        <v>2</v>
      </c>
      <c r="M103" s="89">
        <v>1</v>
      </c>
      <c r="N103" s="89">
        <v>1</v>
      </c>
      <c r="O103" s="89">
        <v>0</v>
      </c>
      <c r="P103" s="58" t="s">
        <v>152</v>
      </c>
      <c r="U103" s="3"/>
      <c r="V103" s="3"/>
      <c r="W103" s="3"/>
      <c r="X103" s="3"/>
      <c r="Y103" s="3"/>
      <c r="Z103" s="3"/>
      <c r="AA103" s="3"/>
      <c r="AB103" s="3"/>
      <c r="AC103" s="3"/>
      <c r="AD103" s="3"/>
      <c r="AE103" s="3"/>
      <c r="AF103" s="3"/>
    </row>
    <row r="104" spans="2:32" ht="13.5">
      <c r="B104" s="6"/>
      <c r="C104" s="87" t="s">
        <v>61</v>
      </c>
      <c r="E104" s="88">
        <v>102</v>
      </c>
      <c r="F104" s="89">
        <v>512</v>
      </c>
      <c r="G104" s="89" t="s">
        <v>133</v>
      </c>
      <c r="H104" s="89" t="s">
        <v>133</v>
      </c>
      <c r="I104" s="89">
        <v>0</v>
      </c>
      <c r="J104" s="89">
        <v>0</v>
      </c>
      <c r="K104" s="89">
        <v>2</v>
      </c>
      <c r="L104" s="58">
        <v>44</v>
      </c>
      <c r="M104" s="89">
        <v>6</v>
      </c>
      <c r="N104" s="89">
        <v>7</v>
      </c>
      <c r="O104" s="89">
        <v>1</v>
      </c>
      <c r="P104" s="58" t="s">
        <v>152</v>
      </c>
      <c r="U104" s="3"/>
      <c r="V104" s="3"/>
      <c r="W104" s="3"/>
      <c r="X104" s="3"/>
      <c r="Y104" s="3"/>
      <c r="Z104" s="3"/>
      <c r="AA104" s="3"/>
      <c r="AB104" s="3"/>
      <c r="AC104" s="3"/>
      <c r="AD104" s="3"/>
      <c r="AE104" s="3"/>
      <c r="AF104" s="3"/>
    </row>
    <row r="105" spans="2:32" ht="13.5">
      <c r="B105" s="26"/>
      <c r="C105" s="87" t="s">
        <v>62</v>
      </c>
      <c r="D105" s="5"/>
      <c r="E105" s="88">
        <v>96</v>
      </c>
      <c r="F105" s="89">
        <v>500</v>
      </c>
      <c r="G105" s="89" t="s">
        <v>133</v>
      </c>
      <c r="H105" s="89" t="s">
        <v>133</v>
      </c>
      <c r="I105" s="89" t="s">
        <v>133</v>
      </c>
      <c r="J105" s="89" t="s">
        <v>133</v>
      </c>
      <c r="K105" s="89">
        <v>2</v>
      </c>
      <c r="L105" s="58">
        <v>44</v>
      </c>
      <c r="M105" s="89">
        <v>7</v>
      </c>
      <c r="N105" s="89">
        <v>8</v>
      </c>
      <c r="O105" s="89">
        <v>0</v>
      </c>
      <c r="P105" s="58" t="s">
        <v>152</v>
      </c>
      <c r="U105" s="3"/>
      <c r="V105" s="3"/>
      <c r="W105" s="3"/>
      <c r="X105" s="3"/>
      <c r="Y105" s="3"/>
      <c r="Z105" s="3"/>
      <c r="AA105" s="3"/>
      <c r="AB105" s="3"/>
      <c r="AC105" s="3"/>
      <c r="AD105" s="3"/>
      <c r="AE105" s="3"/>
      <c r="AF105" s="3"/>
    </row>
    <row r="106" spans="2:32" ht="13.5">
      <c r="B106" s="6"/>
      <c r="C106" s="87" t="s">
        <v>63</v>
      </c>
      <c r="E106" s="88">
        <v>262</v>
      </c>
      <c r="F106" s="58">
        <v>1410</v>
      </c>
      <c r="G106" s="89" t="s">
        <v>133</v>
      </c>
      <c r="H106" s="89" t="s">
        <v>133</v>
      </c>
      <c r="I106" s="89" t="s">
        <v>133</v>
      </c>
      <c r="J106" s="89" t="s">
        <v>133</v>
      </c>
      <c r="K106" s="89">
        <v>5</v>
      </c>
      <c r="L106" s="58">
        <v>112</v>
      </c>
      <c r="M106" s="89">
        <v>28</v>
      </c>
      <c r="N106" s="89">
        <v>31</v>
      </c>
      <c r="O106" s="89">
        <v>1</v>
      </c>
      <c r="P106" s="58" t="s">
        <v>152</v>
      </c>
      <c r="U106" s="3"/>
      <c r="V106" s="3"/>
      <c r="W106" s="3"/>
      <c r="X106" s="3"/>
      <c r="Y106" s="3"/>
      <c r="Z106" s="3"/>
      <c r="AA106" s="3"/>
      <c r="AB106" s="3"/>
      <c r="AC106" s="3"/>
      <c r="AD106" s="3"/>
      <c r="AE106" s="3"/>
      <c r="AF106" s="3"/>
    </row>
    <row r="107" spans="2:32" ht="13.5">
      <c r="B107" s="6"/>
      <c r="C107" s="87" t="s">
        <v>64</v>
      </c>
      <c r="E107" s="88">
        <v>115</v>
      </c>
      <c r="F107" s="89">
        <v>621</v>
      </c>
      <c r="G107" s="89" t="s">
        <v>133</v>
      </c>
      <c r="H107" s="89" t="s">
        <v>133</v>
      </c>
      <c r="I107" s="89">
        <v>0</v>
      </c>
      <c r="J107" s="89">
        <v>0</v>
      </c>
      <c r="K107" s="89">
        <v>2</v>
      </c>
      <c r="L107" s="58">
        <v>46</v>
      </c>
      <c r="M107" s="89">
        <v>26</v>
      </c>
      <c r="N107" s="89">
        <v>29</v>
      </c>
      <c r="O107" s="89">
        <v>1</v>
      </c>
      <c r="P107" s="58" t="s">
        <v>152</v>
      </c>
      <c r="U107" s="3"/>
      <c r="V107" s="3"/>
      <c r="W107" s="3"/>
      <c r="X107" s="3"/>
      <c r="Y107" s="3"/>
      <c r="Z107" s="3"/>
      <c r="AA107" s="3"/>
      <c r="AB107" s="3"/>
      <c r="AC107" s="3"/>
      <c r="AD107" s="3"/>
      <c r="AE107" s="3"/>
      <c r="AF107" s="3"/>
    </row>
    <row r="108" spans="2:32" ht="13.5">
      <c r="B108" s="6"/>
      <c r="C108" s="87" t="s">
        <v>65</v>
      </c>
      <c r="E108" s="88">
        <v>208</v>
      </c>
      <c r="F108" s="58">
        <v>1120</v>
      </c>
      <c r="G108" s="89" t="s">
        <v>133</v>
      </c>
      <c r="H108" s="89" t="s">
        <v>133</v>
      </c>
      <c r="I108" s="89" t="s">
        <v>133</v>
      </c>
      <c r="J108" s="89" t="s">
        <v>133</v>
      </c>
      <c r="K108" s="89">
        <v>5</v>
      </c>
      <c r="L108" s="58">
        <v>110</v>
      </c>
      <c r="M108" s="89">
        <v>13</v>
      </c>
      <c r="N108" s="89">
        <v>12</v>
      </c>
      <c r="O108" s="89">
        <v>1</v>
      </c>
      <c r="P108" s="58" t="s">
        <v>152</v>
      </c>
      <c r="U108" s="3"/>
      <c r="V108" s="3"/>
      <c r="W108" s="3"/>
      <c r="X108" s="3"/>
      <c r="Y108" s="3"/>
      <c r="Z108" s="3"/>
      <c r="AA108" s="3"/>
      <c r="AB108" s="3"/>
      <c r="AC108" s="3"/>
      <c r="AD108" s="3"/>
      <c r="AE108" s="3"/>
      <c r="AF108" s="3"/>
    </row>
    <row r="109" spans="2:32" ht="13.5">
      <c r="B109" s="26"/>
      <c r="C109" s="87" t="s">
        <v>66</v>
      </c>
      <c r="D109" s="5"/>
      <c r="E109" s="88">
        <v>244</v>
      </c>
      <c r="F109" s="58">
        <v>1330</v>
      </c>
      <c r="G109" s="89" t="s">
        <v>133</v>
      </c>
      <c r="H109" s="89" t="s">
        <v>133</v>
      </c>
      <c r="I109" s="89" t="s">
        <v>133</v>
      </c>
      <c r="J109" s="89" t="s">
        <v>133</v>
      </c>
      <c r="K109" s="89">
        <v>2</v>
      </c>
      <c r="L109" s="58">
        <v>46</v>
      </c>
      <c r="M109" s="89">
        <v>19</v>
      </c>
      <c r="N109" s="89">
        <v>13</v>
      </c>
      <c r="O109" s="89">
        <v>1</v>
      </c>
      <c r="P109" s="58" t="s">
        <v>152</v>
      </c>
      <c r="U109" s="3"/>
      <c r="V109" s="3"/>
      <c r="W109" s="3"/>
      <c r="X109" s="3"/>
      <c r="Y109" s="3"/>
      <c r="Z109" s="3"/>
      <c r="AA109" s="3"/>
      <c r="AB109" s="3"/>
      <c r="AC109" s="3"/>
      <c r="AD109" s="3"/>
      <c r="AE109" s="3"/>
      <c r="AF109" s="3"/>
    </row>
    <row r="110" spans="2:32" ht="13.5">
      <c r="B110" s="6"/>
      <c r="C110" s="87" t="s">
        <v>67</v>
      </c>
      <c r="E110" s="88">
        <v>136</v>
      </c>
      <c r="F110" s="89">
        <v>707</v>
      </c>
      <c r="G110" s="89" t="s">
        <v>133</v>
      </c>
      <c r="H110" s="89" t="s">
        <v>133</v>
      </c>
      <c r="I110" s="89" t="s">
        <v>133</v>
      </c>
      <c r="J110" s="89" t="s">
        <v>133</v>
      </c>
      <c r="K110" s="89">
        <v>2</v>
      </c>
      <c r="L110" s="58">
        <v>45</v>
      </c>
      <c r="M110" s="89">
        <v>13</v>
      </c>
      <c r="N110" s="89">
        <v>11</v>
      </c>
      <c r="O110" s="89">
        <v>1</v>
      </c>
      <c r="P110" s="58" t="s">
        <v>152</v>
      </c>
      <c r="U110" s="3"/>
      <c r="V110" s="3"/>
      <c r="W110" s="3"/>
      <c r="X110" s="3"/>
      <c r="Y110" s="3"/>
      <c r="Z110" s="3"/>
      <c r="AA110" s="3"/>
      <c r="AB110" s="3"/>
      <c r="AC110" s="3"/>
      <c r="AD110" s="3"/>
      <c r="AE110" s="3"/>
      <c r="AF110" s="3"/>
    </row>
    <row r="111" spans="2:32" ht="13.5">
      <c r="B111" s="6"/>
      <c r="C111" s="87" t="s">
        <v>68</v>
      </c>
      <c r="E111" s="88">
        <v>34</v>
      </c>
      <c r="F111" s="89">
        <v>170</v>
      </c>
      <c r="G111" s="89" t="s">
        <v>133</v>
      </c>
      <c r="H111" s="89" t="s">
        <v>133</v>
      </c>
      <c r="I111" s="89" t="s">
        <v>133</v>
      </c>
      <c r="J111" s="89" t="s">
        <v>133</v>
      </c>
      <c r="K111" s="89">
        <v>0</v>
      </c>
      <c r="L111" s="58">
        <v>2</v>
      </c>
      <c r="M111" s="89">
        <v>5</v>
      </c>
      <c r="N111" s="89">
        <v>4</v>
      </c>
      <c r="O111" s="89">
        <v>0</v>
      </c>
      <c r="P111" s="58" t="s">
        <v>152</v>
      </c>
      <c r="U111" s="3"/>
      <c r="V111" s="3"/>
      <c r="W111" s="3"/>
      <c r="X111" s="3"/>
      <c r="Y111" s="3"/>
      <c r="Z111" s="3"/>
      <c r="AA111" s="3"/>
      <c r="AB111" s="3"/>
      <c r="AC111" s="3"/>
      <c r="AD111" s="3"/>
      <c r="AE111" s="3"/>
      <c r="AF111" s="3"/>
    </row>
    <row r="112" spans="2:32" ht="13.5">
      <c r="B112" s="6"/>
      <c r="C112" s="87" t="s">
        <v>69</v>
      </c>
      <c r="E112" s="88">
        <v>70</v>
      </c>
      <c r="F112" s="89">
        <v>363</v>
      </c>
      <c r="G112" s="89" t="s">
        <v>133</v>
      </c>
      <c r="H112" s="89" t="s">
        <v>133</v>
      </c>
      <c r="I112" s="89" t="s">
        <v>133</v>
      </c>
      <c r="J112" s="89" t="s">
        <v>133</v>
      </c>
      <c r="K112" s="89">
        <v>1</v>
      </c>
      <c r="L112" s="58">
        <v>22</v>
      </c>
      <c r="M112" s="89">
        <v>4</v>
      </c>
      <c r="N112" s="89">
        <v>5</v>
      </c>
      <c r="O112" s="89">
        <v>0</v>
      </c>
      <c r="P112" s="58" t="s">
        <v>152</v>
      </c>
      <c r="U112" s="3"/>
      <c r="V112" s="3"/>
      <c r="W112" s="3"/>
      <c r="X112" s="3"/>
      <c r="Y112" s="3"/>
      <c r="Z112" s="3"/>
      <c r="AA112" s="3"/>
      <c r="AB112" s="3"/>
      <c r="AC112" s="3"/>
      <c r="AD112" s="3"/>
      <c r="AE112" s="3"/>
      <c r="AF112" s="3"/>
    </row>
    <row r="113" spans="2:32" ht="13.5">
      <c r="B113" s="26"/>
      <c r="C113" s="87"/>
      <c r="D113" s="5"/>
      <c r="E113" s="88"/>
      <c r="F113" s="89"/>
      <c r="G113" s="89"/>
      <c r="H113" s="89"/>
      <c r="I113" s="89"/>
      <c r="J113" s="89"/>
      <c r="K113" s="89"/>
      <c r="L113" s="89"/>
      <c r="M113" s="89"/>
      <c r="N113" s="89"/>
      <c r="O113" s="89"/>
      <c r="P113" s="89"/>
      <c r="U113" s="3"/>
      <c r="V113" s="3"/>
      <c r="W113" s="3"/>
      <c r="X113" s="3"/>
      <c r="Y113" s="3"/>
      <c r="Z113" s="3"/>
      <c r="AA113" s="3"/>
      <c r="AB113" s="3"/>
      <c r="AC113" s="3"/>
      <c r="AD113" s="3"/>
      <c r="AE113" s="3"/>
      <c r="AF113" s="3"/>
    </row>
    <row r="114" spans="2:32" ht="13.5">
      <c r="B114" s="85" t="s">
        <v>192</v>
      </c>
      <c r="C114" s="85"/>
      <c r="E114" s="96">
        <f aca="true" t="shared" si="14" ref="E114:O114">SUM(E115:E122)</f>
        <v>861</v>
      </c>
      <c r="F114" s="93">
        <f t="shared" si="14"/>
        <v>4596</v>
      </c>
      <c r="G114" s="94">
        <f t="shared" si="14"/>
        <v>0</v>
      </c>
      <c r="H114" s="94">
        <f t="shared" si="14"/>
        <v>0</v>
      </c>
      <c r="I114" s="95">
        <f t="shared" si="14"/>
        <v>0</v>
      </c>
      <c r="J114" s="95">
        <f t="shared" si="14"/>
        <v>0</v>
      </c>
      <c r="K114" s="95">
        <f t="shared" si="14"/>
        <v>0</v>
      </c>
      <c r="L114" s="95">
        <f t="shared" si="14"/>
        <v>3</v>
      </c>
      <c r="M114" s="95">
        <f t="shared" si="14"/>
        <v>26</v>
      </c>
      <c r="N114" s="95">
        <f t="shared" si="14"/>
        <v>28</v>
      </c>
      <c r="O114" s="95">
        <f t="shared" si="14"/>
        <v>6</v>
      </c>
      <c r="P114" s="63" t="s">
        <v>152</v>
      </c>
      <c r="U114" s="3"/>
      <c r="V114" s="3"/>
      <c r="W114" s="3"/>
      <c r="X114" s="3"/>
      <c r="Y114" s="3"/>
      <c r="Z114" s="3"/>
      <c r="AA114" s="3"/>
      <c r="AB114" s="3"/>
      <c r="AC114" s="3"/>
      <c r="AD114" s="3"/>
      <c r="AE114" s="3"/>
      <c r="AF114" s="3"/>
    </row>
    <row r="115" spans="2:32" ht="13.5">
      <c r="B115" s="6"/>
      <c r="C115" s="87" t="s">
        <v>75</v>
      </c>
      <c r="E115" s="88">
        <v>395</v>
      </c>
      <c r="F115" s="58">
        <v>2110</v>
      </c>
      <c r="G115" s="89" t="s">
        <v>133</v>
      </c>
      <c r="H115" s="89" t="s">
        <v>133</v>
      </c>
      <c r="I115" s="89" t="s">
        <v>133</v>
      </c>
      <c r="J115" s="89" t="s">
        <v>133</v>
      </c>
      <c r="K115" s="89">
        <v>0</v>
      </c>
      <c r="L115" s="58">
        <v>1</v>
      </c>
      <c r="M115" s="89">
        <v>7</v>
      </c>
      <c r="N115" s="89">
        <v>9</v>
      </c>
      <c r="O115" s="89">
        <v>2</v>
      </c>
      <c r="P115" s="58" t="s">
        <v>152</v>
      </c>
      <c r="U115" s="3"/>
      <c r="V115" s="3"/>
      <c r="W115" s="3"/>
      <c r="X115" s="3"/>
      <c r="Y115" s="3"/>
      <c r="Z115" s="3"/>
      <c r="AA115" s="3"/>
      <c r="AB115" s="3"/>
      <c r="AC115" s="3"/>
      <c r="AD115" s="3"/>
      <c r="AE115" s="3"/>
      <c r="AF115" s="3"/>
    </row>
    <row r="116" spans="2:32" ht="13.5">
      <c r="B116" s="6"/>
      <c r="C116" s="87" t="s">
        <v>76</v>
      </c>
      <c r="E116" s="88">
        <v>115</v>
      </c>
      <c r="F116" s="89">
        <v>614</v>
      </c>
      <c r="G116" s="89" t="s">
        <v>133</v>
      </c>
      <c r="H116" s="89" t="s">
        <v>133</v>
      </c>
      <c r="I116" s="89" t="s">
        <v>133</v>
      </c>
      <c r="J116" s="89" t="s">
        <v>133</v>
      </c>
      <c r="K116" s="89" t="s">
        <v>133</v>
      </c>
      <c r="L116" s="89" t="s">
        <v>133</v>
      </c>
      <c r="M116" s="89">
        <v>9</v>
      </c>
      <c r="N116" s="89">
        <v>8</v>
      </c>
      <c r="O116" s="89">
        <v>0</v>
      </c>
      <c r="P116" s="58" t="s">
        <v>152</v>
      </c>
      <c r="U116" s="3"/>
      <c r="V116" s="3"/>
      <c r="W116" s="3"/>
      <c r="X116" s="3"/>
      <c r="Y116" s="3"/>
      <c r="Z116" s="3"/>
      <c r="AA116" s="3"/>
      <c r="AB116" s="3"/>
      <c r="AC116" s="3"/>
      <c r="AD116" s="3"/>
      <c r="AE116" s="3"/>
      <c r="AF116" s="3"/>
    </row>
    <row r="117" spans="2:32" ht="13.5">
      <c r="B117" s="6"/>
      <c r="C117" s="87" t="s">
        <v>77</v>
      </c>
      <c r="E117" s="88">
        <v>29</v>
      </c>
      <c r="F117" s="89">
        <v>138</v>
      </c>
      <c r="G117" s="89" t="s">
        <v>133</v>
      </c>
      <c r="H117" s="89" t="s">
        <v>133</v>
      </c>
      <c r="I117" s="89" t="s">
        <v>133</v>
      </c>
      <c r="J117" s="89" t="s">
        <v>133</v>
      </c>
      <c r="K117" s="89" t="s">
        <v>133</v>
      </c>
      <c r="L117" s="89" t="s">
        <v>133</v>
      </c>
      <c r="M117" s="89">
        <v>2</v>
      </c>
      <c r="N117" s="89">
        <v>2</v>
      </c>
      <c r="O117" s="89">
        <v>1</v>
      </c>
      <c r="P117" s="58" t="s">
        <v>152</v>
      </c>
      <c r="U117" s="3"/>
      <c r="V117" s="3"/>
      <c r="W117" s="3"/>
      <c r="X117" s="3"/>
      <c r="Y117" s="3"/>
      <c r="Z117" s="3"/>
      <c r="AA117" s="3"/>
      <c r="AB117" s="3"/>
      <c r="AC117" s="3"/>
      <c r="AD117" s="3"/>
      <c r="AE117" s="3"/>
      <c r="AF117" s="3"/>
    </row>
    <row r="118" spans="2:32" ht="13.5">
      <c r="B118" s="6"/>
      <c r="C118" s="87" t="s">
        <v>78</v>
      </c>
      <c r="E118" s="88">
        <v>44</v>
      </c>
      <c r="F118" s="89">
        <v>221</v>
      </c>
      <c r="G118" s="89" t="s">
        <v>133</v>
      </c>
      <c r="H118" s="89" t="s">
        <v>133</v>
      </c>
      <c r="I118" s="89" t="s">
        <v>133</v>
      </c>
      <c r="J118" s="89" t="s">
        <v>133</v>
      </c>
      <c r="K118" s="89" t="s">
        <v>133</v>
      </c>
      <c r="L118" s="58" t="s">
        <v>133</v>
      </c>
      <c r="M118" s="89">
        <v>1</v>
      </c>
      <c r="N118" s="89">
        <v>1</v>
      </c>
      <c r="O118" s="89">
        <v>0</v>
      </c>
      <c r="P118" s="58" t="s">
        <v>152</v>
      </c>
      <c r="U118" s="3"/>
      <c r="V118" s="3"/>
      <c r="W118" s="3"/>
      <c r="X118" s="3"/>
      <c r="Y118" s="3"/>
      <c r="Z118" s="3"/>
      <c r="AA118" s="3"/>
      <c r="AB118" s="3"/>
      <c r="AC118" s="3"/>
      <c r="AD118" s="3"/>
      <c r="AE118" s="3"/>
      <c r="AF118" s="3"/>
    </row>
    <row r="119" spans="2:32" ht="13.5">
      <c r="B119" s="6"/>
      <c r="C119" s="87" t="s">
        <v>79</v>
      </c>
      <c r="E119" s="88">
        <v>83</v>
      </c>
      <c r="F119" s="89">
        <v>447</v>
      </c>
      <c r="G119" s="89" t="s">
        <v>133</v>
      </c>
      <c r="H119" s="89" t="s">
        <v>133</v>
      </c>
      <c r="I119" s="89" t="s">
        <v>133</v>
      </c>
      <c r="J119" s="89" t="s">
        <v>133</v>
      </c>
      <c r="K119" s="89">
        <v>0</v>
      </c>
      <c r="L119" s="58">
        <v>1</v>
      </c>
      <c r="M119" s="89">
        <v>1</v>
      </c>
      <c r="N119" s="89">
        <v>1</v>
      </c>
      <c r="O119" s="89">
        <v>0</v>
      </c>
      <c r="P119" s="58" t="s">
        <v>152</v>
      </c>
      <c r="U119" s="3"/>
      <c r="V119" s="3"/>
      <c r="W119" s="3"/>
      <c r="X119" s="3"/>
      <c r="Y119" s="3"/>
      <c r="Z119" s="3"/>
      <c r="AA119" s="3"/>
      <c r="AB119" s="3"/>
      <c r="AC119" s="3"/>
      <c r="AD119" s="3"/>
      <c r="AE119" s="3"/>
      <c r="AF119" s="3"/>
    </row>
    <row r="120" spans="2:32" ht="13.5">
      <c r="B120" s="6"/>
      <c r="C120" s="87" t="s">
        <v>80</v>
      </c>
      <c r="E120" s="88">
        <v>113</v>
      </c>
      <c r="F120" s="89">
        <v>628</v>
      </c>
      <c r="G120" s="89" t="s">
        <v>133</v>
      </c>
      <c r="H120" s="89" t="s">
        <v>133</v>
      </c>
      <c r="I120" s="89" t="s">
        <v>133</v>
      </c>
      <c r="J120" s="89" t="s">
        <v>133</v>
      </c>
      <c r="K120" s="89">
        <v>0</v>
      </c>
      <c r="L120" s="58">
        <v>1</v>
      </c>
      <c r="M120" s="89">
        <v>2</v>
      </c>
      <c r="N120" s="89">
        <v>3</v>
      </c>
      <c r="O120" s="89">
        <v>1</v>
      </c>
      <c r="P120" s="58" t="s">
        <v>152</v>
      </c>
      <c r="U120" s="3"/>
      <c r="V120" s="3"/>
      <c r="W120" s="3"/>
      <c r="X120" s="3"/>
      <c r="Y120" s="3"/>
      <c r="Z120" s="3"/>
      <c r="AA120" s="3"/>
      <c r="AB120" s="3"/>
      <c r="AC120" s="3"/>
      <c r="AD120" s="3"/>
      <c r="AE120" s="3"/>
      <c r="AF120" s="3"/>
    </row>
    <row r="121" spans="2:32" ht="13.5">
      <c r="B121" s="6"/>
      <c r="C121" s="87" t="s">
        <v>81</v>
      </c>
      <c r="E121" s="88">
        <v>80</v>
      </c>
      <c r="F121" s="89">
        <v>430</v>
      </c>
      <c r="G121" s="89" t="s">
        <v>133</v>
      </c>
      <c r="H121" s="89" t="s">
        <v>133</v>
      </c>
      <c r="I121" s="89">
        <v>0</v>
      </c>
      <c r="J121" s="89">
        <v>0</v>
      </c>
      <c r="K121" s="89" t="s">
        <v>133</v>
      </c>
      <c r="L121" s="58" t="s">
        <v>133</v>
      </c>
      <c r="M121" s="89">
        <v>2</v>
      </c>
      <c r="N121" s="89">
        <v>2</v>
      </c>
      <c r="O121" s="89">
        <v>1</v>
      </c>
      <c r="P121" s="58" t="s">
        <v>152</v>
      </c>
      <c r="U121" s="3"/>
      <c r="V121" s="3"/>
      <c r="W121" s="3"/>
      <c r="X121" s="3"/>
      <c r="Y121" s="3"/>
      <c r="Z121" s="3"/>
      <c r="AA121" s="3"/>
      <c r="AB121" s="3"/>
      <c r="AC121" s="3"/>
      <c r="AD121" s="3"/>
      <c r="AE121" s="3"/>
      <c r="AF121" s="3"/>
    </row>
    <row r="122" spans="2:32" ht="13.5">
      <c r="B122" s="26"/>
      <c r="C122" s="87" t="s">
        <v>82</v>
      </c>
      <c r="D122" s="5"/>
      <c r="E122" s="88">
        <v>2</v>
      </c>
      <c r="F122" s="89">
        <v>8</v>
      </c>
      <c r="G122" s="89" t="s">
        <v>133</v>
      </c>
      <c r="H122" s="89" t="s">
        <v>133</v>
      </c>
      <c r="I122" s="89" t="s">
        <v>133</v>
      </c>
      <c r="J122" s="89" t="s">
        <v>133</v>
      </c>
      <c r="K122" s="89" t="s">
        <v>133</v>
      </c>
      <c r="L122" s="58" t="s">
        <v>133</v>
      </c>
      <c r="M122" s="89">
        <v>2</v>
      </c>
      <c r="N122" s="89">
        <v>2</v>
      </c>
      <c r="O122" s="89">
        <v>1</v>
      </c>
      <c r="P122" s="58" t="s">
        <v>152</v>
      </c>
      <c r="U122" s="3"/>
      <c r="V122" s="3"/>
      <c r="W122" s="3"/>
      <c r="X122" s="3"/>
      <c r="Y122" s="3"/>
      <c r="Z122" s="3"/>
      <c r="AA122" s="3"/>
      <c r="AB122" s="3"/>
      <c r="AC122" s="3"/>
      <c r="AD122" s="3"/>
      <c r="AE122" s="3"/>
      <c r="AF122" s="3"/>
    </row>
    <row r="123" spans="2:32" ht="13.5">
      <c r="B123" s="6"/>
      <c r="C123" s="87"/>
      <c r="E123" s="88"/>
      <c r="F123" s="89"/>
      <c r="G123" s="89"/>
      <c r="H123" s="89"/>
      <c r="I123" s="89"/>
      <c r="J123" s="89"/>
      <c r="K123" s="89"/>
      <c r="L123" s="89"/>
      <c r="M123" s="89"/>
      <c r="N123" s="89"/>
      <c r="O123" s="89"/>
      <c r="P123" s="58"/>
      <c r="U123" s="3"/>
      <c r="V123" s="3"/>
      <c r="W123" s="3"/>
      <c r="X123" s="3"/>
      <c r="Y123" s="3"/>
      <c r="Z123" s="3"/>
      <c r="AA123" s="3"/>
      <c r="AB123" s="3"/>
      <c r="AC123" s="3"/>
      <c r="AD123" s="3"/>
      <c r="AE123" s="3"/>
      <c r="AF123" s="3"/>
    </row>
    <row r="124" spans="2:32" ht="13.5">
      <c r="B124" s="85" t="s">
        <v>113</v>
      </c>
      <c r="C124" s="86"/>
      <c r="E124" s="60">
        <f aca="true" t="shared" si="15" ref="E124:O124">SUM(E125:E126)</f>
        <v>464</v>
      </c>
      <c r="F124" s="61">
        <f t="shared" si="15"/>
        <v>2560</v>
      </c>
      <c r="G124" s="62">
        <f t="shared" si="15"/>
        <v>0</v>
      </c>
      <c r="H124" s="62">
        <f t="shared" si="15"/>
        <v>0</v>
      </c>
      <c r="I124" s="61">
        <f t="shared" si="15"/>
        <v>0</v>
      </c>
      <c r="J124" s="61">
        <f t="shared" si="15"/>
        <v>0</v>
      </c>
      <c r="K124" s="61">
        <f t="shared" si="15"/>
        <v>0</v>
      </c>
      <c r="L124" s="61">
        <f t="shared" si="15"/>
        <v>2</v>
      </c>
      <c r="M124" s="61">
        <f t="shared" si="15"/>
        <v>8</v>
      </c>
      <c r="N124" s="61">
        <f t="shared" si="15"/>
        <v>10</v>
      </c>
      <c r="O124" s="61">
        <f t="shared" si="15"/>
        <v>3</v>
      </c>
      <c r="P124" s="63" t="s">
        <v>152</v>
      </c>
      <c r="U124" s="3"/>
      <c r="V124" s="3"/>
      <c r="W124" s="3"/>
      <c r="X124" s="3"/>
      <c r="Y124" s="3"/>
      <c r="Z124" s="3"/>
      <c r="AA124" s="3"/>
      <c r="AB124" s="3"/>
      <c r="AC124" s="3"/>
      <c r="AD124" s="3"/>
      <c r="AE124" s="3"/>
      <c r="AF124" s="3"/>
    </row>
    <row r="125" spans="2:32" ht="13.5">
      <c r="B125" s="6"/>
      <c r="C125" s="87" t="s">
        <v>84</v>
      </c>
      <c r="E125" s="88">
        <v>332</v>
      </c>
      <c r="F125" s="58">
        <v>1850</v>
      </c>
      <c r="G125" s="97" t="s">
        <v>133</v>
      </c>
      <c r="H125" s="97" t="s">
        <v>133</v>
      </c>
      <c r="I125" s="97">
        <v>0</v>
      </c>
      <c r="J125" s="97">
        <v>0</v>
      </c>
      <c r="K125" s="97">
        <v>0</v>
      </c>
      <c r="L125" s="58">
        <v>1</v>
      </c>
      <c r="M125" s="97">
        <v>5</v>
      </c>
      <c r="N125" s="97">
        <v>5</v>
      </c>
      <c r="O125" s="97">
        <v>2</v>
      </c>
      <c r="P125" s="58" t="s">
        <v>152</v>
      </c>
      <c r="U125" s="3"/>
      <c r="V125" s="3"/>
      <c r="W125" s="3"/>
      <c r="X125" s="3"/>
      <c r="Y125" s="3"/>
      <c r="Z125" s="3"/>
      <c r="AA125" s="3"/>
      <c r="AB125" s="3"/>
      <c r="AC125" s="3"/>
      <c r="AD125" s="3"/>
      <c r="AE125" s="3"/>
      <c r="AF125" s="3"/>
    </row>
    <row r="126" spans="2:32" ht="13.5">
      <c r="B126" s="6"/>
      <c r="C126" s="87" t="s">
        <v>193</v>
      </c>
      <c r="E126" s="88">
        <v>132</v>
      </c>
      <c r="F126" s="97">
        <v>710</v>
      </c>
      <c r="G126" s="97" t="s">
        <v>133</v>
      </c>
      <c r="H126" s="97" t="s">
        <v>133</v>
      </c>
      <c r="I126" s="97" t="s">
        <v>133</v>
      </c>
      <c r="J126" s="97" t="s">
        <v>133</v>
      </c>
      <c r="K126" s="97">
        <v>0</v>
      </c>
      <c r="L126" s="58">
        <v>1</v>
      </c>
      <c r="M126" s="97">
        <v>3</v>
      </c>
      <c r="N126" s="97">
        <v>5</v>
      </c>
      <c r="O126" s="97">
        <v>1</v>
      </c>
      <c r="P126" s="58" t="s">
        <v>152</v>
      </c>
      <c r="U126" s="3"/>
      <c r="V126" s="3"/>
      <c r="W126" s="3"/>
      <c r="X126" s="3"/>
      <c r="Y126" s="3"/>
      <c r="Z126" s="3"/>
      <c r="AA126" s="3"/>
      <c r="AB126" s="3"/>
      <c r="AC126" s="3"/>
      <c r="AD126" s="3"/>
      <c r="AE126" s="3"/>
      <c r="AF126" s="3"/>
    </row>
    <row r="127" ht="3.75" customHeight="1" thickBot="1">
      <c r="E127" s="8"/>
    </row>
    <row r="128" spans="1:16" ht="12" customHeight="1">
      <c r="A128" s="64" t="s">
        <v>164</v>
      </c>
      <c r="B128" s="65"/>
      <c r="C128" s="65"/>
      <c r="D128" s="65"/>
      <c r="E128" s="65"/>
      <c r="F128" s="65"/>
      <c r="G128" s="65"/>
      <c r="H128" s="65"/>
      <c r="I128" s="65"/>
      <c r="J128" s="65"/>
      <c r="K128" s="65"/>
      <c r="L128" s="65"/>
      <c r="M128" s="65"/>
      <c r="N128" s="65"/>
      <c r="O128" s="65"/>
      <c r="P128" s="65"/>
    </row>
  </sheetData>
  <sheetProtection/>
  <mergeCells count="24">
    <mergeCell ref="B98:C98"/>
    <mergeCell ref="B101:C101"/>
    <mergeCell ref="B114:C114"/>
    <mergeCell ref="B124:C124"/>
    <mergeCell ref="B59:C59"/>
    <mergeCell ref="B65:C65"/>
    <mergeCell ref="B75:C75"/>
    <mergeCell ref="B78:C78"/>
    <mergeCell ref="B85:C85"/>
    <mergeCell ref="B94:C94"/>
    <mergeCell ref="B15:C15"/>
    <mergeCell ref="B17:C17"/>
    <mergeCell ref="B40:C40"/>
    <mergeCell ref="B46:C46"/>
    <mergeCell ref="B51:C51"/>
    <mergeCell ref="B55:C55"/>
    <mergeCell ref="A5:D7"/>
    <mergeCell ref="E5:H5"/>
    <mergeCell ref="I5:J6"/>
    <mergeCell ref="K5:L6"/>
    <mergeCell ref="M5:N6"/>
    <mergeCell ref="O5:P6"/>
    <mergeCell ref="E6:F6"/>
    <mergeCell ref="G6:H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31"/>
  <sheetViews>
    <sheetView zoomScalePageLayoutView="0" workbookViewId="0" topLeftCell="A1">
      <selection activeCell="J15" sqref="J15"/>
    </sheetView>
  </sheetViews>
  <sheetFormatPr defaultColWidth="9.00390625" defaultRowHeight="13.5"/>
  <cols>
    <col min="1" max="1" width="0.74609375" style="1" customWidth="1"/>
    <col min="2" max="2" width="6.375" style="1" customWidth="1"/>
    <col min="3" max="3" width="4.125" style="1" customWidth="1"/>
    <col min="4" max="4" width="0.74609375" style="1" customWidth="1"/>
    <col min="5" max="30" width="6.125" style="1" customWidth="1"/>
    <col min="31" max="16384" width="9.00390625" style="1" customWidth="1"/>
  </cols>
  <sheetData>
    <row r="1" ht="17.25">
      <c r="M1" s="2" t="s">
        <v>194</v>
      </c>
    </row>
    <row r="2" ht="12.75" customHeight="1">
      <c r="L2" s="2"/>
    </row>
    <row r="3" ht="16.5" customHeight="1">
      <c r="N3" s="66" t="s">
        <v>195</v>
      </c>
    </row>
    <row r="4" ht="4.5" customHeight="1">
      <c r="N4" s="66"/>
    </row>
    <row r="5" ht="13.5" customHeight="1">
      <c r="N5" s="66"/>
    </row>
    <row r="6" spans="1:2" ht="20.25" customHeight="1">
      <c r="A6" s="3" t="s">
        <v>196</v>
      </c>
      <c r="B6" s="98"/>
    </row>
    <row r="7" spans="1:2" ht="14.25" thickBot="1">
      <c r="A7" s="3" t="s">
        <v>197</v>
      </c>
      <c r="B7" s="98"/>
    </row>
    <row r="8" spans="1:30" ht="29.25" customHeight="1" thickTop="1">
      <c r="A8" s="73" t="s">
        <v>89</v>
      </c>
      <c r="B8" s="73"/>
      <c r="C8" s="73"/>
      <c r="D8" s="73"/>
      <c r="E8" s="68" t="s">
        <v>198</v>
      </c>
      <c r="F8" s="69"/>
      <c r="G8" s="68" t="s">
        <v>199</v>
      </c>
      <c r="H8" s="69"/>
      <c r="I8" s="68" t="s">
        <v>200</v>
      </c>
      <c r="J8" s="69"/>
      <c r="K8" s="68" t="s">
        <v>201</v>
      </c>
      <c r="L8" s="69"/>
      <c r="M8" s="68" t="s">
        <v>202</v>
      </c>
      <c r="N8" s="69"/>
      <c r="O8" s="68" t="s">
        <v>203</v>
      </c>
      <c r="P8" s="69"/>
      <c r="Q8" s="69" t="s">
        <v>204</v>
      </c>
      <c r="R8" s="69"/>
      <c r="S8" s="68" t="s">
        <v>205</v>
      </c>
      <c r="T8" s="69"/>
      <c r="U8" s="68" t="s">
        <v>206</v>
      </c>
      <c r="V8" s="69"/>
      <c r="W8" s="99" t="s">
        <v>207</v>
      </c>
      <c r="X8" s="100"/>
      <c r="Y8" s="68" t="s">
        <v>208</v>
      </c>
      <c r="Z8" s="69"/>
      <c r="AA8" s="68" t="s">
        <v>209</v>
      </c>
      <c r="AB8" s="69"/>
      <c r="AC8" s="68" t="s">
        <v>210</v>
      </c>
      <c r="AD8" s="69"/>
    </row>
    <row r="9" spans="1:30" ht="29.25" customHeight="1">
      <c r="A9" s="76"/>
      <c r="B9" s="76"/>
      <c r="C9" s="76"/>
      <c r="D9" s="76"/>
      <c r="E9" s="101" t="s">
        <v>176</v>
      </c>
      <c r="F9" s="101" t="s">
        <v>177</v>
      </c>
      <c r="G9" s="101" t="s">
        <v>176</v>
      </c>
      <c r="H9" s="101" t="s">
        <v>177</v>
      </c>
      <c r="I9" s="101" t="s">
        <v>176</v>
      </c>
      <c r="J9" s="101" t="s">
        <v>177</v>
      </c>
      <c r="K9" s="102" t="s">
        <v>176</v>
      </c>
      <c r="L9" s="101" t="s">
        <v>177</v>
      </c>
      <c r="M9" s="101" t="s">
        <v>176</v>
      </c>
      <c r="N9" s="101" t="s">
        <v>177</v>
      </c>
      <c r="O9" s="101" t="s">
        <v>176</v>
      </c>
      <c r="P9" s="101" t="s">
        <v>177</v>
      </c>
      <c r="Q9" s="103" t="s">
        <v>176</v>
      </c>
      <c r="R9" s="101" t="s">
        <v>177</v>
      </c>
      <c r="S9" s="101" t="s">
        <v>176</v>
      </c>
      <c r="T9" s="101" t="s">
        <v>177</v>
      </c>
      <c r="U9" s="101" t="s">
        <v>176</v>
      </c>
      <c r="V9" s="101" t="s">
        <v>177</v>
      </c>
      <c r="W9" s="101" t="s">
        <v>176</v>
      </c>
      <c r="X9" s="101" t="s">
        <v>177</v>
      </c>
      <c r="Y9" s="101" t="s">
        <v>176</v>
      </c>
      <c r="Z9" s="101" t="s">
        <v>177</v>
      </c>
      <c r="AA9" s="101" t="s">
        <v>176</v>
      </c>
      <c r="AB9" s="101" t="s">
        <v>177</v>
      </c>
      <c r="AC9" s="101" t="s">
        <v>176</v>
      </c>
      <c r="AD9" s="101" t="s">
        <v>177</v>
      </c>
    </row>
    <row r="10" ht="8.25" customHeight="1">
      <c r="E10" s="17"/>
    </row>
    <row r="11" spans="2:30" ht="24" customHeight="1">
      <c r="B11" s="3" t="s">
        <v>211</v>
      </c>
      <c r="C11" s="3">
        <v>1999</v>
      </c>
      <c r="E11" s="21">
        <v>366</v>
      </c>
      <c r="F11" s="22">
        <v>29400</v>
      </c>
      <c r="G11" s="22">
        <v>190</v>
      </c>
      <c r="H11" s="22">
        <v>4620</v>
      </c>
      <c r="I11" s="22">
        <v>375</v>
      </c>
      <c r="J11" s="22">
        <v>10800</v>
      </c>
      <c r="K11" s="22">
        <v>159</v>
      </c>
      <c r="L11" s="22">
        <v>4970</v>
      </c>
      <c r="M11" s="22">
        <v>946</v>
      </c>
      <c r="N11" s="22">
        <v>36900</v>
      </c>
      <c r="O11" s="22">
        <v>331</v>
      </c>
      <c r="P11" s="22">
        <v>9710</v>
      </c>
      <c r="Q11" s="22">
        <v>506</v>
      </c>
      <c r="R11" s="22">
        <v>4780</v>
      </c>
      <c r="S11" s="22">
        <v>286</v>
      </c>
      <c r="T11" s="22">
        <v>6240</v>
      </c>
      <c r="U11" s="22">
        <v>301</v>
      </c>
      <c r="V11" s="22">
        <v>4210</v>
      </c>
      <c r="W11" s="22">
        <v>356</v>
      </c>
      <c r="X11" s="22">
        <v>2870</v>
      </c>
      <c r="Y11" s="22">
        <v>456</v>
      </c>
      <c r="Z11" s="22">
        <v>2930</v>
      </c>
      <c r="AA11" s="22">
        <v>71</v>
      </c>
      <c r="AB11" s="22">
        <v>443</v>
      </c>
      <c r="AC11" s="22">
        <v>194</v>
      </c>
      <c r="AD11" s="22">
        <v>1150</v>
      </c>
    </row>
    <row r="12" spans="1:30" ht="24" customHeight="1">
      <c r="A12" s="54"/>
      <c r="B12" s="104" t="s">
        <v>212</v>
      </c>
      <c r="C12" s="3">
        <v>2000</v>
      </c>
      <c r="D12" s="54"/>
      <c r="E12" s="21">
        <v>364</v>
      </c>
      <c r="F12" s="22">
        <v>30400</v>
      </c>
      <c r="G12" s="22">
        <v>183</v>
      </c>
      <c r="H12" s="22">
        <v>4660</v>
      </c>
      <c r="I12" s="22">
        <v>370</v>
      </c>
      <c r="J12" s="22">
        <v>10600</v>
      </c>
      <c r="K12" s="22">
        <v>166</v>
      </c>
      <c r="L12" s="22">
        <v>5240</v>
      </c>
      <c r="M12" s="22">
        <v>924</v>
      </c>
      <c r="N12" s="22">
        <v>36600</v>
      </c>
      <c r="O12" s="22">
        <v>309</v>
      </c>
      <c r="P12" s="22">
        <v>7760</v>
      </c>
      <c r="Q12" s="22">
        <v>491</v>
      </c>
      <c r="R12" s="22">
        <v>3660</v>
      </c>
      <c r="S12" s="22">
        <v>275</v>
      </c>
      <c r="T12" s="22">
        <v>6370</v>
      </c>
      <c r="U12" s="22">
        <v>300</v>
      </c>
      <c r="V12" s="22">
        <v>4260</v>
      </c>
      <c r="W12" s="22">
        <v>351</v>
      </c>
      <c r="X12" s="22">
        <v>2750</v>
      </c>
      <c r="Y12" s="22">
        <v>456</v>
      </c>
      <c r="Z12" s="22">
        <v>2800</v>
      </c>
      <c r="AA12" s="22">
        <v>70</v>
      </c>
      <c r="AB12" s="22">
        <v>448</v>
      </c>
      <c r="AC12" s="22">
        <v>192</v>
      </c>
      <c r="AD12" s="22">
        <v>1120</v>
      </c>
    </row>
    <row r="13" spans="2:30" s="54" customFormat="1" ht="24" customHeight="1">
      <c r="B13" s="104" t="s">
        <v>213</v>
      </c>
      <c r="C13" s="3">
        <v>2001</v>
      </c>
      <c r="E13" s="21">
        <v>361</v>
      </c>
      <c r="F13" s="22">
        <v>29500</v>
      </c>
      <c r="G13" s="22">
        <v>178</v>
      </c>
      <c r="H13" s="22">
        <v>4450</v>
      </c>
      <c r="I13" s="22">
        <v>360</v>
      </c>
      <c r="J13" s="22">
        <v>10800</v>
      </c>
      <c r="K13" s="22">
        <v>157</v>
      </c>
      <c r="L13" s="22">
        <v>4630</v>
      </c>
      <c r="M13" s="22">
        <v>903</v>
      </c>
      <c r="N13" s="22">
        <v>37900</v>
      </c>
      <c r="O13" s="22">
        <v>295</v>
      </c>
      <c r="P13" s="22">
        <v>8490</v>
      </c>
      <c r="Q13" s="22">
        <v>468</v>
      </c>
      <c r="R13" s="22">
        <v>3960</v>
      </c>
      <c r="S13" s="22">
        <v>264</v>
      </c>
      <c r="T13" s="22">
        <v>6430</v>
      </c>
      <c r="U13" s="22">
        <v>300</v>
      </c>
      <c r="V13" s="22">
        <v>4350</v>
      </c>
      <c r="W13" s="22">
        <v>324</v>
      </c>
      <c r="X13" s="22">
        <v>2650</v>
      </c>
      <c r="Y13" s="22">
        <v>443</v>
      </c>
      <c r="Z13" s="22">
        <v>2710</v>
      </c>
      <c r="AA13" s="22">
        <v>70</v>
      </c>
      <c r="AB13" s="22">
        <v>444</v>
      </c>
      <c r="AC13" s="22">
        <v>195</v>
      </c>
      <c r="AD13" s="22">
        <v>1140</v>
      </c>
    </row>
    <row r="14" spans="2:30" s="54" customFormat="1" ht="24" customHeight="1">
      <c r="B14" s="104" t="s">
        <v>214</v>
      </c>
      <c r="C14" s="3">
        <v>2002</v>
      </c>
      <c r="E14" s="21">
        <v>354</v>
      </c>
      <c r="F14" s="22" t="s">
        <v>215</v>
      </c>
      <c r="G14" s="22">
        <v>173</v>
      </c>
      <c r="H14" s="22">
        <v>4270</v>
      </c>
      <c r="I14" s="22">
        <v>345</v>
      </c>
      <c r="J14" s="22">
        <v>10200</v>
      </c>
      <c r="K14" s="22">
        <v>152</v>
      </c>
      <c r="L14" s="22">
        <v>4690</v>
      </c>
      <c r="M14" s="22">
        <v>886</v>
      </c>
      <c r="N14" s="22">
        <v>38000</v>
      </c>
      <c r="O14" s="22">
        <v>272</v>
      </c>
      <c r="P14" s="22">
        <v>7680</v>
      </c>
      <c r="Q14" s="22">
        <v>443</v>
      </c>
      <c r="R14" s="22">
        <v>4020</v>
      </c>
      <c r="S14" s="22">
        <v>252</v>
      </c>
      <c r="T14" s="22">
        <v>6050</v>
      </c>
      <c r="U14" s="22">
        <v>296</v>
      </c>
      <c r="V14" s="22">
        <v>4240</v>
      </c>
      <c r="W14" s="22">
        <v>325</v>
      </c>
      <c r="X14" s="22">
        <v>2520</v>
      </c>
      <c r="Y14" s="22">
        <v>428</v>
      </c>
      <c r="Z14" s="22">
        <v>2490</v>
      </c>
      <c r="AA14" s="22">
        <v>68</v>
      </c>
      <c r="AB14" s="22">
        <v>437</v>
      </c>
      <c r="AC14" s="22">
        <v>187</v>
      </c>
      <c r="AD14" s="22">
        <v>1070</v>
      </c>
    </row>
    <row r="15" spans="2:30" s="5" customFormat="1" ht="24" customHeight="1">
      <c r="B15" s="105" t="s">
        <v>216</v>
      </c>
      <c r="C15" s="106">
        <v>2003</v>
      </c>
      <c r="E15" s="18">
        <v>349</v>
      </c>
      <c r="F15" s="20">
        <v>28000</v>
      </c>
      <c r="G15" s="20">
        <v>166</v>
      </c>
      <c r="H15" s="20">
        <v>4060</v>
      </c>
      <c r="I15" s="20">
        <v>319</v>
      </c>
      <c r="J15" s="20">
        <v>10200</v>
      </c>
      <c r="K15" s="20">
        <v>143</v>
      </c>
      <c r="L15" s="20">
        <v>4210</v>
      </c>
      <c r="M15" s="20">
        <v>851</v>
      </c>
      <c r="N15" s="20">
        <v>36800</v>
      </c>
      <c r="O15" s="20">
        <v>264</v>
      </c>
      <c r="P15" s="20">
        <v>7770</v>
      </c>
      <c r="Q15" s="20">
        <v>420</v>
      </c>
      <c r="R15" s="20">
        <v>3900</v>
      </c>
      <c r="S15" s="20">
        <v>238</v>
      </c>
      <c r="T15" s="20">
        <v>5320</v>
      </c>
      <c r="U15" s="20">
        <v>289</v>
      </c>
      <c r="V15" s="20">
        <v>4040</v>
      </c>
      <c r="W15" s="20">
        <v>318</v>
      </c>
      <c r="X15" s="20">
        <v>2220</v>
      </c>
      <c r="Y15" s="20">
        <v>420</v>
      </c>
      <c r="Z15" s="20">
        <v>2210</v>
      </c>
      <c r="AA15" s="20">
        <v>63</v>
      </c>
      <c r="AB15" s="20">
        <v>388</v>
      </c>
      <c r="AC15" s="20">
        <v>183</v>
      </c>
      <c r="AD15" s="20">
        <v>1020</v>
      </c>
    </row>
    <row r="16" ht="6" customHeight="1" thickBot="1">
      <c r="E16" s="8"/>
    </row>
    <row r="17" spans="1:30" ht="13.5"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row>
    <row r="18" spans="1:30" ht="13.5" customHeight="1">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row>
    <row r="19" spans="1:30" ht="9" customHeight="1">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row>
    <row r="20" spans="1:30" ht="13.5" customHeight="1">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row>
    <row r="21" ht="13.5" customHeight="1" thickBot="1"/>
    <row r="22" spans="1:30" ht="29.25" customHeight="1" thickTop="1">
      <c r="A22" s="73" t="s">
        <v>89</v>
      </c>
      <c r="B22" s="73"/>
      <c r="C22" s="73"/>
      <c r="D22" s="73"/>
      <c r="E22" s="68" t="s">
        <v>217</v>
      </c>
      <c r="F22" s="69"/>
      <c r="G22" s="68" t="s">
        <v>218</v>
      </c>
      <c r="H22" s="69"/>
      <c r="I22" s="68" t="s">
        <v>219</v>
      </c>
      <c r="J22" s="69"/>
      <c r="K22" s="68" t="s">
        <v>220</v>
      </c>
      <c r="L22" s="69"/>
      <c r="M22" s="68" t="s">
        <v>221</v>
      </c>
      <c r="N22" s="69"/>
      <c r="O22" s="68" t="s">
        <v>222</v>
      </c>
      <c r="P22" s="69"/>
      <c r="Q22" s="69" t="s">
        <v>223</v>
      </c>
      <c r="R22" s="69"/>
      <c r="S22" s="68" t="s">
        <v>224</v>
      </c>
      <c r="T22" s="69"/>
      <c r="U22" s="68" t="s">
        <v>225</v>
      </c>
      <c r="V22" s="69"/>
      <c r="W22" s="68" t="s">
        <v>226</v>
      </c>
      <c r="X22" s="69"/>
      <c r="Y22" s="68" t="s">
        <v>227</v>
      </c>
      <c r="Z22" s="69"/>
      <c r="AA22" s="68" t="s">
        <v>228</v>
      </c>
      <c r="AB22" s="69"/>
      <c r="AC22" s="68" t="s">
        <v>229</v>
      </c>
      <c r="AD22" s="69"/>
    </row>
    <row r="23" spans="1:30" ht="29.25" customHeight="1">
      <c r="A23" s="76"/>
      <c r="B23" s="76"/>
      <c r="C23" s="76"/>
      <c r="D23" s="76"/>
      <c r="E23" s="101" t="s">
        <v>176</v>
      </c>
      <c r="F23" s="101" t="s">
        <v>177</v>
      </c>
      <c r="G23" s="101" t="s">
        <v>176</v>
      </c>
      <c r="H23" s="101" t="s">
        <v>177</v>
      </c>
      <c r="I23" s="101" t="s">
        <v>176</v>
      </c>
      <c r="J23" s="101" t="s">
        <v>177</v>
      </c>
      <c r="K23" s="102" t="s">
        <v>176</v>
      </c>
      <c r="L23" s="101" t="s">
        <v>177</v>
      </c>
      <c r="M23" s="101" t="s">
        <v>176</v>
      </c>
      <c r="N23" s="101" t="s">
        <v>177</v>
      </c>
      <c r="O23" s="101" t="s">
        <v>176</v>
      </c>
      <c r="P23" s="101" t="s">
        <v>177</v>
      </c>
      <c r="Q23" s="103" t="s">
        <v>176</v>
      </c>
      <c r="R23" s="101" t="s">
        <v>177</v>
      </c>
      <c r="S23" s="101" t="s">
        <v>176</v>
      </c>
      <c r="T23" s="101" t="s">
        <v>177</v>
      </c>
      <c r="U23" s="101" t="s">
        <v>176</v>
      </c>
      <c r="V23" s="101" t="s">
        <v>177</v>
      </c>
      <c r="W23" s="101" t="s">
        <v>176</v>
      </c>
      <c r="X23" s="101" t="s">
        <v>177</v>
      </c>
      <c r="Y23" s="101" t="s">
        <v>176</v>
      </c>
      <c r="Z23" s="101" t="s">
        <v>177</v>
      </c>
      <c r="AA23" s="101" t="s">
        <v>176</v>
      </c>
      <c r="AB23" s="101" t="s">
        <v>177</v>
      </c>
      <c r="AC23" s="101" t="s">
        <v>176</v>
      </c>
      <c r="AD23" s="101" t="s">
        <v>177</v>
      </c>
    </row>
    <row r="24" ht="8.25" customHeight="1">
      <c r="E24" s="17"/>
    </row>
    <row r="25" spans="2:30" ht="24" customHeight="1">
      <c r="B25" s="3" t="s">
        <v>211</v>
      </c>
      <c r="C25" s="3">
        <v>1999</v>
      </c>
      <c r="E25" s="21">
        <v>253</v>
      </c>
      <c r="F25" s="22">
        <v>9610</v>
      </c>
      <c r="G25" s="22">
        <v>84</v>
      </c>
      <c r="H25" s="22">
        <v>1250</v>
      </c>
      <c r="I25" s="22">
        <v>68</v>
      </c>
      <c r="J25" s="22">
        <v>981</v>
      </c>
      <c r="K25" s="22">
        <v>66</v>
      </c>
      <c r="L25" s="22">
        <v>1270</v>
      </c>
      <c r="M25" s="22">
        <v>39</v>
      </c>
      <c r="N25" s="22">
        <v>578</v>
      </c>
      <c r="O25" s="22">
        <v>262</v>
      </c>
      <c r="P25" s="22">
        <v>7800</v>
      </c>
      <c r="Q25" s="22">
        <v>1040</v>
      </c>
      <c r="R25" s="22">
        <v>11800</v>
      </c>
      <c r="S25" s="22">
        <v>44</v>
      </c>
      <c r="T25" s="22">
        <v>659</v>
      </c>
      <c r="U25" s="22">
        <v>33</v>
      </c>
      <c r="V25" s="22">
        <v>504</v>
      </c>
      <c r="W25" s="22">
        <v>274</v>
      </c>
      <c r="X25" s="22">
        <v>5670</v>
      </c>
      <c r="Y25" s="22">
        <v>54</v>
      </c>
      <c r="Z25" s="22">
        <v>717</v>
      </c>
      <c r="AA25" s="22">
        <v>19</v>
      </c>
      <c r="AB25" s="22">
        <v>298</v>
      </c>
      <c r="AC25" s="22">
        <v>395</v>
      </c>
      <c r="AD25" s="22">
        <v>8100</v>
      </c>
    </row>
    <row r="26" spans="2:30" ht="24" customHeight="1">
      <c r="B26" s="104" t="s">
        <v>212</v>
      </c>
      <c r="C26" s="3">
        <v>2000</v>
      </c>
      <c r="E26" s="21">
        <v>251</v>
      </c>
      <c r="F26" s="22">
        <v>9670</v>
      </c>
      <c r="G26" s="22">
        <v>84</v>
      </c>
      <c r="H26" s="22">
        <v>1280</v>
      </c>
      <c r="I26" s="22">
        <v>68</v>
      </c>
      <c r="J26" s="22">
        <v>1010</v>
      </c>
      <c r="K26" s="22">
        <v>63</v>
      </c>
      <c r="L26" s="22">
        <v>1170</v>
      </c>
      <c r="M26" s="22">
        <v>36</v>
      </c>
      <c r="N26" s="22">
        <v>535</v>
      </c>
      <c r="O26" s="22">
        <v>255</v>
      </c>
      <c r="P26" s="22">
        <v>7640</v>
      </c>
      <c r="Q26" s="22">
        <v>1100</v>
      </c>
      <c r="R26" s="22">
        <v>11900</v>
      </c>
      <c r="S26" s="22">
        <v>45</v>
      </c>
      <c r="T26" s="22">
        <v>665</v>
      </c>
      <c r="U26" s="22">
        <v>35</v>
      </c>
      <c r="V26" s="22">
        <v>513</v>
      </c>
      <c r="W26" s="22">
        <v>277</v>
      </c>
      <c r="X26" s="22">
        <v>6450</v>
      </c>
      <c r="Y26" s="22">
        <v>52</v>
      </c>
      <c r="Z26" s="22">
        <v>669</v>
      </c>
      <c r="AA26" s="22">
        <v>18</v>
      </c>
      <c r="AB26" s="22">
        <v>300</v>
      </c>
      <c r="AC26" s="22">
        <v>384</v>
      </c>
      <c r="AD26" s="22">
        <v>7880</v>
      </c>
    </row>
    <row r="27" spans="2:30" s="54" customFormat="1" ht="24" customHeight="1">
      <c r="B27" s="104" t="s">
        <v>213</v>
      </c>
      <c r="C27" s="3">
        <v>2001</v>
      </c>
      <c r="E27" s="21">
        <v>241</v>
      </c>
      <c r="F27" s="22">
        <v>9240</v>
      </c>
      <c r="G27" s="22">
        <v>83</v>
      </c>
      <c r="H27" s="22">
        <v>1270</v>
      </c>
      <c r="I27" s="22">
        <v>67</v>
      </c>
      <c r="J27" s="22">
        <v>1020</v>
      </c>
      <c r="K27" s="22">
        <v>62</v>
      </c>
      <c r="L27" s="22">
        <v>1190</v>
      </c>
      <c r="M27" s="22">
        <v>31</v>
      </c>
      <c r="N27" s="22">
        <v>475</v>
      </c>
      <c r="O27" s="22">
        <v>247</v>
      </c>
      <c r="P27" s="22">
        <v>7110</v>
      </c>
      <c r="Q27" s="22">
        <v>1120</v>
      </c>
      <c r="R27" s="22">
        <v>12000</v>
      </c>
      <c r="S27" s="22">
        <v>44</v>
      </c>
      <c r="T27" s="22">
        <v>685</v>
      </c>
      <c r="U27" s="22">
        <v>33</v>
      </c>
      <c r="V27" s="22">
        <v>507</v>
      </c>
      <c r="W27" s="22">
        <v>237</v>
      </c>
      <c r="X27" s="22">
        <v>6120</v>
      </c>
      <c r="Y27" s="22">
        <v>51</v>
      </c>
      <c r="Z27" s="22">
        <v>681</v>
      </c>
      <c r="AA27" s="22">
        <v>18</v>
      </c>
      <c r="AB27" s="22">
        <v>284</v>
      </c>
      <c r="AC27" s="22">
        <v>382</v>
      </c>
      <c r="AD27" s="22">
        <v>7520</v>
      </c>
    </row>
    <row r="28" spans="2:30" s="54" customFormat="1" ht="24" customHeight="1">
      <c r="B28" s="104" t="s">
        <v>214</v>
      </c>
      <c r="C28" s="3">
        <v>2002</v>
      </c>
      <c r="E28" s="21">
        <v>232</v>
      </c>
      <c r="F28" s="22">
        <v>8850</v>
      </c>
      <c r="G28" s="22">
        <v>95</v>
      </c>
      <c r="H28" s="22">
        <v>1340</v>
      </c>
      <c r="I28" s="22">
        <v>65</v>
      </c>
      <c r="J28" s="22">
        <v>935</v>
      </c>
      <c r="K28" s="22">
        <v>61</v>
      </c>
      <c r="L28" s="22">
        <v>1120</v>
      </c>
      <c r="M28" s="22">
        <v>31</v>
      </c>
      <c r="N28" s="22">
        <v>465</v>
      </c>
      <c r="O28" s="22">
        <v>234</v>
      </c>
      <c r="P28" s="22">
        <v>6880</v>
      </c>
      <c r="Q28" s="22">
        <v>1180</v>
      </c>
      <c r="R28" s="22">
        <v>12500</v>
      </c>
      <c r="S28" s="22">
        <v>43</v>
      </c>
      <c r="T28" s="22">
        <v>660</v>
      </c>
      <c r="U28" s="22">
        <v>33</v>
      </c>
      <c r="V28" s="22">
        <v>496</v>
      </c>
      <c r="W28" s="22">
        <v>219</v>
      </c>
      <c r="X28" s="22">
        <v>5880</v>
      </c>
      <c r="Y28" s="22">
        <v>51</v>
      </c>
      <c r="Z28" s="22">
        <v>641</v>
      </c>
      <c r="AA28" s="22">
        <v>20</v>
      </c>
      <c r="AB28" s="22">
        <v>321</v>
      </c>
      <c r="AC28" s="22">
        <v>369</v>
      </c>
      <c r="AD28" s="22">
        <v>7500</v>
      </c>
    </row>
    <row r="29" spans="2:30" ht="24" customHeight="1">
      <c r="B29" s="105" t="s">
        <v>216</v>
      </c>
      <c r="C29" s="106">
        <v>2003</v>
      </c>
      <c r="E29" s="18">
        <v>222</v>
      </c>
      <c r="F29" s="20">
        <v>8380</v>
      </c>
      <c r="G29" s="20">
        <v>106</v>
      </c>
      <c r="H29" s="20">
        <v>1380</v>
      </c>
      <c r="I29" s="20">
        <v>62</v>
      </c>
      <c r="J29" s="20">
        <v>824</v>
      </c>
      <c r="K29" s="20">
        <v>58</v>
      </c>
      <c r="L29" s="20">
        <v>1080</v>
      </c>
      <c r="M29" s="20">
        <v>29</v>
      </c>
      <c r="N29" s="20">
        <v>373</v>
      </c>
      <c r="O29" s="20">
        <v>226</v>
      </c>
      <c r="P29" s="20">
        <v>6540</v>
      </c>
      <c r="Q29" s="20">
        <v>1240</v>
      </c>
      <c r="R29" s="20">
        <v>13100</v>
      </c>
      <c r="S29" s="20">
        <v>39</v>
      </c>
      <c r="T29" s="20">
        <v>613</v>
      </c>
      <c r="U29" s="20">
        <v>33</v>
      </c>
      <c r="V29" s="20">
        <v>528</v>
      </c>
      <c r="W29" s="20">
        <v>211</v>
      </c>
      <c r="X29" s="20">
        <v>5250</v>
      </c>
      <c r="Y29" s="20">
        <v>48</v>
      </c>
      <c r="Z29" s="20">
        <v>620</v>
      </c>
      <c r="AA29" s="20">
        <v>20</v>
      </c>
      <c r="AB29" s="20">
        <v>277</v>
      </c>
      <c r="AC29" s="20">
        <v>359</v>
      </c>
      <c r="AD29" s="20">
        <v>6890</v>
      </c>
    </row>
    <row r="30" ht="6" customHeight="1" thickBot="1">
      <c r="E30" s="4"/>
    </row>
    <row r="31" spans="1:30" ht="13.5">
      <c r="A31" s="64" t="s">
        <v>230</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row>
  </sheetData>
  <sheetProtection/>
  <mergeCells count="28">
    <mergeCell ref="S22:T22"/>
    <mergeCell ref="U22:V22"/>
    <mergeCell ref="W22:X22"/>
    <mergeCell ref="Y22:Z22"/>
    <mergeCell ref="AA22:AB22"/>
    <mergeCell ref="AC22:AD22"/>
    <mergeCell ref="AA8:AB8"/>
    <mergeCell ref="AC8:AD8"/>
    <mergeCell ref="A22:D23"/>
    <mergeCell ref="E22:F22"/>
    <mergeCell ref="G22:H22"/>
    <mergeCell ref="I22:J22"/>
    <mergeCell ref="K22:L22"/>
    <mergeCell ref="M22:N22"/>
    <mergeCell ref="O22:P22"/>
    <mergeCell ref="Q22:R22"/>
    <mergeCell ref="O8:P8"/>
    <mergeCell ref="Q8:R8"/>
    <mergeCell ref="S8:T8"/>
    <mergeCell ref="U8:V8"/>
    <mergeCell ref="W8:X8"/>
    <mergeCell ref="Y8:Z8"/>
    <mergeCell ref="A8:D9"/>
    <mergeCell ref="E8:F8"/>
    <mergeCell ref="G8:H8"/>
    <mergeCell ref="I8:J8"/>
    <mergeCell ref="K8:L8"/>
    <mergeCell ref="M8:N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S14"/>
  <sheetViews>
    <sheetView zoomScalePageLayoutView="0" workbookViewId="0" topLeftCell="A1">
      <selection activeCell="J18" sqref="J18"/>
    </sheetView>
  </sheetViews>
  <sheetFormatPr defaultColWidth="9.00390625" defaultRowHeight="13.5"/>
  <cols>
    <col min="1" max="1" width="0.74609375" style="1" customWidth="1"/>
    <col min="2" max="2" width="6.375" style="1" customWidth="1"/>
    <col min="3" max="3" width="4.125" style="1" customWidth="1"/>
    <col min="4" max="4" width="0.74609375" style="1" customWidth="1"/>
    <col min="5" max="30" width="6.125" style="1" customWidth="1"/>
    <col min="31" max="16384" width="9.00390625" style="1" customWidth="1"/>
  </cols>
  <sheetData>
    <row r="1" ht="17.25">
      <c r="J1" s="2" t="s">
        <v>194</v>
      </c>
    </row>
    <row r="2" ht="12.75" customHeight="1">
      <c r="L2" s="2"/>
    </row>
    <row r="3" ht="14.25">
      <c r="J3" s="66" t="s">
        <v>231</v>
      </c>
    </row>
    <row r="4" spans="1:24" ht="14.25" thickBot="1">
      <c r="A4" s="3" t="s">
        <v>197</v>
      </c>
      <c r="W4" s="107"/>
      <c r="X4" s="107"/>
    </row>
    <row r="5" spans="1:24" ht="14.25" thickTop="1">
      <c r="A5" s="73" t="s">
        <v>89</v>
      </c>
      <c r="B5" s="73"/>
      <c r="C5" s="73"/>
      <c r="D5" s="73"/>
      <c r="E5" s="68" t="s">
        <v>232</v>
      </c>
      <c r="F5" s="69"/>
      <c r="G5" s="68" t="s">
        <v>233</v>
      </c>
      <c r="H5" s="69"/>
      <c r="I5" s="68" t="s">
        <v>234</v>
      </c>
      <c r="J5" s="69"/>
      <c r="K5" s="68" t="s">
        <v>235</v>
      </c>
      <c r="L5" s="69"/>
      <c r="M5" s="68" t="s">
        <v>236</v>
      </c>
      <c r="N5" s="69"/>
      <c r="O5" s="68" t="s">
        <v>237</v>
      </c>
      <c r="P5" s="69"/>
      <c r="Q5" s="68" t="s">
        <v>238</v>
      </c>
      <c r="R5" s="69"/>
      <c r="S5" s="68" t="s">
        <v>239</v>
      </c>
      <c r="T5" s="69"/>
      <c r="U5" s="68" t="s">
        <v>240</v>
      </c>
      <c r="V5" s="69"/>
      <c r="W5" s="108"/>
      <c r="X5" s="108"/>
    </row>
    <row r="6" spans="1:24" ht="13.5">
      <c r="A6" s="76"/>
      <c r="B6" s="76"/>
      <c r="C6" s="76"/>
      <c r="D6" s="76"/>
      <c r="E6" s="101" t="s">
        <v>241</v>
      </c>
      <c r="F6" s="101" t="s">
        <v>177</v>
      </c>
      <c r="G6" s="101" t="s">
        <v>241</v>
      </c>
      <c r="H6" s="101" t="s">
        <v>177</v>
      </c>
      <c r="I6" s="101" t="s">
        <v>241</v>
      </c>
      <c r="J6" s="101" t="s">
        <v>177</v>
      </c>
      <c r="K6" s="101" t="s">
        <v>241</v>
      </c>
      <c r="L6" s="101" t="s">
        <v>177</v>
      </c>
      <c r="M6" s="101" t="s">
        <v>241</v>
      </c>
      <c r="N6" s="101" t="s">
        <v>177</v>
      </c>
      <c r="O6" s="101" t="s">
        <v>241</v>
      </c>
      <c r="P6" s="101" t="s">
        <v>177</v>
      </c>
      <c r="Q6" s="101" t="s">
        <v>241</v>
      </c>
      <c r="R6" s="101" t="s">
        <v>177</v>
      </c>
      <c r="S6" s="101" t="s">
        <v>241</v>
      </c>
      <c r="T6" s="101" t="s">
        <v>177</v>
      </c>
      <c r="U6" s="101" t="s">
        <v>241</v>
      </c>
      <c r="V6" s="101" t="s">
        <v>177</v>
      </c>
      <c r="W6" s="109"/>
      <c r="X6" s="109"/>
    </row>
    <row r="7" ht="8.25" customHeight="1">
      <c r="E7" s="17"/>
    </row>
    <row r="8" spans="2:24" ht="24" customHeight="1">
      <c r="B8" s="3" t="s">
        <v>211</v>
      </c>
      <c r="C8" s="3">
        <v>1999</v>
      </c>
      <c r="E8" s="21">
        <v>1650</v>
      </c>
      <c r="F8" s="22">
        <v>21000</v>
      </c>
      <c r="G8" s="22">
        <v>161</v>
      </c>
      <c r="H8" s="22">
        <v>3220</v>
      </c>
      <c r="I8" s="22">
        <v>118</v>
      </c>
      <c r="J8" s="22">
        <v>1170</v>
      </c>
      <c r="K8" s="22">
        <v>106</v>
      </c>
      <c r="L8" s="22">
        <v>1880</v>
      </c>
      <c r="M8" s="22">
        <v>143</v>
      </c>
      <c r="N8" s="22">
        <v>2340</v>
      </c>
      <c r="O8" s="22">
        <v>39</v>
      </c>
      <c r="P8" s="22">
        <v>262</v>
      </c>
      <c r="Q8" s="22">
        <v>40</v>
      </c>
      <c r="R8" s="22">
        <v>268</v>
      </c>
      <c r="S8" s="22">
        <v>182</v>
      </c>
      <c r="T8" s="22">
        <v>531</v>
      </c>
      <c r="U8" s="22">
        <v>719</v>
      </c>
      <c r="V8" s="22">
        <v>992</v>
      </c>
      <c r="W8" s="22"/>
      <c r="X8" s="22"/>
    </row>
    <row r="9" spans="2:24" ht="24" customHeight="1">
      <c r="B9" s="104" t="s">
        <v>212</v>
      </c>
      <c r="C9" s="3">
        <v>2000</v>
      </c>
      <c r="E9" s="21">
        <v>1640</v>
      </c>
      <c r="F9" s="22">
        <v>17200</v>
      </c>
      <c r="G9" s="22">
        <v>158</v>
      </c>
      <c r="H9" s="22">
        <v>3110</v>
      </c>
      <c r="I9" s="22">
        <v>115</v>
      </c>
      <c r="J9" s="22">
        <v>1580</v>
      </c>
      <c r="K9" s="22">
        <v>105</v>
      </c>
      <c r="L9" s="22">
        <v>2150</v>
      </c>
      <c r="M9" s="22">
        <v>137</v>
      </c>
      <c r="N9" s="22">
        <v>1270</v>
      </c>
      <c r="O9" s="22">
        <v>36</v>
      </c>
      <c r="P9" s="22">
        <v>261</v>
      </c>
      <c r="Q9" s="22">
        <v>41</v>
      </c>
      <c r="R9" s="22">
        <v>276</v>
      </c>
      <c r="S9" s="22">
        <v>186</v>
      </c>
      <c r="T9" s="22">
        <v>358</v>
      </c>
      <c r="U9" s="22">
        <v>685</v>
      </c>
      <c r="V9" s="22">
        <v>1060</v>
      </c>
      <c r="W9" s="22"/>
      <c r="X9" s="22"/>
    </row>
    <row r="10" spans="1:24" ht="24" customHeight="1">
      <c r="A10" s="54"/>
      <c r="B10" s="104" t="s">
        <v>213</v>
      </c>
      <c r="C10" s="3">
        <v>2001</v>
      </c>
      <c r="D10" s="54"/>
      <c r="E10" s="21">
        <v>1630</v>
      </c>
      <c r="F10" s="22">
        <v>18500</v>
      </c>
      <c r="G10" s="22">
        <v>157</v>
      </c>
      <c r="H10" s="22">
        <v>3360</v>
      </c>
      <c r="I10" s="22">
        <v>114</v>
      </c>
      <c r="J10" s="22">
        <v>1710</v>
      </c>
      <c r="K10" s="22">
        <v>104</v>
      </c>
      <c r="L10" s="22">
        <v>2380</v>
      </c>
      <c r="M10" s="22">
        <v>127</v>
      </c>
      <c r="N10" s="22">
        <v>2300</v>
      </c>
      <c r="O10" s="22">
        <v>36</v>
      </c>
      <c r="P10" s="22">
        <v>260</v>
      </c>
      <c r="Q10" s="22">
        <v>41</v>
      </c>
      <c r="R10" s="22">
        <v>309</v>
      </c>
      <c r="S10" s="22">
        <v>187</v>
      </c>
      <c r="T10" s="22">
        <v>556</v>
      </c>
      <c r="U10" s="22">
        <v>671</v>
      </c>
      <c r="V10" s="22">
        <v>976</v>
      </c>
      <c r="W10" s="22"/>
      <c r="X10" s="22"/>
    </row>
    <row r="11" spans="1:45" ht="24" customHeight="1">
      <c r="A11" s="54"/>
      <c r="B11" s="104" t="s">
        <v>214</v>
      </c>
      <c r="C11" s="3">
        <v>2002</v>
      </c>
      <c r="D11" s="54"/>
      <c r="E11" s="21">
        <v>1630</v>
      </c>
      <c r="F11" s="22">
        <v>17300</v>
      </c>
      <c r="G11" s="22">
        <v>157</v>
      </c>
      <c r="H11" s="22">
        <v>3310</v>
      </c>
      <c r="I11" s="22">
        <v>111</v>
      </c>
      <c r="J11" s="22">
        <v>1450</v>
      </c>
      <c r="K11" s="22">
        <v>102</v>
      </c>
      <c r="L11" s="22">
        <v>2220</v>
      </c>
      <c r="M11" s="22">
        <v>125</v>
      </c>
      <c r="N11" s="22">
        <v>1160</v>
      </c>
      <c r="O11" s="22">
        <v>34</v>
      </c>
      <c r="P11" s="22">
        <v>246</v>
      </c>
      <c r="Q11" s="22">
        <v>41</v>
      </c>
      <c r="R11" s="22">
        <v>306</v>
      </c>
      <c r="S11" s="22">
        <v>188</v>
      </c>
      <c r="T11" s="22">
        <v>372</v>
      </c>
      <c r="U11" s="22">
        <v>659</v>
      </c>
      <c r="V11" s="22">
        <v>1070</v>
      </c>
      <c r="W11" s="22"/>
      <c r="X11" s="22"/>
      <c r="Y11" s="54"/>
      <c r="Z11" s="54"/>
      <c r="AA11" s="54"/>
      <c r="AB11" s="54"/>
      <c r="AC11" s="54"/>
      <c r="AD11" s="54"/>
      <c r="AE11" s="54"/>
      <c r="AF11" s="54"/>
      <c r="AG11" s="54"/>
      <c r="AH11" s="54"/>
      <c r="AI11" s="54"/>
      <c r="AJ11" s="54"/>
      <c r="AK11" s="54"/>
      <c r="AL11" s="54"/>
      <c r="AM11" s="54"/>
      <c r="AN11" s="54"/>
      <c r="AO11" s="54"/>
      <c r="AP11" s="54"/>
      <c r="AQ11" s="54"/>
      <c r="AR11" s="54"/>
      <c r="AS11" s="54"/>
    </row>
    <row r="12" spans="1:24" ht="24" customHeight="1">
      <c r="A12" s="5"/>
      <c r="B12" s="105" t="s">
        <v>216</v>
      </c>
      <c r="C12" s="106">
        <v>2003</v>
      </c>
      <c r="D12" s="5"/>
      <c r="E12" s="18">
        <v>1630</v>
      </c>
      <c r="F12" s="20">
        <v>17200</v>
      </c>
      <c r="G12" s="20">
        <v>155</v>
      </c>
      <c r="H12" s="20">
        <v>3060</v>
      </c>
      <c r="I12" s="20">
        <v>108</v>
      </c>
      <c r="J12" s="20">
        <v>1280</v>
      </c>
      <c r="K12" s="20">
        <v>103</v>
      </c>
      <c r="L12" s="20">
        <v>2390</v>
      </c>
      <c r="M12" s="20">
        <v>123</v>
      </c>
      <c r="N12" s="20">
        <v>1930</v>
      </c>
      <c r="O12" s="20">
        <v>34</v>
      </c>
      <c r="P12" s="20">
        <v>238</v>
      </c>
      <c r="Q12" s="20">
        <v>41</v>
      </c>
      <c r="R12" s="20">
        <v>330</v>
      </c>
      <c r="S12" s="20">
        <v>189</v>
      </c>
      <c r="T12" s="20">
        <v>409</v>
      </c>
      <c r="U12" s="20">
        <v>649</v>
      </c>
      <c r="V12" s="20">
        <v>806</v>
      </c>
      <c r="W12" s="20"/>
      <c r="X12" s="20"/>
    </row>
    <row r="13" spans="5:24" ht="6" customHeight="1" thickBot="1">
      <c r="E13" s="8"/>
      <c r="W13" s="107"/>
      <c r="X13" s="107"/>
    </row>
    <row r="14" spans="1:24" ht="13.5">
      <c r="A14" s="64" t="s">
        <v>230</v>
      </c>
      <c r="B14" s="65"/>
      <c r="C14" s="65"/>
      <c r="D14" s="65"/>
      <c r="E14" s="65"/>
      <c r="F14" s="65"/>
      <c r="G14" s="65"/>
      <c r="H14" s="65"/>
      <c r="I14" s="65"/>
      <c r="J14" s="65"/>
      <c r="K14" s="65"/>
      <c r="L14" s="65"/>
      <c r="M14" s="65"/>
      <c r="N14" s="65"/>
      <c r="O14" s="65"/>
      <c r="P14" s="65"/>
      <c r="Q14" s="65"/>
      <c r="R14" s="65"/>
      <c r="S14" s="65"/>
      <c r="T14" s="65"/>
      <c r="U14" s="65"/>
      <c r="V14" s="65"/>
      <c r="W14" s="107"/>
      <c r="X14" s="107"/>
    </row>
  </sheetData>
  <sheetProtection/>
  <mergeCells count="11">
    <mergeCell ref="O5:P5"/>
    <mergeCell ref="Q5:R5"/>
    <mergeCell ref="S5:T5"/>
    <mergeCell ref="U5:V5"/>
    <mergeCell ref="W5:X5"/>
    <mergeCell ref="A5:D6"/>
    <mergeCell ref="E5:F5"/>
    <mergeCell ref="G5:H5"/>
    <mergeCell ref="I5:J5"/>
    <mergeCell ref="K5:L5"/>
    <mergeCell ref="M5:N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30"/>
  <sheetViews>
    <sheetView zoomScalePageLayoutView="0" workbookViewId="0" topLeftCell="A4">
      <selection activeCell="I16" sqref="I16"/>
    </sheetView>
  </sheetViews>
  <sheetFormatPr defaultColWidth="9.00390625" defaultRowHeight="13.5"/>
  <cols>
    <col min="1" max="1" width="1.37890625" style="1" customWidth="1"/>
    <col min="2" max="2" width="7.375" style="1" customWidth="1"/>
    <col min="3" max="3" width="4.625" style="1" customWidth="1"/>
    <col min="4" max="4" width="0.74609375" style="1" customWidth="1"/>
    <col min="5" max="14" width="7.25390625" style="1" customWidth="1"/>
    <col min="15" max="16384" width="9.00390625" style="1" customWidth="1"/>
  </cols>
  <sheetData>
    <row r="1" ht="17.25">
      <c r="G1" s="2" t="s">
        <v>242</v>
      </c>
    </row>
    <row r="2" ht="13.5" customHeight="1">
      <c r="F2" s="2"/>
    </row>
    <row r="3" ht="20.25" customHeight="1">
      <c r="G3" s="66" t="s">
        <v>243</v>
      </c>
    </row>
    <row r="4" spans="1:2" ht="13.5">
      <c r="A4" s="98"/>
      <c r="B4" s="98"/>
    </row>
    <row r="5" spans="1:2" ht="14.25" thickBot="1">
      <c r="A5" s="3" t="s">
        <v>244</v>
      </c>
      <c r="B5" s="98"/>
    </row>
    <row r="6" spans="1:14" ht="29.25" customHeight="1" thickTop="1">
      <c r="A6" s="73" t="s">
        <v>89</v>
      </c>
      <c r="B6" s="73"/>
      <c r="C6" s="73"/>
      <c r="D6" s="73"/>
      <c r="E6" s="68" t="s">
        <v>245</v>
      </c>
      <c r="F6" s="69"/>
      <c r="G6" s="68" t="s">
        <v>246</v>
      </c>
      <c r="H6" s="69"/>
      <c r="I6" s="68" t="s">
        <v>247</v>
      </c>
      <c r="J6" s="69"/>
      <c r="K6" s="68" t="s">
        <v>248</v>
      </c>
      <c r="L6" s="69"/>
      <c r="M6" s="68" t="s">
        <v>249</v>
      </c>
      <c r="N6" s="69"/>
    </row>
    <row r="7" spans="1:14" ht="29.25" customHeight="1">
      <c r="A7" s="76"/>
      <c r="B7" s="76"/>
      <c r="C7" s="76"/>
      <c r="D7" s="76"/>
      <c r="E7" s="78" t="s">
        <v>176</v>
      </c>
      <c r="F7" s="78" t="s">
        <v>250</v>
      </c>
      <c r="G7" s="78" t="s">
        <v>176</v>
      </c>
      <c r="H7" s="78" t="s">
        <v>250</v>
      </c>
      <c r="I7" s="78" t="s">
        <v>176</v>
      </c>
      <c r="J7" s="78" t="s">
        <v>250</v>
      </c>
      <c r="K7" s="78" t="s">
        <v>176</v>
      </c>
      <c r="L7" s="78" t="s">
        <v>250</v>
      </c>
      <c r="M7" s="78" t="s">
        <v>176</v>
      </c>
      <c r="N7" s="78" t="s">
        <v>250</v>
      </c>
    </row>
    <row r="8" ht="6" customHeight="1">
      <c r="E8" s="17"/>
    </row>
    <row r="9" spans="2:15" ht="24" customHeight="1">
      <c r="B9" s="3" t="s">
        <v>211</v>
      </c>
      <c r="C9" s="3">
        <v>1999</v>
      </c>
      <c r="E9" s="21">
        <v>22</v>
      </c>
      <c r="F9" s="22">
        <v>5750</v>
      </c>
      <c r="G9" s="22">
        <v>10</v>
      </c>
      <c r="H9" s="22">
        <v>8830</v>
      </c>
      <c r="I9" s="22">
        <v>11</v>
      </c>
      <c r="J9" s="22">
        <v>2470</v>
      </c>
      <c r="K9" s="22">
        <v>6</v>
      </c>
      <c r="L9" s="22">
        <v>1760</v>
      </c>
      <c r="M9" s="22">
        <v>43</v>
      </c>
      <c r="N9" s="22">
        <v>3500</v>
      </c>
      <c r="O9" s="22"/>
    </row>
    <row r="10" spans="2:15" ht="24" customHeight="1">
      <c r="B10" s="104" t="s">
        <v>212</v>
      </c>
      <c r="C10" s="3">
        <v>2000</v>
      </c>
      <c r="E10" s="21">
        <v>23</v>
      </c>
      <c r="F10" s="22">
        <v>6330</v>
      </c>
      <c r="G10" s="22">
        <v>9</v>
      </c>
      <c r="H10" s="22">
        <v>8350</v>
      </c>
      <c r="I10" s="22">
        <v>12</v>
      </c>
      <c r="J10" s="22">
        <v>2540</v>
      </c>
      <c r="K10" s="22">
        <v>6</v>
      </c>
      <c r="L10" s="22">
        <v>1630</v>
      </c>
      <c r="M10" s="22">
        <v>44</v>
      </c>
      <c r="N10" s="22">
        <v>3980</v>
      </c>
      <c r="O10" s="22"/>
    </row>
    <row r="11" spans="2:15" s="5" customFormat="1" ht="24" customHeight="1">
      <c r="B11" s="104" t="s">
        <v>213</v>
      </c>
      <c r="C11" s="3">
        <v>2001</v>
      </c>
      <c r="D11" s="54"/>
      <c r="E11" s="21">
        <v>21</v>
      </c>
      <c r="F11" s="22">
        <v>5970</v>
      </c>
      <c r="G11" s="22">
        <v>9</v>
      </c>
      <c r="H11" s="22">
        <v>7800</v>
      </c>
      <c r="I11" s="22">
        <v>12</v>
      </c>
      <c r="J11" s="22">
        <v>2570</v>
      </c>
      <c r="K11" s="22">
        <v>7</v>
      </c>
      <c r="L11" s="22">
        <v>1790</v>
      </c>
      <c r="M11" s="22">
        <v>40</v>
      </c>
      <c r="N11" s="22">
        <v>3690</v>
      </c>
      <c r="O11" s="20"/>
    </row>
    <row r="12" spans="2:15" s="54" customFormat="1" ht="24" customHeight="1">
      <c r="B12" s="104" t="s">
        <v>214</v>
      </c>
      <c r="C12" s="3">
        <v>2002</v>
      </c>
      <c r="E12" s="21">
        <v>20</v>
      </c>
      <c r="F12" s="22">
        <v>5560</v>
      </c>
      <c r="G12" s="22">
        <v>9</v>
      </c>
      <c r="H12" s="22">
        <v>7790</v>
      </c>
      <c r="I12" s="22">
        <v>11</v>
      </c>
      <c r="J12" s="22">
        <v>2240</v>
      </c>
      <c r="K12" s="22">
        <v>7</v>
      </c>
      <c r="L12" s="22">
        <v>2000</v>
      </c>
      <c r="M12" s="22">
        <v>39</v>
      </c>
      <c r="N12" s="22">
        <v>3570</v>
      </c>
      <c r="O12" s="22"/>
    </row>
    <row r="13" spans="2:15" s="5" customFormat="1" ht="24" customHeight="1">
      <c r="B13" s="105" t="s">
        <v>216</v>
      </c>
      <c r="C13" s="106">
        <v>2003</v>
      </c>
      <c r="E13" s="18">
        <v>20</v>
      </c>
      <c r="F13" s="20">
        <v>5540</v>
      </c>
      <c r="G13" s="20">
        <v>9</v>
      </c>
      <c r="H13" s="20">
        <v>6910</v>
      </c>
      <c r="I13" s="20">
        <v>10</v>
      </c>
      <c r="J13" s="20">
        <v>2090</v>
      </c>
      <c r="K13" s="20">
        <v>7</v>
      </c>
      <c r="L13" s="20">
        <v>1760</v>
      </c>
      <c r="M13" s="20">
        <v>38</v>
      </c>
      <c r="N13" s="20">
        <v>3630</v>
      </c>
      <c r="O13" s="20"/>
    </row>
    <row r="14" ht="6" customHeight="1" thickBot="1">
      <c r="E14" s="4"/>
    </row>
    <row r="15" spans="1:14" ht="13.5">
      <c r="A15" s="64" t="s">
        <v>230</v>
      </c>
      <c r="B15" s="65"/>
      <c r="C15" s="65"/>
      <c r="D15" s="65"/>
      <c r="E15" s="65"/>
      <c r="F15" s="65"/>
      <c r="G15" s="65"/>
      <c r="H15" s="65"/>
      <c r="I15" s="65"/>
      <c r="J15" s="65"/>
      <c r="K15" s="65"/>
      <c r="L15" s="65"/>
      <c r="M15" s="65"/>
      <c r="N15" s="65"/>
    </row>
    <row r="16" spans="1:5" ht="13.5">
      <c r="A16" s="107"/>
      <c r="B16" s="110"/>
      <c r="C16" s="111"/>
      <c r="D16" s="107"/>
      <c r="E16" s="107"/>
    </row>
    <row r="17" spans="1:5" ht="6" customHeight="1">
      <c r="A17" s="107"/>
      <c r="B17" s="110"/>
      <c r="C17" s="111"/>
      <c r="D17" s="107"/>
      <c r="E17" s="107"/>
    </row>
    <row r="18" spans="1:5" ht="13.5">
      <c r="A18" s="107"/>
      <c r="B18" s="110"/>
      <c r="C18" s="111"/>
      <c r="D18" s="107"/>
      <c r="E18" s="107"/>
    </row>
    <row r="19" spans="1:14" ht="14.25">
      <c r="A19" s="107"/>
      <c r="B19" s="107"/>
      <c r="C19" s="107"/>
      <c r="D19" s="107"/>
      <c r="E19" s="107"/>
      <c r="F19" s="107"/>
      <c r="G19" s="66" t="s">
        <v>251</v>
      </c>
      <c r="H19" s="107"/>
      <c r="I19" s="107"/>
      <c r="J19" s="107"/>
      <c r="K19" s="107"/>
      <c r="L19" s="107"/>
      <c r="M19" s="107"/>
      <c r="N19" s="107"/>
    </row>
    <row r="20" ht="14.25" thickBot="1">
      <c r="A20" s="3" t="s">
        <v>252</v>
      </c>
    </row>
    <row r="21" spans="1:14" ht="29.25" customHeight="1" thickTop="1">
      <c r="A21" s="73" t="s">
        <v>89</v>
      </c>
      <c r="B21" s="73"/>
      <c r="C21" s="73"/>
      <c r="D21" s="73"/>
      <c r="E21" s="68" t="s">
        <v>253</v>
      </c>
      <c r="F21" s="69"/>
      <c r="G21" s="68" t="s">
        <v>254</v>
      </c>
      <c r="H21" s="69"/>
      <c r="I21" s="68" t="s">
        <v>255</v>
      </c>
      <c r="J21" s="69"/>
      <c r="K21" s="112" t="s">
        <v>256</v>
      </c>
      <c r="L21" s="113"/>
      <c r="M21" s="68" t="s">
        <v>257</v>
      </c>
      <c r="N21" s="69"/>
    </row>
    <row r="22" spans="1:14" ht="29.25" customHeight="1">
      <c r="A22" s="76"/>
      <c r="B22" s="76"/>
      <c r="C22" s="76"/>
      <c r="D22" s="76"/>
      <c r="E22" s="78" t="s">
        <v>258</v>
      </c>
      <c r="F22" s="78" t="s">
        <v>250</v>
      </c>
      <c r="G22" s="78" t="s">
        <v>258</v>
      </c>
      <c r="H22" s="78" t="s">
        <v>250</v>
      </c>
      <c r="I22" s="78" t="s">
        <v>258</v>
      </c>
      <c r="J22" s="78" t="s">
        <v>250</v>
      </c>
      <c r="K22" s="78" t="s">
        <v>258</v>
      </c>
      <c r="L22" s="78" t="s">
        <v>250</v>
      </c>
      <c r="M22" s="78" t="s">
        <v>258</v>
      </c>
      <c r="N22" s="78" t="s">
        <v>250</v>
      </c>
    </row>
    <row r="23" ht="6" customHeight="1">
      <c r="E23" s="17"/>
    </row>
    <row r="24" spans="2:14" ht="24" customHeight="1">
      <c r="B24" s="3" t="s">
        <v>211</v>
      </c>
      <c r="C24" s="3">
        <v>1999</v>
      </c>
      <c r="E24" s="21">
        <v>1090</v>
      </c>
      <c r="F24" s="22">
        <v>1070</v>
      </c>
      <c r="G24" s="22">
        <v>108</v>
      </c>
      <c r="H24" s="22">
        <v>293</v>
      </c>
      <c r="I24" s="22">
        <v>831</v>
      </c>
      <c r="J24" s="22">
        <v>518</v>
      </c>
      <c r="K24" s="22">
        <v>1740</v>
      </c>
      <c r="L24" s="22">
        <v>6220</v>
      </c>
      <c r="M24" s="22">
        <v>916</v>
      </c>
      <c r="N24" s="22">
        <v>2540</v>
      </c>
    </row>
    <row r="25" spans="2:14" ht="24" customHeight="1">
      <c r="B25" s="104" t="s">
        <v>212</v>
      </c>
      <c r="C25" s="3">
        <v>2000</v>
      </c>
      <c r="E25" s="21">
        <v>1080</v>
      </c>
      <c r="F25" s="22">
        <v>1220</v>
      </c>
      <c r="G25" s="22">
        <v>81</v>
      </c>
      <c r="H25" s="22">
        <v>210</v>
      </c>
      <c r="I25" s="22">
        <v>501</v>
      </c>
      <c r="J25" s="22">
        <v>320</v>
      </c>
      <c r="K25" s="22">
        <v>1500</v>
      </c>
      <c r="L25" s="22">
        <v>5520</v>
      </c>
      <c r="M25" s="22">
        <v>829</v>
      </c>
      <c r="N25" s="22">
        <v>2520</v>
      </c>
    </row>
    <row r="26" spans="1:14" ht="24" customHeight="1">
      <c r="A26" s="5"/>
      <c r="B26" s="104" t="s">
        <v>213</v>
      </c>
      <c r="C26" s="3">
        <v>2001</v>
      </c>
      <c r="D26" s="54"/>
      <c r="E26" s="21">
        <v>1040</v>
      </c>
      <c r="F26" s="22">
        <v>1570</v>
      </c>
      <c r="G26" s="22">
        <v>73</v>
      </c>
      <c r="H26" s="22">
        <v>164</v>
      </c>
      <c r="I26" s="22">
        <v>560</v>
      </c>
      <c r="J26" s="22">
        <v>331</v>
      </c>
      <c r="K26" s="22">
        <v>1510</v>
      </c>
      <c r="L26" s="22">
        <v>4320</v>
      </c>
      <c r="M26" s="22">
        <v>965</v>
      </c>
      <c r="N26" s="22">
        <v>2700</v>
      </c>
    </row>
    <row r="27" spans="1:14" ht="24" customHeight="1">
      <c r="A27" s="54"/>
      <c r="B27" s="104" t="s">
        <v>214</v>
      </c>
      <c r="C27" s="3">
        <v>2002</v>
      </c>
      <c r="D27" s="54"/>
      <c r="E27" s="21">
        <v>996</v>
      </c>
      <c r="F27" s="22">
        <v>1420</v>
      </c>
      <c r="G27" s="22">
        <v>60</v>
      </c>
      <c r="H27" s="22">
        <v>138</v>
      </c>
      <c r="I27" s="22">
        <v>512</v>
      </c>
      <c r="J27" s="22">
        <v>327</v>
      </c>
      <c r="K27" s="22">
        <v>1630</v>
      </c>
      <c r="L27" s="22">
        <v>6290</v>
      </c>
      <c r="M27" s="22">
        <v>1130</v>
      </c>
      <c r="N27" s="22">
        <v>3460</v>
      </c>
    </row>
    <row r="28" spans="1:14" ht="24" customHeight="1">
      <c r="A28" s="5"/>
      <c r="B28" s="105" t="s">
        <v>216</v>
      </c>
      <c r="C28" s="106">
        <v>2003</v>
      </c>
      <c r="D28" s="5"/>
      <c r="E28" s="18">
        <v>987</v>
      </c>
      <c r="F28" s="20">
        <v>1300</v>
      </c>
      <c r="G28" s="20">
        <v>106</v>
      </c>
      <c r="H28" s="20">
        <v>197</v>
      </c>
      <c r="I28" s="20">
        <v>592</v>
      </c>
      <c r="J28" s="20">
        <v>335</v>
      </c>
      <c r="K28" s="20">
        <v>1630</v>
      </c>
      <c r="L28" s="20">
        <v>6380</v>
      </c>
      <c r="M28" s="20">
        <v>1060</v>
      </c>
      <c r="N28" s="20">
        <v>3390</v>
      </c>
    </row>
    <row r="29" ht="6" customHeight="1" thickBot="1">
      <c r="E29" s="8"/>
    </row>
    <row r="30" spans="1:14" ht="13.5">
      <c r="A30" s="64" t="s">
        <v>230</v>
      </c>
      <c r="B30" s="65"/>
      <c r="C30" s="65"/>
      <c r="D30" s="65"/>
      <c r="E30" s="65"/>
      <c r="F30" s="65"/>
      <c r="G30" s="65"/>
      <c r="H30" s="65"/>
      <c r="I30" s="65"/>
      <c r="J30" s="65"/>
      <c r="K30" s="65"/>
      <c r="L30" s="65"/>
      <c r="M30" s="65"/>
      <c r="N30" s="65"/>
    </row>
    <row r="36" ht="29.25" customHeight="1"/>
    <row r="37" ht="29.25" customHeight="1"/>
    <row r="38" ht="6" customHeight="1"/>
    <row r="39" ht="24" customHeight="1"/>
    <row r="40" ht="24" customHeight="1"/>
    <row r="41" ht="24" customHeight="1"/>
    <row r="42" ht="24" customHeight="1"/>
    <row r="43" ht="24" customHeight="1"/>
    <row r="44" ht="6" customHeight="1"/>
  </sheetData>
  <sheetProtection/>
  <mergeCells count="12">
    <mergeCell ref="A21:D22"/>
    <mergeCell ref="E21:F21"/>
    <mergeCell ref="G21:H21"/>
    <mergeCell ref="I21:J21"/>
    <mergeCell ref="K21:L21"/>
    <mergeCell ref="M21:N21"/>
    <mergeCell ref="A6:D7"/>
    <mergeCell ref="E6:F6"/>
    <mergeCell ref="G6:H6"/>
    <mergeCell ref="I6:J6"/>
    <mergeCell ref="K6:L6"/>
    <mergeCell ref="M6:N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14"/>
  <sheetViews>
    <sheetView zoomScalePageLayoutView="0" workbookViewId="0" topLeftCell="A1">
      <selection activeCell="H16" sqref="H16"/>
    </sheetView>
  </sheetViews>
  <sheetFormatPr defaultColWidth="9.00390625" defaultRowHeight="13.5"/>
  <cols>
    <col min="1" max="1" width="1.37890625" style="0" customWidth="1"/>
    <col min="2" max="2" width="7.375" style="0" customWidth="1"/>
    <col min="3" max="3" width="4.625" style="0" customWidth="1"/>
    <col min="4" max="4" width="0.74609375" style="0" customWidth="1"/>
    <col min="5" max="13" width="8.00390625" style="0" customWidth="1"/>
  </cols>
  <sheetData>
    <row r="1" s="1" customFormat="1" ht="17.25">
      <c r="G1" s="2" t="s">
        <v>165</v>
      </c>
    </row>
    <row r="3" spans="1:13" ht="14.25">
      <c r="A3" s="98"/>
      <c r="B3" s="98"/>
      <c r="C3" s="1"/>
      <c r="D3" s="1"/>
      <c r="E3" s="1"/>
      <c r="F3" s="66" t="s">
        <v>259</v>
      </c>
      <c r="G3" s="1"/>
      <c r="H3" s="1"/>
      <c r="I3" s="1"/>
      <c r="J3" s="1"/>
      <c r="K3" s="1"/>
      <c r="L3" s="1"/>
      <c r="M3" s="1"/>
    </row>
    <row r="4" spans="1:13" ht="14.25" thickBot="1">
      <c r="A4" s="3" t="s">
        <v>197</v>
      </c>
      <c r="B4" s="98"/>
      <c r="C4" s="1"/>
      <c r="D4" s="1"/>
      <c r="E4" s="1"/>
      <c r="F4" s="1"/>
      <c r="G4" s="1"/>
      <c r="H4" s="1"/>
      <c r="I4" s="1"/>
      <c r="J4" s="1"/>
      <c r="K4" s="1"/>
      <c r="L4" s="1"/>
      <c r="M4" s="1"/>
    </row>
    <row r="5" spans="1:13" ht="29.25" customHeight="1" thickTop="1">
      <c r="A5" s="73" t="s">
        <v>89</v>
      </c>
      <c r="B5" s="73"/>
      <c r="C5" s="73"/>
      <c r="D5" s="73"/>
      <c r="E5" s="68" t="s">
        <v>260</v>
      </c>
      <c r="F5" s="69"/>
      <c r="G5" s="69"/>
      <c r="H5" s="68" t="s">
        <v>261</v>
      </c>
      <c r="I5" s="69"/>
      <c r="J5" s="68" t="s">
        <v>262</v>
      </c>
      <c r="K5" s="69"/>
      <c r="L5" s="68" t="s">
        <v>263</v>
      </c>
      <c r="M5" s="69"/>
    </row>
    <row r="6" spans="1:13" ht="29.25" customHeight="1">
      <c r="A6" s="76"/>
      <c r="B6" s="76"/>
      <c r="C6" s="76"/>
      <c r="D6" s="76"/>
      <c r="E6" s="78" t="s">
        <v>241</v>
      </c>
      <c r="F6" s="78" t="s">
        <v>264</v>
      </c>
      <c r="G6" s="78" t="s">
        <v>265</v>
      </c>
      <c r="H6" s="78" t="s">
        <v>176</v>
      </c>
      <c r="I6" s="78" t="s">
        <v>177</v>
      </c>
      <c r="J6" s="78" t="s">
        <v>176</v>
      </c>
      <c r="K6" s="78" t="s">
        <v>177</v>
      </c>
      <c r="L6" s="78" t="s">
        <v>176</v>
      </c>
      <c r="M6" s="78" t="s">
        <v>177</v>
      </c>
    </row>
    <row r="7" spans="1:13" ht="6" customHeight="1">
      <c r="A7" s="1"/>
      <c r="B7" s="1"/>
      <c r="C7" s="1"/>
      <c r="D7" s="1"/>
      <c r="E7" s="17"/>
      <c r="F7" s="1"/>
      <c r="G7" s="1"/>
      <c r="H7" s="1"/>
      <c r="I7" s="1"/>
      <c r="J7" s="1"/>
      <c r="K7" s="1"/>
      <c r="L7" s="1"/>
      <c r="M7" s="1"/>
    </row>
    <row r="8" spans="1:13" ht="24" customHeight="1">
      <c r="A8" s="1"/>
      <c r="B8" s="3" t="s">
        <v>211</v>
      </c>
      <c r="C8" s="3">
        <v>1999</v>
      </c>
      <c r="D8" s="1"/>
      <c r="E8" s="21">
        <v>1090</v>
      </c>
      <c r="F8" s="22">
        <v>3820</v>
      </c>
      <c r="G8" s="22">
        <v>851</v>
      </c>
      <c r="H8" s="22">
        <v>479</v>
      </c>
      <c r="I8" s="22">
        <v>27800</v>
      </c>
      <c r="J8" s="22">
        <v>107</v>
      </c>
      <c r="K8" s="22">
        <v>6560</v>
      </c>
      <c r="L8" s="22">
        <v>3040</v>
      </c>
      <c r="M8" s="22">
        <v>146700</v>
      </c>
    </row>
    <row r="9" spans="1:13" ht="24" customHeight="1">
      <c r="A9" s="1"/>
      <c r="B9" s="104" t="s">
        <v>212</v>
      </c>
      <c r="C9" s="3">
        <v>2000</v>
      </c>
      <c r="D9" s="1"/>
      <c r="E9" s="21">
        <v>1070</v>
      </c>
      <c r="F9" s="22">
        <v>4710</v>
      </c>
      <c r="G9" s="22">
        <v>1050</v>
      </c>
      <c r="H9" s="22">
        <v>450</v>
      </c>
      <c r="I9" s="22">
        <v>26800</v>
      </c>
      <c r="J9" s="22">
        <v>78</v>
      </c>
      <c r="K9" s="22">
        <v>4660</v>
      </c>
      <c r="L9" s="22">
        <v>3010</v>
      </c>
      <c r="M9" s="22">
        <v>143200</v>
      </c>
    </row>
    <row r="10" spans="1:13" ht="24" customHeight="1">
      <c r="A10" s="54"/>
      <c r="B10" s="104" t="s">
        <v>213</v>
      </c>
      <c r="C10" s="3">
        <v>2001</v>
      </c>
      <c r="D10" s="54"/>
      <c r="E10" s="21">
        <v>1050</v>
      </c>
      <c r="F10" s="22">
        <v>3560</v>
      </c>
      <c r="G10" s="22">
        <v>772</v>
      </c>
      <c r="H10" s="22">
        <v>410</v>
      </c>
      <c r="I10" s="22">
        <v>23900</v>
      </c>
      <c r="J10" s="22">
        <v>107</v>
      </c>
      <c r="K10" s="22">
        <v>5160</v>
      </c>
      <c r="L10" s="22">
        <v>2890</v>
      </c>
      <c r="M10" s="22">
        <v>130700</v>
      </c>
    </row>
    <row r="11" spans="1:13" ht="24" customHeight="1">
      <c r="A11" s="54"/>
      <c r="B11" s="104" t="s">
        <v>214</v>
      </c>
      <c r="C11" s="3">
        <v>2002</v>
      </c>
      <c r="D11" s="54"/>
      <c r="E11" s="21">
        <v>1040</v>
      </c>
      <c r="F11" s="22">
        <v>3750</v>
      </c>
      <c r="G11" s="22">
        <v>821</v>
      </c>
      <c r="H11" s="22">
        <v>367</v>
      </c>
      <c r="I11" s="22">
        <v>21200</v>
      </c>
      <c r="J11" s="22">
        <v>81</v>
      </c>
      <c r="K11" s="22">
        <v>3830</v>
      </c>
      <c r="L11" s="22">
        <v>2880</v>
      </c>
      <c r="M11" s="22">
        <v>128000</v>
      </c>
    </row>
    <row r="12" spans="1:13" ht="24" customHeight="1">
      <c r="A12" s="5"/>
      <c r="B12" s="105" t="s">
        <v>216</v>
      </c>
      <c r="C12" s="106">
        <v>2003</v>
      </c>
      <c r="D12" s="5"/>
      <c r="E12" s="18">
        <v>1040</v>
      </c>
      <c r="F12" s="20">
        <v>3780</v>
      </c>
      <c r="G12" s="20">
        <v>843</v>
      </c>
      <c r="H12" s="20">
        <v>335</v>
      </c>
      <c r="I12" s="20">
        <v>18000</v>
      </c>
      <c r="J12" s="20">
        <v>53</v>
      </c>
      <c r="K12" s="20">
        <v>3040</v>
      </c>
      <c r="L12" s="20">
        <v>2870</v>
      </c>
      <c r="M12" s="20">
        <v>122300</v>
      </c>
    </row>
    <row r="13" spans="1:13" ht="6" customHeight="1" thickBot="1">
      <c r="A13" s="1"/>
      <c r="B13" s="1"/>
      <c r="C13" s="1"/>
      <c r="D13" s="1"/>
      <c r="E13" s="4"/>
      <c r="F13" s="1"/>
      <c r="G13" s="1"/>
      <c r="H13" s="1"/>
      <c r="I13" s="1"/>
      <c r="J13" s="1"/>
      <c r="K13" s="1"/>
      <c r="L13" s="1"/>
      <c r="M13" s="1"/>
    </row>
    <row r="14" spans="1:13" ht="13.5">
      <c r="A14" s="64" t="s">
        <v>230</v>
      </c>
      <c r="B14" s="65"/>
      <c r="C14" s="65"/>
      <c r="D14" s="65"/>
      <c r="E14" s="65"/>
      <c r="F14" s="65"/>
      <c r="G14" s="65"/>
      <c r="H14" s="65"/>
      <c r="I14" s="65"/>
      <c r="J14" s="65"/>
      <c r="K14" s="65"/>
      <c r="L14" s="65"/>
      <c r="M14" s="65"/>
    </row>
  </sheetData>
  <sheetProtection/>
  <mergeCells count="5">
    <mergeCell ref="A5:D6"/>
    <mergeCell ref="E5:G5"/>
    <mergeCell ref="H5:I5"/>
    <mergeCell ref="J5:K5"/>
    <mergeCell ref="L5:M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Q87"/>
  <sheetViews>
    <sheetView zoomScalePageLayoutView="0" workbookViewId="0" topLeftCell="A1">
      <selection activeCell="A1" sqref="A1:IV16384"/>
    </sheetView>
  </sheetViews>
  <sheetFormatPr defaultColWidth="9.00390625" defaultRowHeight="13.5"/>
  <cols>
    <col min="1" max="1" width="0.74609375" style="1" customWidth="1"/>
    <col min="2" max="2" width="2.50390625" style="1" customWidth="1"/>
    <col min="3" max="4" width="6.125" style="1" customWidth="1"/>
    <col min="5" max="5" width="0.6171875" style="1" customWidth="1"/>
    <col min="6" max="9" width="16.625" style="1" customWidth="1"/>
    <col min="10" max="10" width="15.625" style="1" hidden="1" customWidth="1"/>
    <col min="11" max="11" width="4.50390625" style="1" customWidth="1"/>
    <col min="12" max="12" width="4.875" style="1" customWidth="1"/>
    <col min="13" max="13" width="0.6171875" style="1" customWidth="1"/>
    <col min="14" max="17" width="7.625" style="1" customWidth="1"/>
    <col min="18" max="16384" width="9.00390625" style="1" customWidth="1"/>
  </cols>
  <sheetData>
    <row r="1" ht="17.25">
      <c r="F1" s="2" t="s">
        <v>266</v>
      </c>
    </row>
    <row r="2" ht="8.25" customHeight="1">
      <c r="H2" s="2"/>
    </row>
    <row r="3" spans="1:8" ht="11.25" customHeight="1">
      <c r="A3" s="54"/>
      <c r="B3" s="3" t="s">
        <v>267</v>
      </c>
      <c r="H3" s="2"/>
    </row>
    <row r="4" spans="2:8" ht="11.25" customHeight="1">
      <c r="B4" s="3" t="s">
        <v>268</v>
      </c>
      <c r="H4" s="2"/>
    </row>
    <row r="5" ht="11.25" customHeight="1" thickBot="1">
      <c r="B5" s="3" t="s">
        <v>269</v>
      </c>
    </row>
    <row r="6" spans="1:17" ht="17.25" customHeight="1" thickTop="1">
      <c r="A6" s="100" t="s">
        <v>89</v>
      </c>
      <c r="B6" s="100"/>
      <c r="C6" s="100"/>
      <c r="D6" s="100"/>
      <c r="E6" s="100"/>
      <c r="F6" s="114" t="s">
        <v>270</v>
      </c>
      <c r="G6" s="114" t="s">
        <v>271</v>
      </c>
      <c r="H6" s="114" t="s">
        <v>272</v>
      </c>
      <c r="I6" s="115" t="s">
        <v>273</v>
      </c>
      <c r="J6" s="116"/>
      <c r="K6" s="117"/>
      <c r="L6" s="117"/>
      <c r="M6" s="117"/>
      <c r="N6" s="118"/>
      <c r="O6" s="118"/>
      <c r="P6" s="118"/>
      <c r="Q6" s="118"/>
    </row>
    <row r="7" spans="6:17" ht="10.5" customHeight="1">
      <c r="F7" s="119" t="s">
        <v>274</v>
      </c>
      <c r="G7" s="97" t="s">
        <v>275</v>
      </c>
      <c r="H7" s="97" t="s">
        <v>276</v>
      </c>
      <c r="I7" s="97" t="s">
        <v>277</v>
      </c>
      <c r="J7" s="97"/>
      <c r="K7" s="107"/>
      <c r="L7" s="107"/>
      <c r="M7" s="107"/>
      <c r="N7" s="120"/>
      <c r="O7" s="120"/>
      <c r="P7" s="120"/>
      <c r="Q7" s="120"/>
    </row>
    <row r="8" spans="6:17" ht="3" customHeight="1">
      <c r="F8" s="121"/>
      <c r="G8" s="97"/>
      <c r="H8" s="97"/>
      <c r="I8" s="97"/>
      <c r="J8" s="97"/>
      <c r="K8" s="107"/>
      <c r="L8" s="107"/>
      <c r="M8" s="107"/>
      <c r="N8" s="120"/>
      <c r="O8" s="120"/>
      <c r="P8" s="120"/>
      <c r="Q8" s="120"/>
    </row>
    <row r="9" spans="2:17" ht="9.75" customHeight="1">
      <c r="B9" s="122" t="s">
        <v>278</v>
      </c>
      <c r="C9" s="122"/>
      <c r="D9" s="123" t="s">
        <v>279</v>
      </c>
      <c r="F9" s="21">
        <v>84</v>
      </c>
      <c r="G9" s="22">
        <v>172</v>
      </c>
      <c r="H9" s="22">
        <v>465</v>
      </c>
      <c r="I9" s="22">
        <v>20245</v>
      </c>
      <c r="J9" s="22"/>
      <c r="K9" s="124"/>
      <c r="L9" s="124"/>
      <c r="M9" s="125"/>
      <c r="N9" s="56"/>
      <c r="O9" s="56"/>
      <c r="P9" s="126"/>
      <c r="Q9" s="127"/>
    </row>
    <row r="10" spans="2:17" ht="9.75" customHeight="1">
      <c r="B10" s="128" t="s">
        <v>280</v>
      </c>
      <c r="C10" s="128"/>
      <c r="D10" s="123">
        <v>2001</v>
      </c>
      <c r="F10" s="21">
        <v>78</v>
      </c>
      <c r="G10" s="22">
        <v>150</v>
      </c>
      <c r="H10" s="22">
        <v>388</v>
      </c>
      <c r="I10" s="22">
        <v>18717</v>
      </c>
      <c r="J10" s="22"/>
      <c r="K10" s="124"/>
      <c r="L10" s="124"/>
      <c r="M10" s="107"/>
      <c r="N10" s="56"/>
      <c r="O10" s="56"/>
      <c r="P10" s="126"/>
      <c r="Q10" s="127"/>
    </row>
    <row r="11" spans="2:17" ht="9.75" customHeight="1">
      <c r="B11" s="128" t="s">
        <v>281</v>
      </c>
      <c r="C11" s="128"/>
      <c r="D11" s="123">
        <v>2002</v>
      </c>
      <c r="F11" s="21">
        <v>63</v>
      </c>
      <c r="G11" s="22">
        <v>127</v>
      </c>
      <c r="H11" s="22">
        <v>320</v>
      </c>
      <c r="I11" s="22">
        <v>14787</v>
      </c>
      <c r="J11" s="22"/>
      <c r="K11" s="124"/>
      <c r="L11" s="124"/>
      <c r="M11" s="107"/>
      <c r="N11" s="56"/>
      <c r="O11" s="56"/>
      <c r="P11" s="126"/>
      <c r="Q11" s="127"/>
    </row>
    <row r="12" spans="2:17" ht="9.75" customHeight="1">
      <c r="B12" s="128" t="s">
        <v>282</v>
      </c>
      <c r="C12" s="128"/>
      <c r="D12" s="123">
        <v>2003</v>
      </c>
      <c r="E12" s="54"/>
      <c r="F12" s="21">
        <v>60</v>
      </c>
      <c r="G12" s="22" t="s">
        <v>152</v>
      </c>
      <c r="H12" s="22">
        <v>271</v>
      </c>
      <c r="I12" s="22">
        <v>13713</v>
      </c>
      <c r="J12" s="22"/>
      <c r="K12" s="124"/>
      <c r="L12" s="124"/>
      <c r="M12" s="107"/>
      <c r="N12" s="56"/>
      <c r="O12" s="56"/>
      <c r="P12" s="126"/>
      <c r="Q12" s="127"/>
    </row>
    <row r="13" spans="2:17" ht="9.75" customHeight="1">
      <c r="B13" s="129" t="s">
        <v>283</v>
      </c>
      <c r="C13" s="129"/>
      <c r="D13" s="130">
        <v>2004</v>
      </c>
      <c r="E13" s="5"/>
      <c r="F13" s="18">
        <v>52</v>
      </c>
      <c r="G13" s="20" t="s">
        <v>284</v>
      </c>
      <c r="H13" s="20">
        <v>237</v>
      </c>
      <c r="I13" s="20">
        <f>SUM(I15:I17)</f>
        <v>10913.07</v>
      </c>
      <c r="J13" s="20"/>
      <c r="K13" s="124"/>
      <c r="L13" s="124"/>
      <c r="M13" s="107"/>
      <c r="N13" s="56"/>
      <c r="O13" s="56"/>
      <c r="P13" s="126"/>
      <c r="Q13" s="127"/>
    </row>
    <row r="14" spans="6:17" ht="7.5" customHeight="1">
      <c r="F14" s="21"/>
      <c r="G14" s="22"/>
      <c r="H14" s="131"/>
      <c r="I14" s="22"/>
      <c r="J14" s="132"/>
      <c r="K14" s="124"/>
      <c r="L14" s="124"/>
      <c r="M14" s="107"/>
      <c r="N14" s="56"/>
      <c r="O14" s="56"/>
      <c r="P14" s="126"/>
      <c r="Q14" s="127"/>
    </row>
    <row r="15" spans="2:17" ht="9.75" customHeight="1">
      <c r="B15" s="28" t="s">
        <v>90</v>
      </c>
      <c r="C15" s="28"/>
      <c r="D15" s="28"/>
      <c r="E15" s="5"/>
      <c r="F15" s="18">
        <f>SUM(F19:F39)</f>
        <v>37</v>
      </c>
      <c r="G15" s="20" t="s">
        <v>152</v>
      </c>
      <c r="H15" s="133">
        <f>SUM(H19:H39)</f>
        <v>182.75</v>
      </c>
      <c r="I15" s="134">
        <f>SUM(I19:I39)</f>
        <v>8900.01</v>
      </c>
      <c r="J15" s="134">
        <f>SUM(J16:J85)</f>
        <v>10393.399999999998</v>
      </c>
      <c r="K15" s="135"/>
      <c r="L15" s="135"/>
      <c r="M15" s="107"/>
      <c r="N15" s="56"/>
      <c r="O15" s="56"/>
      <c r="P15" s="126"/>
      <c r="Q15" s="127"/>
    </row>
    <row r="16" spans="2:17" ht="7.5" customHeight="1">
      <c r="B16" s="26"/>
      <c r="C16" s="26"/>
      <c r="D16" s="26"/>
      <c r="E16" s="5"/>
      <c r="F16" s="18"/>
      <c r="G16" s="20"/>
      <c r="H16" s="133"/>
      <c r="I16" s="134"/>
      <c r="J16" s="134"/>
      <c r="K16" s="136"/>
      <c r="L16" s="136"/>
      <c r="M16" s="125"/>
      <c r="N16" s="56"/>
      <c r="O16" s="56"/>
      <c r="P16" s="126"/>
      <c r="Q16" s="127"/>
    </row>
    <row r="17" spans="2:17" ht="9.75" customHeight="1">
      <c r="B17" s="28" t="s">
        <v>91</v>
      </c>
      <c r="C17" s="28"/>
      <c r="D17" s="28"/>
      <c r="E17" s="5"/>
      <c r="F17" s="18">
        <f>SUM(,F41,F46,F50,F54,F60,F65,F68,F77,F81,F84)</f>
        <v>15</v>
      </c>
      <c r="G17" s="20" t="s">
        <v>152</v>
      </c>
      <c r="H17" s="133">
        <f>SUM(,H41,H46,H50,H54,H60,H65,H68,H77,H81,H84)</f>
        <v>39</v>
      </c>
      <c r="I17" s="134">
        <f>SUM(,I41,I46,I50,I54,I60,I65,I68,I77,I81,I84)</f>
        <v>2013.06</v>
      </c>
      <c r="J17" s="134"/>
      <c r="K17" s="136"/>
      <c r="L17" s="136"/>
      <c r="M17" s="107"/>
      <c r="N17" s="56"/>
      <c r="O17" s="56"/>
      <c r="P17" s="126"/>
      <c r="Q17" s="127"/>
    </row>
    <row r="18" spans="2:17" ht="7.5" customHeight="1">
      <c r="B18" s="6"/>
      <c r="C18" s="6"/>
      <c r="D18" s="6"/>
      <c r="F18" s="21"/>
      <c r="G18" s="22"/>
      <c r="H18" s="137"/>
      <c r="I18" s="138"/>
      <c r="J18" s="138"/>
      <c r="K18" s="136"/>
      <c r="L18" s="136"/>
      <c r="M18" s="107"/>
      <c r="N18" s="56"/>
      <c r="O18" s="56"/>
      <c r="P18" s="126"/>
      <c r="Q18" s="127"/>
    </row>
    <row r="19" spans="3:17" ht="9.75" customHeight="1">
      <c r="C19" s="139" t="s">
        <v>92</v>
      </c>
      <c r="D19" s="139"/>
      <c r="F19" s="21">
        <v>1</v>
      </c>
      <c r="G19" s="22" t="s">
        <v>152</v>
      </c>
      <c r="H19" s="137">
        <v>1</v>
      </c>
      <c r="I19" s="138">
        <v>35.595</v>
      </c>
      <c r="J19" s="138">
        <v>33.9</v>
      </c>
      <c r="K19" s="136"/>
      <c r="L19" s="136"/>
      <c r="M19" s="107"/>
      <c r="N19" s="56"/>
      <c r="O19" s="56"/>
      <c r="P19" s="126"/>
      <c r="Q19" s="127"/>
    </row>
    <row r="20" spans="3:17" ht="9.75" customHeight="1">
      <c r="C20" s="139" t="s">
        <v>93</v>
      </c>
      <c r="D20" s="139"/>
      <c r="F20" s="21">
        <v>1</v>
      </c>
      <c r="G20" s="22" t="s">
        <v>152</v>
      </c>
      <c r="H20" s="137">
        <v>8</v>
      </c>
      <c r="I20" s="138">
        <v>327.39</v>
      </c>
      <c r="J20" s="138">
        <v>311.8</v>
      </c>
      <c r="K20" s="136"/>
      <c r="L20" s="136"/>
      <c r="M20" s="107"/>
      <c r="N20" s="56"/>
      <c r="O20" s="56"/>
      <c r="P20" s="126"/>
      <c r="Q20" s="127"/>
    </row>
    <row r="21" spans="3:17" ht="9.75" customHeight="1">
      <c r="C21" s="139" t="s">
        <v>0</v>
      </c>
      <c r="D21" s="139"/>
      <c r="F21" s="21" t="s">
        <v>285</v>
      </c>
      <c r="G21" s="22" t="s">
        <v>152</v>
      </c>
      <c r="H21" s="56" t="s">
        <v>285</v>
      </c>
      <c r="I21" s="56" t="s">
        <v>285</v>
      </c>
      <c r="J21" s="138"/>
      <c r="K21" s="136"/>
      <c r="L21" s="136"/>
      <c r="M21" s="107"/>
      <c r="N21" s="56"/>
      <c r="O21" s="56"/>
      <c r="P21" s="126"/>
      <c r="Q21" s="127"/>
    </row>
    <row r="22" spans="3:17" ht="9.75" customHeight="1">
      <c r="C22" s="139" t="s">
        <v>1</v>
      </c>
      <c r="D22" s="139"/>
      <c r="F22" s="21" t="s">
        <v>285</v>
      </c>
      <c r="G22" s="22" t="s">
        <v>152</v>
      </c>
      <c r="H22" s="56" t="s">
        <v>285</v>
      </c>
      <c r="I22" s="56" t="s">
        <v>285</v>
      </c>
      <c r="J22" s="138"/>
      <c r="K22" s="136"/>
      <c r="L22" s="136"/>
      <c r="M22" s="107"/>
      <c r="N22" s="56"/>
      <c r="O22" s="56"/>
      <c r="P22" s="126"/>
      <c r="Q22" s="127"/>
    </row>
    <row r="23" spans="3:17" ht="9.75" customHeight="1">
      <c r="C23" s="139" t="s">
        <v>2</v>
      </c>
      <c r="D23" s="139"/>
      <c r="F23" s="21">
        <v>5</v>
      </c>
      <c r="G23" s="22" t="s">
        <v>152</v>
      </c>
      <c r="H23" s="137">
        <v>21.25</v>
      </c>
      <c r="I23" s="138">
        <v>980.28</v>
      </c>
      <c r="J23" s="138">
        <v>933.6</v>
      </c>
      <c r="K23" s="136"/>
      <c r="L23" s="136"/>
      <c r="M23" s="107"/>
      <c r="N23" s="56"/>
      <c r="O23" s="56"/>
      <c r="P23" s="126"/>
      <c r="Q23" s="127"/>
    </row>
    <row r="24" spans="3:17" ht="9.75" customHeight="1">
      <c r="C24" s="139" t="s">
        <v>3</v>
      </c>
      <c r="D24" s="139"/>
      <c r="F24" s="21">
        <v>3</v>
      </c>
      <c r="G24" s="22" t="s">
        <v>152</v>
      </c>
      <c r="H24" s="137">
        <v>4.75</v>
      </c>
      <c r="I24" s="138">
        <v>263.97</v>
      </c>
      <c r="J24" s="138">
        <v>251.4</v>
      </c>
      <c r="K24" s="135"/>
      <c r="L24" s="135"/>
      <c r="M24" s="107"/>
      <c r="N24" s="56"/>
      <c r="O24" s="56"/>
      <c r="P24" s="126"/>
      <c r="Q24" s="127"/>
    </row>
    <row r="25" spans="3:17" ht="9.75" customHeight="1">
      <c r="C25" s="139" t="s">
        <v>4</v>
      </c>
      <c r="D25" s="139"/>
      <c r="F25" s="21">
        <v>2</v>
      </c>
      <c r="G25" s="22" t="s">
        <v>152</v>
      </c>
      <c r="H25" s="137">
        <v>5</v>
      </c>
      <c r="I25" s="138">
        <v>284.55</v>
      </c>
      <c r="J25" s="138">
        <v>271</v>
      </c>
      <c r="K25" s="136"/>
      <c r="L25" s="136"/>
      <c r="M25" s="125"/>
      <c r="N25" s="56"/>
      <c r="O25" s="56"/>
      <c r="P25" s="126"/>
      <c r="Q25" s="127"/>
    </row>
    <row r="26" spans="3:17" ht="9.75" customHeight="1">
      <c r="C26" s="139" t="s">
        <v>5</v>
      </c>
      <c r="D26" s="139"/>
      <c r="F26" s="21" t="s">
        <v>285</v>
      </c>
      <c r="G26" s="22" t="s">
        <v>152</v>
      </c>
      <c r="H26" s="56" t="s">
        <v>285</v>
      </c>
      <c r="I26" s="56" t="s">
        <v>285</v>
      </c>
      <c r="J26" s="138"/>
      <c r="K26" s="136"/>
      <c r="L26" s="136"/>
      <c r="M26" s="107"/>
      <c r="N26" s="56"/>
      <c r="O26" s="56"/>
      <c r="P26" s="126"/>
      <c r="Q26" s="127"/>
    </row>
    <row r="27" spans="3:17" ht="9.75" customHeight="1">
      <c r="C27" s="139" t="s">
        <v>6</v>
      </c>
      <c r="D27" s="139"/>
      <c r="F27" s="21">
        <v>1</v>
      </c>
      <c r="G27" s="22" t="s">
        <v>152</v>
      </c>
      <c r="H27" s="140">
        <v>0.25</v>
      </c>
      <c r="I27" s="138">
        <v>11.235</v>
      </c>
      <c r="J27" s="138">
        <v>10.7</v>
      </c>
      <c r="K27" s="136"/>
      <c r="L27" s="136"/>
      <c r="M27" s="107"/>
      <c r="N27" s="56"/>
      <c r="O27" s="56"/>
      <c r="P27" s="126"/>
      <c r="Q27" s="127"/>
    </row>
    <row r="28" spans="3:17" ht="9.75" customHeight="1">
      <c r="C28" s="139" t="s">
        <v>7</v>
      </c>
      <c r="D28" s="139"/>
      <c r="F28" s="21">
        <v>3</v>
      </c>
      <c r="G28" s="22" t="s">
        <v>152</v>
      </c>
      <c r="H28" s="137">
        <v>16.75</v>
      </c>
      <c r="I28" s="138">
        <v>823.935</v>
      </c>
      <c r="J28" s="138">
        <v>784.7</v>
      </c>
      <c r="K28" s="136"/>
      <c r="L28" s="136"/>
      <c r="M28" s="107"/>
      <c r="N28" s="56"/>
      <c r="O28" s="56"/>
      <c r="P28" s="126"/>
      <c r="Q28" s="127"/>
    </row>
    <row r="29" spans="3:17" ht="9.75" customHeight="1">
      <c r="C29" s="139" t="s">
        <v>8</v>
      </c>
      <c r="D29" s="139"/>
      <c r="F29" s="21">
        <v>12</v>
      </c>
      <c r="G29" s="22" t="s">
        <v>152</v>
      </c>
      <c r="H29" s="137">
        <v>67.25</v>
      </c>
      <c r="I29" s="138">
        <v>3505.425</v>
      </c>
      <c r="J29" s="138">
        <v>3338.5</v>
      </c>
      <c r="K29" s="136"/>
      <c r="L29" s="136"/>
      <c r="M29" s="107"/>
      <c r="N29" s="56"/>
      <c r="O29" s="141"/>
      <c r="P29" s="126"/>
      <c r="Q29" s="127"/>
    </row>
    <row r="30" spans="3:17" ht="9.75" customHeight="1">
      <c r="C30" s="139" t="s">
        <v>9</v>
      </c>
      <c r="D30" s="139"/>
      <c r="F30" s="21" t="s">
        <v>286</v>
      </c>
      <c r="G30" s="141" t="s">
        <v>152</v>
      </c>
      <c r="H30" s="56" t="s">
        <v>286</v>
      </c>
      <c r="I30" s="56" t="s">
        <v>286</v>
      </c>
      <c r="J30" s="138"/>
      <c r="K30" s="136"/>
      <c r="L30" s="136"/>
      <c r="M30" s="107"/>
      <c r="N30" s="56"/>
      <c r="O30" s="56"/>
      <c r="P30" s="126"/>
      <c r="Q30" s="127"/>
    </row>
    <row r="31" spans="3:17" ht="9.75" customHeight="1">
      <c r="C31" s="139" t="s">
        <v>10</v>
      </c>
      <c r="D31" s="139"/>
      <c r="F31" s="21">
        <v>3</v>
      </c>
      <c r="G31" s="22" t="s">
        <v>152</v>
      </c>
      <c r="H31" s="137">
        <v>26.5</v>
      </c>
      <c r="I31" s="138">
        <v>1081.71</v>
      </c>
      <c r="J31" s="138">
        <v>1030.2</v>
      </c>
      <c r="K31" s="135"/>
      <c r="L31" s="135"/>
      <c r="M31" s="107"/>
      <c r="N31" s="56"/>
      <c r="O31" s="56"/>
      <c r="P31" s="126"/>
      <c r="Q31" s="127"/>
    </row>
    <row r="32" spans="3:17" ht="9.75" customHeight="1">
      <c r="C32" s="139" t="s">
        <v>11</v>
      </c>
      <c r="D32" s="139"/>
      <c r="F32" s="21" t="s">
        <v>286</v>
      </c>
      <c r="G32" s="22" t="s">
        <v>152</v>
      </c>
      <c r="H32" s="56" t="s">
        <v>286</v>
      </c>
      <c r="I32" s="56" t="s">
        <v>286</v>
      </c>
      <c r="J32" s="138"/>
      <c r="K32" s="124"/>
      <c r="L32" s="124"/>
      <c r="M32" s="107"/>
      <c r="N32" s="56"/>
      <c r="O32" s="56"/>
      <c r="P32" s="126"/>
      <c r="Q32" s="127"/>
    </row>
    <row r="33" spans="2:17" ht="9.75" customHeight="1">
      <c r="B33" s="6"/>
      <c r="C33" s="142" t="s">
        <v>155</v>
      </c>
      <c r="D33" s="142"/>
      <c r="F33" s="21" t="s">
        <v>286</v>
      </c>
      <c r="G33" s="22" t="s">
        <v>152</v>
      </c>
      <c r="H33" s="56" t="s">
        <v>286</v>
      </c>
      <c r="I33" s="56" t="s">
        <v>286</v>
      </c>
      <c r="J33" s="138"/>
      <c r="K33" s="124"/>
      <c r="L33" s="124"/>
      <c r="M33" s="107"/>
      <c r="N33" s="56"/>
      <c r="O33" s="56"/>
      <c r="P33" s="126"/>
      <c r="Q33" s="127"/>
    </row>
    <row r="34" spans="2:17" ht="9.75" customHeight="1">
      <c r="B34" s="143"/>
      <c r="C34" s="142" t="s">
        <v>156</v>
      </c>
      <c r="D34" s="142"/>
      <c r="E34" s="54"/>
      <c r="F34" s="21" t="s">
        <v>286</v>
      </c>
      <c r="G34" s="22" t="s">
        <v>152</v>
      </c>
      <c r="H34" s="56" t="s">
        <v>286</v>
      </c>
      <c r="I34" s="56" t="s">
        <v>286</v>
      </c>
      <c r="J34" s="134"/>
      <c r="K34" s="124"/>
      <c r="L34" s="124"/>
      <c r="M34" s="125"/>
      <c r="N34" s="56"/>
      <c r="O34" s="56"/>
      <c r="P34" s="126"/>
      <c r="Q34" s="127"/>
    </row>
    <row r="35" spans="2:17" ht="9.75" customHeight="1">
      <c r="B35" s="6"/>
      <c r="C35" s="142" t="s">
        <v>158</v>
      </c>
      <c r="D35" s="142"/>
      <c r="F35" s="21" t="s">
        <v>286</v>
      </c>
      <c r="G35" s="22" t="s">
        <v>152</v>
      </c>
      <c r="H35" s="56" t="s">
        <v>286</v>
      </c>
      <c r="I35" s="56" t="s">
        <v>286</v>
      </c>
      <c r="J35" s="138"/>
      <c r="K35" s="124"/>
      <c r="L35" s="124"/>
      <c r="M35" s="107"/>
      <c r="N35" s="56"/>
      <c r="O35" s="56"/>
      <c r="P35" s="126"/>
      <c r="Q35" s="127"/>
    </row>
    <row r="36" spans="2:17" ht="9.75" customHeight="1">
      <c r="B36" s="6"/>
      <c r="C36" s="142" t="s">
        <v>157</v>
      </c>
      <c r="D36" s="142"/>
      <c r="F36" s="21" t="s">
        <v>286</v>
      </c>
      <c r="G36" s="22" t="s">
        <v>152</v>
      </c>
      <c r="H36" s="56" t="s">
        <v>286</v>
      </c>
      <c r="I36" s="56" t="s">
        <v>286</v>
      </c>
      <c r="J36" s="138"/>
      <c r="K36" s="124"/>
      <c r="L36" s="124"/>
      <c r="M36" s="107"/>
      <c r="N36" s="56"/>
      <c r="O36" s="59"/>
      <c r="P36" s="126"/>
      <c r="Q36" s="127"/>
    </row>
    <row r="37" spans="2:17" ht="9.75" customHeight="1">
      <c r="B37" s="6"/>
      <c r="C37" s="142" t="s">
        <v>159</v>
      </c>
      <c r="D37" s="142"/>
      <c r="F37" s="21">
        <v>2</v>
      </c>
      <c r="G37" s="22" t="s">
        <v>152</v>
      </c>
      <c r="H37" s="137">
        <v>17</v>
      </c>
      <c r="I37" s="138">
        <v>847.35</v>
      </c>
      <c r="J37" s="138">
        <v>807</v>
      </c>
      <c r="K37" s="124"/>
      <c r="L37" s="124"/>
      <c r="M37" s="107"/>
      <c r="N37" s="56"/>
      <c r="O37" s="56"/>
      <c r="P37" s="141"/>
      <c r="Q37" s="127"/>
    </row>
    <row r="38" spans="2:17" ht="9.75" customHeight="1">
      <c r="B38" s="6"/>
      <c r="C38" s="142" t="s">
        <v>160</v>
      </c>
      <c r="D38" s="142"/>
      <c r="F38" s="21">
        <v>4</v>
      </c>
      <c r="G38" s="22" t="s">
        <v>152</v>
      </c>
      <c r="H38" s="137">
        <v>15</v>
      </c>
      <c r="I38" s="138">
        <v>738.57</v>
      </c>
      <c r="J38" s="138">
        <v>703.4</v>
      </c>
      <c r="K38" s="124"/>
      <c r="L38" s="124"/>
      <c r="M38" s="125"/>
      <c r="N38" s="56"/>
      <c r="O38" s="56"/>
      <c r="P38" s="126"/>
      <c r="Q38" s="127"/>
    </row>
    <row r="39" spans="2:17" ht="9.75" customHeight="1">
      <c r="B39" s="6"/>
      <c r="C39" s="142" t="s">
        <v>287</v>
      </c>
      <c r="D39" s="142"/>
      <c r="F39" s="21" t="s">
        <v>286</v>
      </c>
      <c r="G39" s="22" t="s">
        <v>152</v>
      </c>
      <c r="H39" s="56" t="s">
        <v>286</v>
      </c>
      <c r="I39" s="56" t="s">
        <v>286</v>
      </c>
      <c r="J39" s="138"/>
      <c r="K39" s="135"/>
      <c r="L39" s="135"/>
      <c r="M39" s="125"/>
      <c r="N39" s="56"/>
      <c r="O39" s="56"/>
      <c r="P39" s="126"/>
      <c r="Q39" s="127"/>
    </row>
    <row r="40" spans="2:17" ht="7.5" customHeight="1">
      <c r="B40" s="6"/>
      <c r="C40" s="6"/>
      <c r="D40" s="6"/>
      <c r="F40" s="21"/>
      <c r="G40" s="22"/>
      <c r="H40" s="137"/>
      <c r="I40" s="138"/>
      <c r="J40" s="138"/>
      <c r="K40" s="124"/>
      <c r="L40" s="124"/>
      <c r="M40" s="107"/>
      <c r="N40" s="56"/>
      <c r="O40" s="56"/>
      <c r="P40" s="126"/>
      <c r="Q40" s="127"/>
    </row>
    <row r="41" spans="2:17" ht="9.75" customHeight="1">
      <c r="B41" s="28" t="s">
        <v>94</v>
      </c>
      <c r="C41" s="28"/>
      <c r="D41" s="28"/>
      <c r="E41" s="5"/>
      <c r="F41" s="18" t="s">
        <v>133</v>
      </c>
      <c r="G41" s="20" t="s">
        <v>152</v>
      </c>
      <c r="H41" s="133" t="s">
        <v>133</v>
      </c>
      <c r="I41" s="134" t="s">
        <v>133</v>
      </c>
      <c r="J41" s="134"/>
      <c r="K41" s="124"/>
      <c r="L41" s="124"/>
      <c r="M41" s="107"/>
      <c r="N41" s="56"/>
      <c r="O41" s="56"/>
      <c r="P41" s="126"/>
      <c r="Q41" s="127"/>
    </row>
    <row r="42" spans="2:17" ht="9.75" customHeight="1">
      <c r="B42" s="6"/>
      <c r="C42" s="142" t="s">
        <v>97</v>
      </c>
      <c r="D42" s="142"/>
      <c r="F42" s="21" t="s">
        <v>133</v>
      </c>
      <c r="G42" s="22" t="s">
        <v>152</v>
      </c>
      <c r="H42" s="137" t="s">
        <v>133</v>
      </c>
      <c r="I42" s="138" t="s">
        <v>133</v>
      </c>
      <c r="J42" s="138"/>
      <c r="K42" s="124"/>
      <c r="L42" s="124"/>
      <c r="M42" s="125"/>
      <c r="N42" s="56"/>
      <c r="O42" s="56"/>
      <c r="P42" s="126"/>
      <c r="Q42" s="127"/>
    </row>
    <row r="43" spans="2:17" ht="9.75" customHeight="1">
      <c r="B43" s="6"/>
      <c r="C43" s="142" t="s">
        <v>12</v>
      </c>
      <c r="D43" s="142"/>
      <c r="F43" s="21" t="s">
        <v>133</v>
      </c>
      <c r="G43" s="22" t="s">
        <v>152</v>
      </c>
      <c r="H43" s="137" t="s">
        <v>133</v>
      </c>
      <c r="I43" s="138" t="s">
        <v>133</v>
      </c>
      <c r="J43" s="138"/>
      <c r="K43" s="124"/>
      <c r="L43" s="124"/>
      <c r="M43" s="107"/>
      <c r="N43" s="56"/>
      <c r="O43" s="56"/>
      <c r="P43" s="126"/>
      <c r="Q43" s="127"/>
    </row>
    <row r="44" spans="2:17" ht="9.75" customHeight="1">
      <c r="B44" s="6"/>
      <c r="C44" s="142" t="s">
        <v>13</v>
      </c>
      <c r="D44" s="142"/>
      <c r="F44" s="21" t="s">
        <v>133</v>
      </c>
      <c r="G44" s="22" t="s">
        <v>152</v>
      </c>
      <c r="H44" s="137" t="s">
        <v>133</v>
      </c>
      <c r="I44" s="138" t="s">
        <v>133</v>
      </c>
      <c r="J44" s="138"/>
      <c r="K44" s="124"/>
      <c r="L44" s="124"/>
      <c r="M44" s="107"/>
      <c r="N44" s="56"/>
      <c r="O44" s="56"/>
      <c r="P44" s="126"/>
      <c r="Q44" s="127"/>
    </row>
    <row r="45" spans="2:17" ht="7.5" customHeight="1">
      <c r="B45" s="6"/>
      <c r="F45" s="21"/>
      <c r="G45" s="22"/>
      <c r="H45" s="137"/>
      <c r="I45" s="138"/>
      <c r="J45" s="138"/>
      <c r="K45" s="124"/>
      <c r="L45" s="124"/>
      <c r="M45" s="107"/>
      <c r="N45" s="56"/>
      <c r="O45" s="56"/>
      <c r="P45" s="126"/>
      <c r="Q45" s="127"/>
    </row>
    <row r="46" spans="2:17" ht="9.75" customHeight="1">
      <c r="B46" s="28" t="s">
        <v>162</v>
      </c>
      <c r="C46" s="28"/>
      <c r="D46" s="28"/>
      <c r="E46" s="5"/>
      <c r="F46" s="18">
        <f>SUM(F47:F48)</f>
        <v>3</v>
      </c>
      <c r="G46" s="20" t="s">
        <v>152</v>
      </c>
      <c r="H46" s="133">
        <f>SUM(H47:H48)</f>
        <v>5</v>
      </c>
      <c r="I46" s="134">
        <v>244.755</v>
      </c>
      <c r="J46" s="134"/>
      <c r="K46" s="136"/>
      <c r="L46" s="136"/>
      <c r="M46" s="107"/>
      <c r="N46" s="56"/>
      <c r="O46" s="56"/>
      <c r="P46" s="126"/>
      <c r="Q46" s="127"/>
    </row>
    <row r="47" spans="2:17" ht="9.75" customHeight="1">
      <c r="B47" s="6"/>
      <c r="C47" s="142" t="s">
        <v>17</v>
      </c>
      <c r="D47" s="142"/>
      <c r="F47" s="21">
        <v>2</v>
      </c>
      <c r="G47" s="22" t="s">
        <v>152</v>
      </c>
      <c r="H47" s="137">
        <v>2</v>
      </c>
      <c r="I47" s="138">
        <v>86.94</v>
      </c>
      <c r="J47" s="138">
        <v>82.8</v>
      </c>
      <c r="K47" s="124"/>
      <c r="L47" s="124"/>
      <c r="M47" s="107"/>
      <c r="N47" s="56"/>
      <c r="O47" s="56"/>
      <c r="P47" s="144"/>
      <c r="Q47" s="127"/>
    </row>
    <row r="48" spans="2:17" ht="9.75" customHeight="1">
      <c r="B48" s="6"/>
      <c r="C48" s="142" t="s">
        <v>18</v>
      </c>
      <c r="D48" s="142"/>
      <c r="F48" s="21">
        <v>1</v>
      </c>
      <c r="G48" s="22" t="s">
        <v>152</v>
      </c>
      <c r="H48" s="137">
        <v>3</v>
      </c>
      <c r="I48" s="138">
        <v>157.815</v>
      </c>
      <c r="J48" s="138">
        <v>150.3</v>
      </c>
      <c r="K48" s="124"/>
      <c r="L48" s="124"/>
      <c r="M48" s="107"/>
      <c r="N48" s="56"/>
      <c r="O48" s="56"/>
      <c r="P48" s="126"/>
      <c r="Q48" s="127"/>
    </row>
    <row r="49" spans="2:17" ht="7.5" customHeight="1">
      <c r="B49" s="6"/>
      <c r="C49" s="122"/>
      <c r="D49" s="122"/>
      <c r="F49" s="21"/>
      <c r="G49" s="22"/>
      <c r="H49" s="137"/>
      <c r="I49" s="138"/>
      <c r="J49" s="138"/>
      <c r="K49" s="124"/>
      <c r="L49" s="124"/>
      <c r="M49" s="107"/>
      <c r="N49" s="56"/>
      <c r="O49" s="56"/>
      <c r="P49" s="126"/>
      <c r="Q49" s="127"/>
    </row>
    <row r="50" spans="2:17" ht="9.75" customHeight="1">
      <c r="B50" s="28" t="s">
        <v>99</v>
      </c>
      <c r="C50" s="28"/>
      <c r="D50" s="28"/>
      <c r="E50" s="5"/>
      <c r="F50" s="18" t="s">
        <v>133</v>
      </c>
      <c r="G50" s="20" t="s">
        <v>152</v>
      </c>
      <c r="H50" s="133" t="s">
        <v>133</v>
      </c>
      <c r="I50" s="134" t="s">
        <v>133</v>
      </c>
      <c r="J50" s="134"/>
      <c r="K50" s="136"/>
      <c r="L50" s="136"/>
      <c r="M50" s="107"/>
      <c r="N50" s="56"/>
      <c r="O50" s="56"/>
      <c r="P50" s="126"/>
      <c r="Q50" s="127"/>
    </row>
    <row r="51" spans="2:17" ht="9.75" customHeight="1">
      <c r="B51" s="6"/>
      <c r="C51" s="142" t="s">
        <v>19</v>
      </c>
      <c r="D51" s="142"/>
      <c r="F51" s="21" t="s">
        <v>133</v>
      </c>
      <c r="G51" s="22" t="s">
        <v>152</v>
      </c>
      <c r="H51" s="137" t="s">
        <v>133</v>
      </c>
      <c r="I51" s="138" t="s">
        <v>133</v>
      </c>
      <c r="J51" s="138"/>
      <c r="K51" s="124"/>
      <c r="L51" s="124"/>
      <c r="M51" s="107"/>
      <c r="N51" s="56"/>
      <c r="O51" s="56"/>
      <c r="P51" s="126"/>
      <c r="Q51" s="127"/>
    </row>
    <row r="52" spans="2:17" ht="9.75" customHeight="1">
      <c r="B52" s="6"/>
      <c r="C52" s="142" t="s">
        <v>20</v>
      </c>
      <c r="D52" s="142"/>
      <c r="F52" s="21" t="s">
        <v>133</v>
      </c>
      <c r="G52" s="22" t="s">
        <v>152</v>
      </c>
      <c r="H52" s="137" t="s">
        <v>133</v>
      </c>
      <c r="I52" s="138" t="s">
        <v>133</v>
      </c>
      <c r="J52" s="138"/>
      <c r="K52" s="124"/>
      <c r="L52" s="124"/>
      <c r="M52" s="107"/>
      <c r="N52" s="56"/>
      <c r="O52" s="56"/>
      <c r="P52" s="126"/>
      <c r="Q52" s="127"/>
    </row>
    <row r="53" spans="6:17" ht="7.5" customHeight="1">
      <c r="F53" s="21"/>
      <c r="G53" s="22"/>
      <c r="H53" s="137"/>
      <c r="I53" s="138"/>
      <c r="J53" s="138"/>
      <c r="K53" s="124"/>
      <c r="L53" s="124"/>
      <c r="M53" s="107"/>
      <c r="N53" s="56"/>
      <c r="O53" s="56"/>
      <c r="P53" s="126"/>
      <c r="Q53" s="127"/>
    </row>
    <row r="54" spans="2:17" ht="9.75" customHeight="1">
      <c r="B54" s="28" t="s">
        <v>100</v>
      </c>
      <c r="C54" s="28"/>
      <c r="D54" s="28"/>
      <c r="E54" s="5"/>
      <c r="F54" s="18" t="s">
        <v>133</v>
      </c>
      <c r="G54" s="20" t="s">
        <v>152</v>
      </c>
      <c r="H54" s="133" t="s">
        <v>133</v>
      </c>
      <c r="I54" s="134" t="s">
        <v>133</v>
      </c>
      <c r="J54" s="134"/>
      <c r="K54" s="124"/>
      <c r="L54" s="124"/>
      <c r="M54" s="107"/>
      <c r="N54" s="56"/>
      <c r="O54" s="56"/>
      <c r="P54" s="126"/>
      <c r="Q54" s="127"/>
    </row>
    <row r="55" spans="2:17" ht="9.75" customHeight="1">
      <c r="B55" s="6"/>
      <c r="C55" s="142" t="s">
        <v>21</v>
      </c>
      <c r="D55" s="142"/>
      <c r="F55" s="21" t="s">
        <v>133</v>
      </c>
      <c r="G55" s="22" t="s">
        <v>152</v>
      </c>
      <c r="H55" s="137" t="s">
        <v>133</v>
      </c>
      <c r="I55" s="138" t="s">
        <v>133</v>
      </c>
      <c r="J55" s="138"/>
      <c r="K55" s="135"/>
      <c r="L55" s="135"/>
      <c r="M55" s="125"/>
      <c r="N55" s="56"/>
      <c r="O55" s="56"/>
      <c r="P55" s="126"/>
      <c r="Q55" s="127"/>
    </row>
    <row r="56" spans="2:17" ht="9.75" customHeight="1">
      <c r="B56" s="6"/>
      <c r="C56" s="142" t="s">
        <v>22</v>
      </c>
      <c r="D56" s="142"/>
      <c r="F56" s="21" t="s">
        <v>133</v>
      </c>
      <c r="G56" s="145" t="s">
        <v>152</v>
      </c>
      <c r="H56" s="137" t="s">
        <v>133</v>
      </c>
      <c r="I56" s="138" t="s">
        <v>133</v>
      </c>
      <c r="J56" s="138"/>
      <c r="K56" s="124"/>
      <c r="L56" s="124"/>
      <c r="M56" s="107"/>
      <c r="N56" s="56"/>
      <c r="O56" s="56"/>
      <c r="P56" s="126"/>
      <c r="Q56" s="127"/>
    </row>
    <row r="57" spans="2:17" ht="9.75" customHeight="1">
      <c r="B57" s="6"/>
      <c r="C57" s="142" t="s">
        <v>23</v>
      </c>
      <c r="D57" s="142"/>
      <c r="F57" s="21" t="s">
        <v>133</v>
      </c>
      <c r="G57" s="22" t="s">
        <v>152</v>
      </c>
      <c r="H57" s="137" t="s">
        <v>133</v>
      </c>
      <c r="I57" s="138" t="s">
        <v>133</v>
      </c>
      <c r="J57" s="138"/>
      <c r="K57" s="124"/>
      <c r="L57" s="124"/>
      <c r="M57" s="107"/>
      <c r="N57" s="56"/>
      <c r="O57" s="56"/>
      <c r="P57" s="126"/>
      <c r="Q57" s="127"/>
    </row>
    <row r="58" spans="2:17" ht="9.75" customHeight="1">
      <c r="B58" s="6"/>
      <c r="C58" s="142" t="s">
        <v>24</v>
      </c>
      <c r="D58" s="142"/>
      <c r="F58" s="21" t="s">
        <v>133</v>
      </c>
      <c r="G58" s="22" t="s">
        <v>152</v>
      </c>
      <c r="H58" s="137" t="s">
        <v>133</v>
      </c>
      <c r="I58" s="138" t="s">
        <v>133</v>
      </c>
      <c r="J58" s="138"/>
      <c r="K58" s="124"/>
      <c r="L58" s="124"/>
      <c r="M58" s="107"/>
      <c r="N58" s="56"/>
      <c r="O58" s="56"/>
      <c r="P58" s="126"/>
      <c r="Q58" s="127"/>
    </row>
    <row r="59" spans="2:17" ht="7.5" customHeight="1">
      <c r="B59" s="6"/>
      <c r="C59" s="6"/>
      <c r="D59" s="6"/>
      <c r="F59" s="21"/>
      <c r="G59" s="22"/>
      <c r="H59" s="137"/>
      <c r="I59" s="138"/>
      <c r="J59" s="138"/>
      <c r="K59" s="124"/>
      <c r="L59" s="124"/>
      <c r="M59" s="107"/>
      <c r="N59" s="56"/>
      <c r="O59" s="56"/>
      <c r="P59" s="126"/>
      <c r="Q59" s="127"/>
    </row>
    <row r="60" spans="2:17" ht="9.75" customHeight="1">
      <c r="B60" s="28" t="s">
        <v>101</v>
      </c>
      <c r="C60" s="28"/>
      <c r="D60" s="28"/>
      <c r="E60" s="5"/>
      <c r="F60" s="18" t="s">
        <v>133</v>
      </c>
      <c r="G60" s="20" t="s">
        <v>152</v>
      </c>
      <c r="H60" s="133" t="s">
        <v>133</v>
      </c>
      <c r="I60" s="134" t="s">
        <v>133</v>
      </c>
      <c r="J60" s="134"/>
      <c r="K60" s="124"/>
      <c r="L60" s="124"/>
      <c r="M60" s="107"/>
      <c r="N60" s="56"/>
      <c r="O60" s="56"/>
      <c r="P60" s="126"/>
      <c r="Q60" s="127"/>
    </row>
    <row r="61" spans="2:17" ht="9.75" customHeight="1">
      <c r="B61" s="6"/>
      <c r="C61" s="142" t="s">
        <v>288</v>
      </c>
      <c r="D61" s="142"/>
      <c r="F61" s="21" t="s">
        <v>133</v>
      </c>
      <c r="G61" s="22" t="s">
        <v>152</v>
      </c>
      <c r="H61" s="137" t="s">
        <v>133</v>
      </c>
      <c r="I61" s="138" t="s">
        <v>133</v>
      </c>
      <c r="J61" s="138"/>
      <c r="K61" s="124"/>
      <c r="L61" s="124"/>
      <c r="M61" s="107"/>
      <c r="N61" s="56"/>
      <c r="O61" s="56"/>
      <c r="P61" s="126"/>
      <c r="Q61" s="127"/>
    </row>
    <row r="62" spans="3:17" ht="9.75" customHeight="1">
      <c r="C62" s="142" t="s">
        <v>25</v>
      </c>
      <c r="D62" s="142"/>
      <c r="F62" s="21" t="s">
        <v>133</v>
      </c>
      <c r="G62" s="22" t="s">
        <v>152</v>
      </c>
      <c r="H62" s="137" t="s">
        <v>133</v>
      </c>
      <c r="I62" s="138" t="s">
        <v>133</v>
      </c>
      <c r="J62" s="138"/>
      <c r="K62" s="124"/>
      <c r="L62" s="124"/>
      <c r="M62" s="125"/>
      <c r="N62" s="56"/>
      <c r="O62" s="59"/>
      <c r="P62" s="126"/>
      <c r="Q62" s="127"/>
    </row>
    <row r="63" spans="3:17" ht="9.75" customHeight="1">
      <c r="C63" s="142" t="s">
        <v>26</v>
      </c>
      <c r="D63" s="142"/>
      <c r="F63" s="21" t="s">
        <v>133</v>
      </c>
      <c r="G63" s="22" t="s">
        <v>152</v>
      </c>
      <c r="H63" s="137" t="s">
        <v>133</v>
      </c>
      <c r="I63" s="138" t="s">
        <v>133</v>
      </c>
      <c r="J63" s="138"/>
      <c r="K63" s="135"/>
      <c r="L63" s="135"/>
      <c r="M63" s="107"/>
      <c r="N63" s="56"/>
      <c r="O63" s="141"/>
      <c r="P63" s="126"/>
      <c r="Q63" s="127"/>
    </row>
    <row r="64" spans="6:17" ht="7.5" customHeight="1">
      <c r="F64" s="21"/>
      <c r="G64" s="22"/>
      <c r="H64" s="137"/>
      <c r="I64" s="138"/>
      <c r="J64" s="138"/>
      <c r="K64" s="135"/>
      <c r="L64" s="135"/>
      <c r="M64" s="107"/>
      <c r="N64" s="56"/>
      <c r="O64" s="56"/>
      <c r="P64" s="126"/>
      <c r="Q64" s="127"/>
    </row>
    <row r="65" spans="2:17" ht="9.75" customHeight="1">
      <c r="B65" s="28" t="s">
        <v>102</v>
      </c>
      <c r="C65" s="28"/>
      <c r="D65" s="28"/>
      <c r="F65" s="18" t="s">
        <v>133</v>
      </c>
      <c r="G65" s="20" t="s">
        <v>152</v>
      </c>
      <c r="H65" s="133" t="s">
        <v>133</v>
      </c>
      <c r="I65" s="134" t="s">
        <v>133</v>
      </c>
      <c r="J65" s="138"/>
      <c r="K65" s="124"/>
      <c r="L65" s="124"/>
      <c r="M65" s="107"/>
      <c r="N65" s="56"/>
      <c r="O65" s="59"/>
      <c r="P65" s="126"/>
      <c r="Q65" s="127"/>
    </row>
    <row r="66" spans="2:17" ht="9.75" customHeight="1">
      <c r="B66" s="6"/>
      <c r="C66" s="142" t="s">
        <v>31</v>
      </c>
      <c r="D66" s="142"/>
      <c r="F66" s="21" t="s">
        <v>133</v>
      </c>
      <c r="G66" s="22" t="s">
        <v>152</v>
      </c>
      <c r="H66" s="137" t="s">
        <v>133</v>
      </c>
      <c r="I66" s="138" t="s">
        <v>133</v>
      </c>
      <c r="J66" s="138"/>
      <c r="K66" s="124"/>
      <c r="L66" s="124"/>
      <c r="M66" s="107"/>
      <c r="N66" s="56"/>
      <c r="O66" s="59"/>
      <c r="P66" s="126"/>
      <c r="Q66" s="127"/>
    </row>
    <row r="67" spans="6:17" ht="6.75" customHeight="1">
      <c r="F67" s="21"/>
      <c r="G67" s="22"/>
      <c r="H67" s="137"/>
      <c r="I67" s="138"/>
      <c r="J67" s="138"/>
      <c r="K67" s="124"/>
      <c r="L67" s="124"/>
      <c r="M67" s="107"/>
      <c r="N67" s="56"/>
      <c r="O67" s="56"/>
      <c r="P67" s="126"/>
      <c r="Q67" s="127"/>
    </row>
    <row r="68" spans="2:17" ht="9.75" customHeight="1">
      <c r="B68" s="146" t="s">
        <v>107</v>
      </c>
      <c r="C68" s="146"/>
      <c r="D68" s="146"/>
      <c r="F68" s="18">
        <f>SUM(F69:F75)</f>
        <v>11</v>
      </c>
      <c r="G68" s="20" t="s">
        <v>152</v>
      </c>
      <c r="H68" s="133">
        <f>SUM(H69:H75)</f>
        <v>32.25</v>
      </c>
      <c r="I68" s="134">
        <v>1681.68</v>
      </c>
      <c r="J68" s="138"/>
      <c r="K68" s="124"/>
      <c r="L68" s="124"/>
      <c r="M68" s="107"/>
      <c r="N68" s="56"/>
      <c r="O68" s="56"/>
      <c r="P68" s="126"/>
      <c r="Q68" s="127"/>
    </row>
    <row r="69" spans="2:17" ht="9.75" customHeight="1">
      <c r="B69" s="135"/>
      <c r="C69" s="147" t="s">
        <v>50</v>
      </c>
      <c r="D69" s="147"/>
      <c r="F69" s="21">
        <v>2</v>
      </c>
      <c r="G69" s="22" t="s">
        <v>152</v>
      </c>
      <c r="H69" s="137">
        <v>6.25</v>
      </c>
      <c r="I69" s="138">
        <v>355.215</v>
      </c>
      <c r="J69" s="138">
        <v>338.3</v>
      </c>
      <c r="K69" s="124"/>
      <c r="L69" s="124"/>
      <c r="M69" s="107"/>
      <c r="N69" s="56"/>
      <c r="O69" s="56"/>
      <c r="P69" s="126"/>
      <c r="Q69" s="127"/>
    </row>
    <row r="70" spans="2:17" ht="9.75" customHeight="1">
      <c r="B70" s="135"/>
      <c r="C70" s="147" t="s">
        <v>51</v>
      </c>
      <c r="D70" s="147"/>
      <c r="E70" s="5"/>
      <c r="F70" s="21" t="s">
        <v>286</v>
      </c>
      <c r="G70" s="22" t="s">
        <v>152</v>
      </c>
      <c r="H70" s="137" t="s">
        <v>133</v>
      </c>
      <c r="I70" s="138" t="s">
        <v>133</v>
      </c>
      <c r="J70" s="134"/>
      <c r="K70" s="124"/>
      <c r="L70" s="124"/>
      <c r="M70" s="107"/>
      <c r="N70" s="56"/>
      <c r="O70" s="59"/>
      <c r="P70" s="126"/>
      <c r="Q70" s="127"/>
    </row>
    <row r="71" spans="2:17" ht="9.75" customHeight="1">
      <c r="B71" s="135"/>
      <c r="C71" s="147" t="s">
        <v>52</v>
      </c>
      <c r="D71" s="147"/>
      <c r="F71" s="21">
        <v>2</v>
      </c>
      <c r="G71" s="22" t="s">
        <v>152</v>
      </c>
      <c r="H71" s="137">
        <v>13.75</v>
      </c>
      <c r="I71" s="138">
        <v>645.645</v>
      </c>
      <c r="J71" s="138">
        <v>614.9</v>
      </c>
      <c r="K71" s="124"/>
      <c r="L71" s="124"/>
      <c r="M71" s="107"/>
      <c r="N71" s="56"/>
      <c r="O71" s="56"/>
      <c r="P71" s="126"/>
      <c r="Q71" s="127"/>
    </row>
    <row r="72" spans="2:17" ht="9.75" customHeight="1">
      <c r="B72" s="135"/>
      <c r="C72" s="147" t="s">
        <v>53</v>
      </c>
      <c r="D72" s="147"/>
      <c r="F72" s="21" t="s">
        <v>286</v>
      </c>
      <c r="G72" s="22" t="s">
        <v>152</v>
      </c>
      <c r="H72" s="137" t="s">
        <v>133</v>
      </c>
      <c r="I72" s="138" t="s">
        <v>133</v>
      </c>
      <c r="J72" s="138"/>
      <c r="K72" s="124"/>
      <c r="L72" s="124"/>
      <c r="M72" s="125"/>
      <c r="N72" s="56"/>
      <c r="O72" s="59"/>
      <c r="P72" s="126"/>
      <c r="Q72" s="127"/>
    </row>
    <row r="73" spans="2:17" ht="9.75" customHeight="1">
      <c r="B73" s="135"/>
      <c r="C73" s="147" t="s">
        <v>118</v>
      </c>
      <c r="D73" s="147"/>
      <c r="F73" s="21" t="s">
        <v>286</v>
      </c>
      <c r="G73" s="22" t="s">
        <v>152</v>
      </c>
      <c r="H73" s="137" t="s">
        <v>133</v>
      </c>
      <c r="I73" s="138" t="s">
        <v>133</v>
      </c>
      <c r="J73" s="138"/>
      <c r="K73" s="124"/>
      <c r="L73" s="124"/>
      <c r="M73" s="107"/>
      <c r="N73" s="56"/>
      <c r="O73" s="59"/>
      <c r="P73" s="126"/>
      <c r="Q73" s="127"/>
    </row>
    <row r="74" spans="2:17" ht="9.75" customHeight="1">
      <c r="B74" s="135"/>
      <c r="C74" s="147" t="s">
        <v>54</v>
      </c>
      <c r="D74" s="147"/>
      <c r="F74" s="21">
        <v>6</v>
      </c>
      <c r="G74" s="22" t="s">
        <v>152</v>
      </c>
      <c r="H74" s="137">
        <v>9.25</v>
      </c>
      <c r="I74" s="138">
        <v>529.83</v>
      </c>
      <c r="J74" s="138">
        <v>504.6</v>
      </c>
      <c r="K74" s="124"/>
      <c r="L74" s="124"/>
      <c r="M74" s="107"/>
      <c r="N74" s="56"/>
      <c r="O74" s="56"/>
      <c r="P74" s="126"/>
      <c r="Q74" s="127"/>
    </row>
    <row r="75" spans="2:17" ht="9.75" customHeight="1">
      <c r="B75" s="135"/>
      <c r="C75" s="147" t="s">
        <v>55</v>
      </c>
      <c r="D75" s="147"/>
      <c r="F75" s="21">
        <v>1</v>
      </c>
      <c r="G75" s="22" t="s">
        <v>152</v>
      </c>
      <c r="H75" s="137">
        <v>3</v>
      </c>
      <c r="I75" s="138">
        <v>150.99</v>
      </c>
      <c r="J75" s="138">
        <v>143.8</v>
      </c>
      <c r="K75" s="124"/>
      <c r="L75" s="124"/>
      <c r="M75" s="107"/>
      <c r="N75" s="56"/>
      <c r="O75" s="56"/>
      <c r="P75" s="126"/>
      <c r="Q75" s="127"/>
    </row>
    <row r="76" spans="6:17" ht="7.5" customHeight="1">
      <c r="F76" s="18"/>
      <c r="G76" s="20"/>
      <c r="H76" s="133"/>
      <c r="I76" s="134"/>
      <c r="J76" s="138"/>
      <c r="K76" s="124"/>
      <c r="L76" s="124"/>
      <c r="M76" s="107"/>
      <c r="N76" s="56"/>
      <c r="O76" s="56"/>
      <c r="P76" s="126"/>
      <c r="Q76" s="127"/>
    </row>
    <row r="77" spans="2:17" ht="9.75" customHeight="1">
      <c r="B77" s="146" t="s">
        <v>108</v>
      </c>
      <c r="C77" s="146"/>
      <c r="D77" s="146"/>
      <c r="F77" s="18">
        <f>SUM(F78:F79)</f>
        <v>1</v>
      </c>
      <c r="G77" s="20" t="s">
        <v>152</v>
      </c>
      <c r="H77" s="133">
        <f>SUM(H78:H79)</f>
        <v>1.75</v>
      </c>
      <c r="I77" s="134">
        <v>86.625</v>
      </c>
      <c r="J77" s="138"/>
      <c r="K77" s="124"/>
      <c r="L77" s="124"/>
      <c r="M77" s="107"/>
      <c r="N77" s="56"/>
      <c r="O77" s="59"/>
      <c r="P77" s="126"/>
      <c r="Q77" s="127"/>
    </row>
    <row r="78" spans="2:17" ht="9.75" customHeight="1">
      <c r="B78" s="135"/>
      <c r="C78" s="147" t="s">
        <v>56</v>
      </c>
      <c r="D78" s="147"/>
      <c r="F78" s="21" t="s">
        <v>286</v>
      </c>
      <c r="G78" s="22" t="s">
        <v>152</v>
      </c>
      <c r="H78" s="137" t="s">
        <v>133</v>
      </c>
      <c r="I78" s="138" t="s">
        <v>133</v>
      </c>
      <c r="J78" s="138"/>
      <c r="K78" s="124"/>
      <c r="L78" s="124"/>
      <c r="M78" s="107"/>
      <c r="N78" s="56"/>
      <c r="O78" s="56"/>
      <c r="P78" s="126"/>
      <c r="Q78" s="127"/>
    </row>
    <row r="79" spans="2:17" ht="9.75" customHeight="1">
      <c r="B79" s="135"/>
      <c r="C79" s="147" t="s">
        <v>57</v>
      </c>
      <c r="D79" s="147"/>
      <c r="E79" s="5"/>
      <c r="F79" s="21">
        <v>1</v>
      </c>
      <c r="G79" s="22" t="s">
        <v>152</v>
      </c>
      <c r="H79" s="137">
        <v>1.75</v>
      </c>
      <c r="I79" s="138">
        <v>86.625</v>
      </c>
      <c r="J79" s="134">
        <v>82.5</v>
      </c>
      <c r="K79" s="136"/>
      <c r="L79" s="136"/>
      <c r="M79" s="107"/>
      <c r="N79" s="56"/>
      <c r="O79" s="56"/>
      <c r="P79" s="56"/>
      <c r="Q79" s="56"/>
    </row>
    <row r="80" spans="2:17" ht="7.5" customHeight="1">
      <c r="B80" s="135"/>
      <c r="C80" s="135"/>
      <c r="D80" s="135"/>
      <c r="F80" s="21"/>
      <c r="G80" s="22"/>
      <c r="H80" s="137"/>
      <c r="I80" s="138"/>
      <c r="J80" s="138"/>
      <c r="K80" s="136"/>
      <c r="L80" s="136"/>
      <c r="M80" s="107"/>
      <c r="N80" s="56"/>
      <c r="O80" s="56"/>
      <c r="P80" s="56"/>
      <c r="Q80" s="56"/>
    </row>
    <row r="81" spans="2:17" ht="9.75" customHeight="1">
      <c r="B81" s="146" t="s">
        <v>109</v>
      </c>
      <c r="C81" s="146"/>
      <c r="D81" s="146"/>
      <c r="F81" s="18" t="s">
        <v>133</v>
      </c>
      <c r="G81" s="148" t="s">
        <v>152</v>
      </c>
      <c r="H81" s="133" t="s">
        <v>133</v>
      </c>
      <c r="I81" s="134" t="s">
        <v>133</v>
      </c>
      <c r="J81" s="138"/>
      <c r="K81" s="136"/>
      <c r="L81" s="136"/>
      <c r="M81" s="107"/>
      <c r="N81" s="56"/>
      <c r="O81" s="56"/>
      <c r="P81" s="56"/>
      <c r="Q81" s="56"/>
    </row>
    <row r="82" spans="2:17" ht="9.75" customHeight="1">
      <c r="B82" s="135"/>
      <c r="C82" s="147" t="s">
        <v>58</v>
      </c>
      <c r="D82" s="147"/>
      <c r="F82" s="21" t="s">
        <v>133</v>
      </c>
      <c r="G82" s="22" t="s">
        <v>152</v>
      </c>
      <c r="H82" s="137" t="s">
        <v>133</v>
      </c>
      <c r="I82" s="138" t="s">
        <v>133</v>
      </c>
      <c r="J82" s="138"/>
      <c r="K82" s="136"/>
      <c r="L82" s="136"/>
      <c r="M82" s="107"/>
      <c r="N82" s="149"/>
      <c r="O82" s="149"/>
      <c r="P82" s="149"/>
      <c r="Q82" s="149"/>
    </row>
    <row r="83" spans="2:17" ht="7.5" customHeight="1">
      <c r="B83" s="135"/>
      <c r="C83" s="135"/>
      <c r="D83" s="135"/>
      <c r="F83" s="21"/>
      <c r="G83" s="22"/>
      <c r="H83" s="137"/>
      <c r="I83" s="138"/>
      <c r="J83" s="138"/>
      <c r="K83" s="136"/>
      <c r="L83" s="136"/>
      <c r="M83" s="107"/>
      <c r="N83" s="149"/>
      <c r="O83" s="149"/>
      <c r="P83" s="149"/>
      <c r="Q83" s="149"/>
    </row>
    <row r="84" spans="2:17" ht="9.75" customHeight="1">
      <c r="B84" s="146" t="s">
        <v>112</v>
      </c>
      <c r="C84" s="146"/>
      <c r="D84" s="146"/>
      <c r="F84" s="18" t="s">
        <v>133</v>
      </c>
      <c r="G84" s="20" t="s">
        <v>152</v>
      </c>
      <c r="H84" s="133" t="s">
        <v>133</v>
      </c>
      <c r="I84" s="134" t="s">
        <v>133</v>
      </c>
      <c r="J84" s="138"/>
      <c r="K84" s="136"/>
      <c r="L84" s="136"/>
      <c r="M84" s="107"/>
      <c r="N84" s="149"/>
      <c r="O84" s="149"/>
      <c r="P84" s="149"/>
      <c r="Q84" s="149"/>
    </row>
    <row r="85" spans="2:17" ht="9.75" customHeight="1">
      <c r="B85" s="135"/>
      <c r="C85" s="147" t="s">
        <v>78</v>
      </c>
      <c r="D85" s="147"/>
      <c r="F85" s="21" t="s">
        <v>133</v>
      </c>
      <c r="G85" s="22" t="s">
        <v>152</v>
      </c>
      <c r="H85" s="137" t="s">
        <v>133</v>
      </c>
      <c r="I85" s="138" t="s">
        <v>133</v>
      </c>
      <c r="J85" s="138"/>
      <c r="K85" s="136"/>
      <c r="L85" s="136"/>
      <c r="M85" s="107"/>
      <c r="N85" s="149"/>
      <c r="O85" s="149"/>
      <c r="P85" s="149"/>
      <c r="Q85" s="149"/>
    </row>
    <row r="86" spans="6:17" ht="3" customHeight="1" thickBot="1">
      <c r="F86" s="4"/>
      <c r="K86" s="107"/>
      <c r="L86" s="107"/>
      <c r="M86" s="107"/>
      <c r="N86" s="107"/>
      <c r="O86" s="107"/>
      <c r="P86" s="107"/>
      <c r="Q86" s="107"/>
    </row>
    <row r="87" spans="1:17" s="45" customFormat="1" ht="12.75" customHeight="1">
      <c r="A87" s="64" t="s">
        <v>289</v>
      </c>
      <c r="B87" s="150"/>
      <c r="C87" s="150"/>
      <c r="D87" s="150"/>
      <c r="E87" s="150"/>
      <c r="F87" s="150"/>
      <c r="G87" s="150"/>
      <c r="H87" s="150"/>
      <c r="I87" s="150"/>
      <c r="J87" s="150"/>
      <c r="K87" s="151"/>
      <c r="L87" s="151"/>
      <c r="M87" s="151"/>
      <c r="N87" s="151"/>
      <c r="O87" s="151"/>
      <c r="P87" s="151"/>
      <c r="Q87" s="151"/>
    </row>
  </sheetData>
  <sheetProtection/>
  <mergeCells count="60">
    <mergeCell ref="C78:D78"/>
    <mergeCell ref="C79:D79"/>
    <mergeCell ref="B81:D81"/>
    <mergeCell ref="C82:D82"/>
    <mergeCell ref="B84:D84"/>
    <mergeCell ref="C85:D85"/>
    <mergeCell ref="C71:D71"/>
    <mergeCell ref="C72:D72"/>
    <mergeCell ref="C73:D73"/>
    <mergeCell ref="C74:D74"/>
    <mergeCell ref="C75:D75"/>
    <mergeCell ref="B77:D77"/>
    <mergeCell ref="C63:D63"/>
    <mergeCell ref="B65:D65"/>
    <mergeCell ref="C66:D66"/>
    <mergeCell ref="B68:D68"/>
    <mergeCell ref="C69:D69"/>
    <mergeCell ref="C70:D70"/>
    <mergeCell ref="C56:D56"/>
    <mergeCell ref="C57:D57"/>
    <mergeCell ref="C58:D58"/>
    <mergeCell ref="B60:D60"/>
    <mergeCell ref="C61:D61"/>
    <mergeCell ref="C62:D62"/>
    <mergeCell ref="C48:D48"/>
    <mergeCell ref="B50:D50"/>
    <mergeCell ref="C51:D51"/>
    <mergeCell ref="C52:D52"/>
    <mergeCell ref="B54:D54"/>
    <mergeCell ref="C55:D55"/>
    <mergeCell ref="B41:D41"/>
    <mergeCell ref="C42:D42"/>
    <mergeCell ref="C43:D43"/>
    <mergeCell ref="C44:D44"/>
    <mergeCell ref="B46:D46"/>
    <mergeCell ref="C47:D47"/>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A6:E6"/>
    <mergeCell ref="B15:D15"/>
    <mergeCell ref="B17:D17"/>
    <mergeCell ref="C19:D19"/>
    <mergeCell ref="C20:D20"/>
    <mergeCell ref="C21:D2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193"/>
  <sheetViews>
    <sheetView zoomScalePageLayoutView="0" workbookViewId="0" topLeftCell="A1">
      <selection activeCell="I25" sqref="I25"/>
    </sheetView>
  </sheetViews>
  <sheetFormatPr defaultColWidth="9.00390625" defaultRowHeight="13.5"/>
  <cols>
    <col min="1" max="1" width="3.25390625" style="54" customWidth="1"/>
    <col min="2" max="2" width="9.00390625" style="54" customWidth="1"/>
    <col min="3" max="3" width="0.875" style="54" customWidth="1"/>
    <col min="4" max="4" width="6.50390625" style="231" customWidth="1"/>
    <col min="5" max="5" width="6.875" style="231" customWidth="1"/>
    <col min="6" max="6" width="6.50390625" style="54" customWidth="1"/>
    <col min="7" max="7" width="7.00390625" style="54" customWidth="1"/>
    <col min="8" max="8" width="6.50390625" style="54" customWidth="1"/>
    <col min="9" max="9" width="7.25390625" style="54" customWidth="1"/>
    <col min="10" max="12" width="7.50390625" style="54" customWidth="1"/>
    <col min="13" max="13" width="7.375" style="54" customWidth="1"/>
    <col min="14" max="16384" width="9.00390625" style="54" customWidth="1"/>
  </cols>
  <sheetData>
    <row r="1" spans="5:11" s="98" customFormat="1" ht="18.75">
      <c r="E1" s="2" t="s">
        <v>290</v>
      </c>
      <c r="F1" s="152"/>
      <c r="G1" s="153"/>
      <c r="H1" s="154"/>
      <c r="I1" s="54"/>
      <c r="K1" s="155"/>
    </row>
    <row r="2" spans="5:11" s="98" customFormat="1" ht="10.5" customHeight="1">
      <c r="E2" s="156"/>
      <c r="F2" s="152"/>
      <c r="G2" s="153"/>
      <c r="H2" s="154"/>
      <c r="I2" s="54"/>
      <c r="K2" s="155"/>
    </row>
    <row r="3" spans="1:13" s="67" customFormat="1" ht="12" customHeight="1">
      <c r="A3" s="3" t="s">
        <v>291</v>
      </c>
      <c r="E3" s="157"/>
      <c r="F3" s="158"/>
      <c r="G3" s="159"/>
      <c r="H3" s="160"/>
      <c r="K3" s="161"/>
      <c r="M3" s="162"/>
    </row>
    <row r="4" spans="5:13" s="67" customFormat="1" ht="12" customHeight="1" thickBot="1">
      <c r="E4" s="157"/>
      <c r="F4" s="158"/>
      <c r="G4" s="159"/>
      <c r="H4" s="160"/>
      <c r="K4" s="161"/>
      <c r="M4" s="163" t="s">
        <v>292</v>
      </c>
    </row>
    <row r="5" spans="1:13" s="169" customFormat="1" ht="13.5" customHeight="1" thickTop="1">
      <c r="A5" s="164" t="s">
        <v>293</v>
      </c>
      <c r="B5" s="164"/>
      <c r="C5" s="165"/>
      <c r="D5" s="166" t="s">
        <v>294</v>
      </c>
      <c r="E5" s="166"/>
      <c r="F5" s="166" t="s">
        <v>295</v>
      </c>
      <c r="G5" s="166"/>
      <c r="H5" s="166" t="s">
        <v>296</v>
      </c>
      <c r="I5" s="167"/>
      <c r="J5" s="166" t="s">
        <v>297</v>
      </c>
      <c r="K5" s="166"/>
      <c r="L5" s="166"/>
      <c r="M5" s="168"/>
    </row>
    <row r="6" spans="1:13" s="169" customFormat="1" ht="13.5" customHeight="1">
      <c r="A6" s="170"/>
      <c r="B6" s="170"/>
      <c r="C6" s="171"/>
      <c r="D6" s="172"/>
      <c r="E6" s="172"/>
      <c r="F6" s="172"/>
      <c r="G6" s="172"/>
      <c r="H6" s="173"/>
      <c r="I6" s="173"/>
      <c r="J6" s="172" t="s">
        <v>298</v>
      </c>
      <c r="K6" s="172"/>
      <c r="L6" s="172" t="s">
        <v>299</v>
      </c>
      <c r="M6" s="174"/>
    </row>
    <row r="7" spans="1:13" s="169" customFormat="1" ht="13.5" customHeight="1">
      <c r="A7" s="175"/>
      <c r="B7" s="175"/>
      <c r="C7" s="176"/>
      <c r="D7" s="177" t="s">
        <v>300</v>
      </c>
      <c r="E7" s="178" t="s">
        <v>301</v>
      </c>
      <c r="F7" s="177" t="s">
        <v>300</v>
      </c>
      <c r="G7" s="178" t="s">
        <v>301</v>
      </c>
      <c r="H7" s="177" t="s">
        <v>300</v>
      </c>
      <c r="I7" s="178" t="s">
        <v>301</v>
      </c>
      <c r="J7" s="177" t="s">
        <v>302</v>
      </c>
      <c r="K7" s="178" t="s">
        <v>301</v>
      </c>
      <c r="L7" s="177" t="s">
        <v>302</v>
      </c>
      <c r="M7" s="179" t="s">
        <v>301</v>
      </c>
    </row>
    <row r="8" spans="1:13" s="67" customFormat="1" ht="11.25" customHeight="1">
      <c r="A8" s="180"/>
      <c r="B8" s="180"/>
      <c r="C8" s="180"/>
      <c r="D8" s="181"/>
      <c r="E8" s="182"/>
      <c r="F8" s="183"/>
      <c r="G8" s="182"/>
      <c r="H8" s="183"/>
      <c r="I8" s="182"/>
      <c r="J8" s="184" t="s">
        <v>303</v>
      </c>
      <c r="K8" s="182"/>
      <c r="L8" s="184" t="s">
        <v>303</v>
      </c>
      <c r="M8" s="182"/>
    </row>
    <row r="9" spans="1:13" s="67" customFormat="1" ht="11.25" customHeight="1">
      <c r="A9" s="185"/>
      <c r="B9" s="184" t="s">
        <v>304</v>
      </c>
      <c r="C9" s="184"/>
      <c r="D9" s="186">
        <v>12200</v>
      </c>
      <c r="E9" s="187">
        <v>310</v>
      </c>
      <c r="F9" s="188">
        <v>37700</v>
      </c>
      <c r="G9" s="187">
        <v>990</v>
      </c>
      <c r="H9" s="188">
        <v>114800</v>
      </c>
      <c r="I9" s="187">
        <v>100</v>
      </c>
      <c r="J9" s="188">
        <v>61340</v>
      </c>
      <c r="K9" s="187">
        <v>200</v>
      </c>
      <c r="L9" s="188">
        <v>11480</v>
      </c>
      <c r="M9" s="187">
        <v>42</v>
      </c>
    </row>
    <row r="10" spans="1:13" s="67" customFormat="1" ht="11.25" customHeight="1">
      <c r="A10" s="185"/>
      <c r="B10" s="184" t="s">
        <v>305</v>
      </c>
      <c r="C10" s="184"/>
      <c r="D10" s="186">
        <v>11900</v>
      </c>
      <c r="E10" s="187">
        <v>300</v>
      </c>
      <c r="F10" s="188">
        <v>37700</v>
      </c>
      <c r="G10" s="187">
        <v>950</v>
      </c>
      <c r="H10" s="188">
        <v>108200</v>
      </c>
      <c r="I10" s="187">
        <v>100</v>
      </c>
      <c r="J10" s="188">
        <v>61780</v>
      </c>
      <c r="K10" s="187">
        <v>200</v>
      </c>
      <c r="L10" s="188">
        <v>11580</v>
      </c>
      <c r="M10" s="187">
        <v>46</v>
      </c>
    </row>
    <row r="11" spans="1:13" s="67" customFormat="1" ht="11.25" customHeight="1">
      <c r="A11" s="185"/>
      <c r="B11" s="184" t="s">
        <v>306</v>
      </c>
      <c r="C11" s="184"/>
      <c r="D11" s="186">
        <v>11400</v>
      </c>
      <c r="E11" s="187">
        <v>280</v>
      </c>
      <c r="F11" s="188">
        <v>37100</v>
      </c>
      <c r="G11" s="187">
        <v>890</v>
      </c>
      <c r="H11" s="188">
        <v>106000</v>
      </c>
      <c r="I11" s="187">
        <v>90</v>
      </c>
      <c r="J11" s="188">
        <v>60420</v>
      </c>
      <c r="K11" s="187">
        <v>190</v>
      </c>
      <c r="L11" s="188">
        <v>11600</v>
      </c>
      <c r="M11" s="187">
        <v>45</v>
      </c>
    </row>
    <row r="12" spans="1:13" s="67" customFormat="1" ht="11.25" customHeight="1">
      <c r="A12" s="185"/>
      <c r="B12" s="184" t="s">
        <v>307</v>
      </c>
      <c r="C12" s="184"/>
      <c r="D12" s="186">
        <v>11500</v>
      </c>
      <c r="E12" s="187">
        <v>275</v>
      </c>
      <c r="F12" s="188">
        <v>36200</v>
      </c>
      <c r="G12" s="187">
        <v>854</v>
      </c>
      <c r="H12" s="188">
        <v>104500</v>
      </c>
      <c r="I12" s="187">
        <v>88</v>
      </c>
      <c r="J12" s="188">
        <v>62060</v>
      </c>
      <c r="K12" s="187">
        <v>172</v>
      </c>
      <c r="L12" s="188">
        <v>11840</v>
      </c>
      <c r="M12" s="187">
        <v>48</v>
      </c>
    </row>
    <row r="13" spans="1:13" s="157" customFormat="1" ht="11.25" customHeight="1">
      <c r="A13" s="189"/>
      <c r="B13" s="190" t="s">
        <v>308</v>
      </c>
      <c r="C13" s="190"/>
      <c r="D13" s="191">
        <v>9940</v>
      </c>
      <c r="E13" s="192">
        <v>256</v>
      </c>
      <c r="F13" s="192">
        <v>34400</v>
      </c>
      <c r="G13" s="192">
        <v>795</v>
      </c>
      <c r="H13" s="193" t="s">
        <v>309</v>
      </c>
      <c r="I13" s="193" t="s">
        <v>309</v>
      </c>
      <c r="J13" s="193" t="s">
        <v>309</v>
      </c>
      <c r="K13" s="193" t="s">
        <v>309</v>
      </c>
      <c r="L13" s="192">
        <v>10110</v>
      </c>
      <c r="M13" s="192">
        <v>33</v>
      </c>
    </row>
    <row r="14" spans="1:13" s="67" customFormat="1" ht="10.5" customHeight="1">
      <c r="A14" s="180"/>
      <c r="B14" s="180"/>
      <c r="C14" s="180"/>
      <c r="D14" s="194"/>
      <c r="E14" s="195"/>
      <c r="F14" s="196"/>
      <c r="G14" s="195"/>
      <c r="H14" s="196"/>
      <c r="I14" s="195"/>
      <c r="J14" s="196"/>
      <c r="K14" s="195"/>
      <c r="L14" s="196"/>
      <c r="M14" s="195"/>
    </row>
    <row r="15" spans="1:13" s="157" customFormat="1" ht="11.25" customHeight="1">
      <c r="A15" s="197" t="s">
        <v>310</v>
      </c>
      <c r="B15" s="197"/>
      <c r="C15" s="198"/>
      <c r="D15" s="199">
        <v>6960</v>
      </c>
      <c r="E15" s="200">
        <v>171</v>
      </c>
      <c r="F15" s="200">
        <v>25600</v>
      </c>
      <c r="G15" s="200">
        <v>630</v>
      </c>
      <c r="H15" s="193" t="s">
        <v>309</v>
      </c>
      <c r="I15" s="193" t="s">
        <v>309</v>
      </c>
      <c r="J15" s="193" t="s">
        <v>309</v>
      </c>
      <c r="K15" s="193" t="s">
        <v>309</v>
      </c>
      <c r="L15" s="200">
        <v>7930</v>
      </c>
      <c r="M15" s="200">
        <v>16</v>
      </c>
    </row>
    <row r="16" spans="1:13" s="157" customFormat="1" ht="10.5" customHeight="1">
      <c r="A16" s="198"/>
      <c r="B16" s="198"/>
      <c r="C16" s="198"/>
      <c r="D16" s="191"/>
      <c r="E16" s="200"/>
      <c r="F16" s="192"/>
      <c r="G16" s="200"/>
      <c r="H16" s="192"/>
      <c r="I16" s="200"/>
      <c r="J16" s="192"/>
      <c r="K16" s="200"/>
      <c r="L16" s="192"/>
      <c r="M16" s="200"/>
    </row>
    <row r="17" spans="1:13" s="157" customFormat="1" ht="11.25" customHeight="1">
      <c r="A17" s="197" t="s">
        <v>311</v>
      </c>
      <c r="B17" s="197"/>
      <c r="C17" s="198"/>
      <c r="D17" s="199">
        <v>2990</v>
      </c>
      <c r="E17" s="200">
        <v>85</v>
      </c>
      <c r="F17" s="200">
        <v>8800</v>
      </c>
      <c r="G17" s="200">
        <v>165</v>
      </c>
      <c r="H17" s="193" t="s">
        <v>309</v>
      </c>
      <c r="I17" s="193" t="s">
        <v>309</v>
      </c>
      <c r="J17" s="193" t="s">
        <v>309</v>
      </c>
      <c r="K17" s="193" t="s">
        <v>309</v>
      </c>
      <c r="L17" s="200">
        <v>2180</v>
      </c>
      <c r="M17" s="200">
        <v>17</v>
      </c>
    </row>
    <row r="18" spans="1:13" s="67" customFormat="1" ht="10.5" customHeight="1">
      <c r="A18" s="180"/>
      <c r="B18" s="180"/>
      <c r="C18" s="180"/>
      <c r="D18" s="194"/>
      <c r="E18" s="195"/>
      <c r="F18" s="196"/>
      <c r="G18" s="195"/>
      <c r="H18" s="196"/>
      <c r="I18" s="195"/>
      <c r="J18" s="196"/>
      <c r="K18" s="195"/>
      <c r="L18" s="196"/>
      <c r="M18" s="195"/>
    </row>
    <row r="19" spans="1:13" s="67" customFormat="1" ht="11.25" customHeight="1">
      <c r="A19" s="201"/>
      <c r="B19" s="202" t="s">
        <v>312</v>
      </c>
      <c r="C19" s="202"/>
      <c r="D19" s="203">
        <v>210</v>
      </c>
      <c r="E19" s="204">
        <v>8</v>
      </c>
      <c r="F19" s="205">
        <v>790</v>
      </c>
      <c r="G19" s="205">
        <v>12</v>
      </c>
      <c r="H19" s="206" t="s">
        <v>309</v>
      </c>
      <c r="I19" s="206" t="s">
        <v>309</v>
      </c>
      <c r="J19" s="206" t="s">
        <v>309</v>
      </c>
      <c r="K19" s="206" t="s">
        <v>309</v>
      </c>
      <c r="L19" s="205" t="s">
        <v>313</v>
      </c>
      <c r="M19" s="205">
        <v>1</v>
      </c>
    </row>
    <row r="20" spans="1:13" s="67" customFormat="1" ht="11.25" customHeight="1">
      <c r="A20" s="201"/>
      <c r="B20" s="202" t="s">
        <v>314</v>
      </c>
      <c r="C20" s="202"/>
      <c r="D20" s="203">
        <v>350</v>
      </c>
      <c r="E20" s="204">
        <v>9</v>
      </c>
      <c r="F20" s="205">
        <v>930</v>
      </c>
      <c r="G20" s="205">
        <v>13</v>
      </c>
      <c r="H20" s="206" t="s">
        <v>309</v>
      </c>
      <c r="I20" s="206" t="s">
        <v>309</v>
      </c>
      <c r="J20" s="206" t="s">
        <v>309</v>
      </c>
      <c r="K20" s="206" t="s">
        <v>309</v>
      </c>
      <c r="L20" s="205" t="s">
        <v>313</v>
      </c>
      <c r="M20" s="205">
        <v>1</v>
      </c>
    </row>
    <row r="21" spans="1:13" s="67" customFormat="1" ht="11.25" customHeight="1">
      <c r="A21" s="201"/>
      <c r="B21" s="202" t="s">
        <v>315</v>
      </c>
      <c r="C21" s="202"/>
      <c r="D21" s="203">
        <v>1400</v>
      </c>
      <c r="E21" s="204">
        <v>33</v>
      </c>
      <c r="F21" s="205">
        <v>11900</v>
      </c>
      <c r="G21" s="205">
        <v>300</v>
      </c>
      <c r="H21" s="206" t="s">
        <v>309</v>
      </c>
      <c r="I21" s="206" t="s">
        <v>309</v>
      </c>
      <c r="J21" s="206" t="s">
        <v>309</v>
      </c>
      <c r="K21" s="206" t="s">
        <v>309</v>
      </c>
      <c r="L21" s="205" t="s">
        <v>133</v>
      </c>
      <c r="M21" s="205" t="s">
        <v>133</v>
      </c>
    </row>
    <row r="22" spans="1:13" s="67" customFormat="1" ht="11.25" customHeight="1">
      <c r="A22" s="201"/>
      <c r="B22" s="202" t="s">
        <v>1</v>
      </c>
      <c r="C22" s="202"/>
      <c r="D22" s="203" t="s">
        <v>133</v>
      </c>
      <c r="E22" s="204" t="s">
        <v>133</v>
      </c>
      <c r="F22" s="205" t="s">
        <v>133</v>
      </c>
      <c r="G22" s="205" t="s">
        <v>133</v>
      </c>
      <c r="H22" s="206" t="s">
        <v>309</v>
      </c>
      <c r="I22" s="206" t="s">
        <v>309</v>
      </c>
      <c r="J22" s="206" t="s">
        <v>309</v>
      </c>
      <c r="K22" s="206" t="s">
        <v>309</v>
      </c>
      <c r="L22" s="205" t="s">
        <v>133</v>
      </c>
      <c r="M22" s="205" t="s">
        <v>133</v>
      </c>
    </row>
    <row r="23" spans="1:13" s="67" customFormat="1" ht="11.25" customHeight="1">
      <c r="A23" s="201"/>
      <c r="B23" s="202" t="s">
        <v>316</v>
      </c>
      <c r="C23" s="202"/>
      <c r="D23" s="203">
        <v>490</v>
      </c>
      <c r="E23" s="204">
        <v>7</v>
      </c>
      <c r="F23" s="205">
        <v>1050</v>
      </c>
      <c r="G23" s="205">
        <v>11</v>
      </c>
      <c r="H23" s="206" t="s">
        <v>309</v>
      </c>
      <c r="I23" s="206" t="s">
        <v>309</v>
      </c>
      <c r="J23" s="206" t="s">
        <v>309</v>
      </c>
      <c r="K23" s="206" t="s">
        <v>309</v>
      </c>
      <c r="L23" s="205">
        <v>3470</v>
      </c>
      <c r="M23" s="205">
        <v>4</v>
      </c>
    </row>
    <row r="24" spans="1:13" s="67" customFormat="1" ht="11.25" customHeight="1">
      <c r="A24" s="201"/>
      <c r="B24" s="202" t="s">
        <v>317</v>
      </c>
      <c r="C24" s="202"/>
      <c r="D24" s="203">
        <v>30</v>
      </c>
      <c r="E24" s="204">
        <v>3</v>
      </c>
      <c r="F24" s="205">
        <v>150</v>
      </c>
      <c r="G24" s="205">
        <v>16</v>
      </c>
      <c r="H24" s="206" t="s">
        <v>309</v>
      </c>
      <c r="I24" s="206" t="s">
        <v>309</v>
      </c>
      <c r="J24" s="206" t="s">
        <v>309</v>
      </c>
      <c r="K24" s="206" t="s">
        <v>309</v>
      </c>
      <c r="L24" s="205" t="s">
        <v>313</v>
      </c>
      <c r="M24" s="205">
        <v>1</v>
      </c>
    </row>
    <row r="25" spans="1:13" s="67" customFormat="1" ht="11.25" customHeight="1">
      <c r="A25" s="201"/>
      <c r="B25" s="202" t="s">
        <v>318</v>
      </c>
      <c r="C25" s="202"/>
      <c r="D25" s="203" t="s">
        <v>313</v>
      </c>
      <c r="E25" s="204">
        <v>1</v>
      </c>
      <c r="F25" s="205" t="s">
        <v>313</v>
      </c>
      <c r="G25" s="205">
        <v>1</v>
      </c>
      <c r="H25" s="206" t="s">
        <v>309</v>
      </c>
      <c r="I25" s="206" t="s">
        <v>309</v>
      </c>
      <c r="J25" s="206" t="s">
        <v>309</v>
      </c>
      <c r="K25" s="206" t="s">
        <v>309</v>
      </c>
      <c r="L25" s="205" t="s">
        <v>133</v>
      </c>
      <c r="M25" s="205" t="s">
        <v>133</v>
      </c>
    </row>
    <row r="26" spans="1:13" s="67" customFormat="1" ht="11.25" customHeight="1">
      <c r="A26" s="201"/>
      <c r="B26" s="202" t="s">
        <v>319</v>
      </c>
      <c r="C26" s="202"/>
      <c r="D26" s="203">
        <v>550</v>
      </c>
      <c r="E26" s="204">
        <v>11</v>
      </c>
      <c r="F26" s="205">
        <v>880</v>
      </c>
      <c r="G26" s="205">
        <v>11</v>
      </c>
      <c r="H26" s="206" t="s">
        <v>309</v>
      </c>
      <c r="I26" s="206" t="s">
        <v>309</v>
      </c>
      <c r="J26" s="206" t="s">
        <v>309</v>
      </c>
      <c r="K26" s="206" t="s">
        <v>309</v>
      </c>
      <c r="L26" s="205">
        <v>2240</v>
      </c>
      <c r="M26" s="205">
        <v>3</v>
      </c>
    </row>
    <row r="27" spans="1:13" s="67" customFormat="1" ht="11.25" customHeight="1">
      <c r="A27" s="201"/>
      <c r="B27" s="202" t="s">
        <v>320</v>
      </c>
      <c r="C27" s="202"/>
      <c r="D27" s="203">
        <v>890</v>
      </c>
      <c r="E27" s="204">
        <v>25</v>
      </c>
      <c r="F27" s="205">
        <v>390</v>
      </c>
      <c r="G27" s="205">
        <v>11</v>
      </c>
      <c r="H27" s="206" t="s">
        <v>309</v>
      </c>
      <c r="I27" s="206" t="s">
        <v>309</v>
      </c>
      <c r="J27" s="206" t="s">
        <v>309</v>
      </c>
      <c r="K27" s="206" t="s">
        <v>309</v>
      </c>
      <c r="L27" s="205" t="s">
        <v>133</v>
      </c>
      <c r="M27" s="205" t="s">
        <v>133</v>
      </c>
    </row>
    <row r="28" spans="1:13" s="67" customFormat="1" ht="11.25" customHeight="1">
      <c r="A28" s="201"/>
      <c r="B28" s="202" t="s">
        <v>321</v>
      </c>
      <c r="C28" s="202"/>
      <c r="D28" s="203">
        <v>1130</v>
      </c>
      <c r="E28" s="204">
        <v>23</v>
      </c>
      <c r="F28" s="205">
        <v>570</v>
      </c>
      <c r="G28" s="205">
        <v>36</v>
      </c>
      <c r="H28" s="206" t="s">
        <v>309</v>
      </c>
      <c r="I28" s="206" t="s">
        <v>309</v>
      </c>
      <c r="J28" s="206" t="s">
        <v>309</v>
      </c>
      <c r="K28" s="206" t="s">
        <v>309</v>
      </c>
      <c r="L28" s="205" t="s">
        <v>313</v>
      </c>
      <c r="M28" s="205">
        <v>1</v>
      </c>
    </row>
    <row r="29" spans="1:13" s="67" customFormat="1" ht="11.25" customHeight="1">
      <c r="A29" s="201"/>
      <c r="B29" s="202" t="s">
        <v>8</v>
      </c>
      <c r="C29" s="202"/>
      <c r="D29" s="203" t="s">
        <v>313</v>
      </c>
      <c r="E29" s="204">
        <v>1</v>
      </c>
      <c r="F29" s="205">
        <v>180</v>
      </c>
      <c r="G29" s="205">
        <v>8</v>
      </c>
      <c r="H29" s="206" t="s">
        <v>309</v>
      </c>
      <c r="I29" s="206" t="s">
        <v>309</v>
      </c>
      <c r="J29" s="206" t="s">
        <v>309</v>
      </c>
      <c r="K29" s="206" t="s">
        <v>309</v>
      </c>
      <c r="L29" s="205" t="s">
        <v>133</v>
      </c>
      <c r="M29" s="205" t="s">
        <v>133</v>
      </c>
    </row>
    <row r="30" spans="1:13" s="67" customFormat="1" ht="11.25" customHeight="1">
      <c r="A30" s="201"/>
      <c r="B30" s="202" t="s">
        <v>322</v>
      </c>
      <c r="C30" s="202"/>
      <c r="D30" s="203" t="s">
        <v>313</v>
      </c>
      <c r="E30" s="204">
        <v>1</v>
      </c>
      <c r="F30" s="205" t="s">
        <v>313</v>
      </c>
      <c r="G30" s="205">
        <v>3</v>
      </c>
      <c r="H30" s="206" t="s">
        <v>309</v>
      </c>
      <c r="I30" s="206" t="s">
        <v>309</v>
      </c>
      <c r="J30" s="206" t="s">
        <v>309</v>
      </c>
      <c r="K30" s="206" t="s">
        <v>309</v>
      </c>
      <c r="L30" s="205" t="s">
        <v>133</v>
      </c>
      <c r="M30" s="205" t="s">
        <v>133</v>
      </c>
    </row>
    <row r="31" spans="1:13" s="67" customFormat="1" ht="11.25" customHeight="1">
      <c r="A31" s="201"/>
      <c r="B31" s="202" t="s">
        <v>10</v>
      </c>
      <c r="C31" s="202"/>
      <c r="D31" s="203">
        <v>100</v>
      </c>
      <c r="E31" s="204">
        <v>3</v>
      </c>
      <c r="F31" s="205">
        <v>40</v>
      </c>
      <c r="G31" s="205">
        <v>3</v>
      </c>
      <c r="H31" s="206" t="s">
        <v>309</v>
      </c>
      <c r="I31" s="206" t="s">
        <v>309</v>
      </c>
      <c r="J31" s="206" t="s">
        <v>309</v>
      </c>
      <c r="K31" s="206" t="s">
        <v>309</v>
      </c>
      <c r="L31" s="205" t="s">
        <v>313</v>
      </c>
      <c r="M31" s="205">
        <v>1</v>
      </c>
    </row>
    <row r="32" spans="1:13" s="67" customFormat="1" ht="11.25" customHeight="1">
      <c r="A32" s="201"/>
      <c r="B32" s="202" t="s">
        <v>323</v>
      </c>
      <c r="C32" s="202"/>
      <c r="D32" s="203">
        <v>50</v>
      </c>
      <c r="E32" s="204">
        <v>3</v>
      </c>
      <c r="F32" s="205">
        <v>50</v>
      </c>
      <c r="G32" s="205">
        <v>3</v>
      </c>
      <c r="H32" s="206" t="s">
        <v>309</v>
      </c>
      <c r="I32" s="206" t="s">
        <v>309</v>
      </c>
      <c r="J32" s="206" t="s">
        <v>309</v>
      </c>
      <c r="K32" s="206" t="s">
        <v>309</v>
      </c>
      <c r="L32" s="205" t="s">
        <v>133</v>
      </c>
      <c r="M32" s="205" t="s">
        <v>133</v>
      </c>
    </row>
    <row r="33" spans="1:13" s="67" customFormat="1" ht="11.25" customHeight="1">
      <c r="A33" s="201"/>
      <c r="B33" s="202" t="s">
        <v>324</v>
      </c>
      <c r="C33" s="202"/>
      <c r="D33" s="203">
        <v>320</v>
      </c>
      <c r="E33" s="204">
        <v>8</v>
      </c>
      <c r="F33" s="205">
        <v>300</v>
      </c>
      <c r="G33" s="205">
        <v>4</v>
      </c>
      <c r="H33" s="206" t="s">
        <v>309</v>
      </c>
      <c r="I33" s="206" t="s">
        <v>309</v>
      </c>
      <c r="J33" s="206" t="s">
        <v>309</v>
      </c>
      <c r="K33" s="206" t="s">
        <v>309</v>
      </c>
      <c r="L33" s="205">
        <v>970</v>
      </c>
      <c r="M33" s="205">
        <v>4</v>
      </c>
    </row>
    <row r="34" spans="1:13" s="67" customFormat="1" ht="11.25" customHeight="1">
      <c r="A34" s="201"/>
      <c r="B34" s="202" t="s">
        <v>325</v>
      </c>
      <c r="C34" s="202"/>
      <c r="D34" s="203" t="s">
        <v>313</v>
      </c>
      <c r="E34" s="204">
        <v>1</v>
      </c>
      <c r="F34" s="205" t="s">
        <v>133</v>
      </c>
      <c r="G34" s="205" t="s">
        <v>133</v>
      </c>
      <c r="H34" s="206" t="s">
        <v>309</v>
      </c>
      <c r="I34" s="206" t="s">
        <v>309</v>
      </c>
      <c r="J34" s="206" t="s">
        <v>309</v>
      </c>
      <c r="K34" s="206" t="s">
        <v>309</v>
      </c>
      <c r="L34" s="205" t="s">
        <v>133</v>
      </c>
      <c r="M34" s="205" t="s">
        <v>133</v>
      </c>
    </row>
    <row r="35" spans="1:13" s="67" customFormat="1" ht="11.25" customHeight="1">
      <c r="A35" s="201"/>
      <c r="B35" s="202" t="s">
        <v>326</v>
      </c>
      <c r="C35" s="202"/>
      <c r="D35" s="203">
        <v>130</v>
      </c>
      <c r="E35" s="204">
        <v>4</v>
      </c>
      <c r="F35" s="205">
        <v>2940</v>
      </c>
      <c r="G35" s="205">
        <v>49</v>
      </c>
      <c r="H35" s="206" t="s">
        <v>327</v>
      </c>
      <c r="I35" s="206" t="s">
        <v>327</v>
      </c>
      <c r="J35" s="206" t="s">
        <v>327</v>
      </c>
      <c r="K35" s="206" t="s">
        <v>327</v>
      </c>
      <c r="L35" s="205" t="s">
        <v>133</v>
      </c>
      <c r="M35" s="205" t="s">
        <v>133</v>
      </c>
    </row>
    <row r="36" spans="1:13" s="67" customFormat="1" ht="11.25" customHeight="1">
      <c r="A36" s="201"/>
      <c r="B36" s="202" t="s">
        <v>328</v>
      </c>
      <c r="C36" s="202"/>
      <c r="D36" s="203">
        <v>110</v>
      </c>
      <c r="E36" s="204">
        <v>3</v>
      </c>
      <c r="F36" s="205">
        <v>680</v>
      </c>
      <c r="G36" s="205">
        <v>4</v>
      </c>
      <c r="H36" s="206" t="s">
        <v>327</v>
      </c>
      <c r="I36" s="206" t="s">
        <v>327</v>
      </c>
      <c r="J36" s="206" t="s">
        <v>327</v>
      </c>
      <c r="K36" s="206" t="s">
        <v>327</v>
      </c>
      <c r="L36" s="205" t="s">
        <v>133</v>
      </c>
      <c r="M36" s="205" t="s">
        <v>133</v>
      </c>
    </row>
    <row r="37" spans="1:13" s="67" customFormat="1" ht="11.25" customHeight="1">
      <c r="A37" s="201"/>
      <c r="B37" s="202" t="s">
        <v>329</v>
      </c>
      <c r="C37" s="202"/>
      <c r="D37" s="203">
        <v>740</v>
      </c>
      <c r="E37" s="204">
        <v>20</v>
      </c>
      <c r="F37" s="205">
        <v>2540</v>
      </c>
      <c r="G37" s="205">
        <v>71</v>
      </c>
      <c r="H37" s="206" t="s">
        <v>327</v>
      </c>
      <c r="I37" s="206" t="s">
        <v>327</v>
      </c>
      <c r="J37" s="206" t="s">
        <v>327</v>
      </c>
      <c r="K37" s="206" t="s">
        <v>327</v>
      </c>
      <c r="L37" s="205" t="s">
        <v>133</v>
      </c>
      <c r="M37" s="205" t="s">
        <v>133</v>
      </c>
    </row>
    <row r="38" spans="1:13" s="67" customFormat="1" ht="11.25" customHeight="1">
      <c r="A38" s="201"/>
      <c r="B38" s="202" t="s">
        <v>330</v>
      </c>
      <c r="C38" s="202"/>
      <c r="D38" s="203">
        <v>310</v>
      </c>
      <c r="E38" s="204">
        <v>7</v>
      </c>
      <c r="F38" s="205">
        <v>2020</v>
      </c>
      <c r="G38" s="205">
        <v>74</v>
      </c>
      <c r="H38" s="206" t="s">
        <v>327</v>
      </c>
      <c r="I38" s="206" t="s">
        <v>327</v>
      </c>
      <c r="J38" s="206" t="s">
        <v>327</v>
      </c>
      <c r="K38" s="206" t="s">
        <v>327</v>
      </c>
      <c r="L38" s="205" t="s">
        <v>133</v>
      </c>
      <c r="M38" s="205" t="s">
        <v>133</v>
      </c>
    </row>
    <row r="39" spans="1:13" s="67" customFormat="1" ht="10.5" customHeight="1">
      <c r="A39" s="201"/>
      <c r="B39" s="201"/>
      <c r="C39" s="201"/>
      <c r="D39" s="203"/>
      <c r="E39" s="204"/>
      <c r="F39" s="205"/>
      <c r="G39" s="205"/>
      <c r="H39" s="205"/>
      <c r="I39" s="205"/>
      <c r="J39" s="205"/>
      <c r="K39" s="205"/>
      <c r="L39" s="205"/>
      <c r="M39" s="205"/>
    </row>
    <row r="40" spans="1:13" s="157" customFormat="1" ht="11.25" customHeight="1">
      <c r="A40" s="207" t="s">
        <v>331</v>
      </c>
      <c r="B40" s="207"/>
      <c r="C40" s="208"/>
      <c r="D40" s="209" t="s">
        <v>133</v>
      </c>
      <c r="E40" s="210" t="s">
        <v>133</v>
      </c>
      <c r="F40" s="193" t="s">
        <v>332</v>
      </c>
      <c r="G40" s="200">
        <v>2</v>
      </c>
      <c r="H40" s="193" t="s">
        <v>327</v>
      </c>
      <c r="I40" s="193" t="s">
        <v>327</v>
      </c>
      <c r="J40" s="193" t="s">
        <v>327</v>
      </c>
      <c r="K40" s="193" t="s">
        <v>327</v>
      </c>
      <c r="L40" s="211" t="s">
        <v>133</v>
      </c>
      <c r="M40" s="210" t="s">
        <v>133</v>
      </c>
    </row>
    <row r="41" spans="1:13" s="67" customFormat="1" ht="11.25" customHeight="1">
      <c r="A41" s="201"/>
      <c r="B41" s="202" t="s">
        <v>333</v>
      </c>
      <c r="C41" s="202"/>
      <c r="D41" s="203" t="s">
        <v>133</v>
      </c>
      <c r="E41" s="204" t="s">
        <v>133</v>
      </c>
      <c r="F41" s="205" t="s">
        <v>133</v>
      </c>
      <c r="G41" s="205" t="s">
        <v>133</v>
      </c>
      <c r="H41" s="206" t="s">
        <v>327</v>
      </c>
      <c r="I41" s="206" t="s">
        <v>327</v>
      </c>
      <c r="J41" s="206" t="s">
        <v>327</v>
      </c>
      <c r="K41" s="206" t="s">
        <v>327</v>
      </c>
      <c r="L41" s="205" t="s">
        <v>133</v>
      </c>
      <c r="M41" s="205" t="s">
        <v>133</v>
      </c>
    </row>
    <row r="42" spans="1:13" s="67" customFormat="1" ht="11.25" customHeight="1">
      <c r="A42" s="201"/>
      <c r="B42" s="202" t="s">
        <v>334</v>
      </c>
      <c r="C42" s="202"/>
      <c r="D42" s="203" t="s">
        <v>133</v>
      </c>
      <c r="E42" s="204" t="s">
        <v>133</v>
      </c>
      <c r="F42" s="205" t="s">
        <v>332</v>
      </c>
      <c r="G42" s="205">
        <v>1</v>
      </c>
      <c r="H42" s="206" t="s">
        <v>327</v>
      </c>
      <c r="I42" s="206" t="s">
        <v>327</v>
      </c>
      <c r="J42" s="206" t="s">
        <v>327</v>
      </c>
      <c r="K42" s="206" t="s">
        <v>327</v>
      </c>
      <c r="L42" s="205" t="s">
        <v>133</v>
      </c>
      <c r="M42" s="205" t="s">
        <v>133</v>
      </c>
    </row>
    <row r="43" spans="1:13" s="67" customFormat="1" ht="11.25" customHeight="1">
      <c r="A43" s="201"/>
      <c r="B43" s="202" t="s">
        <v>335</v>
      </c>
      <c r="C43" s="202"/>
      <c r="D43" s="203" t="s">
        <v>133</v>
      </c>
      <c r="E43" s="204" t="s">
        <v>133</v>
      </c>
      <c r="F43" s="205" t="s">
        <v>332</v>
      </c>
      <c r="G43" s="205">
        <v>1</v>
      </c>
      <c r="H43" s="206" t="s">
        <v>327</v>
      </c>
      <c r="I43" s="206" t="s">
        <v>327</v>
      </c>
      <c r="J43" s="206" t="s">
        <v>327</v>
      </c>
      <c r="K43" s="206" t="s">
        <v>327</v>
      </c>
      <c r="L43" s="205" t="s">
        <v>133</v>
      </c>
      <c r="M43" s="205" t="s">
        <v>133</v>
      </c>
    </row>
    <row r="44" spans="1:13" s="67" customFormat="1" ht="10.5" customHeight="1">
      <c r="A44" s="201"/>
      <c r="B44" s="202"/>
      <c r="C44" s="202"/>
      <c r="D44" s="203"/>
      <c r="E44" s="204"/>
      <c r="F44" s="205"/>
      <c r="G44" s="205"/>
      <c r="H44" s="205"/>
      <c r="I44" s="205"/>
      <c r="J44" s="205"/>
      <c r="K44" s="205"/>
      <c r="L44" s="205"/>
      <c r="M44" s="205"/>
    </row>
    <row r="45" spans="1:13" s="157" customFormat="1" ht="11.25" customHeight="1">
      <c r="A45" s="207" t="s">
        <v>336</v>
      </c>
      <c r="B45" s="207"/>
      <c r="C45" s="208"/>
      <c r="D45" s="191">
        <v>790</v>
      </c>
      <c r="E45" s="200">
        <v>17</v>
      </c>
      <c r="F45" s="193" t="s">
        <v>332</v>
      </c>
      <c r="G45" s="200">
        <v>11</v>
      </c>
      <c r="H45" s="193" t="s">
        <v>327</v>
      </c>
      <c r="I45" s="193" t="s">
        <v>327</v>
      </c>
      <c r="J45" s="193" t="s">
        <v>327</v>
      </c>
      <c r="K45" s="193" t="s">
        <v>327</v>
      </c>
      <c r="L45" s="193" t="s">
        <v>332</v>
      </c>
      <c r="M45" s="200">
        <v>5</v>
      </c>
    </row>
    <row r="46" spans="1:13" s="67" customFormat="1" ht="11.25" customHeight="1">
      <c r="A46" s="201"/>
      <c r="B46" s="202" t="s">
        <v>337</v>
      </c>
      <c r="C46" s="202"/>
      <c r="D46" s="203">
        <v>70</v>
      </c>
      <c r="E46" s="204">
        <v>3</v>
      </c>
      <c r="F46" s="205">
        <v>980</v>
      </c>
      <c r="G46" s="205">
        <v>6</v>
      </c>
      <c r="H46" s="206" t="s">
        <v>327</v>
      </c>
      <c r="I46" s="206" t="s">
        <v>327</v>
      </c>
      <c r="J46" s="206" t="s">
        <v>327</v>
      </c>
      <c r="K46" s="206" t="s">
        <v>327</v>
      </c>
      <c r="L46" s="205" t="s">
        <v>133</v>
      </c>
      <c r="M46" s="205" t="s">
        <v>133</v>
      </c>
    </row>
    <row r="47" spans="1:13" s="67" customFormat="1" ht="11.25" customHeight="1">
      <c r="A47" s="201"/>
      <c r="B47" s="202" t="s">
        <v>338</v>
      </c>
      <c r="C47" s="202"/>
      <c r="D47" s="203">
        <v>600</v>
      </c>
      <c r="E47" s="204">
        <v>9</v>
      </c>
      <c r="F47" s="205">
        <v>40</v>
      </c>
      <c r="G47" s="205">
        <v>3</v>
      </c>
      <c r="H47" s="206" t="s">
        <v>327</v>
      </c>
      <c r="I47" s="206" t="s">
        <v>327</v>
      </c>
      <c r="J47" s="206" t="s">
        <v>327</v>
      </c>
      <c r="K47" s="206" t="s">
        <v>327</v>
      </c>
      <c r="L47" s="205" t="s">
        <v>332</v>
      </c>
      <c r="M47" s="205">
        <v>1</v>
      </c>
    </row>
    <row r="48" spans="1:13" s="67" customFormat="1" ht="11.25" customHeight="1">
      <c r="A48" s="201"/>
      <c r="B48" s="202" t="s">
        <v>339</v>
      </c>
      <c r="C48" s="202"/>
      <c r="D48" s="203">
        <v>120</v>
      </c>
      <c r="E48" s="204">
        <v>5</v>
      </c>
      <c r="F48" s="205" t="s">
        <v>332</v>
      </c>
      <c r="G48" s="205">
        <v>2</v>
      </c>
      <c r="H48" s="206" t="s">
        <v>327</v>
      </c>
      <c r="I48" s="206" t="s">
        <v>327</v>
      </c>
      <c r="J48" s="206" t="s">
        <v>327</v>
      </c>
      <c r="K48" s="206" t="s">
        <v>327</v>
      </c>
      <c r="L48" s="205">
        <v>260</v>
      </c>
      <c r="M48" s="205">
        <v>4</v>
      </c>
    </row>
    <row r="49" spans="1:13" s="67" customFormat="1" ht="10.5" customHeight="1">
      <c r="A49" s="201"/>
      <c r="B49" s="202"/>
      <c r="C49" s="202"/>
      <c r="D49" s="203"/>
      <c r="E49" s="204"/>
      <c r="F49" s="205"/>
      <c r="G49" s="205"/>
      <c r="H49" s="205"/>
      <c r="I49" s="205"/>
      <c r="J49" s="205"/>
      <c r="K49" s="205"/>
      <c r="L49" s="205"/>
      <c r="M49" s="205"/>
    </row>
    <row r="50" spans="1:13" s="157" customFormat="1" ht="11.25" customHeight="1">
      <c r="A50" s="207" t="s">
        <v>340</v>
      </c>
      <c r="B50" s="207"/>
      <c r="C50" s="208"/>
      <c r="D50" s="191">
        <v>190</v>
      </c>
      <c r="E50" s="200">
        <v>3</v>
      </c>
      <c r="F50" s="200">
        <v>990</v>
      </c>
      <c r="G50" s="200">
        <v>8</v>
      </c>
      <c r="H50" s="193" t="s">
        <v>327</v>
      </c>
      <c r="I50" s="193" t="s">
        <v>327</v>
      </c>
      <c r="J50" s="193" t="s">
        <v>327</v>
      </c>
      <c r="K50" s="193" t="s">
        <v>327</v>
      </c>
      <c r="L50" s="193" t="s">
        <v>332</v>
      </c>
      <c r="M50" s="200">
        <v>1</v>
      </c>
    </row>
    <row r="51" spans="1:13" s="67" customFormat="1" ht="11.25" customHeight="1">
      <c r="A51" s="201"/>
      <c r="B51" s="202" t="s">
        <v>341</v>
      </c>
      <c r="C51" s="202"/>
      <c r="D51" s="203">
        <v>190</v>
      </c>
      <c r="E51" s="204">
        <v>3</v>
      </c>
      <c r="F51" s="205">
        <v>990</v>
      </c>
      <c r="G51" s="205">
        <v>8</v>
      </c>
      <c r="H51" s="206" t="s">
        <v>327</v>
      </c>
      <c r="I51" s="206" t="s">
        <v>327</v>
      </c>
      <c r="J51" s="206" t="s">
        <v>327</v>
      </c>
      <c r="K51" s="206" t="s">
        <v>327</v>
      </c>
      <c r="L51" s="205" t="s">
        <v>332</v>
      </c>
      <c r="M51" s="205">
        <v>1</v>
      </c>
    </row>
    <row r="52" spans="1:13" s="67" customFormat="1" ht="11.25" customHeight="1">
      <c r="A52" s="201"/>
      <c r="B52" s="202" t="s">
        <v>18</v>
      </c>
      <c r="C52" s="202"/>
      <c r="D52" s="203" t="s">
        <v>133</v>
      </c>
      <c r="E52" s="204" t="s">
        <v>133</v>
      </c>
      <c r="F52" s="205" t="s">
        <v>133</v>
      </c>
      <c r="G52" s="205" t="s">
        <v>133</v>
      </c>
      <c r="H52" s="206" t="s">
        <v>327</v>
      </c>
      <c r="I52" s="206" t="s">
        <v>327</v>
      </c>
      <c r="J52" s="206" t="s">
        <v>327</v>
      </c>
      <c r="K52" s="206" t="s">
        <v>327</v>
      </c>
      <c r="L52" s="205" t="s">
        <v>133</v>
      </c>
      <c r="M52" s="205" t="s">
        <v>133</v>
      </c>
    </row>
    <row r="53" spans="1:13" s="67" customFormat="1" ht="10.5" customHeight="1">
      <c r="A53" s="201"/>
      <c r="B53" s="202"/>
      <c r="C53" s="202"/>
      <c r="D53" s="203"/>
      <c r="E53" s="204"/>
      <c r="F53" s="205"/>
      <c r="G53" s="205"/>
      <c r="H53" s="205"/>
      <c r="I53" s="205"/>
      <c r="J53" s="205"/>
      <c r="K53" s="205"/>
      <c r="L53" s="205"/>
      <c r="M53" s="205"/>
    </row>
    <row r="54" spans="1:13" s="157" customFormat="1" ht="11.25" customHeight="1">
      <c r="A54" s="207" t="s">
        <v>342</v>
      </c>
      <c r="B54" s="207"/>
      <c r="C54" s="208"/>
      <c r="D54" s="191">
        <v>50</v>
      </c>
      <c r="E54" s="200">
        <v>3</v>
      </c>
      <c r="F54" s="193" t="s">
        <v>332</v>
      </c>
      <c r="G54" s="200">
        <v>2</v>
      </c>
      <c r="H54" s="193" t="s">
        <v>327</v>
      </c>
      <c r="I54" s="193" t="s">
        <v>327</v>
      </c>
      <c r="J54" s="193" t="s">
        <v>327</v>
      </c>
      <c r="K54" s="193" t="s">
        <v>327</v>
      </c>
      <c r="L54" s="212" t="s">
        <v>133</v>
      </c>
      <c r="M54" s="212" t="s">
        <v>133</v>
      </c>
    </row>
    <row r="55" spans="1:13" s="67" customFormat="1" ht="11.25" customHeight="1">
      <c r="A55" s="201"/>
      <c r="B55" s="202" t="s">
        <v>343</v>
      </c>
      <c r="C55" s="202"/>
      <c r="D55" s="203" t="s">
        <v>332</v>
      </c>
      <c r="E55" s="204">
        <v>2</v>
      </c>
      <c r="F55" s="205" t="s">
        <v>332</v>
      </c>
      <c r="G55" s="205">
        <v>2</v>
      </c>
      <c r="H55" s="206" t="s">
        <v>327</v>
      </c>
      <c r="I55" s="206" t="s">
        <v>327</v>
      </c>
      <c r="J55" s="206" t="s">
        <v>327</v>
      </c>
      <c r="K55" s="206" t="s">
        <v>327</v>
      </c>
      <c r="L55" s="205" t="s">
        <v>133</v>
      </c>
      <c r="M55" s="205" t="s">
        <v>133</v>
      </c>
    </row>
    <row r="56" spans="1:13" s="67" customFormat="1" ht="11.25" customHeight="1">
      <c r="A56" s="201"/>
      <c r="B56" s="202" t="s">
        <v>20</v>
      </c>
      <c r="C56" s="202"/>
      <c r="D56" s="203" t="s">
        <v>332</v>
      </c>
      <c r="E56" s="204">
        <v>1</v>
      </c>
      <c r="F56" s="205" t="s">
        <v>133</v>
      </c>
      <c r="G56" s="205" t="s">
        <v>133</v>
      </c>
      <c r="H56" s="206" t="s">
        <v>327</v>
      </c>
      <c r="I56" s="206" t="s">
        <v>327</v>
      </c>
      <c r="J56" s="206" t="s">
        <v>327</v>
      </c>
      <c r="K56" s="206" t="s">
        <v>327</v>
      </c>
      <c r="L56" s="205" t="s">
        <v>133</v>
      </c>
      <c r="M56" s="205" t="s">
        <v>133</v>
      </c>
    </row>
    <row r="57" spans="1:13" s="67" customFormat="1" ht="10.5" customHeight="1">
      <c r="A57" s="201"/>
      <c r="B57" s="202"/>
      <c r="C57" s="202"/>
      <c r="D57" s="203"/>
      <c r="E57" s="204"/>
      <c r="F57" s="205"/>
      <c r="G57" s="205"/>
      <c r="H57" s="205"/>
      <c r="I57" s="205"/>
      <c r="J57" s="205"/>
      <c r="K57" s="205"/>
      <c r="L57" s="205"/>
      <c r="M57" s="205"/>
    </row>
    <row r="58" spans="1:13" s="157" customFormat="1" ht="11.25" customHeight="1">
      <c r="A58" s="207" t="s">
        <v>344</v>
      </c>
      <c r="B58" s="207"/>
      <c r="C58" s="208"/>
      <c r="D58" s="191">
        <v>300</v>
      </c>
      <c r="E58" s="200">
        <v>11</v>
      </c>
      <c r="F58" s="193" t="s">
        <v>332</v>
      </c>
      <c r="G58" s="200">
        <v>5</v>
      </c>
      <c r="H58" s="193" t="s">
        <v>327</v>
      </c>
      <c r="I58" s="193" t="s">
        <v>327</v>
      </c>
      <c r="J58" s="193" t="s">
        <v>327</v>
      </c>
      <c r="K58" s="193" t="s">
        <v>327</v>
      </c>
      <c r="L58" s="193" t="s">
        <v>332</v>
      </c>
      <c r="M58" s="200">
        <v>1</v>
      </c>
    </row>
    <row r="59" spans="1:13" s="67" customFormat="1" ht="11.25" customHeight="1">
      <c r="A59" s="201"/>
      <c r="B59" s="202" t="s">
        <v>345</v>
      </c>
      <c r="C59" s="202"/>
      <c r="D59" s="203" t="s">
        <v>133</v>
      </c>
      <c r="E59" s="204" t="s">
        <v>133</v>
      </c>
      <c r="F59" s="205" t="s">
        <v>332</v>
      </c>
      <c r="G59" s="205">
        <v>1</v>
      </c>
      <c r="H59" s="206" t="s">
        <v>327</v>
      </c>
      <c r="I59" s="206" t="s">
        <v>327</v>
      </c>
      <c r="J59" s="206" t="s">
        <v>327</v>
      </c>
      <c r="K59" s="206" t="s">
        <v>327</v>
      </c>
      <c r="L59" s="205" t="s">
        <v>133</v>
      </c>
      <c r="M59" s="205" t="s">
        <v>133</v>
      </c>
    </row>
    <row r="60" spans="1:13" s="67" customFormat="1" ht="11.25" customHeight="1">
      <c r="A60" s="201"/>
      <c r="B60" s="202" t="s">
        <v>22</v>
      </c>
      <c r="C60" s="202"/>
      <c r="D60" s="203">
        <v>80</v>
      </c>
      <c r="E60" s="204">
        <v>4</v>
      </c>
      <c r="F60" s="205">
        <v>130</v>
      </c>
      <c r="G60" s="205">
        <v>3</v>
      </c>
      <c r="H60" s="206" t="s">
        <v>327</v>
      </c>
      <c r="I60" s="206" t="s">
        <v>327</v>
      </c>
      <c r="J60" s="206" t="s">
        <v>327</v>
      </c>
      <c r="K60" s="206" t="s">
        <v>327</v>
      </c>
      <c r="L60" s="205" t="s">
        <v>332</v>
      </c>
      <c r="M60" s="205">
        <v>1</v>
      </c>
    </row>
    <row r="61" spans="1:13" s="67" customFormat="1" ht="11.25" customHeight="1">
      <c r="A61" s="201"/>
      <c r="B61" s="202" t="s">
        <v>346</v>
      </c>
      <c r="C61" s="202"/>
      <c r="D61" s="203">
        <v>220</v>
      </c>
      <c r="E61" s="204">
        <v>7</v>
      </c>
      <c r="F61" s="205" t="s">
        <v>133</v>
      </c>
      <c r="G61" s="205" t="s">
        <v>133</v>
      </c>
      <c r="H61" s="206" t="s">
        <v>327</v>
      </c>
      <c r="I61" s="206" t="s">
        <v>327</v>
      </c>
      <c r="J61" s="206" t="s">
        <v>327</v>
      </c>
      <c r="K61" s="206" t="s">
        <v>327</v>
      </c>
      <c r="L61" s="205" t="s">
        <v>133</v>
      </c>
      <c r="M61" s="205" t="s">
        <v>133</v>
      </c>
    </row>
    <row r="62" spans="1:13" s="67" customFormat="1" ht="11.25" customHeight="1">
      <c r="A62" s="201"/>
      <c r="B62" s="202" t="s">
        <v>347</v>
      </c>
      <c r="C62" s="202"/>
      <c r="D62" s="203" t="s">
        <v>133</v>
      </c>
      <c r="E62" s="204" t="s">
        <v>133</v>
      </c>
      <c r="F62" s="205" t="s">
        <v>332</v>
      </c>
      <c r="G62" s="205">
        <v>1</v>
      </c>
      <c r="H62" s="206" t="s">
        <v>327</v>
      </c>
      <c r="I62" s="206" t="s">
        <v>327</v>
      </c>
      <c r="J62" s="206" t="s">
        <v>327</v>
      </c>
      <c r="K62" s="206" t="s">
        <v>327</v>
      </c>
      <c r="L62" s="205" t="s">
        <v>133</v>
      </c>
      <c r="M62" s="205" t="s">
        <v>133</v>
      </c>
    </row>
    <row r="63" spans="1:13" s="67" customFormat="1" ht="10.5" customHeight="1">
      <c r="A63" s="201"/>
      <c r="B63" s="202"/>
      <c r="C63" s="202"/>
      <c r="D63" s="203"/>
      <c r="E63" s="204"/>
      <c r="F63" s="205"/>
      <c r="G63" s="205"/>
      <c r="H63" s="205"/>
      <c r="I63" s="205"/>
      <c r="J63" s="205"/>
      <c r="K63" s="205"/>
      <c r="L63" s="205"/>
      <c r="M63" s="205"/>
    </row>
    <row r="64" spans="1:13" s="157" customFormat="1" ht="11.25" customHeight="1">
      <c r="A64" s="207" t="s">
        <v>348</v>
      </c>
      <c r="B64" s="207"/>
      <c r="C64" s="208"/>
      <c r="D64" s="199">
        <v>300</v>
      </c>
      <c r="E64" s="200">
        <v>9</v>
      </c>
      <c r="F64" s="193" t="s">
        <v>332</v>
      </c>
      <c r="G64" s="200">
        <v>10</v>
      </c>
      <c r="H64" s="193" t="s">
        <v>327</v>
      </c>
      <c r="I64" s="193" t="s">
        <v>327</v>
      </c>
      <c r="J64" s="193" t="s">
        <v>327</v>
      </c>
      <c r="K64" s="193" t="s">
        <v>327</v>
      </c>
      <c r="L64" s="200">
        <v>590</v>
      </c>
      <c r="M64" s="200">
        <v>3</v>
      </c>
    </row>
    <row r="65" spans="1:13" s="67" customFormat="1" ht="11.25" customHeight="1">
      <c r="A65" s="201"/>
      <c r="B65" s="202" t="s">
        <v>119</v>
      </c>
      <c r="C65" s="202"/>
      <c r="D65" s="203" t="s">
        <v>332</v>
      </c>
      <c r="E65" s="204">
        <v>2</v>
      </c>
      <c r="F65" s="205">
        <v>80</v>
      </c>
      <c r="G65" s="205">
        <v>3</v>
      </c>
      <c r="H65" s="206" t="s">
        <v>327</v>
      </c>
      <c r="I65" s="206" t="s">
        <v>327</v>
      </c>
      <c r="J65" s="206" t="s">
        <v>327</v>
      </c>
      <c r="K65" s="206" t="s">
        <v>327</v>
      </c>
      <c r="L65" s="205" t="s">
        <v>332</v>
      </c>
      <c r="M65" s="205">
        <v>2</v>
      </c>
    </row>
    <row r="66" spans="1:13" s="67" customFormat="1" ht="11.25" customHeight="1">
      <c r="A66" s="201"/>
      <c r="B66" s="202" t="s">
        <v>349</v>
      </c>
      <c r="C66" s="202"/>
      <c r="D66" s="203" t="s">
        <v>332</v>
      </c>
      <c r="E66" s="204">
        <v>1</v>
      </c>
      <c r="F66" s="205">
        <v>670</v>
      </c>
      <c r="G66" s="205">
        <v>6</v>
      </c>
      <c r="H66" s="206" t="s">
        <v>327</v>
      </c>
      <c r="I66" s="206" t="s">
        <v>327</v>
      </c>
      <c r="J66" s="206" t="s">
        <v>327</v>
      </c>
      <c r="K66" s="206" t="s">
        <v>327</v>
      </c>
      <c r="L66" s="205" t="s">
        <v>133</v>
      </c>
      <c r="M66" s="205" t="s">
        <v>133</v>
      </c>
    </row>
    <row r="67" spans="1:13" s="67" customFormat="1" ht="11.25" customHeight="1">
      <c r="A67" s="201"/>
      <c r="B67" s="202" t="s">
        <v>350</v>
      </c>
      <c r="C67" s="202"/>
      <c r="D67" s="203">
        <v>230</v>
      </c>
      <c r="E67" s="204">
        <v>6</v>
      </c>
      <c r="F67" s="205" t="s">
        <v>332</v>
      </c>
      <c r="G67" s="205">
        <v>1</v>
      </c>
      <c r="H67" s="206" t="s">
        <v>327</v>
      </c>
      <c r="I67" s="206" t="s">
        <v>327</v>
      </c>
      <c r="J67" s="206" t="s">
        <v>327</v>
      </c>
      <c r="K67" s="206" t="s">
        <v>327</v>
      </c>
      <c r="L67" s="205" t="s">
        <v>332</v>
      </c>
      <c r="M67" s="205">
        <v>1</v>
      </c>
    </row>
    <row r="68" spans="1:13" s="67" customFormat="1" ht="10.5" customHeight="1">
      <c r="A68" s="201"/>
      <c r="B68" s="202"/>
      <c r="C68" s="202"/>
      <c r="D68" s="203"/>
      <c r="E68" s="204"/>
      <c r="F68" s="205"/>
      <c r="G68" s="205"/>
      <c r="H68" s="205"/>
      <c r="I68" s="205"/>
      <c r="J68" s="205"/>
      <c r="K68" s="205"/>
      <c r="L68" s="205"/>
      <c r="M68" s="205"/>
    </row>
    <row r="69" spans="1:13" s="157" customFormat="1" ht="11.25" customHeight="1">
      <c r="A69" s="207" t="s">
        <v>351</v>
      </c>
      <c r="B69" s="207"/>
      <c r="C69" s="213"/>
      <c r="D69" s="193" t="s">
        <v>332</v>
      </c>
      <c r="E69" s="200">
        <v>1</v>
      </c>
      <c r="F69" s="214" t="s">
        <v>133</v>
      </c>
      <c r="G69" s="214" t="s">
        <v>133</v>
      </c>
      <c r="H69" s="193" t="s">
        <v>327</v>
      </c>
      <c r="I69" s="193" t="s">
        <v>327</v>
      </c>
      <c r="J69" s="193" t="s">
        <v>327</v>
      </c>
      <c r="K69" s="193" t="s">
        <v>327</v>
      </c>
      <c r="L69" s="214" t="s">
        <v>133</v>
      </c>
      <c r="M69" s="214" t="s">
        <v>133</v>
      </c>
    </row>
    <row r="70" spans="1:13" s="67" customFormat="1" ht="11.25" customHeight="1">
      <c r="A70" s="201"/>
      <c r="B70" s="202" t="s">
        <v>352</v>
      </c>
      <c r="C70" s="215"/>
      <c r="D70" s="216" t="s">
        <v>332</v>
      </c>
      <c r="E70" s="216">
        <v>1</v>
      </c>
      <c r="F70" s="217" t="s">
        <v>133</v>
      </c>
      <c r="G70" s="217" t="s">
        <v>133</v>
      </c>
      <c r="H70" s="206" t="s">
        <v>327</v>
      </c>
      <c r="I70" s="206" t="s">
        <v>327</v>
      </c>
      <c r="J70" s="206" t="s">
        <v>327</v>
      </c>
      <c r="K70" s="206" t="s">
        <v>327</v>
      </c>
      <c r="L70" s="217" t="s">
        <v>133</v>
      </c>
      <c r="M70" s="217" t="s">
        <v>133</v>
      </c>
    </row>
    <row r="71" spans="1:13" s="67" customFormat="1" ht="11.25" customHeight="1">
      <c r="A71" s="180"/>
      <c r="B71" s="180"/>
      <c r="C71" s="180"/>
      <c r="D71" s="218"/>
      <c r="E71" s="182"/>
      <c r="F71" s="183"/>
      <c r="G71" s="182"/>
      <c r="H71" s="183"/>
      <c r="I71" s="182"/>
      <c r="J71" s="184"/>
      <c r="K71" s="182"/>
      <c r="L71" s="184"/>
      <c r="M71" s="182"/>
    </row>
    <row r="72" spans="1:13" s="157" customFormat="1" ht="11.25" customHeight="1">
      <c r="A72" s="207" t="s">
        <v>353</v>
      </c>
      <c r="B72" s="207"/>
      <c r="C72" s="208"/>
      <c r="D72" s="219" t="s">
        <v>332</v>
      </c>
      <c r="E72" s="200">
        <v>1</v>
      </c>
      <c r="F72" s="193" t="s">
        <v>332</v>
      </c>
      <c r="G72" s="200">
        <v>4</v>
      </c>
      <c r="H72" s="193" t="s">
        <v>327</v>
      </c>
      <c r="I72" s="193" t="s">
        <v>327</v>
      </c>
      <c r="J72" s="193" t="s">
        <v>327</v>
      </c>
      <c r="K72" s="193" t="s">
        <v>327</v>
      </c>
      <c r="L72" s="193" t="s">
        <v>332</v>
      </c>
      <c r="M72" s="200">
        <v>2</v>
      </c>
    </row>
    <row r="73" spans="1:13" s="67" customFormat="1" ht="11.25" customHeight="1">
      <c r="A73" s="201"/>
      <c r="B73" s="202" t="s">
        <v>354</v>
      </c>
      <c r="C73" s="202"/>
      <c r="D73" s="203" t="s">
        <v>332</v>
      </c>
      <c r="E73" s="204">
        <v>1</v>
      </c>
      <c r="F73" s="205" t="s">
        <v>332</v>
      </c>
      <c r="G73" s="205">
        <v>1</v>
      </c>
      <c r="H73" s="206" t="s">
        <v>327</v>
      </c>
      <c r="I73" s="206" t="s">
        <v>327</v>
      </c>
      <c r="J73" s="206" t="s">
        <v>327</v>
      </c>
      <c r="K73" s="206" t="s">
        <v>327</v>
      </c>
      <c r="L73" s="205" t="s">
        <v>332</v>
      </c>
      <c r="M73" s="205">
        <v>1</v>
      </c>
    </row>
    <row r="74" spans="1:13" s="67" customFormat="1" ht="11.25" customHeight="1">
      <c r="A74" s="201"/>
      <c r="B74" s="202" t="s">
        <v>355</v>
      </c>
      <c r="C74" s="202"/>
      <c r="D74" s="203" t="s">
        <v>133</v>
      </c>
      <c r="E74" s="204" t="s">
        <v>133</v>
      </c>
      <c r="F74" s="205" t="s">
        <v>133</v>
      </c>
      <c r="G74" s="205" t="s">
        <v>133</v>
      </c>
      <c r="H74" s="206" t="s">
        <v>327</v>
      </c>
      <c r="I74" s="206" t="s">
        <v>327</v>
      </c>
      <c r="J74" s="206" t="s">
        <v>327</v>
      </c>
      <c r="K74" s="206" t="s">
        <v>327</v>
      </c>
      <c r="L74" s="205" t="s">
        <v>133</v>
      </c>
      <c r="M74" s="205" t="s">
        <v>133</v>
      </c>
    </row>
    <row r="75" spans="1:13" s="67" customFormat="1" ht="11.25" customHeight="1">
      <c r="A75" s="201"/>
      <c r="B75" s="202" t="s">
        <v>356</v>
      </c>
      <c r="C75" s="202"/>
      <c r="D75" s="203" t="s">
        <v>133</v>
      </c>
      <c r="E75" s="204" t="s">
        <v>133</v>
      </c>
      <c r="F75" s="205" t="s">
        <v>133</v>
      </c>
      <c r="G75" s="205" t="s">
        <v>133</v>
      </c>
      <c r="H75" s="206" t="s">
        <v>327</v>
      </c>
      <c r="I75" s="206" t="s">
        <v>327</v>
      </c>
      <c r="J75" s="206" t="s">
        <v>327</v>
      </c>
      <c r="K75" s="206" t="s">
        <v>327</v>
      </c>
      <c r="L75" s="205" t="s">
        <v>133</v>
      </c>
      <c r="M75" s="205" t="s">
        <v>133</v>
      </c>
    </row>
    <row r="76" spans="1:13" s="67" customFormat="1" ht="11.25" customHeight="1">
      <c r="A76" s="201"/>
      <c r="B76" s="202" t="s">
        <v>357</v>
      </c>
      <c r="C76" s="202"/>
      <c r="D76" s="203" t="s">
        <v>133</v>
      </c>
      <c r="E76" s="204" t="s">
        <v>133</v>
      </c>
      <c r="F76" s="205" t="s">
        <v>133</v>
      </c>
      <c r="G76" s="205" t="s">
        <v>133</v>
      </c>
      <c r="H76" s="206" t="s">
        <v>327</v>
      </c>
      <c r="I76" s="206" t="s">
        <v>327</v>
      </c>
      <c r="J76" s="206" t="s">
        <v>327</v>
      </c>
      <c r="K76" s="206" t="s">
        <v>327</v>
      </c>
      <c r="L76" s="205" t="s">
        <v>332</v>
      </c>
      <c r="M76" s="205">
        <v>1</v>
      </c>
    </row>
    <row r="77" spans="1:13" s="67" customFormat="1" ht="11.25" customHeight="1">
      <c r="A77" s="201"/>
      <c r="B77" s="202" t="s">
        <v>358</v>
      </c>
      <c r="C77" s="202"/>
      <c r="D77" s="203" t="s">
        <v>133</v>
      </c>
      <c r="E77" s="204" t="s">
        <v>133</v>
      </c>
      <c r="F77" s="205">
        <v>110</v>
      </c>
      <c r="G77" s="205">
        <v>3</v>
      </c>
      <c r="H77" s="206" t="s">
        <v>327</v>
      </c>
      <c r="I77" s="206" t="s">
        <v>327</v>
      </c>
      <c r="J77" s="206" t="s">
        <v>327</v>
      </c>
      <c r="K77" s="206" t="s">
        <v>327</v>
      </c>
      <c r="L77" s="205" t="s">
        <v>133</v>
      </c>
      <c r="M77" s="205" t="s">
        <v>133</v>
      </c>
    </row>
    <row r="78" spans="1:13" s="67" customFormat="1" ht="10.5" customHeight="1">
      <c r="A78" s="201"/>
      <c r="B78" s="202"/>
      <c r="C78" s="202"/>
      <c r="D78" s="203"/>
      <c r="E78" s="204"/>
      <c r="F78" s="205"/>
      <c r="G78" s="205"/>
      <c r="H78" s="205"/>
      <c r="I78" s="205"/>
      <c r="J78" s="205"/>
      <c r="K78" s="205"/>
      <c r="L78" s="205"/>
      <c r="M78" s="205"/>
    </row>
    <row r="79" spans="1:13" s="157" customFormat="1" ht="11.25" customHeight="1">
      <c r="A79" s="207" t="s">
        <v>359</v>
      </c>
      <c r="B79" s="207"/>
      <c r="C79" s="208"/>
      <c r="D79" s="191">
        <v>460</v>
      </c>
      <c r="E79" s="200">
        <v>14</v>
      </c>
      <c r="F79" s="193" t="s">
        <v>332</v>
      </c>
      <c r="G79" s="200">
        <v>18</v>
      </c>
      <c r="H79" s="193" t="s">
        <v>327</v>
      </c>
      <c r="I79" s="193" t="s">
        <v>327</v>
      </c>
      <c r="J79" s="193" t="s">
        <v>327</v>
      </c>
      <c r="K79" s="193" t="s">
        <v>327</v>
      </c>
      <c r="L79" s="193" t="s">
        <v>332</v>
      </c>
      <c r="M79" s="200">
        <v>2</v>
      </c>
    </row>
    <row r="80" spans="1:13" s="67" customFormat="1" ht="11.25" customHeight="1">
      <c r="A80" s="201"/>
      <c r="B80" s="202" t="s">
        <v>360</v>
      </c>
      <c r="C80" s="202"/>
      <c r="D80" s="203">
        <v>240</v>
      </c>
      <c r="E80" s="204">
        <v>6</v>
      </c>
      <c r="F80" s="205" t="s">
        <v>133</v>
      </c>
      <c r="G80" s="205" t="s">
        <v>133</v>
      </c>
      <c r="H80" s="206" t="s">
        <v>327</v>
      </c>
      <c r="I80" s="206" t="s">
        <v>327</v>
      </c>
      <c r="J80" s="206" t="s">
        <v>327</v>
      </c>
      <c r="K80" s="206" t="s">
        <v>327</v>
      </c>
      <c r="L80" s="205" t="s">
        <v>133</v>
      </c>
      <c r="M80" s="205" t="s">
        <v>133</v>
      </c>
    </row>
    <row r="81" spans="1:13" s="67" customFormat="1" ht="11.25" customHeight="1">
      <c r="A81" s="201"/>
      <c r="B81" s="202" t="s">
        <v>361</v>
      </c>
      <c r="C81" s="202"/>
      <c r="D81" s="203" t="s">
        <v>332</v>
      </c>
      <c r="E81" s="204">
        <v>2</v>
      </c>
      <c r="F81" s="205">
        <v>40</v>
      </c>
      <c r="G81" s="205">
        <v>4</v>
      </c>
      <c r="H81" s="206" t="s">
        <v>327</v>
      </c>
      <c r="I81" s="206" t="s">
        <v>327</v>
      </c>
      <c r="J81" s="206" t="s">
        <v>327</v>
      </c>
      <c r="K81" s="206" t="s">
        <v>327</v>
      </c>
      <c r="L81" s="205" t="s">
        <v>332</v>
      </c>
      <c r="M81" s="205">
        <v>1</v>
      </c>
    </row>
    <row r="82" spans="1:13" s="67" customFormat="1" ht="11.25" customHeight="1">
      <c r="A82" s="201"/>
      <c r="B82" s="202" t="s">
        <v>362</v>
      </c>
      <c r="C82" s="202"/>
      <c r="D82" s="203" t="s">
        <v>133</v>
      </c>
      <c r="E82" s="204" t="s">
        <v>133</v>
      </c>
      <c r="F82" s="205" t="s">
        <v>133</v>
      </c>
      <c r="G82" s="205" t="s">
        <v>133</v>
      </c>
      <c r="H82" s="206" t="s">
        <v>327</v>
      </c>
      <c r="I82" s="206" t="s">
        <v>327</v>
      </c>
      <c r="J82" s="206" t="s">
        <v>327</v>
      </c>
      <c r="K82" s="206" t="s">
        <v>327</v>
      </c>
      <c r="L82" s="205" t="s">
        <v>133</v>
      </c>
      <c r="M82" s="205" t="s">
        <v>133</v>
      </c>
    </row>
    <row r="83" spans="1:13" s="67" customFormat="1" ht="11.25" customHeight="1">
      <c r="A83" s="201"/>
      <c r="B83" s="202" t="s">
        <v>363</v>
      </c>
      <c r="C83" s="202"/>
      <c r="D83" s="203" t="s">
        <v>332</v>
      </c>
      <c r="E83" s="204">
        <v>2</v>
      </c>
      <c r="F83" s="205" t="s">
        <v>133</v>
      </c>
      <c r="G83" s="205" t="s">
        <v>133</v>
      </c>
      <c r="H83" s="206" t="s">
        <v>327</v>
      </c>
      <c r="I83" s="206" t="s">
        <v>327</v>
      </c>
      <c r="J83" s="206" t="s">
        <v>327</v>
      </c>
      <c r="K83" s="206" t="s">
        <v>327</v>
      </c>
      <c r="L83" s="205" t="s">
        <v>133</v>
      </c>
      <c r="M83" s="205" t="s">
        <v>133</v>
      </c>
    </row>
    <row r="84" spans="1:13" s="67" customFormat="1" ht="11.25" customHeight="1">
      <c r="A84" s="201"/>
      <c r="B84" s="202" t="s">
        <v>118</v>
      </c>
      <c r="C84" s="202"/>
      <c r="D84" s="203">
        <v>110</v>
      </c>
      <c r="E84" s="204">
        <v>4</v>
      </c>
      <c r="F84" s="205" t="s">
        <v>332</v>
      </c>
      <c r="G84" s="205">
        <v>2</v>
      </c>
      <c r="H84" s="206" t="s">
        <v>327</v>
      </c>
      <c r="I84" s="206" t="s">
        <v>327</v>
      </c>
      <c r="J84" s="206" t="s">
        <v>327</v>
      </c>
      <c r="K84" s="206" t="s">
        <v>327</v>
      </c>
      <c r="L84" s="205" t="s">
        <v>133</v>
      </c>
      <c r="M84" s="205" t="s">
        <v>133</v>
      </c>
    </row>
    <row r="85" spans="1:13" s="67" customFormat="1" ht="11.25" customHeight="1">
      <c r="A85" s="201"/>
      <c r="B85" s="202" t="s">
        <v>364</v>
      </c>
      <c r="C85" s="202"/>
      <c r="D85" s="203" t="s">
        <v>133</v>
      </c>
      <c r="E85" s="204" t="s">
        <v>133</v>
      </c>
      <c r="F85" s="205">
        <v>240</v>
      </c>
      <c r="G85" s="205">
        <v>7</v>
      </c>
      <c r="H85" s="206" t="s">
        <v>327</v>
      </c>
      <c r="I85" s="206" t="s">
        <v>327</v>
      </c>
      <c r="J85" s="206" t="s">
        <v>327</v>
      </c>
      <c r="K85" s="206" t="s">
        <v>327</v>
      </c>
      <c r="L85" s="205" t="s">
        <v>133</v>
      </c>
      <c r="M85" s="205" t="s">
        <v>133</v>
      </c>
    </row>
    <row r="86" spans="1:13" s="67" customFormat="1" ht="11.25" customHeight="1">
      <c r="A86" s="201"/>
      <c r="B86" s="202" t="s">
        <v>55</v>
      </c>
      <c r="C86" s="202"/>
      <c r="D86" s="203" t="s">
        <v>133</v>
      </c>
      <c r="E86" s="204" t="s">
        <v>133</v>
      </c>
      <c r="F86" s="205">
        <v>520</v>
      </c>
      <c r="G86" s="205">
        <v>5</v>
      </c>
      <c r="H86" s="206" t="s">
        <v>327</v>
      </c>
      <c r="I86" s="206" t="s">
        <v>327</v>
      </c>
      <c r="J86" s="206" t="s">
        <v>327</v>
      </c>
      <c r="K86" s="206" t="s">
        <v>327</v>
      </c>
      <c r="L86" s="205" t="s">
        <v>332</v>
      </c>
      <c r="M86" s="205">
        <v>1</v>
      </c>
    </row>
    <row r="87" spans="1:13" s="67" customFormat="1" ht="10.5" customHeight="1">
      <c r="A87" s="201"/>
      <c r="B87" s="202"/>
      <c r="C87" s="202"/>
      <c r="D87" s="203"/>
      <c r="E87" s="204"/>
      <c r="F87" s="205"/>
      <c r="G87" s="205"/>
      <c r="H87" s="205"/>
      <c r="I87" s="205"/>
      <c r="J87" s="205"/>
      <c r="K87" s="205"/>
      <c r="L87" s="205"/>
      <c r="M87" s="205"/>
    </row>
    <row r="88" spans="1:13" s="157" customFormat="1" ht="11.25" customHeight="1">
      <c r="A88" s="207" t="s">
        <v>365</v>
      </c>
      <c r="B88" s="207"/>
      <c r="C88" s="208"/>
      <c r="D88" s="219" t="s">
        <v>332</v>
      </c>
      <c r="E88" s="200">
        <v>2</v>
      </c>
      <c r="F88" s="193" t="s">
        <v>332</v>
      </c>
      <c r="G88" s="200">
        <v>2</v>
      </c>
      <c r="H88" s="193" t="s">
        <v>327</v>
      </c>
      <c r="I88" s="193" t="s">
        <v>327</v>
      </c>
      <c r="J88" s="193" t="s">
        <v>327</v>
      </c>
      <c r="K88" s="193" t="s">
        <v>327</v>
      </c>
      <c r="L88" s="212" t="s">
        <v>133</v>
      </c>
      <c r="M88" s="212" t="s">
        <v>133</v>
      </c>
    </row>
    <row r="89" spans="1:13" s="67" customFormat="1" ht="11.25" customHeight="1">
      <c r="A89" s="201"/>
      <c r="B89" s="202" t="s">
        <v>366</v>
      </c>
      <c r="C89" s="202"/>
      <c r="D89" s="203" t="s">
        <v>332</v>
      </c>
      <c r="E89" s="204">
        <v>2</v>
      </c>
      <c r="F89" s="205" t="s">
        <v>332</v>
      </c>
      <c r="G89" s="205">
        <v>2</v>
      </c>
      <c r="H89" s="206" t="s">
        <v>327</v>
      </c>
      <c r="I89" s="206" t="s">
        <v>327</v>
      </c>
      <c r="J89" s="206" t="s">
        <v>327</v>
      </c>
      <c r="K89" s="206" t="s">
        <v>327</v>
      </c>
      <c r="L89" s="205" t="s">
        <v>133</v>
      </c>
      <c r="M89" s="205" t="s">
        <v>133</v>
      </c>
    </row>
    <row r="90" spans="1:13" s="67" customFormat="1" ht="11.25" customHeight="1">
      <c r="A90" s="201"/>
      <c r="B90" s="202" t="s">
        <v>367</v>
      </c>
      <c r="C90" s="202"/>
      <c r="D90" s="203" t="s">
        <v>133</v>
      </c>
      <c r="E90" s="204" t="s">
        <v>133</v>
      </c>
      <c r="F90" s="205" t="s">
        <v>133</v>
      </c>
      <c r="G90" s="205" t="s">
        <v>133</v>
      </c>
      <c r="H90" s="206" t="s">
        <v>327</v>
      </c>
      <c r="I90" s="206" t="s">
        <v>327</v>
      </c>
      <c r="J90" s="206" t="s">
        <v>327</v>
      </c>
      <c r="K90" s="206" t="s">
        <v>327</v>
      </c>
      <c r="L90" s="205" t="s">
        <v>133</v>
      </c>
      <c r="M90" s="205" t="s">
        <v>133</v>
      </c>
    </row>
    <row r="91" spans="1:13" s="67" customFormat="1" ht="10.5" customHeight="1">
      <c r="A91" s="201"/>
      <c r="B91" s="202"/>
      <c r="C91" s="202"/>
      <c r="D91" s="203"/>
      <c r="E91" s="204"/>
      <c r="F91" s="205"/>
      <c r="G91" s="205"/>
      <c r="H91" s="205"/>
      <c r="I91" s="205"/>
      <c r="J91" s="205"/>
      <c r="K91" s="205"/>
      <c r="L91" s="205"/>
      <c r="M91" s="205"/>
    </row>
    <row r="92" spans="1:13" s="157" customFormat="1" ht="11.25" customHeight="1">
      <c r="A92" s="207" t="s">
        <v>368</v>
      </c>
      <c r="B92" s="207"/>
      <c r="C92" s="213"/>
      <c r="D92" s="211" t="s">
        <v>133</v>
      </c>
      <c r="E92" s="210" t="s">
        <v>133</v>
      </c>
      <c r="F92" s="212" t="s">
        <v>133</v>
      </c>
      <c r="G92" s="212" t="s">
        <v>133</v>
      </c>
      <c r="H92" s="193" t="s">
        <v>327</v>
      </c>
      <c r="I92" s="193" t="s">
        <v>327</v>
      </c>
      <c r="J92" s="193" t="s">
        <v>327</v>
      </c>
      <c r="K92" s="193" t="s">
        <v>327</v>
      </c>
      <c r="L92" s="212" t="s">
        <v>133</v>
      </c>
      <c r="M92" s="212" t="s">
        <v>133</v>
      </c>
    </row>
    <row r="93" spans="1:13" s="67" customFormat="1" ht="11.25" customHeight="1">
      <c r="A93" s="201"/>
      <c r="B93" s="202" t="s">
        <v>369</v>
      </c>
      <c r="C93" s="215"/>
      <c r="D93" s="216" t="s">
        <v>133</v>
      </c>
      <c r="E93" s="204" t="s">
        <v>133</v>
      </c>
      <c r="F93" s="205" t="s">
        <v>133</v>
      </c>
      <c r="G93" s="205" t="s">
        <v>133</v>
      </c>
      <c r="H93" s="206" t="s">
        <v>327</v>
      </c>
      <c r="I93" s="206" t="s">
        <v>327</v>
      </c>
      <c r="J93" s="206" t="s">
        <v>327</v>
      </c>
      <c r="K93" s="206" t="s">
        <v>327</v>
      </c>
      <c r="L93" s="205" t="s">
        <v>133</v>
      </c>
      <c r="M93" s="205" t="s">
        <v>133</v>
      </c>
    </row>
    <row r="94" spans="1:13" s="67" customFormat="1" ht="10.5" customHeight="1">
      <c r="A94" s="201"/>
      <c r="B94" s="202"/>
      <c r="C94" s="215"/>
      <c r="D94" s="216"/>
      <c r="E94" s="204"/>
      <c r="F94" s="205"/>
      <c r="G94" s="205"/>
      <c r="H94" s="205"/>
      <c r="I94" s="205"/>
      <c r="J94" s="205"/>
      <c r="K94" s="205"/>
      <c r="L94" s="205"/>
      <c r="M94" s="205"/>
    </row>
    <row r="95" spans="1:13" s="157" customFormat="1" ht="11.25" customHeight="1">
      <c r="A95" s="207" t="s">
        <v>370</v>
      </c>
      <c r="B95" s="207"/>
      <c r="C95" s="213"/>
      <c r="D95" s="193" t="s">
        <v>332</v>
      </c>
      <c r="E95" s="200">
        <v>24</v>
      </c>
      <c r="F95" s="193" t="s">
        <v>332</v>
      </c>
      <c r="G95" s="200">
        <v>97</v>
      </c>
      <c r="H95" s="193" t="s">
        <v>327</v>
      </c>
      <c r="I95" s="193" t="s">
        <v>327</v>
      </c>
      <c r="J95" s="193" t="s">
        <v>327</v>
      </c>
      <c r="K95" s="193" t="s">
        <v>327</v>
      </c>
      <c r="L95" s="200">
        <v>610</v>
      </c>
      <c r="M95" s="200">
        <v>3</v>
      </c>
    </row>
    <row r="96" spans="1:13" s="67" customFormat="1" ht="11.25" customHeight="1">
      <c r="A96" s="201"/>
      <c r="B96" s="202" t="s">
        <v>371</v>
      </c>
      <c r="C96" s="215"/>
      <c r="D96" s="216">
        <v>20</v>
      </c>
      <c r="E96" s="204">
        <v>3</v>
      </c>
      <c r="F96" s="205">
        <v>340</v>
      </c>
      <c r="G96" s="205">
        <v>12</v>
      </c>
      <c r="H96" s="206" t="s">
        <v>327</v>
      </c>
      <c r="I96" s="206" t="s">
        <v>327</v>
      </c>
      <c r="J96" s="206" t="s">
        <v>327</v>
      </c>
      <c r="K96" s="206" t="s">
        <v>327</v>
      </c>
      <c r="L96" s="205" t="s">
        <v>133</v>
      </c>
      <c r="M96" s="205" t="s">
        <v>133</v>
      </c>
    </row>
    <row r="97" spans="1:13" s="67" customFormat="1" ht="11.25" customHeight="1">
      <c r="A97" s="201"/>
      <c r="B97" s="202" t="s">
        <v>372</v>
      </c>
      <c r="C97" s="215"/>
      <c r="D97" s="216" t="s">
        <v>332</v>
      </c>
      <c r="E97" s="204">
        <v>1</v>
      </c>
      <c r="F97" s="205" t="s">
        <v>332</v>
      </c>
      <c r="G97" s="205">
        <v>1</v>
      </c>
      <c r="H97" s="206" t="s">
        <v>327</v>
      </c>
      <c r="I97" s="206" t="s">
        <v>327</v>
      </c>
      <c r="J97" s="206" t="s">
        <v>327</v>
      </c>
      <c r="K97" s="206" t="s">
        <v>327</v>
      </c>
      <c r="L97" s="205" t="s">
        <v>133</v>
      </c>
      <c r="M97" s="205" t="s">
        <v>133</v>
      </c>
    </row>
    <row r="98" spans="1:13" s="67" customFormat="1" ht="11.25" customHeight="1">
      <c r="A98" s="201"/>
      <c r="B98" s="202" t="s">
        <v>373</v>
      </c>
      <c r="C98" s="215"/>
      <c r="D98" s="216">
        <v>190</v>
      </c>
      <c r="E98" s="204">
        <v>4</v>
      </c>
      <c r="F98" s="205">
        <v>1670</v>
      </c>
      <c r="G98" s="205">
        <v>28</v>
      </c>
      <c r="H98" s="206" t="s">
        <v>327</v>
      </c>
      <c r="I98" s="206" t="s">
        <v>327</v>
      </c>
      <c r="J98" s="206" t="s">
        <v>327</v>
      </c>
      <c r="K98" s="206" t="s">
        <v>327</v>
      </c>
      <c r="L98" s="205" t="s">
        <v>133</v>
      </c>
      <c r="M98" s="205" t="s">
        <v>133</v>
      </c>
    </row>
    <row r="99" spans="1:13" s="67" customFormat="1" ht="11.25" customHeight="1">
      <c r="A99" s="201"/>
      <c r="B99" s="202" t="s">
        <v>374</v>
      </c>
      <c r="C99" s="202"/>
      <c r="D99" s="203" t="s">
        <v>332</v>
      </c>
      <c r="E99" s="204">
        <v>1</v>
      </c>
      <c r="F99" s="205">
        <v>310</v>
      </c>
      <c r="G99" s="205">
        <v>7</v>
      </c>
      <c r="H99" s="206" t="s">
        <v>327</v>
      </c>
      <c r="I99" s="206" t="s">
        <v>327</v>
      </c>
      <c r="J99" s="206" t="s">
        <v>327</v>
      </c>
      <c r="K99" s="206" t="s">
        <v>327</v>
      </c>
      <c r="L99" s="205" t="s">
        <v>133</v>
      </c>
      <c r="M99" s="205" t="s">
        <v>133</v>
      </c>
    </row>
    <row r="100" spans="1:13" s="67" customFormat="1" ht="11.25" customHeight="1">
      <c r="A100" s="201"/>
      <c r="B100" s="202" t="s">
        <v>375</v>
      </c>
      <c r="C100" s="202"/>
      <c r="D100" s="203">
        <v>290</v>
      </c>
      <c r="E100" s="204">
        <v>9</v>
      </c>
      <c r="F100" s="205">
        <v>1030</v>
      </c>
      <c r="G100" s="205">
        <v>26</v>
      </c>
      <c r="H100" s="206" t="s">
        <v>327</v>
      </c>
      <c r="I100" s="206" t="s">
        <v>327</v>
      </c>
      <c r="J100" s="206" t="s">
        <v>327</v>
      </c>
      <c r="K100" s="206" t="s">
        <v>327</v>
      </c>
      <c r="L100" s="205" t="s">
        <v>332</v>
      </c>
      <c r="M100" s="205">
        <v>1</v>
      </c>
    </row>
    <row r="101" spans="1:13" s="67" customFormat="1" ht="11.25" customHeight="1">
      <c r="A101" s="201"/>
      <c r="B101" s="202" t="s">
        <v>376</v>
      </c>
      <c r="C101" s="202"/>
      <c r="D101" s="203">
        <v>230</v>
      </c>
      <c r="E101" s="204">
        <v>6</v>
      </c>
      <c r="F101" s="205">
        <v>280</v>
      </c>
      <c r="G101" s="205">
        <v>23</v>
      </c>
      <c r="H101" s="206" t="s">
        <v>327</v>
      </c>
      <c r="I101" s="206" t="s">
        <v>327</v>
      </c>
      <c r="J101" s="206" t="s">
        <v>327</v>
      </c>
      <c r="K101" s="206" t="s">
        <v>327</v>
      </c>
      <c r="L101" s="205" t="s">
        <v>332</v>
      </c>
      <c r="M101" s="205">
        <v>2</v>
      </c>
    </row>
    <row r="102" spans="1:13" s="67" customFormat="1" ht="10.5" customHeight="1">
      <c r="A102" s="201"/>
      <c r="B102" s="202"/>
      <c r="C102" s="202"/>
      <c r="D102" s="203"/>
      <c r="E102" s="204"/>
      <c r="F102" s="205"/>
      <c r="G102" s="205"/>
      <c r="H102" s="205"/>
      <c r="I102" s="205"/>
      <c r="J102" s="205"/>
      <c r="K102" s="205"/>
      <c r="L102" s="205"/>
      <c r="M102" s="205"/>
    </row>
    <row r="103" spans="1:13" s="157" customFormat="1" ht="11.25" customHeight="1">
      <c r="A103" s="207" t="s">
        <v>377</v>
      </c>
      <c r="B103" s="207"/>
      <c r="C103" s="208"/>
      <c r="D103" s="209" t="s">
        <v>133</v>
      </c>
      <c r="E103" s="210" t="s">
        <v>133</v>
      </c>
      <c r="F103" s="200">
        <v>40</v>
      </c>
      <c r="G103" s="200">
        <v>6</v>
      </c>
      <c r="H103" s="193" t="s">
        <v>327</v>
      </c>
      <c r="I103" s="193" t="s">
        <v>327</v>
      </c>
      <c r="J103" s="193" t="s">
        <v>327</v>
      </c>
      <c r="K103" s="193" t="s">
        <v>327</v>
      </c>
      <c r="L103" s="211" t="s">
        <v>133</v>
      </c>
      <c r="M103" s="210" t="s">
        <v>133</v>
      </c>
    </row>
    <row r="104" spans="1:13" s="67" customFormat="1" ht="11.25" customHeight="1">
      <c r="A104" s="201"/>
      <c r="B104" s="202" t="s">
        <v>378</v>
      </c>
      <c r="C104" s="202"/>
      <c r="D104" s="203" t="s">
        <v>133</v>
      </c>
      <c r="E104" s="204" t="s">
        <v>133</v>
      </c>
      <c r="F104" s="205">
        <v>40</v>
      </c>
      <c r="G104" s="205">
        <v>6</v>
      </c>
      <c r="H104" s="206" t="s">
        <v>327</v>
      </c>
      <c r="I104" s="206" t="s">
        <v>327</v>
      </c>
      <c r="J104" s="206" t="s">
        <v>327</v>
      </c>
      <c r="K104" s="206" t="s">
        <v>327</v>
      </c>
      <c r="L104" s="205" t="s">
        <v>133</v>
      </c>
      <c r="M104" s="205" t="s">
        <v>133</v>
      </c>
    </row>
    <row r="105" spans="1:13" s="67" customFormat="1" ht="6" customHeight="1" thickBot="1">
      <c r="A105" s="220"/>
      <c r="B105" s="221"/>
      <c r="C105" s="222"/>
      <c r="D105" s="223"/>
      <c r="E105" s="223"/>
      <c r="F105" s="224"/>
      <c r="G105" s="224"/>
      <c r="H105" s="225"/>
      <c r="I105" s="225"/>
      <c r="J105" s="225"/>
      <c r="K105" s="225"/>
      <c r="L105" s="224"/>
      <c r="M105" s="224"/>
    </row>
    <row r="106" spans="1:13" s="67" customFormat="1" ht="13.5" customHeight="1">
      <c r="A106" s="226" t="s">
        <v>379</v>
      </c>
      <c r="B106" s="202"/>
      <c r="C106" s="202"/>
      <c r="D106" s="227"/>
      <c r="E106" s="228"/>
      <c r="F106" s="229"/>
      <c r="G106" s="229"/>
      <c r="H106" s="229"/>
      <c r="I106" s="229"/>
      <c r="J106" s="229"/>
      <c r="K106" s="229"/>
      <c r="L106" s="229"/>
      <c r="M106" s="229"/>
    </row>
    <row r="107" spans="1:3" ht="13.5">
      <c r="A107" s="230"/>
      <c r="B107" s="230"/>
      <c r="C107" s="230"/>
    </row>
    <row r="108" spans="1:3" ht="13.5">
      <c r="A108" s="230"/>
      <c r="B108" s="230"/>
      <c r="C108" s="230"/>
    </row>
    <row r="109" spans="1:3" ht="13.5">
      <c r="A109" s="230"/>
      <c r="B109" s="230"/>
      <c r="C109" s="230"/>
    </row>
    <row r="110" spans="1:3" ht="13.5">
      <c r="A110" s="230"/>
      <c r="B110" s="230"/>
      <c r="C110" s="230"/>
    </row>
    <row r="111" spans="1:3" ht="13.5">
      <c r="A111" s="232"/>
      <c r="B111" s="232"/>
      <c r="C111" s="232"/>
    </row>
    <row r="112" spans="1:3" ht="13.5">
      <c r="A112" s="232"/>
      <c r="B112" s="232"/>
      <c r="C112" s="232"/>
    </row>
    <row r="113" spans="1:3" ht="13.5">
      <c r="A113" s="232"/>
      <c r="B113" s="232"/>
      <c r="C113" s="232"/>
    </row>
    <row r="114" spans="1:3" ht="13.5">
      <c r="A114" s="232"/>
      <c r="B114" s="232"/>
      <c r="C114" s="232"/>
    </row>
    <row r="115" spans="1:3" ht="13.5">
      <c r="A115" s="230"/>
      <c r="B115" s="230"/>
      <c r="C115" s="230"/>
    </row>
    <row r="116" spans="1:3" ht="13.5">
      <c r="A116" s="230"/>
      <c r="B116" s="230"/>
      <c r="C116" s="230"/>
    </row>
    <row r="117" spans="1:3" ht="13.5">
      <c r="A117" s="230"/>
      <c r="B117" s="230"/>
      <c r="C117" s="230"/>
    </row>
    <row r="118" spans="1:3" ht="13.5">
      <c r="A118" s="230"/>
      <c r="B118" s="230"/>
      <c r="C118" s="230"/>
    </row>
    <row r="119" spans="1:3" ht="13.5">
      <c r="A119" s="230"/>
      <c r="B119" s="230"/>
      <c r="C119" s="230"/>
    </row>
    <row r="120" spans="1:3" ht="13.5">
      <c r="A120" s="230"/>
      <c r="B120" s="230"/>
      <c r="C120" s="230"/>
    </row>
    <row r="121" spans="1:3" ht="13.5">
      <c r="A121" s="232"/>
      <c r="B121" s="232"/>
      <c r="C121" s="232"/>
    </row>
    <row r="122" spans="1:3" ht="13.5">
      <c r="A122" s="232"/>
      <c r="B122" s="232"/>
      <c r="C122" s="232"/>
    </row>
    <row r="123" spans="1:3" ht="13.5">
      <c r="A123" s="232"/>
      <c r="B123" s="232"/>
      <c r="C123" s="232"/>
    </row>
    <row r="124" spans="1:3" ht="13.5">
      <c r="A124" s="230"/>
      <c r="B124" s="230"/>
      <c r="C124" s="230"/>
    </row>
    <row r="125" spans="1:3" ht="13.5">
      <c r="A125" s="230"/>
      <c r="B125" s="230"/>
      <c r="C125" s="230"/>
    </row>
    <row r="126" spans="1:3" ht="13.5">
      <c r="A126" s="232"/>
      <c r="B126" s="232"/>
      <c r="C126" s="232"/>
    </row>
    <row r="127" spans="1:3" ht="13.5">
      <c r="A127" s="232"/>
      <c r="B127" s="232"/>
      <c r="C127" s="232"/>
    </row>
    <row r="128" spans="1:3" ht="13.5">
      <c r="A128" s="230"/>
      <c r="B128" s="230"/>
      <c r="C128" s="230"/>
    </row>
    <row r="129" spans="1:3" ht="13.5">
      <c r="A129" s="230"/>
      <c r="B129" s="230"/>
      <c r="C129" s="230"/>
    </row>
    <row r="130" spans="1:3" ht="13.5">
      <c r="A130" s="230"/>
      <c r="B130" s="230"/>
      <c r="C130" s="230"/>
    </row>
    <row r="131" spans="1:3" ht="13.5">
      <c r="A131" s="233"/>
      <c r="B131" s="233"/>
      <c r="C131" s="233"/>
    </row>
    <row r="132" spans="1:3" ht="13.5">
      <c r="A132" s="230"/>
      <c r="B132" s="230"/>
      <c r="C132" s="230"/>
    </row>
    <row r="133" spans="1:3" ht="13.5">
      <c r="A133" s="230"/>
      <c r="B133" s="230"/>
      <c r="C133" s="230"/>
    </row>
    <row r="134" spans="1:3" ht="13.5">
      <c r="A134" s="232"/>
      <c r="B134" s="232"/>
      <c r="C134" s="232"/>
    </row>
    <row r="135" spans="1:3" ht="13.5">
      <c r="A135" s="230"/>
      <c r="B135" s="230"/>
      <c r="C135" s="230"/>
    </row>
    <row r="136" spans="1:3" ht="13.5">
      <c r="A136" s="230"/>
      <c r="B136" s="230"/>
      <c r="C136" s="230"/>
    </row>
    <row r="137" spans="1:3" ht="13.5">
      <c r="A137" s="230"/>
      <c r="B137" s="230"/>
      <c r="C137" s="230"/>
    </row>
    <row r="138" spans="1:3" ht="13.5">
      <c r="A138" s="230"/>
      <c r="B138" s="230"/>
      <c r="C138" s="230"/>
    </row>
    <row r="139" spans="1:3" ht="13.5">
      <c r="A139" s="233"/>
      <c r="B139" s="233"/>
      <c r="C139" s="233"/>
    </row>
    <row r="140" spans="1:3" ht="13.5">
      <c r="A140" s="230"/>
      <c r="B140" s="230"/>
      <c r="C140" s="230"/>
    </row>
    <row r="141" spans="1:3" ht="13.5">
      <c r="A141" s="230"/>
      <c r="B141" s="230"/>
      <c r="C141" s="230"/>
    </row>
    <row r="142" spans="1:3" ht="13.5">
      <c r="A142" s="230"/>
      <c r="B142" s="230"/>
      <c r="C142" s="230"/>
    </row>
    <row r="143" spans="1:3" ht="13.5">
      <c r="A143" s="230"/>
      <c r="B143" s="230"/>
      <c r="C143" s="230"/>
    </row>
    <row r="144" spans="1:3" ht="13.5">
      <c r="A144" s="232"/>
      <c r="B144" s="232"/>
      <c r="C144" s="232"/>
    </row>
    <row r="145" spans="1:3" ht="13.5">
      <c r="A145" s="230"/>
      <c r="B145" s="230"/>
      <c r="C145" s="230"/>
    </row>
    <row r="146" spans="1:3" ht="13.5">
      <c r="A146" s="230"/>
      <c r="B146" s="230"/>
      <c r="C146" s="230"/>
    </row>
    <row r="147" spans="1:3" ht="13.5">
      <c r="A147" s="230"/>
      <c r="B147" s="230"/>
      <c r="C147" s="230"/>
    </row>
    <row r="148" spans="1:3" ht="13.5">
      <c r="A148" s="230"/>
      <c r="B148" s="230"/>
      <c r="C148" s="230"/>
    </row>
    <row r="149" spans="1:3" ht="13.5">
      <c r="A149" s="230"/>
      <c r="B149" s="230"/>
      <c r="C149" s="230"/>
    </row>
    <row r="150" spans="1:3" ht="13.5">
      <c r="A150" s="230"/>
      <c r="B150" s="230"/>
      <c r="C150" s="230"/>
    </row>
    <row r="151" spans="1:3" ht="13.5">
      <c r="A151" s="230"/>
      <c r="B151" s="230"/>
      <c r="C151" s="230"/>
    </row>
    <row r="152" spans="1:3" ht="13.5">
      <c r="A152" s="232"/>
      <c r="B152" s="232"/>
      <c r="C152" s="232"/>
    </row>
    <row r="153" spans="1:3" ht="13.5">
      <c r="A153" s="230"/>
      <c r="B153" s="230"/>
      <c r="C153" s="230"/>
    </row>
    <row r="154" spans="1:3" ht="13.5">
      <c r="A154" s="230"/>
      <c r="B154" s="230"/>
      <c r="C154" s="230"/>
    </row>
    <row r="155" spans="1:3" ht="13.5">
      <c r="A155" s="230"/>
      <c r="B155" s="230"/>
      <c r="C155" s="230"/>
    </row>
    <row r="156" spans="1:3" ht="13.5">
      <c r="A156" s="230"/>
      <c r="B156" s="230"/>
      <c r="C156" s="230"/>
    </row>
    <row r="157" spans="1:3" ht="13.5">
      <c r="A157" s="230"/>
      <c r="B157" s="230"/>
      <c r="C157" s="230"/>
    </row>
    <row r="158" spans="1:3" ht="13.5">
      <c r="A158" s="232"/>
      <c r="B158" s="232"/>
      <c r="C158" s="232"/>
    </row>
    <row r="159" spans="1:3" ht="13.5">
      <c r="A159" s="230"/>
      <c r="B159" s="230"/>
      <c r="C159" s="230"/>
    </row>
    <row r="160" spans="1:3" ht="13.5">
      <c r="A160" s="230"/>
      <c r="B160" s="230"/>
      <c r="C160" s="230"/>
    </row>
    <row r="161" spans="1:3" ht="13.5">
      <c r="A161" s="230"/>
      <c r="B161" s="230"/>
      <c r="C161" s="230"/>
    </row>
    <row r="162" spans="1:3" ht="13.5">
      <c r="A162" s="232"/>
      <c r="B162" s="232"/>
      <c r="C162" s="232"/>
    </row>
    <row r="163" spans="1:3" ht="13.5">
      <c r="A163" s="232"/>
      <c r="B163" s="232"/>
      <c r="C163" s="232"/>
    </row>
    <row r="164" spans="1:3" ht="13.5">
      <c r="A164" s="232"/>
      <c r="B164" s="232"/>
      <c r="C164" s="232"/>
    </row>
    <row r="165" spans="1:3" ht="13.5">
      <c r="A165" s="232"/>
      <c r="B165" s="232"/>
      <c r="C165" s="232"/>
    </row>
    <row r="166" spans="1:3" ht="13.5">
      <c r="A166" s="232"/>
      <c r="B166" s="232"/>
      <c r="C166" s="232"/>
    </row>
    <row r="167" spans="1:3" ht="13.5">
      <c r="A167" s="232"/>
      <c r="B167" s="232"/>
      <c r="C167" s="232"/>
    </row>
    <row r="168" spans="1:3" ht="13.5">
      <c r="A168" s="232"/>
      <c r="B168" s="232"/>
      <c r="C168" s="232"/>
    </row>
    <row r="169" spans="1:3" ht="13.5">
      <c r="A169" s="232"/>
      <c r="B169" s="232"/>
      <c r="C169" s="232"/>
    </row>
    <row r="170" spans="1:3" ht="13.5">
      <c r="A170" s="232"/>
      <c r="B170" s="232"/>
      <c r="C170" s="232"/>
    </row>
    <row r="171" spans="1:3" ht="13.5">
      <c r="A171" s="232"/>
      <c r="B171" s="232"/>
      <c r="C171" s="232"/>
    </row>
    <row r="172" spans="1:3" ht="13.5">
      <c r="A172" s="232"/>
      <c r="B172" s="232"/>
      <c r="C172" s="232"/>
    </row>
    <row r="173" spans="1:3" ht="13.5">
      <c r="A173" s="232"/>
      <c r="B173" s="232"/>
      <c r="C173" s="232"/>
    </row>
    <row r="174" spans="1:3" ht="13.5">
      <c r="A174" s="230"/>
      <c r="B174" s="230"/>
      <c r="C174" s="230"/>
    </row>
    <row r="175" spans="1:3" ht="13.5">
      <c r="A175" s="230"/>
      <c r="B175" s="230"/>
      <c r="C175" s="230"/>
    </row>
    <row r="176" spans="1:3" ht="13.5">
      <c r="A176" s="230"/>
      <c r="B176" s="230"/>
      <c r="C176" s="230"/>
    </row>
    <row r="177" spans="1:3" ht="13.5">
      <c r="A177" s="230"/>
      <c r="B177" s="230"/>
      <c r="C177" s="230"/>
    </row>
    <row r="178" spans="1:3" ht="13.5">
      <c r="A178" s="230"/>
      <c r="B178" s="230"/>
      <c r="C178" s="230"/>
    </row>
    <row r="179" spans="1:3" ht="13.5">
      <c r="A179" s="230"/>
      <c r="B179" s="230"/>
      <c r="C179" s="230"/>
    </row>
    <row r="180" spans="1:3" ht="13.5">
      <c r="A180" s="232"/>
      <c r="B180" s="232"/>
      <c r="C180" s="232"/>
    </row>
    <row r="181" spans="1:3" ht="13.5">
      <c r="A181" s="232"/>
      <c r="B181" s="232"/>
      <c r="C181" s="232"/>
    </row>
    <row r="182" spans="1:3" ht="13.5">
      <c r="A182" s="232"/>
      <c r="B182" s="232"/>
      <c r="C182" s="232"/>
    </row>
    <row r="183" spans="1:3" ht="13.5">
      <c r="A183" s="232"/>
      <c r="B183" s="232"/>
      <c r="C183" s="232"/>
    </row>
    <row r="184" spans="1:3" ht="13.5">
      <c r="A184" s="232"/>
      <c r="B184" s="232"/>
      <c r="C184" s="232"/>
    </row>
    <row r="185" spans="1:3" ht="13.5">
      <c r="A185" s="232"/>
      <c r="B185" s="232"/>
      <c r="C185" s="232"/>
    </row>
    <row r="186" spans="1:3" ht="13.5">
      <c r="A186" s="232"/>
      <c r="B186" s="232"/>
      <c r="C186" s="232"/>
    </row>
    <row r="187" spans="1:3" ht="13.5">
      <c r="A187" s="232"/>
      <c r="B187" s="232"/>
      <c r="C187" s="232"/>
    </row>
    <row r="188" spans="1:3" ht="13.5">
      <c r="A188" s="232"/>
      <c r="B188" s="232"/>
      <c r="C188" s="232"/>
    </row>
    <row r="189" spans="1:3" ht="13.5">
      <c r="A189" s="232"/>
      <c r="B189" s="232"/>
      <c r="C189" s="232"/>
    </row>
    <row r="190" spans="1:3" ht="13.5">
      <c r="A190" s="232"/>
      <c r="B190" s="232"/>
      <c r="C190" s="232"/>
    </row>
    <row r="191" spans="1:3" ht="13.5">
      <c r="A191" s="232"/>
      <c r="B191" s="232"/>
      <c r="C191" s="232"/>
    </row>
    <row r="192" spans="1:3" ht="13.5">
      <c r="A192" s="232"/>
      <c r="B192" s="232"/>
      <c r="C192" s="232"/>
    </row>
    <row r="193" spans="1:3" ht="13.5">
      <c r="A193" s="232"/>
      <c r="B193" s="232"/>
      <c r="C193" s="232"/>
    </row>
  </sheetData>
  <sheetProtection/>
  <mergeCells count="22">
    <mergeCell ref="A92:B92"/>
    <mergeCell ref="A95:B95"/>
    <mergeCell ref="A103:B103"/>
    <mergeCell ref="A58:B58"/>
    <mergeCell ref="A64:B64"/>
    <mergeCell ref="A69:B69"/>
    <mergeCell ref="A72:B72"/>
    <mergeCell ref="A79:B79"/>
    <mergeCell ref="A88:B88"/>
    <mergeCell ref="A15:B15"/>
    <mergeCell ref="A17:B17"/>
    <mergeCell ref="A40:B40"/>
    <mergeCell ref="A45:B45"/>
    <mergeCell ref="A50:B50"/>
    <mergeCell ref="A54:B54"/>
    <mergeCell ref="A5:C7"/>
    <mergeCell ref="D5:E6"/>
    <mergeCell ref="F5:G6"/>
    <mergeCell ref="H5:I6"/>
    <mergeCell ref="J5:M5"/>
    <mergeCell ref="J6:K6"/>
    <mergeCell ref="L6:M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p28060</dc:creator>
  <cp:keywords/>
  <dc:description/>
  <cp:lastModifiedBy>Gifu</cp:lastModifiedBy>
  <cp:lastPrinted>2003-03-27T06:07:48Z</cp:lastPrinted>
  <dcterms:created xsi:type="dcterms:W3CDTF">2002-03-07T07:56:55Z</dcterms:created>
  <dcterms:modified xsi:type="dcterms:W3CDTF">2015-10-05T06:49:48Z</dcterms:modified>
  <cp:category/>
  <cp:version/>
  <cp:contentType/>
  <cp:contentStatus/>
</cp:coreProperties>
</file>