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3"/>
  </bookViews>
  <sheets>
    <sheet name="106" sheetId="1" r:id="rId1"/>
    <sheet name="107" sheetId="2" r:id="rId2"/>
    <sheet name="111" sheetId="3" r:id="rId3"/>
    <sheet name="112" sheetId="4" r:id="rId4"/>
  </sheets>
  <definedNames/>
  <calcPr fullCalcOnLoad="1"/>
</workbook>
</file>

<file path=xl/sharedStrings.xml><?xml version="1.0" encoding="utf-8"?>
<sst xmlns="http://schemas.openxmlformats.org/spreadsheetml/2006/main" count="835" uniqueCount="200">
  <si>
    <t>　　12</t>
  </si>
  <si>
    <t>　　13</t>
  </si>
  <si>
    <t>　注：電気事業者分の内訳である。</t>
  </si>
  <si>
    <t>　単位：ＭＷＨ</t>
  </si>
  <si>
    <t>区分</t>
  </si>
  <si>
    <t>総計</t>
  </si>
  <si>
    <t>中部電力</t>
  </si>
  <si>
    <t>北陸電力</t>
  </si>
  <si>
    <t>　資料：各電力会社</t>
  </si>
  <si>
    <t>電灯</t>
  </si>
  <si>
    <t>電力</t>
  </si>
  <si>
    <t>平成11年度</t>
  </si>
  <si>
    <t>FY 1999</t>
  </si>
  <si>
    <t>　　14</t>
  </si>
  <si>
    <t>　　15</t>
  </si>
  <si>
    <t xml:space="preserve">       用 途 別 消 費 電 力 量</t>
  </si>
  <si>
    <t xml:space="preserve">   地域別、用途別都市ガス消費量</t>
  </si>
  <si>
    <r>
      <t>　注：１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=46.04655MJ(=11,000kcal)で換算。</t>
    </r>
  </si>
  <si>
    <t>　    ２　平成13年までは暦年集計、平成14年度から年度集計である。</t>
  </si>
  <si>
    <r>
      <t>　単位：m</t>
    </r>
    <r>
      <rPr>
        <vertAlign val="superscript"/>
        <sz val="9"/>
        <rFont val="ＭＳ 明朝"/>
        <family val="1"/>
      </rPr>
      <t>3</t>
    </r>
  </si>
  <si>
    <t>工業用</t>
  </si>
  <si>
    <t>商業用</t>
  </si>
  <si>
    <t>家庭用</t>
  </si>
  <si>
    <t>その他</t>
  </si>
  <si>
    <t>平成11年</t>
  </si>
  <si>
    <t>　　12</t>
  </si>
  <si>
    <t>　　13</t>
  </si>
  <si>
    <t xml:space="preserve"> 　 14年度</t>
  </si>
  <si>
    <t>FY 2002</t>
  </si>
  <si>
    <t>　　15</t>
  </si>
  <si>
    <t>東邦ガス</t>
  </si>
  <si>
    <t>岐阜市</t>
  </si>
  <si>
    <t>多治見市</t>
  </si>
  <si>
    <t>-</t>
  </si>
  <si>
    <t>羽島市</t>
  </si>
  <si>
    <t>土岐市</t>
  </si>
  <si>
    <t>x</t>
  </si>
  <si>
    <t>各務原市</t>
  </si>
  <si>
    <t>可児市</t>
  </si>
  <si>
    <t>山県市</t>
  </si>
  <si>
    <t>瑞穂市</t>
  </si>
  <si>
    <t>本巣市</t>
  </si>
  <si>
    <t>川島町</t>
  </si>
  <si>
    <t>岐南町</t>
  </si>
  <si>
    <t>笠松町</t>
  </si>
  <si>
    <t>柳津町</t>
  </si>
  <si>
    <t>大野町</t>
  </si>
  <si>
    <t>北方町</t>
  </si>
  <si>
    <t>大垣ガス</t>
  </si>
  <si>
    <t>大垣市</t>
  </si>
  <si>
    <t>　資料：各ガス会社</t>
  </si>
  <si>
    <t>　　　111．Ｌ　Ｐ　ガ　ス　</t>
  </si>
  <si>
    <t>　　消　費　状　況</t>
  </si>
  <si>
    <t>　注：平成15年より調査を廃止したため不明。</t>
  </si>
  <si>
    <t>　単位：t</t>
  </si>
  <si>
    <t>充て</t>
  </si>
  <si>
    <t>ん所</t>
  </si>
  <si>
    <t>ＬＰガススタンド</t>
  </si>
  <si>
    <t>特定消費</t>
  </si>
  <si>
    <t>計</t>
  </si>
  <si>
    <t>い号</t>
  </si>
  <si>
    <t>ろ号</t>
  </si>
  <si>
    <t>は号</t>
  </si>
  <si>
    <t>…</t>
  </si>
  <si>
    <t>…</t>
  </si>
  <si>
    <t>主な消費先</t>
  </si>
  <si>
    <t>家庭・業務用</t>
  </si>
  <si>
    <t>工業・農水産用</t>
  </si>
  <si>
    <t>タクシー燃料用</t>
  </si>
  <si>
    <t>工場消費</t>
  </si>
  <si>
    <t>　資料：県消防課</t>
  </si>
  <si>
    <r>
      <t xml:space="preserve">     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簡易水道（公営）状況</t>
    </r>
  </si>
  <si>
    <t>　注：１　実質収支＝［｛（総収益－総費用）＋（資本的収入－資本的支出）｝－積立金］＋前年度からの繰越金</t>
  </si>
  <si>
    <t>　　　２　平成14,15年度の簡易水道の県計には、瑞穂市神戸町水道組合分（按分困難）を含むため、内訳とは一致しない。</t>
  </si>
  <si>
    <t>上水道</t>
  </si>
  <si>
    <t>簡易水道</t>
  </si>
  <si>
    <t>導送配水
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</si>
  <si>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</si>
  <si>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</si>
  <si>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</si>
  <si>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</si>
  <si>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</si>
  <si>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</si>
  <si>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</si>
  <si>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
延　　　長</t>
  </si>
  <si>
    <t>年間総配水量</t>
  </si>
  <si>
    <t>年　間　総
有収水量</t>
  </si>
  <si>
    <t>実質収支</t>
  </si>
  <si>
    <t>給水収益</t>
  </si>
  <si>
    <t>料金収入</t>
  </si>
  <si>
    <t>km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</si>
  <si>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</si>
  <si>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t>戸</t>
  </si>
  <si>
    <t>千円</t>
  </si>
  <si>
    <t>m</t>
  </si>
  <si>
    <r>
      <t>m</t>
    </r>
    <r>
      <rPr>
        <vertAlign val="superscript"/>
        <sz val="8"/>
        <rFont val="ＭＳ 明朝"/>
        <family val="1"/>
      </rPr>
      <t>3</t>
    </r>
  </si>
  <si>
    <t>平成11年度</t>
  </si>
  <si>
    <t>FY1999</t>
  </si>
  <si>
    <t>市計</t>
  </si>
  <si>
    <t>…</t>
  </si>
  <si>
    <t>郡計</t>
  </si>
  <si>
    <t xml:space="preserve"> </t>
  </si>
  <si>
    <t>岐阜市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</si>
  <si>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</si>
  <si>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</si>
  <si>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</si>
  <si>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</si>
  <si>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</si>
  <si>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</si>
  <si>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</si>
  <si>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</si>
  <si>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</si>
  <si>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</si>
  <si>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</si>
  <si>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</si>
  <si>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</si>
  <si>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</si>
  <si>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</si>
  <si>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…</t>
  </si>
  <si>
    <t>飛騨市</t>
  </si>
  <si>
    <t>本巣市</t>
  </si>
  <si>
    <t>郡上市</t>
  </si>
  <si>
    <t>下呂市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</si>
  <si>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</si>
  <si>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</si>
  <si>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</si>
  <si>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</si>
  <si>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</si>
  <si>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</si>
  <si>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</si>
  <si>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</si>
  <si>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</si>
  <si>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</si>
  <si>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</si>
  <si>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</si>
  <si>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</si>
  <si>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</si>
  <si>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</si>
  <si>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</si>
  <si>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</si>
  <si>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</si>
  <si>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</si>
  <si>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</si>
  <si>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</si>
  <si>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</si>
  <si>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</si>
  <si>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</si>
  <si>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</si>
  <si>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</si>
  <si>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</si>
  <si>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</si>
  <si>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</si>
  <si>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</si>
  <si>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</si>
  <si>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武儀郡</t>
  </si>
  <si>
    <t>洞戸村</t>
  </si>
  <si>
    <t>板取村</t>
  </si>
  <si>
    <t>武芸川町</t>
  </si>
  <si>
    <t>武儀町</t>
  </si>
  <si>
    <t>上之保村</t>
  </si>
  <si>
    <t>加茂郡</t>
  </si>
  <si>
    <t>坂祝町</t>
  </si>
  <si>
    <t>-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</si>
  <si>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</si>
  <si>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</si>
  <si>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</si>
  <si>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</si>
  <si>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</si>
  <si>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</si>
  <si>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</si>
  <si>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</si>
  <si>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</si>
  <si>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</si>
  <si>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-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</si>
  <si>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</si>
  <si>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</si>
  <si>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</si>
  <si>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</si>
  <si>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</si>
  <si>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</si>
  <si>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</si>
  <si>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</si>
  <si>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</si>
  <si>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</si>
  <si>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</si>
  <si>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</si>
  <si>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</si>
  <si>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</si>
  <si>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</si>
  <si>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</si>
  <si>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</si>
  <si>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</si>
  <si>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</si>
  <si>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</si>
  <si>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</si>
  <si>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</si>
  <si>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</si>
  <si>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国府町</t>
  </si>
  <si>
    <t>上宝村</t>
  </si>
  <si>
    <t>　資料：県市町村室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</si>
</sst>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0.00_ "/>
    <numFmt numFmtId="185" formatCode="0_ "/>
    <numFmt numFmtId="186" formatCode="0;[Red]0"/>
    <numFmt numFmtId="187" formatCode="&quot;△&quot;###\ ###\ ###"/>
    <numFmt numFmtId="188" formatCode="###\ ###\ ###;&quot;△ &quot;"/>
    <numFmt numFmtId="189" formatCode="###\ ###\ ###&quot;△ &quot;###\ ###\ ###"/>
    <numFmt numFmtId="190" formatCode="#\ ###\ ##0&quot;△&quot;#\ ###"/>
    <numFmt numFmtId="191" formatCode="#\ ###\ ##0&quot;△&quot;\ #\ ###\ ##0"/>
    <numFmt numFmtId="192" formatCode="#\ ###\ ##0&quot;△&quot;#\ ###\ ##0"/>
    <numFmt numFmtId="193" formatCode="#\ ###\ ##&quot;△&quot;#\ ###\ ##0"/>
    <numFmt numFmtId="194" formatCode="#\ ###\ ##0\&lt;&quot;△&quot;#\ ###\ ##0"/>
    <numFmt numFmtId="195" formatCode="#\ ###\ ##0&quot;△ &quot;#\ ###\ ##0"/>
    <numFmt numFmtId="196" formatCode="#\ ###\ ##0;&quot;△ &quot;#\ ###\ 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9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176" fontId="8" fillId="0" borderId="21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9" fontId="3" fillId="0" borderId="24" xfId="0" applyNumberFormat="1" applyFont="1" applyBorder="1" applyAlignment="1">
      <alignment horizontal="distributed" vertical="center"/>
    </xf>
    <xf numFmtId="0" fontId="6" fillId="0" borderId="25" xfId="0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6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 wrapText="1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right"/>
    </xf>
    <xf numFmtId="181" fontId="32" fillId="0" borderId="14" xfId="0" applyNumberFormat="1" applyFont="1" applyBorder="1" applyAlignment="1">
      <alignment horizontal="right"/>
    </xf>
    <xf numFmtId="176" fontId="32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176" fontId="6" fillId="0" borderId="31" xfId="0" applyNumberFormat="1" applyFont="1" applyBorder="1" applyAlignment="1">
      <alignment/>
    </xf>
    <xf numFmtId="181" fontId="34" fillId="0" borderId="0" xfId="0" applyNumberFormat="1" applyFont="1" applyAlignment="1">
      <alignment/>
    </xf>
    <xf numFmtId="176" fontId="34" fillId="0" borderId="0" xfId="0" applyNumberFormat="1" applyFont="1" applyAlignment="1">
      <alignment/>
    </xf>
    <xf numFmtId="176" fontId="0" fillId="0" borderId="31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34" fillId="0" borderId="0" xfId="0" applyNumberFormat="1" applyFont="1" applyAlignment="1">
      <alignment horizontal="distributed"/>
    </xf>
    <xf numFmtId="176" fontId="34" fillId="0" borderId="0" xfId="0" applyNumberFormat="1" applyFont="1" applyAlignment="1">
      <alignment horizontal="right"/>
    </xf>
    <xf numFmtId="176" fontId="32" fillId="0" borderId="0" xfId="0" applyNumberFormat="1" applyFont="1" applyAlignment="1">
      <alignment horizontal="distributed"/>
    </xf>
    <xf numFmtId="176" fontId="32" fillId="0" borderId="0" xfId="0" applyNumberFormat="1" applyFont="1" applyAlignment="1">
      <alignment horizontal="distributed"/>
    </xf>
    <xf numFmtId="181" fontId="32" fillId="0" borderId="0" xfId="0" applyNumberFormat="1" applyFont="1" applyAlignment="1">
      <alignment/>
    </xf>
    <xf numFmtId="176" fontId="32" fillId="0" borderId="0" xfId="0" applyNumberFormat="1" applyFont="1" applyAlignment="1">
      <alignment/>
    </xf>
    <xf numFmtId="196" fontId="32" fillId="0" borderId="0" xfId="0" applyNumberFormat="1" applyFont="1" applyAlignment="1">
      <alignment/>
    </xf>
    <xf numFmtId="181" fontId="32" fillId="0" borderId="0" xfId="0" applyNumberFormat="1" applyFont="1" applyAlignment="1">
      <alignment horizontal="right"/>
    </xf>
    <xf numFmtId="181" fontId="32" fillId="0" borderId="0" xfId="0" applyNumberFormat="1" applyFont="1" applyAlignment="1">
      <alignment/>
    </xf>
    <xf numFmtId="196" fontId="34" fillId="0" borderId="0" xfId="0" applyNumberFormat="1" applyFont="1" applyAlignment="1">
      <alignment/>
    </xf>
    <xf numFmtId="181" fontId="34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distributed"/>
    </xf>
    <xf numFmtId="176" fontId="35" fillId="0" borderId="0" xfId="0" applyNumberFormat="1" applyFont="1" applyAlignment="1">
      <alignment horizontal="distributed"/>
    </xf>
    <xf numFmtId="176" fontId="32" fillId="0" borderId="0" xfId="0" applyNumberFormat="1" applyFont="1" applyAlignment="1">
      <alignment/>
    </xf>
    <xf numFmtId="176" fontId="35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76" fontId="34" fillId="0" borderId="0" xfId="0" applyNumberFormat="1" applyFont="1" applyAlignment="1">
      <alignment horizontal="distributed"/>
    </xf>
    <xf numFmtId="1" fontId="32" fillId="0" borderId="0" xfId="0" applyNumberFormat="1" applyFont="1" applyAlignment="1">
      <alignment/>
    </xf>
    <xf numFmtId="177" fontId="32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8.625" style="1" customWidth="1"/>
    <col min="3" max="3" width="7.25390625" style="1" customWidth="1"/>
    <col min="4" max="4" width="1.00390625" style="1" customWidth="1"/>
    <col min="5" max="7" width="22.50390625" style="1" customWidth="1"/>
    <col min="8" max="16384" width="9.00390625" style="1" customWidth="1"/>
  </cols>
  <sheetData>
    <row r="1" ht="17.25">
      <c r="E1" s="2" t="s">
        <v>15</v>
      </c>
    </row>
    <row r="2" ht="13.5">
      <c r="A2" s="3" t="s">
        <v>2</v>
      </c>
    </row>
    <row r="3" ht="14.25" thickBot="1">
      <c r="A3" s="3" t="s">
        <v>3</v>
      </c>
    </row>
    <row r="4" spans="1:7" ht="21" customHeight="1" thickTop="1">
      <c r="A4" s="26" t="s">
        <v>4</v>
      </c>
      <c r="B4" s="26"/>
      <c r="C4" s="26"/>
      <c r="D4" s="26"/>
      <c r="E4" s="5" t="s">
        <v>5</v>
      </c>
      <c r="F4" s="6" t="s">
        <v>9</v>
      </c>
      <c r="G4" s="4" t="s">
        <v>10</v>
      </c>
    </row>
    <row r="5" ht="6.75" customHeight="1">
      <c r="E5" s="7"/>
    </row>
    <row r="6" spans="2:7" ht="22.5" customHeight="1">
      <c r="B6" s="8" t="s">
        <v>11</v>
      </c>
      <c r="C6" s="9" t="s">
        <v>12</v>
      </c>
      <c r="E6" s="10">
        <v>14245322</v>
      </c>
      <c r="F6" s="11">
        <v>4116433</v>
      </c>
      <c r="G6" s="11">
        <v>10128889</v>
      </c>
    </row>
    <row r="7" spans="2:7" ht="22.5" customHeight="1">
      <c r="B7" s="12" t="s">
        <v>0</v>
      </c>
      <c r="C7" s="9">
        <v>2000</v>
      </c>
      <c r="E7" s="10">
        <v>14676589</v>
      </c>
      <c r="F7" s="11">
        <v>4260573</v>
      </c>
      <c r="G7" s="11">
        <v>10416016</v>
      </c>
    </row>
    <row r="8" spans="2:7" ht="22.5" customHeight="1">
      <c r="B8" s="12" t="s">
        <v>1</v>
      </c>
      <c r="C8" s="9">
        <v>2001</v>
      </c>
      <c r="E8" s="10">
        <v>14432859</v>
      </c>
      <c r="F8" s="11">
        <v>4276192</v>
      </c>
      <c r="G8" s="11">
        <v>10156667</v>
      </c>
    </row>
    <row r="9" spans="2:7" ht="22.5" customHeight="1">
      <c r="B9" s="12" t="s">
        <v>13</v>
      </c>
      <c r="C9" s="9">
        <v>2002</v>
      </c>
      <c r="D9" s="13"/>
      <c r="E9" s="10">
        <v>14637953</v>
      </c>
      <c r="F9" s="11">
        <v>4395055</v>
      </c>
      <c r="G9" s="11">
        <v>10242898</v>
      </c>
    </row>
    <row r="10" spans="2:7" s="14" customFormat="1" ht="22.5" customHeight="1">
      <c r="B10" s="15" t="s">
        <v>14</v>
      </c>
      <c r="C10" s="16">
        <v>2003</v>
      </c>
      <c r="E10" s="17">
        <v>14434577</v>
      </c>
      <c r="F10" s="18">
        <v>4346782</v>
      </c>
      <c r="G10" s="18">
        <v>10087795</v>
      </c>
    </row>
    <row r="11" spans="2:7" ht="22.5" customHeight="1">
      <c r="B11" s="19"/>
      <c r="C11" s="19"/>
      <c r="E11" s="10"/>
      <c r="F11" s="11"/>
      <c r="G11" s="11"/>
    </row>
    <row r="12" spans="2:7" ht="22.5" customHeight="1">
      <c r="B12" s="27" t="s">
        <v>6</v>
      </c>
      <c r="C12" s="27"/>
      <c r="D12" s="20"/>
      <c r="E12" s="10">
        <v>14244753</v>
      </c>
      <c r="F12" s="11">
        <v>4318164</v>
      </c>
      <c r="G12" s="11">
        <v>9926589</v>
      </c>
    </row>
    <row r="13" spans="2:7" ht="22.5" customHeight="1">
      <c r="B13" s="27" t="s">
        <v>7</v>
      </c>
      <c r="C13" s="27"/>
      <c r="D13" s="20"/>
      <c r="E13" s="10">
        <v>189824</v>
      </c>
      <c r="F13" s="11">
        <v>28618</v>
      </c>
      <c r="G13" s="11">
        <v>161206</v>
      </c>
    </row>
    <row r="14" spans="2:5" ht="7.5" customHeight="1" thickBot="1">
      <c r="B14" s="21"/>
      <c r="C14" s="21"/>
      <c r="E14" s="22"/>
    </row>
    <row r="15" spans="1:7" ht="13.5">
      <c r="A15" s="23" t="s">
        <v>8</v>
      </c>
      <c r="B15" s="24"/>
      <c r="C15" s="24"/>
      <c r="D15" s="24"/>
      <c r="E15" s="24"/>
      <c r="F15" s="24"/>
      <c r="G15" s="24"/>
    </row>
  </sheetData>
  <sheetProtection/>
  <mergeCells count="3">
    <mergeCell ref="A4:D4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6.50390625" style="1" customWidth="1"/>
    <col min="4" max="4" width="6.75390625" style="1" customWidth="1"/>
    <col min="5" max="5" width="1.00390625" style="1" customWidth="1"/>
    <col min="6" max="10" width="13.625" style="1" customWidth="1"/>
    <col min="11" max="16384" width="9.00390625" style="1" customWidth="1"/>
  </cols>
  <sheetData>
    <row r="1" ht="21" customHeight="1">
      <c r="F1" s="2" t="s">
        <v>16</v>
      </c>
    </row>
    <row r="2" ht="19.5" customHeight="1">
      <c r="F2" s="2"/>
    </row>
    <row r="3" ht="15" customHeight="1">
      <c r="A3" s="3" t="s">
        <v>17</v>
      </c>
    </row>
    <row r="4" ht="15" customHeight="1">
      <c r="A4" s="3" t="s">
        <v>18</v>
      </c>
    </row>
    <row r="5" ht="15" customHeight="1" thickBot="1">
      <c r="A5" s="3" t="s">
        <v>19</v>
      </c>
    </row>
    <row r="6" spans="1:10" ht="27" customHeight="1" thickTop="1">
      <c r="A6" s="26" t="s">
        <v>4</v>
      </c>
      <c r="B6" s="26"/>
      <c r="C6" s="26"/>
      <c r="D6" s="26"/>
      <c r="E6" s="26"/>
      <c r="F6" s="5" t="s">
        <v>5</v>
      </c>
      <c r="G6" s="5" t="s">
        <v>20</v>
      </c>
      <c r="H6" s="5" t="s">
        <v>21</v>
      </c>
      <c r="I6" s="5" t="s">
        <v>22</v>
      </c>
      <c r="J6" s="5" t="s">
        <v>23</v>
      </c>
    </row>
    <row r="7" ht="9" customHeight="1">
      <c r="F7" s="7"/>
    </row>
    <row r="8" spans="2:10" ht="12.75" customHeight="1">
      <c r="B8" s="28" t="s">
        <v>24</v>
      </c>
      <c r="C8" s="28"/>
      <c r="D8" s="9">
        <v>1999</v>
      </c>
      <c r="F8" s="10">
        <v>107392243</v>
      </c>
      <c r="G8" s="11">
        <v>31770930</v>
      </c>
      <c r="H8" s="11">
        <v>16585454</v>
      </c>
      <c r="I8" s="11">
        <v>42479885</v>
      </c>
      <c r="J8" s="11">
        <v>16555974</v>
      </c>
    </row>
    <row r="9" spans="2:10" ht="12.75" customHeight="1">
      <c r="B9" s="12" t="s">
        <v>25</v>
      </c>
      <c r="C9" s="12"/>
      <c r="D9" s="9">
        <v>2000</v>
      </c>
      <c r="F9" s="10">
        <v>119398374</v>
      </c>
      <c r="G9" s="11">
        <v>41198549</v>
      </c>
      <c r="H9" s="11">
        <v>17523738</v>
      </c>
      <c r="I9" s="11">
        <v>43401742</v>
      </c>
      <c r="J9" s="11">
        <v>17274345</v>
      </c>
    </row>
    <row r="10" spans="2:10" ht="12.75" customHeight="1">
      <c r="B10" s="29" t="s">
        <v>26</v>
      </c>
      <c r="C10" s="29"/>
      <c r="D10" s="9">
        <v>2001</v>
      </c>
      <c r="F10" s="10">
        <v>134567128</v>
      </c>
      <c r="G10" s="11">
        <v>51623151</v>
      </c>
      <c r="H10" s="11">
        <v>19943934</v>
      </c>
      <c r="I10" s="11">
        <v>43917656</v>
      </c>
      <c r="J10" s="11">
        <v>19082387</v>
      </c>
    </row>
    <row r="11" spans="2:10" ht="12.75" customHeight="1">
      <c r="B11" s="29" t="s">
        <v>27</v>
      </c>
      <c r="C11" s="29"/>
      <c r="D11" s="16" t="s">
        <v>28</v>
      </c>
      <c r="E11" s="13"/>
      <c r="F11" s="10">
        <v>149720889</v>
      </c>
      <c r="G11" s="30">
        <v>64206551</v>
      </c>
      <c r="H11" s="30">
        <v>20966003</v>
      </c>
      <c r="I11" s="30">
        <v>44839618</v>
      </c>
      <c r="J11" s="30">
        <v>19708717</v>
      </c>
    </row>
    <row r="12" spans="2:10" s="14" customFormat="1" ht="12.75" customHeight="1">
      <c r="B12" s="31" t="s">
        <v>29</v>
      </c>
      <c r="C12" s="31"/>
      <c r="D12" s="16">
        <v>2003</v>
      </c>
      <c r="F12" s="17">
        <v>155191556</v>
      </c>
      <c r="G12" s="18">
        <v>69032757</v>
      </c>
      <c r="H12" s="18">
        <v>20267430</v>
      </c>
      <c r="I12" s="18">
        <v>45787536</v>
      </c>
      <c r="J12" s="18">
        <v>20103833</v>
      </c>
    </row>
    <row r="13" spans="2:10" ht="9" customHeight="1">
      <c r="B13" s="32"/>
      <c r="C13" s="32"/>
      <c r="D13" s="32"/>
      <c r="F13" s="10"/>
      <c r="G13" s="11"/>
      <c r="H13" s="11"/>
      <c r="I13" s="11"/>
      <c r="J13" s="11"/>
    </row>
    <row r="14" spans="2:10" s="14" customFormat="1" ht="15.75" customHeight="1">
      <c r="B14" s="33" t="s">
        <v>30</v>
      </c>
      <c r="C14" s="33"/>
      <c r="D14" s="33"/>
      <c r="F14" s="17">
        <v>109722263</v>
      </c>
      <c r="G14" s="18">
        <v>32180003</v>
      </c>
      <c r="H14" s="18">
        <v>18682911</v>
      </c>
      <c r="I14" s="18">
        <v>40773580</v>
      </c>
      <c r="J14" s="18">
        <v>18085769</v>
      </c>
    </row>
    <row r="15" spans="2:10" ht="15.75" customHeight="1">
      <c r="B15" s="25"/>
      <c r="C15" s="27" t="s">
        <v>31</v>
      </c>
      <c r="D15" s="27"/>
      <c r="F15" s="10">
        <v>46299071</v>
      </c>
      <c r="G15" s="11">
        <v>1325978</v>
      </c>
      <c r="H15" s="11">
        <v>12285004</v>
      </c>
      <c r="I15" s="11">
        <v>26054030</v>
      </c>
      <c r="J15" s="11">
        <v>6634059</v>
      </c>
    </row>
    <row r="16" spans="2:10" ht="15.75" customHeight="1">
      <c r="B16" s="25"/>
      <c r="C16" s="27" t="s">
        <v>32</v>
      </c>
      <c r="D16" s="27"/>
      <c r="F16" s="10">
        <v>1792596</v>
      </c>
      <c r="G16" s="11" t="s">
        <v>33</v>
      </c>
      <c r="H16" s="11">
        <v>121927</v>
      </c>
      <c r="I16" s="11">
        <v>1576037</v>
      </c>
      <c r="J16" s="11">
        <v>94632</v>
      </c>
    </row>
    <row r="17" spans="2:10" ht="15.75" customHeight="1">
      <c r="B17" s="25"/>
      <c r="C17" s="27" t="s">
        <v>34</v>
      </c>
      <c r="D17" s="27"/>
      <c r="F17" s="10">
        <v>3380446</v>
      </c>
      <c r="G17" s="11">
        <v>141283</v>
      </c>
      <c r="H17" s="11">
        <v>1795276</v>
      </c>
      <c r="I17" s="11">
        <v>922790</v>
      </c>
      <c r="J17" s="11">
        <v>521097</v>
      </c>
    </row>
    <row r="18" spans="2:10" ht="15.75" customHeight="1">
      <c r="B18" s="25"/>
      <c r="C18" s="27" t="s">
        <v>35</v>
      </c>
      <c r="D18" s="27"/>
      <c r="F18" s="10" t="s">
        <v>36</v>
      </c>
      <c r="G18" s="11" t="s">
        <v>33</v>
      </c>
      <c r="H18" s="11" t="s">
        <v>33</v>
      </c>
      <c r="I18" s="11" t="s">
        <v>33</v>
      </c>
      <c r="J18" s="11" t="s">
        <v>36</v>
      </c>
    </row>
    <row r="19" spans="2:10" ht="15.75" customHeight="1">
      <c r="B19" s="25"/>
      <c r="C19" s="27" t="s">
        <v>37</v>
      </c>
      <c r="D19" s="27"/>
      <c r="F19" s="10">
        <v>19084180</v>
      </c>
      <c r="G19" s="11">
        <v>9385206</v>
      </c>
      <c r="H19" s="11">
        <v>1084410</v>
      </c>
      <c r="I19" s="11">
        <v>7671011</v>
      </c>
      <c r="J19" s="11">
        <v>943553</v>
      </c>
    </row>
    <row r="20" spans="2:10" ht="15.75" customHeight="1">
      <c r="B20" s="25"/>
      <c r="C20" s="27" t="s">
        <v>38</v>
      </c>
      <c r="D20" s="27"/>
      <c r="F20" s="10">
        <v>4890276</v>
      </c>
      <c r="G20" s="11">
        <v>3221294</v>
      </c>
      <c r="H20" s="11">
        <v>19085</v>
      </c>
      <c r="I20" s="11">
        <v>1591631</v>
      </c>
      <c r="J20" s="11">
        <v>58266</v>
      </c>
    </row>
    <row r="21" spans="2:10" ht="15.75" customHeight="1">
      <c r="B21" s="25"/>
      <c r="C21" s="27" t="s">
        <v>39</v>
      </c>
      <c r="D21" s="27"/>
      <c r="F21" s="10" t="s">
        <v>36</v>
      </c>
      <c r="G21" s="11" t="s">
        <v>33</v>
      </c>
      <c r="H21" s="11">
        <v>3391</v>
      </c>
      <c r="I21" s="11">
        <v>50869</v>
      </c>
      <c r="J21" s="11" t="s">
        <v>36</v>
      </c>
    </row>
    <row r="22" spans="2:10" ht="15.75" customHeight="1">
      <c r="B22" s="25"/>
      <c r="C22" s="27" t="s">
        <v>40</v>
      </c>
      <c r="D22" s="27"/>
      <c r="F22" s="10">
        <v>2127393</v>
      </c>
      <c r="G22" s="11">
        <v>1542488</v>
      </c>
      <c r="H22" s="11">
        <v>1583</v>
      </c>
      <c r="I22" s="11">
        <v>377683</v>
      </c>
      <c r="J22" s="11">
        <v>205639</v>
      </c>
    </row>
    <row r="23" spans="2:10" ht="15.75" customHeight="1">
      <c r="B23" s="25"/>
      <c r="C23" s="27" t="s">
        <v>41</v>
      </c>
      <c r="D23" s="27"/>
      <c r="F23" s="10">
        <v>1674165</v>
      </c>
      <c r="G23" s="11">
        <v>165732</v>
      </c>
      <c r="H23" s="11">
        <v>1109310</v>
      </c>
      <c r="I23" s="11">
        <v>185644</v>
      </c>
      <c r="J23" s="11">
        <v>213479</v>
      </c>
    </row>
    <row r="24" spans="2:10" ht="15.75" customHeight="1">
      <c r="B24" s="25"/>
      <c r="C24" s="27" t="s">
        <v>42</v>
      </c>
      <c r="D24" s="27"/>
      <c r="F24" s="10" t="s">
        <v>36</v>
      </c>
      <c r="G24" s="11" t="s">
        <v>36</v>
      </c>
      <c r="H24" s="11" t="s">
        <v>33</v>
      </c>
      <c r="I24" s="11" t="s">
        <v>33</v>
      </c>
      <c r="J24" s="11" t="s">
        <v>33</v>
      </c>
    </row>
    <row r="25" spans="2:10" ht="15.75" customHeight="1">
      <c r="B25" s="25"/>
      <c r="C25" s="27" t="s">
        <v>43</v>
      </c>
      <c r="D25" s="27"/>
      <c r="F25" s="10">
        <v>1200136</v>
      </c>
      <c r="G25" s="11">
        <v>47470</v>
      </c>
      <c r="H25" s="11">
        <v>623580</v>
      </c>
      <c r="I25" s="11">
        <v>463555</v>
      </c>
      <c r="J25" s="11">
        <v>65531</v>
      </c>
    </row>
    <row r="26" spans="2:10" ht="15.75" customHeight="1">
      <c r="B26" s="34"/>
      <c r="C26" s="27" t="s">
        <v>44</v>
      </c>
      <c r="D26" s="27"/>
      <c r="F26" s="10">
        <v>2899639</v>
      </c>
      <c r="G26" s="11">
        <v>1288875</v>
      </c>
      <c r="H26" s="11">
        <v>42516</v>
      </c>
      <c r="I26" s="11">
        <v>729947</v>
      </c>
      <c r="J26" s="11">
        <v>838301</v>
      </c>
    </row>
    <row r="27" spans="2:10" s="14" customFormat="1" ht="15.75" customHeight="1">
      <c r="B27" s="35"/>
      <c r="C27" s="27" t="s">
        <v>45</v>
      </c>
      <c r="D27" s="27"/>
      <c r="F27" s="10">
        <v>3051814</v>
      </c>
      <c r="G27" s="11">
        <v>1316579</v>
      </c>
      <c r="H27" s="11">
        <v>1523951</v>
      </c>
      <c r="I27" s="11">
        <v>116729</v>
      </c>
      <c r="J27" s="11">
        <v>94555</v>
      </c>
    </row>
    <row r="28" spans="2:10" ht="15.75" customHeight="1">
      <c r="B28" s="25"/>
      <c r="C28" s="27" t="s">
        <v>46</v>
      </c>
      <c r="D28" s="27"/>
      <c r="F28" s="10" t="s">
        <v>36</v>
      </c>
      <c r="G28" s="11" t="s">
        <v>36</v>
      </c>
      <c r="H28" s="11" t="s">
        <v>33</v>
      </c>
      <c r="I28" s="11" t="s">
        <v>33</v>
      </c>
      <c r="J28" s="11" t="s">
        <v>33</v>
      </c>
    </row>
    <row r="29" spans="2:10" ht="15.75" customHeight="1">
      <c r="B29" s="34"/>
      <c r="C29" s="27" t="s">
        <v>47</v>
      </c>
      <c r="D29" s="27"/>
      <c r="F29" s="10">
        <v>1287128</v>
      </c>
      <c r="G29" s="11">
        <v>2405</v>
      </c>
      <c r="H29" s="11">
        <v>72878</v>
      </c>
      <c r="I29" s="11">
        <v>1033654</v>
      </c>
      <c r="J29" s="11">
        <v>178191</v>
      </c>
    </row>
    <row r="30" spans="2:10" s="14" customFormat="1" ht="15.75" customHeight="1">
      <c r="B30" s="35"/>
      <c r="C30" s="36"/>
      <c r="D30" s="36"/>
      <c r="E30" s="13"/>
      <c r="F30" s="17"/>
      <c r="G30" s="37"/>
      <c r="H30" s="37"/>
      <c r="I30" s="37"/>
      <c r="J30" s="37"/>
    </row>
    <row r="31" spans="2:10" ht="15.75" customHeight="1">
      <c r="B31" s="33" t="s">
        <v>48</v>
      </c>
      <c r="C31" s="33"/>
      <c r="D31" s="33"/>
      <c r="F31" s="17">
        <v>45469293</v>
      </c>
      <c r="G31" s="18">
        <v>36852754</v>
      </c>
      <c r="H31" s="18">
        <v>1584519</v>
      </c>
      <c r="I31" s="18">
        <v>5013956</v>
      </c>
      <c r="J31" s="18">
        <v>2018064</v>
      </c>
    </row>
    <row r="32" spans="2:10" ht="15.75" customHeight="1">
      <c r="B32" s="25"/>
      <c r="C32" s="27" t="s">
        <v>49</v>
      </c>
      <c r="D32" s="27"/>
      <c r="F32" s="10">
        <v>45469293</v>
      </c>
      <c r="G32" s="30">
        <v>36852754</v>
      </c>
      <c r="H32" s="30">
        <v>1584519</v>
      </c>
      <c r="I32" s="30">
        <v>5013956</v>
      </c>
      <c r="J32" s="30">
        <v>2018064</v>
      </c>
    </row>
    <row r="33" ht="6.75" customHeight="1" thickBot="1">
      <c r="F33" s="38"/>
    </row>
    <row r="34" spans="1:10" ht="13.5">
      <c r="A34" s="23" t="s">
        <v>50</v>
      </c>
      <c r="B34" s="24"/>
      <c r="C34" s="24"/>
      <c r="D34" s="24"/>
      <c r="E34" s="24"/>
      <c r="F34" s="24"/>
      <c r="G34" s="24"/>
      <c r="H34" s="24"/>
      <c r="I34" s="24"/>
      <c r="J34" s="24"/>
    </row>
    <row r="36" ht="0.75" customHeight="1"/>
  </sheetData>
  <sheetProtection/>
  <mergeCells count="24">
    <mergeCell ref="C27:D27"/>
    <mergeCell ref="C28:D28"/>
    <mergeCell ref="C29:D29"/>
    <mergeCell ref="C30:D30"/>
    <mergeCell ref="B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6:E6"/>
    <mergeCell ref="B8:C8"/>
    <mergeCell ref="B10:C10"/>
    <mergeCell ref="B11:C11"/>
    <mergeCell ref="B12:C12"/>
    <mergeCell ref="B14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.00390625" style="1" customWidth="1"/>
    <col min="2" max="2" width="7.125" style="1" customWidth="1"/>
    <col min="3" max="3" width="5.625" style="1" customWidth="1"/>
    <col min="4" max="4" width="0.74609375" style="1" customWidth="1"/>
    <col min="5" max="8" width="17.625" style="1" customWidth="1"/>
    <col min="9" max="12" width="20.375" style="1" customWidth="1"/>
    <col min="13" max="16384" width="9.00390625" style="1" customWidth="1"/>
  </cols>
  <sheetData>
    <row r="1" spans="7:9" ht="17.25">
      <c r="G1" s="2" t="s">
        <v>51</v>
      </c>
      <c r="I1" s="2" t="s">
        <v>52</v>
      </c>
    </row>
    <row r="2" spans="1:9" ht="17.25">
      <c r="A2" s="3" t="s">
        <v>53</v>
      </c>
      <c r="G2" s="2"/>
      <c r="I2" s="2"/>
    </row>
    <row r="3" ht="14.25" thickBot="1">
      <c r="A3" s="3" t="s">
        <v>54</v>
      </c>
    </row>
    <row r="4" spans="1:12" ht="22.5" customHeight="1" thickTop="1">
      <c r="A4" s="39" t="s">
        <v>4</v>
      </c>
      <c r="B4" s="39"/>
      <c r="C4" s="39"/>
      <c r="D4" s="39"/>
      <c r="E4" s="40" t="s">
        <v>5</v>
      </c>
      <c r="F4" s="41" t="s">
        <v>55</v>
      </c>
      <c r="G4" s="42"/>
      <c r="H4" s="42"/>
      <c r="I4" s="26" t="s">
        <v>56</v>
      </c>
      <c r="J4" s="43"/>
      <c r="K4" s="40" t="s">
        <v>57</v>
      </c>
      <c r="L4" s="40" t="s">
        <v>58</v>
      </c>
    </row>
    <row r="5" spans="1:12" ht="22.5" customHeight="1">
      <c r="A5" s="44"/>
      <c r="B5" s="44"/>
      <c r="C5" s="44"/>
      <c r="D5" s="44"/>
      <c r="E5" s="45"/>
      <c r="F5" s="46" t="s">
        <v>59</v>
      </c>
      <c r="G5" s="46" t="s">
        <v>60</v>
      </c>
      <c r="H5" s="47" t="s">
        <v>61</v>
      </c>
      <c r="I5" s="48" t="s">
        <v>62</v>
      </c>
      <c r="J5" s="46" t="s">
        <v>23</v>
      </c>
      <c r="K5" s="45"/>
      <c r="L5" s="45"/>
    </row>
    <row r="6" ht="6.75" customHeight="1">
      <c r="E6" s="7"/>
    </row>
    <row r="7" spans="2:12" ht="23.25" customHeight="1">
      <c r="B7" s="3" t="s">
        <v>24</v>
      </c>
      <c r="C7" s="49">
        <v>1999</v>
      </c>
      <c r="E7" s="10">
        <v>469086</v>
      </c>
      <c r="F7" s="30">
        <v>329164</v>
      </c>
      <c r="G7" s="30">
        <v>206926</v>
      </c>
      <c r="H7" s="30">
        <v>170</v>
      </c>
      <c r="I7" s="30">
        <v>30886</v>
      </c>
      <c r="J7" s="30">
        <v>91182</v>
      </c>
      <c r="K7" s="30">
        <v>11311</v>
      </c>
      <c r="L7" s="30">
        <v>128611</v>
      </c>
    </row>
    <row r="8" spans="2:12" ht="23.25" customHeight="1">
      <c r="B8" s="50" t="s">
        <v>0</v>
      </c>
      <c r="C8" s="49">
        <v>2000</v>
      </c>
      <c r="E8" s="10">
        <v>561765</v>
      </c>
      <c r="F8" s="30">
        <v>388115</v>
      </c>
      <c r="G8" s="30">
        <v>237615</v>
      </c>
      <c r="H8" s="30">
        <v>170</v>
      </c>
      <c r="I8" s="30">
        <v>30711</v>
      </c>
      <c r="J8" s="30">
        <v>119619</v>
      </c>
      <c r="K8" s="30">
        <v>12591</v>
      </c>
      <c r="L8" s="30">
        <v>161059</v>
      </c>
    </row>
    <row r="9" spans="2:12" ht="23.25" customHeight="1">
      <c r="B9" s="50" t="s">
        <v>1</v>
      </c>
      <c r="C9" s="49">
        <v>2001</v>
      </c>
      <c r="E9" s="10">
        <v>524067</v>
      </c>
      <c r="F9" s="30">
        <v>348135</v>
      </c>
      <c r="G9" s="30">
        <v>220738</v>
      </c>
      <c r="H9" s="30">
        <v>13</v>
      </c>
      <c r="I9" s="30">
        <v>20372</v>
      </c>
      <c r="J9" s="30">
        <v>107012</v>
      </c>
      <c r="K9" s="30">
        <v>12197</v>
      </c>
      <c r="L9" s="30">
        <v>163735</v>
      </c>
    </row>
    <row r="10" spans="2:12" ht="23.25" customHeight="1">
      <c r="B10" s="50" t="s">
        <v>13</v>
      </c>
      <c r="C10" s="49">
        <v>2002</v>
      </c>
      <c r="D10" s="13"/>
      <c r="E10" s="10">
        <v>508025</v>
      </c>
      <c r="F10" s="30">
        <v>335574</v>
      </c>
      <c r="G10" s="30">
        <v>220179</v>
      </c>
      <c r="H10" s="30">
        <v>15</v>
      </c>
      <c r="I10" s="30">
        <v>22304</v>
      </c>
      <c r="J10" s="30">
        <v>93076</v>
      </c>
      <c r="K10" s="30">
        <v>12347</v>
      </c>
      <c r="L10" s="30">
        <v>160104</v>
      </c>
    </row>
    <row r="11" spans="2:12" s="14" customFormat="1" ht="23.25" customHeight="1">
      <c r="B11" s="51" t="s">
        <v>29</v>
      </c>
      <c r="C11" s="52">
        <v>2003</v>
      </c>
      <c r="E11" s="17" t="s">
        <v>63</v>
      </c>
      <c r="F11" s="18" t="s">
        <v>64</v>
      </c>
      <c r="G11" s="18" t="s">
        <v>64</v>
      </c>
      <c r="H11" s="18" t="s">
        <v>64</v>
      </c>
      <c r="I11" s="18" t="s">
        <v>64</v>
      </c>
      <c r="J11" s="18" t="s">
        <v>64</v>
      </c>
      <c r="K11" s="18" t="s">
        <v>64</v>
      </c>
      <c r="L11" s="18" t="s">
        <v>64</v>
      </c>
    </row>
    <row r="12" spans="2:12" s="14" customFormat="1" ht="6" customHeight="1">
      <c r="B12" s="51"/>
      <c r="C12" s="52"/>
      <c r="D12" s="53"/>
      <c r="E12" s="54"/>
      <c r="F12" s="55"/>
      <c r="G12" s="55"/>
      <c r="H12" s="55"/>
      <c r="I12" s="55"/>
      <c r="J12" s="55"/>
      <c r="K12" s="55"/>
      <c r="L12" s="55"/>
    </row>
    <row r="13" spans="1:12" ht="23.25" customHeight="1">
      <c r="A13" s="56"/>
      <c r="B13" s="57" t="s">
        <v>65</v>
      </c>
      <c r="C13" s="57"/>
      <c r="D13" s="58"/>
      <c r="E13" s="7"/>
      <c r="F13" s="7"/>
      <c r="G13" s="59" t="s">
        <v>66</v>
      </c>
      <c r="H13" s="59" t="s">
        <v>67</v>
      </c>
      <c r="I13" s="60" t="s">
        <v>67</v>
      </c>
      <c r="J13" s="59" t="s">
        <v>67</v>
      </c>
      <c r="K13" s="61" t="s">
        <v>68</v>
      </c>
      <c r="L13" s="62" t="s">
        <v>69</v>
      </c>
    </row>
    <row r="14" spans="5:12" ht="3" customHeight="1" thickBot="1">
      <c r="E14" s="38"/>
      <c r="F14" s="38"/>
      <c r="G14" s="63"/>
      <c r="H14" s="63"/>
      <c r="I14" s="64"/>
      <c r="J14" s="63"/>
      <c r="L14" s="38"/>
    </row>
    <row r="15" spans="1:12" ht="13.5">
      <c r="A15" s="23" t="s">
        <v>70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30" ht="4.5" customHeight="1"/>
  </sheetData>
  <sheetProtection/>
  <mergeCells count="7">
    <mergeCell ref="B13:C13"/>
    <mergeCell ref="A4:D5"/>
    <mergeCell ref="E4:E5"/>
    <mergeCell ref="F4:H4"/>
    <mergeCell ref="I4:J4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0.5" style="65" customWidth="1"/>
    <col min="2" max="2" width="1.4921875" style="65" customWidth="1"/>
    <col min="3" max="3" width="4.25390625" style="65" customWidth="1"/>
    <col min="4" max="4" width="4.00390625" style="65" customWidth="1"/>
    <col min="5" max="5" width="0.5" style="65" customWidth="1"/>
    <col min="6" max="15" width="7.625" style="65" customWidth="1"/>
    <col min="16" max="16" width="9.375" style="65" customWidth="1"/>
    <col min="17" max="17" width="8.625" style="65" customWidth="1"/>
    <col min="18" max="18" width="8.00390625" style="65" customWidth="1"/>
    <col min="19" max="19" width="8.375" style="65" customWidth="1"/>
    <col min="20" max="20" width="8.875" style="65" customWidth="1"/>
    <col min="21" max="21" width="9.00390625" style="65" customWidth="1"/>
    <col min="22" max="22" width="8.625" style="65" customWidth="1"/>
    <col min="23" max="23" width="9.125" style="65" customWidth="1"/>
    <col min="24" max="16384" width="9.00390625" style="65" customWidth="1"/>
  </cols>
  <sheetData>
    <row r="1" ht="17.25">
      <c r="J1" s="66" t="s">
        <v>71</v>
      </c>
    </row>
    <row r="2" ht="14.25" customHeight="1">
      <c r="A2" s="67" t="s">
        <v>72</v>
      </c>
    </row>
    <row r="3" ht="14.25" customHeight="1" thickBot="1">
      <c r="A3" s="67" t="s">
        <v>73</v>
      </c>
    </row>
    <row r="4" spans="1:23" ht="14.25" thickTop="1">
      <c r="A4" s="68" t="s">
        <v>4</v>
      </c>
      <c r="B4" s="68"/>
      <c r="C4" s="68"/>
      <c r="D4" s="68"/>
      <c r="E4" s="68"/>
      <c r="F4" s="69" t="s">
        <v>74</v>
      </c>
      <c r="G4" s="70"/>
      <c r="H4" s="70"/>
      <c r="I4" s="70"/>
      <c r="J4" s="70"/>
      <c r="K4" s="70"/>
      <c r="L4" s="70"/>
      <c r="M4" s="70"/>
      <c r="N4" s="70"/>
      <c r="O4" s="71"/>
      <c r="P4" s="70" t="s">
        <v>75</v>
      </c>
      <c r="Q4" s="70"/>
      <c r="R4" s="70"/>
      <c r="S4" s="70"/>
      <c r="T4" s="70"/>
      <c r="U4" s="70"/>
      <c r="V4" s="70"/>
      <c r="W4" s="70"/>
    </row>
    <row r="5" spans="1:23" ht="13.5">
      <c r="A5" s="72"/>
      <c r="B5" s="72"/>
      <c r="C5" s="72"/>
      <c r="D5" s="72"/>
      <c r="E5" s="72"/>
      <c r="F5" s="73" t="s">
        <v>76</v>
      </c>
      <c r="G5" s="74" t="s">
        <v>77</v>
      </c>
      <c r="H5" s="74" t="s">
        <v>78</v>
      </c>
      <c r="I5" s="74" t="s">
        <v>79</v>
      </c>
      <c r="J5" s="74" t="s">
        <v>80</v>
      </c>
      <c r="K5" s="75"/>
      <c r="L5" s="74" t="s">
        <v>81</v>
      </c>
      <c r="M5" s="75"/>
      <c r="N5" s="74" t="s">
        <v>82</v>
      </c>
      <c r="O5" s="76" t="s">
        <v>83</v>
      </c>
      <c r="P5" s="77" t="s">
        <v>84</v>
      </c>
      <c r="Q5" s="74" t="s">
        <v>77</v>
      </c>
      <c r="R5" s="74" t="s">
        <v>85</v>
      </c>
      <c r="S5" s="73" t="s">
        <v>86</v>
      </c>
      <c r="T5" s="74" t="s">
        <v>81</v>
      </c>
      <c r="U5" s="75"/>
      <c r="V5" s="74" t="s">
        <v>82</v>
      </c>
      <c r="W5" s="74" t="s">
        <v>87</v>
      </c>
    </row>
    <row r="6" spans="1:23" ht="13.5">
      <c r="A6" s="78"/>
      <c r="B6" s="78"/>
      <c r="C6" s="78"/>
      <c r="D6" s="78"/>
      <c r="E6" s="78"/>
      <c r="F6" s="79"/>
      <c r="G6" s="79"/>
      <c r="H6" s="79"/>
      <c r="I6" s="79"/>
      <c r="J6" s="79"/>
      <c r="K6" s="80" t="s">
        <v>22</v>
      </c>
      <c r="L6" s="79"/>
      <c r="M6" s="80" t="s">
        <v>88</v>
      </c>
      <c r="N6" s="79"/>
      <c r="O6" s="81"/>
      <c r="P6" s="78"/>
      <c r="Q6" s="79"/>
      <c r="R6" s="79"/>
      <c r="S6" s="79"/>
      <c r="T6" s="79"/>
      <c r="U6" s="80" t="s">
        <v>89</v>
      </c>
      <c r="V6" s="79"/>
      <c r="W6" s="79"/>
    </row>
    <row r="7" spans="6:23" ht="12" customHeight="1">
      <c r="F7" s="82" t="s">
        <v>90</v>
      </c>
      <c r="G7" s="11" t="s">
        <v>91</v>
      </c>
      <c r="H7" s="11" t="s">
        <v>92</v>
      </c>
      <c r="I7" s="11" t="s">
        <v>91</v>
      </c>
      <c r="J7" s="11" t="s">
        <v>91</v>
      </c>
      <c r="K7" s="11" t="s">
        <v>91</v>
      </c>
      <c r="L7" s="11" t="s">
        <v>93</v>
      </c>
      <c r="M7" s="11" t="s">
        <v>93</v>
      </c>
      <c r="N7" s="11" t="s">
        <v>93</v>
      </c>
      <c r="O7" s="11" t="s">
        <v>93</v>
      </c>
      <c r="P7" s="11" t="s">
        <v>94</v>
      </c>
      <c r="Q7" s="11" t="s">
        <v>91</v>
      </c>
      <c r="R7" s="11" t="s">
        <v>95</v>
      </c>
      <c r="S7" s="11" t="s">
        <v>95</v>
      </c>
      <c r="T7" s="11" t="s">
        <v>93</v>
      </c>
      <c r="U7" s="11" t="s">
        <v>93</v>
      </c>
      <c r="V7" s="11" t="s">
        <v>93</v>
      </c>
      <c r="W7" s="11" t="s">
        <v>93</v>
      </c>
    </row>
    <row r="8" spans="2:23" ht="10.5" customHeight="1">
      <c r="B8" s="83" t="s">
        <v>96</v>
      </c>
      <c r="C8" s="83"/>
      <c r="D8" s="84" t="s">
        <v>97</v>
      </c>
      <c r="F8" s="85">
        <v>10780.26</v>
      </c>
      <c r="G8" s="86">
        <v>1062554</v>
      </c>
      <c r="H8" s="86">
        <v>554911</v>
      </c>
      <c r="I8" s="86">
        <v>659198</v>
      </c>
      <c r="J8" s="86">
        <v>533964</v>
      </c>
      <c r="K8" s="86">
        <v>414679</v>
      </c>
      <c r="L8" s="86">
        <v>30206905</v>
      </c>
      <c r="M8" s="86">
        <v>26717286</v>
      </c>
      <c r="N8" s="86">
        <v>28205428</v>
      </c>
      <c r="O8" s="86">
        <v>2001477</v>
      </c>
      <c r="P8" s="86">
        <v>3773786</v>
      </c>
      <c r="Q8" s="86">
        <v>134513</v>
      </c>
      <c r="R8" s="86">
        <v>34203599</v>
      </c>
      <c r="S8" s="86">
        <v>27581051</v>
      </c>
      <c r="T8" s="86">
        <v>4596427</v>
      </c>
      <c r="U8" s="86">
        <v>3100437</v>
      </c>
      <c r="V8" s="86">
        <v>3556628</v>
      </c>
      <c r="W8" s="86">
        <v>1107172</v>
      </c>
    </row>
    <row r="9" spans="2:23" ht="10.5" customHeight="1">
      <c r="B9" s="87">
        <v>12</v>
      </c>
      <c r="C9" s="87"/>
      <c r="D9" s="88">
        <v>2000</v>
      </c>
      <c r="F9" s="85">
        <v>11374.11</v>
      </c>
      <c r="G9" s="86">
        <v>1070607</v>
      </c>
      <c r="H9" s="86">
        <v>563763</v>
      </c>
      <c r="I9" s="86">
        <v>666261</v>
      </c>
      <c r="J9" s="86">
        <v>541751</v>
      </c>
      <c r="K9" s="86">
        <v>418648</v>
      </c>
      <c r="L9" s="86">
        <v>30780027</v>
      </c>
      <c r="M9" s="86">
        <v>27560383</v>
      </c>
      <c r="N9" s="86">
        <v>28068237</v>
      </c>
      <c r="O9" s="86">
        <v>2711790</v>
      </c>
      <c r="P9" s="86">
        <v>3866608</v>
      </c>
      <c r="Q9" s="86">
        <v>132413</v>
      </c>
      <c r="R9" s="86">
        <v>34642558</v>
      </c>
      <c r="S9" s="86">
        <v>27953930</v>
      </c>
      <c r="T9" s="86">
        <v>4885495</v>
      </c>
      <c r="U9" s="86">
        <v>3335414</v>
      </c>
      <c r="V9" s="86">
        <v>3885890</v>
      </c>
      <c r="W9" s="86">
        <v>894355</v>
      </c>
    </row>
    <row r="10" spans="2:23" ht="10.5" customHeight="1">
      <c r="B10" s="87">
        <v>13</v>
      </c>
      <c r="C10" s="87"/>
      <c r="D10" s="88">
        <v>2001</v>
      </c>
      <c r="F10" s="85">
        <v>11593.09</v>
      </c>
      <c r="G10" s="86">
        <v>1096219</v>
      </c>
      <c r="H10" s="86">
        <v>574288</v>
      </c>
      <c r="I10" s="86">
        <v>664692</v>
      </c>
      <c r="J10" s="86">
        <v>540307</v>
      </c>
      <c r="K10" s="86">
        <v>419081</v>
      </c>
      <c r="L10" s="86">
        <v>30663044</v>
      </c>
      <c r="M10" s="86">
        <v>27540128</v>
      </c>
      <c r="N10" s="86">
        <v>28478659</v>
      </c>
      <c r="O10" s="86">
        <v>2184385</v>
      </c>
      <c r="P10" s="86">
        <v>4044294</v>
      </c>
      <c r="Q10" s="86">
        <v>134612</v>
      </c>
      <c r="R10" s="86">
        <v>34545260</v>
      </c>
      <c r="S10" s="86">
        <v>27989946</v>
      </c>
      <c r="T10" s="86">
        <v>4696420</v>
      </c>
      <c r="U10" s="86">
        <v>3246363</v>
      </c>
      <c r="V10" s="86">
        <v>3651978</v>
      </c>
      <c r="W10" s="86">
        <v>857224</v>
      </c>
    </row>
    <row r="11" spans="2:23" ht="10.5" customHeight="1">
      <c r="B11" s="87">
        <v>14</v>
      </c>
      <c r="C11" s="87"/>
      <c r="D11" s="88">
        <v>2002</v>
      </c>
      <c r="F11" s="85">
        <v>11724.96</v>
      </c>
      <c r="G11" s="86">
        <v>1103823</v>
      </c>
      <c r="H11" s="86">
        <v>583712</v>
      </c>
      <c r="I11" s="86">
        <v>663681</v>
      </c>
      <c r="J11" s="86">
        <v>540443</v>
      </c>
      <c r="K11" s="86">
        <v>420560</v>
      </c>
      <c r="L11" s="86">
        <v>30549411</v>
      </c>
      <c r="M11" s="86">
        <v>27589046</v>
      </c>
      <c r="N11" s="86">
        <v>28021996</v>
      </c>
      <c r="O11" s="86">
        <v>2527415</v>
      </c>
      <c r="P11" s="86">
        <v>4227395</v>
      </c>
      <c r="Q11" s="86">
        <v>134881</v>
      </c>
      <c r="R11" s="86">
        <v>35270759</v>
      </c>
      <c r="S11" s="86">
        <v>28002528</v>
      </c>
      <c r="T11" s="86">
        <v>4694720</v>
      </c>
      <c r="U11" s="86">
        <v>3297887</v>
      </c>
      <c r="V11" s="86">
        <v>3638490</v>
      </c>
      <c r="W11" s="86">
        <v>914269</v>
      </c>
    </row>
    <row r="12" spans="2:25" s="89" customFormat="1" ht="10.5" customHeight="1">
      <c r="B12" s="90">
        <v>15</v>
      </c>
      <c r="C12" s="90"/>
      <c r="D12" s="91">
        <v>2003</v>
      </c>
      <c r="E12" s="92"/>
      <c r="F12" s="93">
        <v>13644.1</v>
      </c>
      <c r="G12" s="94">
        <v>1121847</v>
      </c>
      <c r="H12" s="94">
        <v>591368</v>
      </c>
      <c r="I12" s="94">
        <v>647019</v>
      </c>
      <c r="J12" s="94">
        <v>533929</v>
      </c>
      <c r="K12" s="94">
        <v>418853</v>
      </c>
      <c r="L12" s="94">
        <v>29996421</v>
      </c>
      <c r="M12" s="94">
        <v>27294121</v>
      </c>
      <c r="N12" s="94">
        <v>27620497</v>
      </c>
      <c r="O12" s="94">
        <v>2375924</v>
      </c>
      <c r="P12" s="94">
        <v>4323689</v>
      </c>
      <c r="Q12" s="94">
        <v>136241</v>
      </c>
      <c r="R12" s="94">
        <v>34835538</v>
      </c>
      <c r="S12" s="94">
        <v>27197616</v>
      </c>
      <c r="T12" s="94">
        <v>4745889</v>
      </c>
      <c r="U12" s="94">
        <v>3268121</v>
      </c>
      <c r="V12" s="94">
        <v>3678160</v>
      </c>
      <c r="W12" s="94">
        <v>1068155</v>
      </c>
      <c r="X12" s="94">
        <f>SUM(X14,X16)</f>
        <v>0</v>
      </c>
      <c r="Y12" s="94">
        <f>SUM(Y14,Y16)</f>
        <v>0</v>
      </c>
    </row>
    <row r="13" spans="5:23" ht="10.5" customHeight="1">
      <c r="E13" s="95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2:24" s="89" customFormat="1" ht="10.5" customHeight="1">
      <c r="B14" s="98" t="s">
        <v>98</v>
      </c>
      <c r="C14" s="98"/>
      <c r="D14" s="98"/>
      <c r="E14" s="92"/>
      <c r="F14" s="93">
        <f>SUM(F18:F37)</f>
        <v>10837.439999999999</v>
      </c>
      <c r="G14" s="94">
        <f aca="true" t="shared" si="0" ref="G14:X14">SUM(G18:G37)</f>
        <v>878305</v>
      </c>
      <c r="H14" s="94">
        <f t="shared" si="0"/>
        <v>478674</v>
      </c>
      <c r="I14" s="94">
        <f t="shared" si="0"/>
        <v>522730</v>
      </c>
      <c r="J14" s="94">
        <f t="shared" si="0"/>
        <v>431029</v>
      </c>
      <c r="K14" s="94">
        <f t="shared" si="0"/>
        <v>331935</v>
      </c>
      <c r="L14" s="94">
        <f t="shared" si="0"/>
        <v>24372978</v>
      </c>
      <c r="M14" s="94">
        <f t="shared" si="0"/>
        <v>22598527</v>
      </c>
      <c r="N14" s="94">
        <f t="shared" si="0"/>
        <v>22554002</v>
      </c>
      <c r="O14" s="94">
        <f t="shared" si="0"/>
        <v>1818976</v>
      </c>
      <c r="P14" s="99" t="s">
        <v>99</v>
      </c>
      <c r="Q14" s="99" t="s">
        <v>99</v>
      </c>
      <c r="R14" s="99" t="s">
        <v>99</v>
      </c>
      <c r="S14" s="99" t="s">
        <v>99</v>
      </c>
      <c r="T14" s="99" t="s">
        <v>99</v>
      </c>
      <c r="U14" s="99" t="s">
        <v>99</v>
      </c>
      <c r="V14" s="99" t="s">
        <v>99</v>
      </c>
      <c r="W14" s="99" t="s">
        <v>99</v>
      </c>
      <c r="X14" s="94">
        <f t="shared" si="0"/>
        <v>0</v>
      </c>
    </row>
    <row r="15" spans="2:23" ht="10.5" customHeight="1">
      <c r="B15" s="100"/>
      <c r="C15" s="100"/>
      <c r="D15" s="100"/>
      <c r="E15" s="95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2:23" s="89" customFormat="1" ht="10.5" customHeight="1">
      <c r="B16" s="98" t="s">
        <v>100</v>
      </c>
      <c r="C16" s="98"/>
      <c r="D16" s="98"/>
      <c r="E16" s="92"/>
      <c r="F16" s="93">
        <f>(SUM(F39:F125))/2</f>
        <v>2806.6600000000003</v>
      </c>
      <c r="G16" s="94">
        <f aca="true" t="shared" si="1" ref="G16:O16">(SUM(G39:G125))/2</f>
        <v>243542</v>
      </c>
      <c r="H16" s="94">
        <f t="shared" si="1"/>
        <v>112694</v>
      </c>
      <c r="I16" s="94">
        <f t="shared" si="1"/>
        <v>124289</v>
      </c>
      <c r="J16" s="94">
        <f t="shared" si="1"/>
        <v>102900</v>
      </c>
      <c r="K16" s="94">
        <f t="shared" si="1"/>
        <v>86918</v>
      </c>
      <c r="L16" s="94">
        <f t="shared" si="1"/>
        <v>5623443</v>
      </c>
      <c r="M16" s="94">
        <f t="shared" si="1"/>
        <v>4695594</v>
      </c>
      <c r="N16" s="94">
        <f t="shared" si="1"/>
        <v>5066495</v>
      </c>
      <c r="O16" s="94">
        <f t="shared" si="1"/>
        <v>556948</v>
      </c>
      <c r="P16" s="99" t="s">
        <v>99</v>
      </c>
      <c r="Q16" s="99" t="s">
        <v>99</v>
      </c>
      <c r="R16" s="99" t="s">
        <v>99</v>
      </c>
      <c r="S16" s="99" t="s">
        <v>99</v>
      </c>
      <c r="T16" s="99" t="s">
        <v>99</v>
      </c>
      <c r="U16" s="99" t="s">
        <v>99</v>
      </c>
      <c r="V16" s="99" t="s">
        <v>99</v>
      </c>
      <c r="W16" s="99" t="s">
        <v>99</v>
      </c>
    </row>
    <row r="17" spans="2:23" ht="10.5" customHeight="1">
      <c r="B17" s="100"/>
      <c r="C17" s="101"/>
      <c r="D17" s="101"/>
      <c r="E17" s="95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 t="s">
        <v>101</v>
      </c>
      <c r="Q17" s="97" t="s">
        <v>101</v>
      </c>
      <c r="R17" s="97" t="s">
        <v>101</v>
      </c>
      <c r="S17" s="97" t="s">
        <v>101</v>
      </c>
      <c r="T17" s="97" t="s">
        <v>101</v>
      </c>
      <c r="U17" s="97" t="s">
        <v>101</v>
      </c>
      <c r="V17" s="97" t="s">
        <v>101</v>
      </c>
      <c r="W17" s="97" t="s">
        <v>101</v>
      </c>
    </row>
    <row r="18" spans="2:23" ht="10.5" customHeight="1">
      <c r="B18" s="100"/>
      <c r="C18" s="101" t="s">
        <v>102</v>
      </c>
      <c r="D18" s="101"/>
      <c r="E18" s="95"/>
      <c r="F18" s="102">
        <v>1985.88</v>
      </c>
      <c r="G18" s="103">
        <v>256769</v>
      </c>
      <c r="H18" s="103">
        <v>126857</v>
      </c>
      <c r="I18" s="103">
        <v>144039</v>
      </c>
      <c r="J18" s="103">
        <v>107340</v>
      </c>
      <c r="K18" s="103">
        <v>81497</v>
      </c>
      <c r="L18" s="103">
        <v>5059705</v>
      </c>
      <c r="M18" s="103">
        <v>4884093</v>
      </c>
      <c r="N18" s="103">
        <v>4792085</v>
      </c>
      <c r="O18" s="104">
        <v>267620</v>
      </c>
      <c r="P18" s="105" t="s">
        <v>103</v>
      </c>
      <c r="Q18" s="105" t="s">
        <v>103</v>
      </c>
      <c r="R18" s="105" t="s">
        <v>103</v>
      </c>
      <c r="S18" s="105" t="s">
        <v>103</v>
      </c>
      <c r="T18" s="105" t="s">
        <v>103</v>
      </c>
      <c r="U18" s="105" t="s">
        <v>103</v>
      </c>
      <c r="V18" s="105" t="s">
        <v>103</v>
      </c>
      <c r="W18" s="105" t="s">
        <v>103</v>
      </c>
    </row>
    <row r="19" spans="2:23" ht="10.5" customHeight="1">
      <c r="B19" s="100"/>
      <c r="C19" s="101" t="s">
        <v>49</v>
      </c>
      <c r="D19" s="101"/>
      <c r="E19" s="95"/>
      <c r="F19" s="106">
        <v>722.69</v>
      </c>
      <c r="G19" s="103">
        <v>85400</v>
      </c>
      <c r="H19" s="103">
        <v>49505</v>
      </c>
      <c r="I19" s="103">
        <v>57252</v>
      </c>
      <c r="J19" s="103">
        <v>42206</v>
      </c>
      <c r="K19" s="103">
        <v>32700</v>
      </c>
      <c r="L19" s="103">
        <v>1747979</v>
      </c>
      <c r="M19" s="103">
        <v>1615247</v>
      </c>
      <c r="N19" s="103">
        <v>1622277</v>
      </c>
      <c r="O19" s="104">
        <v>125702</v>
      </c>
      <c r="P19" s="103">
        <v>1245</v>
      </c>
      <c r="Q19" s="103">
        <v>360</v>
      </c>
      <c r="R19" s="103">
        <v>48971</v>
      </c>
      <c r="S19" s="103">
        <v>35161</v>
      </c>
      <c r="T19" s="103">
        <v>1446</v>
      </c>
      <c r="U19" s="103">
        <v>1446</v>
      </c>
      <c r="V19" s="103">
        <v>1293</v>
      </c>
      <c r="W19" s="103">
        <v>542</v>
      </c>
    </row>
    <row r="20" spans="2:23" ht="10.5" customHeight="1">
      <c r="B20" s="100"/>
      <c r="C20" s="101" t="s">
        <v>104</v>
      </c>
      <c r="D20" s="101"/>
      <c r="E20" s="95"/>
      <c r="F20" s="106">
        <v>498.09</v>
      </c>
      <c r="G20" s="103">
        <v>36800</v>
      </c>
      <c r="H20" s="103">
        <v>23226</v>
      </c>
      <c r="I20" s="103">
        <v>24968</v>
      </c>
      <c r="J20" s="103">
        <v>22928</v>
      </c>
      <c r="K20" s="103">
        <v>14596</v>
      </c>
      <c r="L20" s="103">
        <v>1356596</v>
      </c>
      <c r="M20" s="103">
        <v>1328220</v>
      </c>
      <c r="N20" s="103">
        <v>1154011</v>
      </c>
      <c r="O20" s="104">
        <v>202585</v>
      </c>
      <c r="P20" s="103">
        <v>18093</v>
      </c>
      <c r="Q20" s="103">
        <v>291</v>
      </c>
      <c r="R20" s="103">
        <v>74433</v>
      </c>
      <c r="S20" s="103">
        <v>23016</v>
      </c>
      <c r="T20" s="103">
        <v>16662</v>
      </c>
      <c r="U20" s="103">
        <v>4095</v>
      </c>
      <c r="V20" s="103">
        <v>13277</v>
      </c>
      <c r="W20" s="103">
        <v>14298</v>
      </c>
    </row>
    <row r="21" spans="2:23" ht="10.5" customHeight="1">
      <c r="B21" s="100"/>
      <c r="C21" s="101" t="s">
        <v>105</v>
      </c>
      <c r="D21" s="101"/>
      <c r="E21" s="95"/>
      <c r="F21" s="106">
        <v>598.2</v>
      </c>
      <c r="G21" s="103">
        <v>50000</v>
      </c>
      <c r="H21" s="103">
        <v>36185</v>
      </c>
      <c r="I21" s="103">
        <v>33618</v>
      </c>
      <c r="J21" s="103">
        <v>30764</v>
      </c>
      <c r="K21" s="103">
        <v>23897</v>
      </c>
      <c r="L21" s="103">
        <v>2136892</v>
      </c>
      <c r="M21" s="103">
        <v>2017867</v>
      </c>
      <c r="N21" s="103">
        <v>2093014</v>
      </c>
      <c r="O21" s="104">
        <v>43878</v>
      </c>
      <c r="P21" s="105" t="s">
        <v>103</v>
      </c>
      <c r="Q21" s="105" t="s">
        <v>103</v>
      </c>
      <c r="R21" s="105" t="s">
        <v>103</v>
      </c>
      <c r="S21" s="105" t="s">
        <v>103</v>
      </c>
      <c r="T21" s="105" t="s">
        <v>103</v>
      </c>
      <c r="U21" s="105" t="s">
        <v>103</v>
      </c>
      <c r="V21" s="105" t="s">
        <v>103</v>
      </c>
      <c r="W21" s="105" t="s">
        <v>103</v>
      </c>
    </row>
    <row r="22" spans="2:23" ht="10.5" customHeight="1">
      <c r="B22" s="100"/>
      <c r="C22" s="101" t="s">
        <v>106</v>
      </c>
      <c r="D22" s="101"/>
      <c r="E22" s="95"/>
      <c r="F22" s="106">
        <v>518.46</v>
      </c>
      <c r="G22" s="103">
        <v>48800</v>
      </c>
      <c r="H22" s="103">
        <v>25336</v>
      </c>
      <c r="I22" s="103">
        <v>33900</v>
      </c>
      <c r="J22" s="103">
        <v>27493</v>
      </c>
      <c r="K22" s="103">
        <v>21332</v>
      </c>
      <c r="L22" s="103">
        <v>956882</v>
      </c>
      <c r="M22" s="103">
        <v>899577</v>
      </c>
      <c r="N22" s="103">
        <v>944356</v>
      </c>
      <c r="O22" s="104">
        <v>12526</v>
      </c>
      <c r="P22" s="105" t="s">
        <v>103</v>
      </c>
      <c r="Q22" s="105" t="s">
        <v>103</v>
      </c>
      <c r="R22" s="105" t="s">
        <v>103</v>
      </c>
      <c r="S22" s="105" t="s">
        <v>103</v>
      </c>
      <c r="T22" s="105" t="s">
        <v>103</v>
      </c>
      <c r="U22" s="105" t="s">
        <v>103</v>
      </c>
      <c r="V22" s="105" t="s">
        <v>103</v>
      </c>
      <c r="W22" s="105" t="s">
        <v>103</v>
      </c>
    </row>
    <row r="23" spans="2:23" ht="10.5" customHeight="1">
      <c r="B23" s="100"/>
      <c r="C23" s="101" t="s">
        <v>107</v>
      </c>
      <c r="D23" s="101"/>
      <c r="E23" s="95"/>
      <c r="F23" s="106">
        <v>437.28</v>
      </c>
      <c r="G23" s="103">
        <v>30000</v>
      </c>
      <c r="H23" s="103">
        <v>17864</v>
      </c>
      <c r="I23" s="103">
        <v>18017</v>
      </c>
      <c r="J23" s="103">
        <v>15994</v>
      </c>
      <c r="K23" s="103">
        <v>10781</v>
      </c>
      <c r="L23" s="103">
        <v>994574</v>
      </c>
      <c r="M23" s="103">
        <v>971998</v>
      </c>
      <c r="N23" s="103">
        <v>977403</v>
      </c>
      <c r="O23" s="104">
        <v>17171</v>
      </c>
      <c r="P23" s="103">
        <v>73070</v>
      </c>
      <c r="Q23" s="103">
        <v>1650</v>
      </c>
      <c r="R23" s="103">
        <v>373223</v>
      </c>
      <c r="S23" s="103">
        <v>299548</v>
      </c>
      <c r="T23" s="103">
        <v>47819</v>
      </c>
      <c r="U23" s="103">
        <v>32787</v>
      </c>
      <c r="V23" s="103">
        <v>46984</v>
      </c>
      <c r="W23" s="103">
        <v>2731</v>
      </c>
    </row>
    <row r="24" spans="2:23" ht="10.5" customHeight="1">
      <c r="B24" s="100"/>
      <c r="C24" s="101" t="s">
        <v>108</v>
      </c>
      <c r="D24" s="101"/>
      <c r="E24" s="95"/>
      <c r="F24" s="106">
        <v>120.47</v>
      </c>
      <c r="G24" s="103">
        <v>15500</v>
      </c>
      <c r="H24" s="103">
        <v>6188</v>
      </c>
      <c r="I24" s="103">
        <v>7273</v>
      </c>
      <c r="J24" s="103">
        <v>5886</v>
      </c>
      <c r="K24" s="103">
        <v>4948</v>
      </c>
      <c r="L24" s="103">
        <v>341932</v>
      </c>
      <c r="M24" s="103">
        <v>299846</v>
      </c>
      <c r="N24" s="103">
        <v>341100</v>
      </c>
      <c r="O24" s="104">
        <v>832</v>
      </c>
      <c r="P24" s="103">
        <v>70428</v>
      </c>
      <c r="Q24" s="103">
        <v>2306</v>
      </c>
      <c r="R24" s="103">
        <v>749106</v>
      </c>
      <c r="S24" s="103">
        <v>601347</v>
      </c>
      <c r="T24" s="103">
        <v>108604</v>
      </c>
      <c r="U24" s="103">
        <v>86966</v>
      </c>
      <c r="V24" s="103">
        <v>81087</v>
      </c>
      <c r="W24" s="103">
        <v>4</v>
      </c>
    </row>
    <row r="25" spans="2:23" ht="10.5" customHeight="1">
      <c r="B25" s="100"/>
      <c r="C25" s="101" t="s">
        <v>109</v>
      </c>
      <c r="D25" s="101"/>
      <c r="E25" s="95"/>
      <c r="F25" s="106">
        <v>220.99</v>
      </c>
      <c r="G25" s="103">
        <v>22500</v>
      </c>
      <c r="H25" s="103">
        <v>10233</v>
      </c>
      <c r="I25" s="103">
        <v>10321</v>
      </c>
      <c r="J25" s="103">
        <v>9458</v>
      </c>
      <c r="K25" s="103">
        <v>6715</v>
      </c>
      <c r="L25" s="103">
        <v>755619</v>
      </c>
      <c r="M25" s="103">
        <v>741637</v>
      </c>
      <c r="N25" s="103">
        <v>726339</v>
      </c>
      <c r="O25" s="104">
        <v>29280</v>
      </c>
      <c r="P25" s="103">
        <v>88823</v>
      </c>
      <c r="Q25" s="103">
        <v>2714</v>
      </c>
      <c r="R25" s="103">
        <v>708179</v>
      </c>
      <c r="S25" s="103">
        <v>628444</v>
      </c>
      <c r="T25" s="103">
        <v>144510</v>
      </c>
      <c r="U25" s="103">
        <v>121935</v>
      </c>
      <c r="V25" s="103">
        <v>134829</v>
      </c>
      <c r="W25" s="103">
        <v>1922</v>
      </c>
    </row>
    <row r="26" spans="2:23" ht="10.5" customHeight="1">
      <c r="B26" s="100"/>
      <c r="C26" s="101" t="s">
        <v>110</v>
      </c>
      <c r="D26" s="101"/>
      <c r="E26" s="95"/>
      <c r="F26" s="106">
        <v>460.11</v>
      </c>
      <c r="G26" s="103">
        <v>31950</v>
      </c>
      <c r="H26" s="103">
        <v>17158</v>
      </c>
      <c r="I26" s="103">
        <v>20172</v>
      </c>
      <c r="J26" s="103">
        <v>16913</v>
      </c>
      <c r="K26" s="103">
        <v>14801</v>
      </c>
      <c r="L26" s="103">
        <v>534186</v>
      </c>
      <c r="M26" s="103">
        <v>485120</v>
      </c>
      <c r="N26" s="103">
        <v>406530</v>
      </c>
      <c r="O26" s="104">
        <v>127656</v>
      </c>
      <c r="P26" s="103">
        <v>39909</v>
      </c>
      <c r="Q26" s="103">
        <v>8741</v>
      </c>
      <c r="R26" s="103">
        <v>1127382</v>
      </c>
      <c r="S26" s="103">
        <v>1075411</v>
      </c>
      <c r="T26" s="103">
        <v>46238</v>
      </c>
      <c r="U26" s="103">
        <v>40351</v>
      </c>
      <c r="V26" s="103">
        <v>48541</v>
      </c>
      <c r="W26" s="103">
        <v>4900</v>
      </c>
    </row>
    <row r="27" spans="2:23" ht="10.5" customHeight="1">
      <c r="B27" s="100"/>
      <c r="C27" s="101" t="s">
        <v>111</v>
      </c>
      <c r="D27" s="101"/>
      <c r="E27" s="95"/>
      <c r="F27" s="106">
        <v>286.19</v>
      </c>
      <c r="G27" s="103">
        <v>16253</v>
      </c>
      <c r="H27" s="103">
        <v>10154</v>
      </c>
      <c r="I27" s="103">
        <v>11858</v>
      </c>
      <c r="J27" s="103">
        <v>9911</v>
      </c>
      <c r="K27" s="103">
        <v>5550</v>
      </c>
      <c r="L27" s="103">
        <v>950627</v>
      </c>
      <c r="M27" s="103">
        <v>781605</v>
      </c>
      <c r="N27" s="103">
        <v>900324</v>
      </c>
      <c r="O27" s="104">
        <v>50303</v>
      </c>
      <c r="P27" s="103">
        <v>81742</v>
      </c>
      <c r="Q27" s="103">
        <v>1200</v>
      </c>
      <c r="R27" s="103">
        <v>42853</v>
      </c>
      <c r="S27" s="103">
        <v>18594</v>
      </c>
      <c r="T27" s="103">
        <v>81304</v>
      </c>
      <c r="U27" s="103">
        <v>8533</v>
      </c>
      <c r="V27" s="103">
        <v>75871</v>
      </c>
      <c r="W27" s="103">
        <v>48</v>
      </c>
    </row>
    <row r="28" spans="2:23" ht="10.5" customHeight="1">
      <c r="B28" s="100"/>
      <c r="C28" s="101" t="s">
        <v>112</v>
      </c>
      <c r="D28" s="101"/>
      <c r="E28" s="95"/>
      <c r="F28" s="106">
        <v>538.04</v>
      </c>
      <c r="G28" s="103">
        <v>22980</v>
      </c>
      <c r="H28" s="103">
        <v>14245</v>
      </c>
      <c r="I28" s="103">
        <v>14412</v>
      </c>
      <c r="J28" s="103">
        <v>13376</v>
      </c>
      <c r="K28" s="103">
        <v>10408</v>
      </c>
      <c r="L28" s="103">
        <v>1162189</v>
      </c>
      <c r="M28" s="103">
        <v>1139649</v>
      </c>
      <c r="N28" s="103">
        <v>977925</v>
      </c>
      <c r="O28" s="104">
        <v>184264</v>
      </c>
      <c r="P28" s="105" t="s">
        <v>103</v>
      </c>
      <c r="Q28" s="105" t="s">
        <v>103</v>
      </c>
      <c r="R28" s="105" t="s">
        <v>103</v>
      </c>
      <c r="S28" s="105" t="s">
        <v>103</v>
      </c>
      <c r="T28" s="105" t="s">
        <v>103</v>
      </c>
      <c r="U28" s="105" t="s">
        <v>103</v>
      </c>
      <c r="V28" s="105" t="s">
        <v>103</v>
      </c>
      <c r="W28" s="105" t="s">
        <v>103</v>
      </c>
    </row>
    <row r="29" spans="2:23" ht="10.5" customHeight="1">
      <c r="B29" s="100"/>
      <c r="C29" s="101" t="s">
        <v>113</v>
      </c>
      <c r="D29" s="101"/>
      <c r="E29" s="95"/>
      <c r="F29" s="106">
        <v>531.23</v>
      </c>
      <c r="G29" s="103">
        <v>39400</v>
      </c>
      <c r="H29" s="103">
        <v>23425</v>
      </c>
      <c r="I29" s="103">
        <v>18392</v>
      </c>
      <c r="J29" s="103">
        <v>16902</v>
      </c>
      <c r="K29" s="103">
        <v>13238</v>
      </c>
      <c r="L29" s="103">
        <v>1779646</v>
      </c>
      <c r="M29" s="103">
        <v>1473724</v>
      </c>
      <c r="N29" s="103">
        <v>1672023</v>
      </c>
      <c r="O29" s="104">
        <v>107623</v>
      </c>
      <c r="P29" s="105" t="s">
        <v>103</v>
      </c>
      <c r="Q29" s="105" t="s">
        <v>103</v>
      </c>
      <c r="R29" s="105" t="s">
        <v>103</v>
      </c>
      <c r="S29" s="105" t="s">
        <v>103</v>
      </c>
      <c r="T29" s="105" t="s">
        <v>103</v>
      </c>
      <c r="U29" s="105" t="s">
        <v>103</v>
      </c>
      <c r="V29" s="105" t="s">
        <v>103</v>
      </c>
      <c r="W29" s="105" t="s">
        <v>103</v>
      </c>
    </row>
    <row r="30" spans="2:23" ht="10.5" customHeight="1">
      <c r="B30" s="100"/>
      <c r="C30" s="101" t="s">
        <v>114</v>
      </c>
      <c r="D30" s="101"/>
      <c r="E30" s="95"/>
      <c r="F30" s="106">
        <v>623.47</v>
      </c>
      <c r="G30" s="103">
        <v>78640</v>
      </c>
      <c r="H30" s="103">
        <v>48981</v>
      </c>
      <c r="I30" s="103">
        <v>48571</v>
      </c>
      <c r="J30" s="103">
        <v>43019</v>
      </c>
      <c r="K30" s="103">
        <v>34933</v>
      </c>
      <c r="L30" s="103">
        <v>2553352</v>
      </c>
      <c r="M30" s="103">
        <v>2279302</v>
      </c>
      <c r="N30" s="103">
        <v>2124033</v>
      </c>
      <c r="O30" s="104">
        <v>429319</v>
      </c>
      <c r="P30" s="105" t="s">
        <v>103</v>
      </c>
      <c r="Q30" s="105" t="s">
        <v>103</v>
      </c>
      <c r="R30" s="105" t="s">
        <v>103</v>
      </c>
      <c r="S30" s="105" t="s">
        <v>103</v>
      </c>
      <c r="T30" s="105" t="s">
        <v>103</v>
      </c>
      <c r="U30" s="105" t="s">
        <v>103</v>
      </c>
      <c r="V30" s="105" t="s">
        <v>103</v>
      </c>
      <c r="W30" s="105" t="s">
        <v>103</v>
      </c>
    </row>
    <row r="31" spans="2:23" ht="10.5" customHeight="1">
      <c r="B31" s="100"/>
      <c r="C31" s="101" t="s">
        <v>115</v>
      </c>
      <c r="D31" s="101"/>
      <c r="E31" s="95"/>
      <c r="F31" s="106">
        <v>611.21</v>
      </c>
      <c r="G31" s="103">
        <v>57000</v>
      </c>
      <c r="H31" s="103">
        <v>28715</v>
      </c>
      <c r="I31" s="103">
        <v>30426</v>
      </c>
      <c r="J31" s="103">
        <v>28472</v>
      </c>
      <c r="K31" s="103">
        <v>22197</v>
      </c>
      <c r="L31" s="103">
        <v>2207248</v>
      </c>
      <c r="M31" s="103">
        <v>2067293</v>
      </c>
      <c r="N31" s="103">
        <v>2193044</v>
      </c>
      <c r="O31" s="104">
        <v>14204</v>
      </c>
      <c r="P31" s="103">
        <v>4758</v>
      </c>
      <c r="Q31" s="103">
        <v>56</v>
      </c>
      <c r="R31" s="103">
        <v>10863</v>
      </c>
      <c r="S31" s="103">
        <v>10197</v>
      </c>
      <c r="T31" s="103">
        <v>7985</v>
      </c>
      <c r="U31" s="103">
        <v>2018</v>
      </c>
      <c r="V31" s="103">
        <v>7818</v>
      </c>
      <c r="W31" s="103">
        <v>1202</v>
      </c>
    </row>
    <row r="32" spans="2:23" ht="10.5" customHeight="1">
      <c r="B32" s="100"/>
      <c r="C32" s="101" t="s">
        <v>116</v>
      </c>
      <c r="D32" s="101"/>
      <c r="E32" s="95"/>
      <c r="F32" s="106">
        <v>1878.59</v>
      </c>
      <c r="G32" s="103">
        <v>14260</v>
      </c>
      <c r="H32" s="103">
        <v>6419</v>
      </c>
      <c r="I32" s="103">
        <v>7965</v>
      </c>
      <c r="J32" s="103">
        <v>6434</v>
      </c>
      <c r="K32" s="103">
        <v>5593</v>
      </c>
      <c r="L32" s="103">
        <v>194541</v>
      </c>
      <c r="M32" s="103">
        <v>189493</v>
      </c>
      <c r="N32" s="103">
        <v>182115</v>
      </c>
      <c r="O32" s="104">
        <v>12426</v>
      </c>
      <c r="P32" s="103">
        <v>95607</v>
      </c>
      <c r="Q32" s="103">
        <v>3691</v>
      </c>
      <c r="R32" s="103">
        <v>1944787</v>
      </c>
      <c r="S32" s="103">
        <v>1140956</v>
      </c>
      <c r="T32" s="103">
        <v>212700</v>
      </c>
      <c r="U32" s="103">
        <v>109640</v>
      </c>
      <c r="V32" s="103">
        <v>112650</v>
      </c>
      <c r="W32" s="103">
        <v>41146</v>
      </c>
    </row>
    <row r="33" spans="2:23" ht="10.5" customHeight="1">
      <c r="B33" s="100"/>
      <c r="C33" s="101" t="s">
        <v>117</v>
      </c>
      <c r="D33" s="101"/>
      <c r="E33" s="95"/>
      <c r="F33" s="106">
        <v>256.72</v>
      </c>
      <c r="G33" s="103">
        <v>23590</v>
      </c>
      <c r="H33" s="103">
        <v>12360</v>
      </c>
      <c r="I33" s="103">
        <v>12595</v>
      </c>
      <c r="J33" s="103">
        <v>11106</v>
      </c>
      <c r="K33" s="103">
        <v>11106</v>
      </c>
      <c r="L33" s="103">
        <v>401868</v>
      </c>
      <c r="M33" s="103">
        <v>393727</v>
      </c>
      <c r="N33" s="103">
        <v>341602</v>
      </c>
      <c r="O33" s="104">
        <v>60266</v>
      </c>
      <c r="P33" s="105" t="s">
        <v>118</v>
      </c>
      <c r="Q33" s="105" t="s">
        <v>118</v>
      </c>
      <c r="R33" s="105" t="s">
        <v>118</v>
      </c>
      <c r="S33" s="105" t="s">
        <v>118</v>
      </c>
      <c r="T33" s="105" t="s">
        <v>118</v>
      </c>
      <c r="U33" s="105" t="s">
        <v>118</v>
      </c>
      <c r="V33" s="105" t="s">
        <v>118</v>
      </c>
      <c r="W33" s="105" t="s">
        <v>118</v>
      </c>
    </row>
    <row r="34" spans="2:23" ht="10.5" customHeight="1">
      <c r="B34" s="100"/>
      <c r="C34" s="101" t="s">
        <v>119</v>
      </c>
      <c r="D34" s="101"/>
      <c r="E34" s="95"/>
      <c r="F34" s="106">
        <v>150.64</v>
      </c>
      <c r="G34" s="103">
        <v>14300</v>
      </c>
      <c r="H34" s="103">
        <v>6317</v>
      </c>
      <c r="I34" s="103">
        <v>8079</v>
      </c>
      <c r="J34" s="103">
        <v>6417</v>
      </c>
      <c r="K34" s="103">
        <v>5359</v>
      </c>
      <c r="L34" s="103">
        <v>322826</v>
      </c>
      <c r="M34" s="103">
        <v>310958</v>
      </c>
      <c r="N34" s="103">
        <v>239114</v>
      </c>
      <c r="O34" s="104">
        <v>83712</v>
      </c>
      <c r="P34" s="103">
        <v>175625</v>
      </c>
      <c r="Q34" s="103">
        <v>4374</v>
      </c>
      <c r="R34" s="103">
        <v>1129446</v>
      </c>
      <c r="S34" s="103">
        <v>964773</v>
      </c>
      <c r="T34" s="103">
        <v>121821</v>
      </c>
      <c r="U34" s="103">
        <v>101469</v>
      </c>
      <c r="V34" s="103">
        <v>91088</v>
      </c>
      <c r="W34" s="103">
        <v>133344</v>
      </c>
    </row>
    <row r="35" spans="2:23" ht="10.5" customHeight="1">
      <c r="B35" s="100"/>
      <c r="C35" s="101" t="s">
        <v>120</v>
      </c>
      <c r="D35" s="101"/>
      <c r="E35" s="95"/>
      <c r="F35" s="106">
        <v>182.83</v>
      </c>
      <c r="G35" s="103">
        <v>15300</v>
      </c>
      <c r="H35" s="103">
        <v>6232</v>
      </c>
      <c r="I35" s="103">
        <v>7778</v>
      </c>
      <c r="J35" s="103">
        <v>6146</v>
      </c>
      <c r="K35" s="103">
        <v>5436</v>
      </c>
      <c r="L35" s="103">
        <v>378936</v>
      </c>
      <c r="M35" s="103">
        <v>231833</v>
      </c>
      <c r="N35" s="103">
        <v>349235</v>
      </c>
      <c r="O35" s="104">
        <v>29701</v>
      </c>
      <c r="P35" s="103">
        <v>111713</v>
      </c>
      <c r="Q35" s="103">
        <v>6743</v>
      </c>
      <c r="R35" s="103">
        <v>1540709</v>
      </c>
      <c r="S35" s="103">
        <v>951826</v>
      </c>
      <c r="T35" s="103">
        <v>180972</v>
      </c>
      <c r="U35" s="103">
        <v>111754</v>
      </c>
      <c r="V35" s="103">
        <v>180971</v>
      </c>
      <c r="W35" s="103">
        <v>63194</v>
      </c>
    </row>
    <row r="36" spans="2:23" ht="10.5" customHeight="1">
      <c r="B36" s="100"/>
      <c r="C36" s="101" t="s">
        <v>121</v>
      </c>
      <c r="D36" s="101"/>
      <c r="E36" s="95"/>
      <c r="F36" s="106">
        <v>152.5</v>
      </c>
      <c r="G36" s="103">
        <v>8863</v>
      </c>
      <c r="H36" s="103">
        <v>6035</v>
      </c>
      <c r="I36" s="103">
        <v>6390</v>
      </c>
      <c r="J36" s="103">
        <v>4916</v>
      </c>
      <c r="K36" s="103">
        <v>4866</v>
      </c>
      <c r="L36" s="103">
        <v>266107</v>
      </c>
      <c r="M36" s="103">
        <v>227747</v>
      </c>
      <c r="N36" s="103">
        <v>311708</v>
      </c>
      <c r="O36" s="104">
        <v>-45601</v>
      </c>
      <c r="P36" s="103">
        <v>619138</v>
      </c>
      <c r="Q36" s="103">
        <v>13335</v>
      </c>
      <c r="R36" s="103">
        <v>3794437</v>
      </c>
      <c r="S36" s="103">
        <v>2725390</v>
      </c>
      <c r="T36" s="103">
        <v>580693</v>
      </c>
      <c r="U36" s="103">
        <v>304898</v>
      </c>
      <c r="V36" s="103">
        <v>506742</v>
      </c>
      <c r="W36" s="103">
        <v>44181</v>
      </c>
    </row>
    <row r="37" spans="2:23" ht="10.5" customHeight="1">
      <c r="B37" s="100"/>
      <c r="C37" s="101" t="s">
        <v>122</v>
      </c>
      <c r="D37" s="101"/>
      <c r="E37" s="95"/>
      <c r="F37" s="106">
        <v>63.85</v>
      </c>
      <c r="G37" s="103">
        <v>10000</v>
      </c>
      <c r="H37" s="103">
        <v>3239</v>
      </c>
      <c r="I37" s="103">
        <v>6704</v>
      </c>
      <c r="J37" s="103">
        <v>5348</v>
      </c>
      <c r="K37" s="103">
        <v>1982</v>
      </c>
      <c r="L37" s="103">
        <v>271273</v>
      </c>
      <c r="M37" s="103">
        <v>259591</v>
      </c>
      <c r="N37" s="103">
        <v>205764</v>
      </c>
      <c r="O37" s="104">
        <v>65509</v>
      </c>
      <c r="P37" s="103">
        <v>492906</v>
      </c>
      <c r="Q37" s="103">
        <v>16503</v>
      </c>
      <c r="R37" s="103">
        <v>4138984</v>
      </c>
      <c r="S37" s="103">
        <v>3178959</v>
      </c>
      <c r="T37" s="103">
        <v>650759</v>
      </c>
      <c r="U37" s="103">
        <v>467373</v>
      </c>
      <c r="V37" s="103">
        <v>399374</v>
      </c>
      <c r="W37" s="103">
        <v>74383</v>
      </c>
    </row>
    <row r="38" spans="2:23" ht="10.5" customHeight="1">
      <c r="B38" s="100"/>
      <c r="C38" s="100"/>
      <c r="D38" s="100"/>
      <c r="E38" s="95"/>
      <c r="F38" s="106"/>
      <c r="G38" s="103"/>
      <c r="H38" s="103"/>
      <c r="I38" s="103"/>
      <c r="J38" s="103"/>
      <c r="K38" s="103"/>
      <c r="L38" s="103"/>
      <c r="M38" s="103"/>
      <c r="N38" s="103"/>
      <c r="O38" s="104"/>
      <c r="P38" s="103"/>
      <c r="Q38" s="103"/>
      <c r="R38" s="103"/>
      <c r="S38" s="103"/>
      <c r="T38" s="103"/>
      <c r="U38" s="103"/>
      <c r="V38" s="103"/>
      <c r="W38" s="103"/>
    </row>
    <row r="39" spans="2:25" s="89" customFormat="1" ht="10.5" customHeight="1">
      <c r="B39" s="98" t="s">
        <v>123</v>
      </c>
      <c r="C39" s="98"/>
      <c r="D39" s="98"/>
      <c r="E39" s="92"/>
      <c r="F39" s="93">
        <f aca="true" t="shared" si="2" ref="F39:Y39">SUM(F40:F43)</f>
        <v>436.78999999999996</v>
      </c>
      <c r="G39" s="94">
        <f t="shared" si="2"/>
        <v>60012</v>
      </c>
      <c r="H39" s="94">
        <f t="shared" si="2"/>
        <v>22199</v>
      </c>
      <c r="I39" s="94">
        <f t="shared" si="2"/>
        <v>25061</v>
      </c>
      <c r="J39" s="94">
        <f t="shared" si="2"/>
        <v>21256</v>
      </c>
      <c r="K39" s="94">
        <f t="shared" si="2"/>
        <v>16886</v>
      </c>
      <c r="L39" s="94">
        <f t="shared" si="2"/>
        <v>724068</v>
      </c>
      <c r="M39" s="94">
        <f t="shared" si="2"/>
        <v>650954</v>
      </c>
      <c r="N39" s="94">
        <f t="shared" si="2"/>
        <v>650533</v>
      </c>
      <c r="O39" s="107">
        <f t="shared" si="2"/>
        <v>73535</v>
      </c>
      <c r="P39" s="108" t="s">
        <v>103</v>
      </c>
      <c r="Q39" s="108" t="s">
        <v>103</v>
      </c>
      <c r="R39" s="108" t="s">
        <v>103</v>
      </c>
      <c r="S39" s="108" t="s">
        <v>103</v>
      </c>
      <c r="T39" s="108" t="s">
        <v>103</v>
      </c>
      <c r="U39" s="108" t="s">
        <v>103</v>
      </c>
      <c r="V39" s="108" t="s">
        <v>103</v>
      </c>
      <c r="W39" s="108" t="s">
        <v>103</v>
      </c>
      <c r="X39" s="103">
        <f t="shared" si="2"/>
        <v>0</v>
      </c>
      <c r="Y39" s="103">
        <f t="shared" si="2"/>
        <v>0</v>
      </c>
    </row>
    <row r="40" spans="2:23" ht="10.5" customHeight="1">
      <c r="B40" s="100"/>
      <c r="C40" s="101" t="s">
        <v>124</v>
      </c>
      <c r="D40" s="101"/>
      <c r="E40" s="95"/>
      <c r="F40" s="106">
        <v>69.98</v>
      </c>
      <c r="G40" s="103">
        <v>7280</v>
      </c>
      <c r="H40" s="103">
        <v>2997</v>
      </c>
      <c r="I40" s="103">
        <v>3343</v>
      </c>
      <c r="J40" s="103">
        <v>2844</v>
      </c>
      <c r="K40" s="103">
        <v>2844</v>
      </c>
      <c r="L40" s="103">
        <v>123122</v>
      </c>
      <c r="M40" s="103">
        <v>100644</v>
      </c>
      <c r="N40" s="103">
        <v>106341</v>
      </c>
      <c r="O40" s="104">
        <v>16781</v>
      </c>
      <c r="P40" s="105" t="s">
        <v>103</v>
      </c>
      <c r="Q40" s="105" t="s">
        <v>103</v>
      </c>
      <c r="R40" s="105" t="s">
        <v>103</v>
      </c>
      <c r="S40" s="105" t="s">
        <v>103</v>
      </c>
      <c r="T40" s="105" t="s">
        <v>103</v>
      </c>
      <c r="U40" s="105" t="s">
        <v>103</v>
      </c>
      <c r="V40" s="105" t="s">
        <v>103</v>
      </c>
      <c r="W40" s="105" t="s">
        <v>103</v>
      </c>
    </row>
    <row r="41" spans="2:23" ht="10.5" customHeight="1">
      <c r="B41" s="100"/>
      <c r="C41" s="101" t="s">
        <v>125</v>
      </c>
      <c r="D41" s="101"/>
      <c r="E41" s="95"/>
      <c r="F41" s="106">
        <v>136.53</v>
      </c>
      <c r="G41" s="103">
        <v>15000</v>
      </c>
      <c r="H41" s="103">
        <v>8067</v>
      </c>
      <c r="I41" s="103">
        <v>8772</v>
      </c>
      <c r="J41" s="103">
        <v>7300</v>
      </c>
      <c r="K41" s="103">
        <v>5548</v>
      </c>
      <c r="L41" s="103">
        <v>233353</v>
      </c>
      <c r="M41" s="103">
        <v>231182</v>
      </c>
      <c r="N41" s="103">
        <v>211195</v>
      </c>
      <c r="O41" s="104">
        <v>22158</v>
      </c>
      <c r="P41" s="105" t="s">
        <v>103</v>
      </c>
      <c r="Q41" s="105" t="s">
        <v>103</v>
      </c>
      <c r="R41" s="105" t="s">
        <v>103</v>
      </c>
      <c r="S41" s="105" t="s">
        <v>103</v>
      </c>
      <c r="T41" s="105" t="s">
        <v>103</v>
      </c>
      <c r="U41" s="105" t="s">
        <v>103</v>
      </c>
      <c r="V41" s="105" t="s">
        <v>103</v>
      </c>
      <c r="W41" s="105" t="s">
        <v>103</v>
      </c>
    </row>
    <row r="42" spans="2:23" ht="10.5" customHeight="1">
      <c r="B42" s="100"/>
      <c r="C42" s="101" t="s">
        <v>126</v>
      </c>
      <c r="D42" s="101"/>
      <c r="E42" s="95"/>
      <c r="F42" s="106">
        <v>136.81</v>
      </c>
      <c r="G42" s="103">
        <v>30672</v>
      </c>
      <c r="H42" s="103">
        <v>7382</v>
      </c>
      <c r="I42" s="103">
        <v>8197</v>
      </c>
      <c r="J42" s="103">
        <v>6863</v>
      </c>
      <c r="K42" s="103">
        <v>5593</v>
      </c>
      <c r="L42" s="103">
        <v>243625</v>
      </c>
      <c r="M42" s="103">
        <v>202886</v>
      </c>
      <c r="N42" s="103">
        <v>216373</v>
      </c>
      <c r="O42" s="104">
        <v>27252</v>
      </c>
      <c r="P42" s="105" t="s">
        <v>103</v>
      </c>
      <c r="Q42" s="105" t="s">
        <v>103</v>
      </c>
      <c r="R42" s="105" t="s">
        <v>103</v>
      </c>
      <c r="S42" s="105" t="s">
        <v>103</v>
      </c>
      <c r="T42" s="105" t="s">
        <v>103</v>
      </c>
      <c r="U42" s="105" t="s">
        <v>103</v>
      </c>
      <c r="V42" s="105" t="s">
        <v>103</v>
      </c>
      <c r="W42" s="105" t="s">
        <v>103</v>
      </c>
    </row>
    <row r="43" spans="2:23" ht="10.5" customHeight="1">
      <c r="B43" s="100"/>
      <c r="C43" s="101" t="s">
        <v>127</v>
      </c>
      <c r="D43" s="101"/>
      <c r="E43" s="95"/>
      <c r="F43" s="106">
        <v>93.47</v>
      </c>
      <c r="G43" s="103">
        <v>7060</v>
      </c>
      <c r="H43" s="103">
        <v>3753</v>
      </c>
      <c r="I43" s="103">
        <v>4749</v>
      </c>
      <c r="J43" s="103">
        <v>4249</v>
      </c>
      <c r="K43" s="103">
        <v>2901</v>
      </c>
      <c r="L43" s="103">
        <v>123968</v>
      </c>
      <c r="M43" s="103">
        <v>116242</v>
      </c>
      <c r="N43" s="103">
        <v>116624</v>
      </c>
      <c r="O43" s="104">
        <v>7344</v>
      </c>
      <c r="P43" s="105" t="s">
        <v>103</v>
      </c>
      <c r="Q43" s="105" t="s">
        <v>103</v>
      </c>
      <c r="R43" s="105" t="s">
        <v>103</v>
      </c>
      <c r="S43" s="105" t="s">
        <v>103</v>
      </c>
      <c r="T43" s="105" t="s">
        <v>103</v>
      </c>
      <c r="U43" s="105" t="s">
        <v>103</v>
      </c>
      <c r="V43" s="105" t="s">
        <v>103</v>
      </c>
      <c r="W43" s="105" t="s">
        <v>103</v>
      </c>
    </row>
    <row r="44" spans="2:23" ht="10.5" customHeight="1">
      <c r="B44" s="100"/>
      <c r="C44" s="100"/>
      <c r="D44" s="100"/>
      <c r="E44" s="95"/>
      <c r="F44" s="106"/>
      <c r="G44" s="103"/>
      <c r="H44" s="103"/>
      <c r="I44" s="103"/>
      <c r="J44" s="103"/>
      <c r="K44" s="103"/>
      <c r="L44" s="103"/>
      <c r="M44" s="103"/>
      <c r="N44" s="103"/>
      <c r="O44" s="104"/>
      <c r="P44" s="103"/>
      <c r="Q44" s="103"/>
      <c r="R44" s="103"/>
      <c r="S44" s="103"/>
      <c r="T44" s="103"/>
      <c r="U44" s="103"/>
      <c r="V44" s="103"/>
      <c r="W44" s="103"/>
    </row>
    <row r="45" spans="2:23" s="89" customFormat="1" ht="10.5" customHeight="1">
      <c r="B45" s="98" t="s">
        <v>128</v>
      </c>
      <c r="C45" s="98"/>
      <c r="D45" s="98"/>
      <c r="E45" s="92"/>
      <c r="F45" s="93">
        <f aca="true" t="shared" si="3" ref="F45:W45">SUM(F46:F48)</f>
        <v>291.86</v>
      </c>
      <c r="G45" s="94">
        <f t="shared" si="3"/>
        <v>28247</v>
      </c>
      <c r="H45" s="94">
        <f t="shared" si="3"/>
        <v>10190</v>
      </c>
      <c r="I45" s="94">
        <f t="shared" si="3"/>
        <v>13430</v>
      </c>
      <c r="J45" s="94">
        <f t="shared" si="3"/>
        <v>11010</v>
      </c>
      <c r="K45" s="94">
        <f t="shared" si="3"/>
        <v>8675</v>
      </c>
      <c r="L45" s="94">
        <f t="shared" si="3"/>
        <v>825073</v>
      </c>
      <c r="M45" s="94">
        <f t="shared" si="3"/>
        <v>520212</v>
      </c>
      <c r="N45" s="94">
        <f t="shared" si="3"/>
        <v>803303</v>
      </c>
      <c r="O45" s="107">
        <f t="shared" si="3"/>
        <v>21770</v>
      </c>
      <c r="P45" s="94">
        <f t="shared" si="3"/>
        <v>46673</v>
      </c>
      <c r="Q45" s="94">
        <f t="shared" si="3"/>
        <v>4410</v>
      </c>
      <c r="R45" s="94">
        <f t="shared" si="3"/>
        <v>802741</v>
      </c>
      <c r="S45" s="94">
        <f t="shared" si="3"/>
        <v>729551</v>
      </c>
      <c r="T45" s="94">
        <f t="shared" si="3"/>
        <v>64238</v>
      </c>
      <c r="U45" s="94">
        <f t="shared" si="3"/>
        <v>50726</v>
      </c>
      <c r="V45" s="94">
        <f t="shared" si="3"/>
        <v>39472</v>
      </c>
      <c r="W45" s="94">
        <f t="shared" si="3"/>
        <v>285567</v>
      </c>
    </row>
    <row r="46" spans="2:23" ht="10.5" customHeight="1">
      <c r="B46" s="100"/>
      <c r="C46" s="101" t="s">
        <v>129</v>
      </c>
      <c r="D46" s="101"/>
      <c r="E46" s="95"/>
      <c r="F46" s="106">
        <v>141.9</v>
      </c>
      <c r="G46" s="103">
        <v>12400</v>
      </c>
      <c r="H46" s="103">
        <v>4388</v>
      </c>
      <c r="I46" s="103">
        <v>6598</v>
      </c>
      <c r="J46" s="103">
        <v>5147</v>
      </c>
      <c r="K46" s="103">
        <v>3868</v>
      </c>
      <c r="L46" s="103">
        <v>386056</v>
      </c>
      <c r="M46" s="103">
        <v>266365</v>
      </c>
      <c r="N46" s="103">
        <v>366692</v>
      </c>
      <c r="O46" s="104">
        <v>19364</v>
      </c>
      <c r="P46" s="105" t="s">
        <v>103</v>
      </c>
      <c r="Q46" s="105" t="s">
        <v>103</v>
      </c>
      <c r="R46" s="105" t="s">
        <v>103</v>
      </c>
      <c r="S46" s="105" t="s">
        <v>103</v>
      </c>
      <c r="T46" s="105" t="s">
        <v>103</v>
      </c>
      <c r="U46" s="105" t="s">
        <v>103</v>
      </c>
      <c r="V46" s="105" t="s">
        <v>103</v>
      </c>
      <c r="W46" s="105" t="s">
        <v>103</v>
      </c>
    </row>
    <row r="47" spans="2:23" ht="10.5" customHeight="1">
      <c r="B47" s="100"/>
      <c r="C47" s="101" t="s">
        <v>130</v>
      </c>
      <c r="D47" s="101"/>
      <c r="E47" s="95"/>
      <c r="F47" s="106">
        <v>76.65</v>
      </c>
      <c r="G47" s="103">
        <v>5640</v>
      </c>
      <c r="H47" s="103">
        <v>2866</v>
      </c>
      <c r="I47" s="103">
        <v>3494</v>
      </c>
      <c r="J47" s="103">
        <v>2634</v>
      </c>
      <c r="K47" s="103">
        <v>2067</v>
      </c>
      <c r="L47" s="103">
        <v>137601</v>
      </c>
      <c r="M47" s="103">
        <v>135259</v>
      </c>
      <c r="N47" s="103">
        <v>135198</v>
      </c>
      <c r="O47" s="104">
        <v>2403</v>
      </c>
      <c r="P47" s="105" t="s">
        <v>103</v>
      </c>
      <c r="Q47" s="105" t="s">
        <v>103</v>
      </c>
      <c r="R47" s="105" t="s">
        <v>103</v>
      </c>
      <c r="S47" s="105" t="s">
        <v>103</v>
      </c>
      <c r="T47" s="105" t="s">
        <v>103</v>
      </c>
      <c r="U47" s="105" t="s">
        <v>103</v>
      </c>
      <c r="V47" s="105" t="s">
        <v>103</v>
      </c>
      <c r="W47" s="105" t="s">
        <v>103</v>
      </c>
    </row>
    <row r="48" spans="2:23" ht="10.5" customHeight="1">
      <c r="B48" s="100"/>
      <c r="C48" s="101" t="s">
        <v>131</v>
      </c>
      <c r="D48" s="101"/>
      <c r="E48" s="95"/>
      <c r="F48" s="106">
        <v>73.31</v>
      </c>
      <c r="G48" s="103">
        <v>10207</v>
      </c>
      <c r="H48" s="103">
        <v>2936</v>
      </c>
      <c r="I48" s="103">
        <v>3338</v>
      </c>
      <c r="J48" s="103">
        <v>3229</v>
      </c>
      <c r="K48" s="103">
        <v>2740</v>
      </c>
      <c r="L48" s="103">
        <v>301416</v>
      </c>
      <c r="M48" s="103">
        <v>118588</v>
      </c>
      <c r="N48" s="103">
        <v>301413</v>
      </c>
      <c r="O48" s="104">
        <v>3</v>
      </c>
      <c r="P48" s="103">
        <v>46673</v>
      </c>
      <c r="Q48" s="103">
        <v>4410</v>
      </c>
      <c r="R48" s="103">
        <v>802741</v>
      </c>
      <c r="S48" s="103">
        <v>729551</v>
      </c>
      <c r="T48" s="103">
        <v>64238</v>
      </c>
      <c r="U48" s="103">
        <v>50726</v>
      </c>
      <c r="V48" s="103">
        <v>39472</v>
      </c>
      <c r="W48" s="103">
        <v>285567</v>
      </c>
    </row>
    <row r="49" spans="2:23" ht="10.5" customHeight="1">
      <c r="B49" s="100"/>
      <c r="C49" s="100"/>
      <c r="D49" s="100"/>
      <c r="E49" s="95"/>
      <c r="F49" s="106"/>
      <c r="G49" s="103"/>
      <c r="H49" s="103"/>
      <c r="I49" s="103"/>
      <c r="J49" s="103"/>
      <c r="K49" s="103"/>
      <c r="L49" s="103"/>
      <c r="M49" s="103"/>
      <c r="N49" s="103"/>
      <c r="O49" s="104"/>
      <c r="P49" s="103"/>
      <c r="Q49" s="103"/>
      <c r="R49" s="103"/>
      <c r="S49" s="103"/>
      <c r="T49" s="103"/>
      <c r="U49" s="103"/>
      <c r="V49" s="103"/>
      <c r="W49" s="103"/>
    </row>
    <row r="50" spans="2:23" s="89" customFormat="1" ht="10.5" customHeight="1">
      <c r="B50" s="98" t="s">
        <v>132</v>
      </c>
      <c r="C50" s="98"/>
      <c r="D50" s="98"/>
      <c r="E50" s="92"/>
      <c r="F50" s="93">
        <f aca="true" t="shared" si="4" ref="F50:W50">SUM(F51:F52)</f>
        <v>208.25</v>
      </c>
      <c r="G50" s="94">
        <f t="shared" si="4"/>
        <v>12000</v>
      </c>
      <c r="H50" s="94">
        <f t="shared" si="4"/>
        <v>8166</v>
      </c>
      <c r="I50" s="94">
        <f t="shared" si="4"/>
        <v>8117</v>
      </c>
      <c r="J50" s="94">
        <f t="shared" si="4"/>
        <v>6293</v>
      </c>
      <c r="K50" s="94">
        <f t="shared" si="4"/>
        <v>5868</v>
      </c>
      <c r="L50" s="94">
        <f t="shared" si="4"/>
        <v>377395</v>
      </c>
      <c r="M50" s="94">
        <f t="shared" si="4"/>
        <v>370037</v>
      </c>
      <c r="N50" s="94">
        <f t="shared" si="4"/>
        <v>282049</v>
      </c>
      <c r="O50" s="107">
        <f t="shared" si="4"/>
        <v>95346</v>
      </c>
      <c r="P50" s="94">
        <f t="shared" si="4"/>
        <v>82841</v>
      </c>
      <c r="Q50" s="94">
        <f t="shared" si="4"/>
        <v>4350</v>
      </c>
      <c r="R50" s="94">
        <f t="shared" si="4"/>
        <v>1113153</v>
      </c>
      <c r="S50" s="94">
        <f t="shared" si="4"/>
        <v>864749</v>
      </c>
      <c r="T50" s="94">
        <f t="shared" si="4"/>
        <v>110431</v>
      </c>
      <c r="U50" s="94">
        <f t="shared" si="4"/>
        <v>97790</v>
      </c>
      <c r="V50" s="94">
        <f t="shared" si="4"/>
        <v>66884</v>
      </c>
      <c r="W50" s="94">
        <f t="shared" si="4"/>
        <v>10086</v>
      </c>
    </row>
    <row r="51" spans="2:23" ht="10.5" customHeight="1">
      <c r="B51" s="100"/>
      <c r="C51" s="101" t="s">
        <v>133</v>
      </c>
      <c r="D51" s="101"/>
      <c r="E51" s="95"/>
      <c r="F51" s="106">
        <v>208.25</v>
      </c>
      <c r="G51" s="103">
        <v>12000</v>
      </c>
      <c r="H51" s="103">
        <v>8166</v>
      </c>
      <c r="I51" s="103">
        <v>8117</v>
      </c>
      <c r="J51" s="103">
        <v>6293</v>
      </c>
      <c r="K51" s="103">
        <v>5868</v>
      </c>
      <c r="L51" s="103">
        <v>377395</v>
      </c>
      <c r="M51" s="103">
        <v>370037</v>
      </c>
      <c r="N51" s="103">
        <v>282049</v>
      </c>
      <c r="O51" s="104">
        <v>95346</v>
      </c>
      <c r="P51" s="103">
        <v>19698</v>
      </c>
      <c r="Q51" s="103">
        <v>1416</v>
      </c>
      <c r="R51" s="103">
        <v>460055</v>
      </c>
      <c r="S51" s="103">
        <v>252631</v>
      </c>
      <c r="T51" s="103">
        <v>13576</v>
      </c>
      <c r="U51" s="103">
        <v>13287</v>
      </c>
      <c r="V51" s="103">
        <v>9612</v>
      </c>
      <c r="W51" s="103">
        <v>4325</v>
      </c>
    </row>
    <row r="52" spans="2:23" ht="10.5" customHeight="1">
      <c r="B52" s="100"/>
      <c r="C52" s="101" t="s">
        <v>134</v>
      </c>
      <c r="D52" s="101"/>
      <c r="E52" s="95"/>
      <c r="F52" s="105" t="s">
        <v>33</v>
      </c>
      <c r="G52" s="105" t="s">
        <v>33</v>
      </c>
      <c r="H52" s="105" t="s">
        <v>33</v>
      </c>
      <c r="I52" s="105" t="s">
        <v>33</v>
      </c>
      <c r="J52" s="105" t="s">
        <v>33</v>
      </c>
      <c r="K52" s="105" t="s">
        <v>33</v>
      </c>
      <c r="L52" s="105" t="s">
        <v>33</v>
      </c>
      <c r="M52" s="105" t="s">
        <v>33</v>
      </c>
      <c r="N52" s="105" t="s">
        <v>33</v>
      </c>
      <c r="O52" s="105" t="s">
        <v>33</v>
      </c>
      <c r="P52" s="103">
        <v>63143</v>
      </c>
      <c r="Q52" s="103">
        <v>2934</v>
      </c>
      <c r="R52" s="103">
        <v>653098</v>
      </c>
      <c r="S52" s="103">
        <v>612118</v>
      </c>
      <c r="T52" s="103">
        <v>96855</v>
      </c>
      <c r="U52" s="103">
        <v>84503</v>
      </c>
      <c r="V52" s="103">
        <v>57272</v>
      </c>
      <c r="W52" s="103">
        <v>5761</v>
      </c>
    </row>
    <row r="53" spans="2:23" ht="10.5" customHeight="1">
      <c r="B53" s="100"/>
      <c r="C53" s="100"/>
      <c r="D53" s="100"/>
      <c r="E53" s="95"/>
      <c r="F53" s="106"/>
      <c r="G53" s="103"/>
      <c r="H53" s="103"/>
      <c r="I53" s="103"/>
      <c r="J53" s="103"/>
      <c r="K53" s="103"/>
      <c r="L53" s="103"/>
      <c r="M53" s="103"/>
      <c r="N53" s="103"/>
      <c r="O53" s="104"/>
      <c r="P53" s="103"/>
      <c r="Q53" s="103"/>
      <c r="R53" s="103"/>
      <c r="S53" s="103"/>
      <c r="T53" s="103"/>
      <c r="U53" s="103"/>
      <c r="V53" s="103"/>
      <c r="W53" s="103"/>
    </row>
    <row r="54" spans="2:23" s="89" customFormat="1" ht="10.5" customHeight="1">
      <c r="B54" s="98" t="s">
        <v>135</v>
      </c>
      <c r="C54" s="98"/>
      <c r="D54" s="98"/>
      <c r="E54" s="92"/>
      <c r="F54" s="93">
        <f aca="true" t="shared" si="5" ref="F54:W54">SUM(F55:F56)</f>
        <v>165.12</v>
      </c>
      <c r="G54" s="94">
        <f t="shared" si="5"/>
        <v>18550</v>
      </c>
      <c r="H54" s="94">
        <f t="shared" si="5"/>
        <v>10691</v>
      </c>
      <c r="I54" s="94">
        <f t="shared" si="5"/>
        <v>13749</v>
      </c>
      <c r="J54" s="94">
        <f t="shared" si="5"/>
        <v>11432</v>
      </c>
      <c r="K54" s="94">
        <f t="shared" si="5"/>
        <v>9121</v>
      </c>
      <c r="L54" s="94">
        <f t="shared" si="5"/>
        <v>468160</v>
      </c>
      <c r="M54" s="94">
        <f t="shared" si="5"/>
        <v>450464</v>
      </c>
      <c r="N54" s="94">
        <f t="shared" si="5"/>
        <v>425936</v>
      </c>
      <c r="O54" s="107">
        <f t="shared" si="5"/>
        <v>42224</v>
      </c>
      <c r="P54" s="94">
        <f t="shared" si="5"/>
        <v>49224</v>
      </c>
      <c r="Q54" s="94">
        <f t="shared" si="5"/>
        <v>2799</v>
      </c>
      <c r="R54" s="94">
        <f t="shared" si="5"/>
        <v>682405</v>
      </c>
      <c r="S54" s="94">
        <f t="shared" si="5"/>
        <v>635695</v>
      </c>
      <c r="T54" s="94">
        <f t="shared" si="5"/>
        <v>75385</v>
      </c>
      <c r="U54" s="94">
        <f t="shared" si="5"/>
        <v>73598</v>
      </c>
      <c r="V54" s="94">
        <f t="shared" si="5"/>
        <v>59340</v>
      </c>
      <c r="W54" s="94">
        <f t="shared" si="5"/>
        <v>32001</v>
      </c>
    </row>
    <row r="55" spans="2:23" ht="10.5" customHeight="1">
      <c r="B55" s="100"/>
      <c r="C55" s="101" t="s">
        <v>136</v>
      </c>
      <c r="D55" s="101"/>
      <c r="E55" s="95"/>
      <c r="F55" s="106">
        <v>109.18</v>
      </c>
      <c r="G55" s="103">
        <v>14400</v>
      </c>
      <c r="H55" s="103">
        <v>7915</v>
      </c>
      <c r="I55" s="103">
        <v>10754</v>
      </c>
      <c r="J55" s="103">
        <v>8941</v>
      </c>
      <c r="K55" s="103">
        <v>7318</v>
      </c>
      <c r="L55" s="103">
        <v>310786</v>
      </c>
      <c r="M55" s="103">
        <v>298324</v>
      </c>
      <c r="N55" s="103">
        <v>274044</v>
      </c>
      <c r="O55" s="104">
        <v>36742</v>
      </c>
      <c r="P55" s="103">
        <v>36796</v>
      </c>
      <c r="Q55" s="103">
        <v>2159</v>
      </c>
      <c r="R55" s="103">
        <v>477084</v>
      </c>
      <c r="S55" s="103">
        <v>472361</v>
      </c>
      <c r="T55" s="103">
        <v>45331</v>
      </c>
      <c r="U55" s="103">
        <v>43928</v>
      </c>
      <c r="V55" s="103">
        <v>33158</v>
      </c>
      <c r="W55" s="103">
        <v>22378</v>
      </c>
    </row>
    <row r="56" spans="2:23" ht="10.5" customHeight="1">
      <c r="B56" s="100"/>
      <c r="C56" s="101" t="s">
        <v>137</v>
      </c>
      <c r="D56" s="101"/>
      <c r="E56" s="95"/>
      <c r="F56" s="106">
        <v>55.94</v>
      </c>
      <c r="G56" s="103">
        <v>4150</v>
      </c>
      <c r="H56" s="103">
        <v>2776</v>
      </c>
      <c r="I56" s="103">
        <v>2995</v>
      </c>
      <c r="J56" s="103">
        <v>2491</v>
      </c>
      <c r="K56" s="103">
        <v>1803</v>
      </c>
      <c r="L56" s="103">
        <v>157374</v>
      </c>
      <c r="M56" s="103">
        <v>152140</v>
      </c>
      <c r="N56" s="103">
        <v>151892</v>
      </c>
      <c r="O56" s="104">
        <v>5482</v>
      </c>
      <c r="P56" s="103">
        <v>12428</v>
      </c>
      <c r="Q56" s="103">
        <v>640</v>
      </c>
      <c r="R56" s="103">
        <v>205321</v>
      </c>
      <c r="S56" s="103">
        <v>163334</v>
      </c>
      <c r="T56" s="103">
        <v>30054</v>
      </c>
      <c r="U56" s="103">
        <v>29670</v>
      </c>
      <c r="V56" s="103">
        <v>26182</v>
      </c>
      <c r="W56" s="103">
        <v>9623</v>
      </c>
    </row>
    <row r="57" spans="2:23" ht="10.5" customHeight="1">
      <c r="B57" s="100"/>
      <c r="C57" s="100"/>
      <c r="D57" s="100"/>
      <c r="E57" s="95"/>
      <c r="F57" s="106"/>
      <c r="G57" s="103"/>
      <c r="H57" s="103"/>
      <c r="I57" s="103"/>
      <c r="J57" s="103"/>
      <c r="K57" s="103"/>
      <c r="L57" s="103"/>
      <c r="M57" s="103"/>
      <c r="N57" s="103"/>
      <c r="O57" s="104"/>
      <c r="P57" s="103"/>
      <c r="Q57" s="103"/>
      <c r="R57" s="103"/>
      <c r="S57" s="103"/>
      <c r="T57" s="103"/>
      <c r="U57" s="103"/>
      <c r="V57" s="103"/>
      <c r="W57" s="103"/>
    </row>
    <row r="58" spans="2:23" s="89" customFormat="1" ht="10.5" customHeight="1">
      <c r="B58" s="98" t="s">
        <v>138</v>
      </c>
      <c r="C58" s="98"/>
      <c r="D58" s="98"/>
      <c r="E58" s="92"/>
      <c r="F58" s="93">
        <f aca="true" t="shared" si="6" ref="F58:O58">SUM(F59:F62)</f>
        <v>389.78999999999996</v>
      </c>
      <c r="G58" s="94">
        <f t="shared" si="6"/>
        <v>48252</v>
      </c>
      <c r="H58" s="94">
        <f t="shared" si="6"/>
        <v>15021</v>
      </c>
      <c r="I58" s="94">
        <f t="shared" si="6"/>
        <v>19795</v>
      </c>
      <c r="J58" s="94">
        <f t="shared" si="6"/>
        <v>15379</v>
      </c>
      <c r="K58" s="94">
        <f t="shared" si="6"/>
        <v>14227</v>
      </c>
      <c r="L58" s="94">
        <f t="shared" si="6"/>
        <v>519967</v>
      </c>
      <c r="M58" s="94">
        <f t="shared" si="6"/>
        <v>489262</v>
      </c>
      <c r="N58" s="94">
        <f t="shared" si="6"/>
        <v>409796</v>
      </c>
      <c r="O58" s="107">
        <f t="shared" si="6"/>
        <v>110171</v>
      </c>
      <c r="P58" s="108" t="s">
        <v>64</v>
      </c>
      <c r="Q58" s="108" t="s">
        <v>64</v>
      </c>
      <c r="R58" s="108" t="s">
        <v>64</v>
      </c>
      <c r="S58" s="108" t="s">
        <v>64</v>
      </c>
      <c r="T58" s="108" t="s">
        <v>64</v>
      </c>
      <c r="U58" s="108" t="s">
        <v>64</v>
      </c>
      <c r="V58" s="108" t="s">
        <v>64</v>
      </c>
      <c r="W58" s="108" t="s">
        <v>64</v>
      </c>
    </row>
    <row r="59" spans="2:23" ht="10.5" customHeight="1">
      <c r="B59" s="100"/>
      <c r="C59" s="101" t="s">
        <v>139</v>
      </c>
      <c r="D59" s="101"/>
      <c r="E59" s="95"/>
      <c r="F59" s="106">
        <v>165.7</v>
      </c>
      <c r="G59" s="103">
        <v>13500</v>
      </c>
      <c r="H59" s="103">
        <v>6385</v>
      </c>
      <c r="I59" s="103">
        <v>9012</v>
      </c>
      <c r="J59" s="103">
        <v>6654</v>
      </c>
      <c r="K59" s="103">
        <v>5893</v>
      </c>
      <c r="L59" s="103">
        <v>206295</v>
      </c>
      <c r="M59" s="103">
        <v>193220</v>
      </c>
      <c r="N59" s="103">
        <v>155381</v>
      </c>
      <c r="O59" s="104">
        <v>50914</v>
      </c>
      <c r="P59" s="105" t="s">
        <v>118</v>
      </c>
      <c r="Q59" s="105" t="s">
        <v>118</v>
      </c>
      <c r="R59" s="105" t="s">
        <v>118</v>
      </c>
      <c r="S59" s="105" t="s">
        <v>118</v>
      </c>
      <c r="T59" s="105" t="s">
        <v>118</v>
      </c>
      <c r="U59" s="105" t="s">
        <v>118</v>
      </c>
      <c r="V59" s="105" t="s">
        <v>118</v>
      </c>
      <c r="W59" s="105" t="s">
        <v>118</v>
      </c>
    </row>
    <row r="60" spans="2:23" ht="10.5" customHeight="1">
      <c r="B60" s="100"/>
      <c r="C60" s="101" t="s">
        <v>140</v>
      </c>
      <c r="D60" s="101"/>
      <c r="E60" s="95"/>
      <c r="F60" s="106">
        <v>68.69</v>
      </c>
      <c r="G60" s="103">
        <v>22752</v>
      </c>
      <c r="H60" s="103">
        <v>2568</v>
      </c>
      <c r="I60" s="103">
        <v>3434</v>
      </c>
      <c r="J60" s="103">
        <v>2888</v>
      </c>
      <c r="K60" s="103">
        <v>2718</v>
      </c>
      <c r="L60" s="103">
        <v>99012</v>
      </c>
      <c r="M60" s="103">
        <v>92983</v>
      </c>
      <c r="N60" s="103">
        <v>95571</v>
      </c>
      <c r="O60" s="104">
        <v>3441</v>
      </c>
      <c r="P60" s="105" t="s">
        <v>103</v>
      </c>
      <c r="Q60" s="105" t="s">
        <v>103</v>
      </c>
      <c r="R60" s="105" t="s">
        <v>103</v>
      </c>
      <c r="S60" s="105" t="s">
        <v>103</v>
      </c>
      <c r="T60" s="105" t="s">
        <v>103</v>
      </c>
      <c r="U60" s="105" t="s">
        <v>103</v>
      </c>
      <c r="V60" s="105" t="s">
        <v>103</v>
      </c>
      <c r="W60" s="105" t="s">
        <v>103</v>
      </c>
    </row>
    <row r="61" spans="2:23" ht="10.5" customHeight="1">
      <c r="B61" s="100"/>
      <c r="C61" s="101" t="s">
        <v>141</v>
      </c>
      <c r="D61" s="101"/>
      <c r="E61" s="95"/>
      <c r="F61" s="106">
        <v>126.93</v>
      </c>
      <c r="G61" s="103">
        <v>7000</v>
      </c>
      <c r="H61" s="103">
        <v>4364</v>
      </c>
      <c r="I61" s="103">
        <v>5402</v>
      </c>
      <c r="J61" s="103">
        <v>4147</v>
      </c>
      <c r="K61" s="103">
        <v>3940</v>
      </c>
      <c r="L61" s="103">
        <v>162217</v>
      </c>
      <c r="M61" s="103">
        <v>152690</v>
      </c>
      <c r="N61" s="103">
        <v>123980</v>
      </c>
      <c r="O61" s="104">
        <v>38237</v>
      </c>
      <c r="P61" s="105" t="s">
        <v>103</v>
      </c>
      <c r="Q61" s="105" t="s">
        <v>103</v>
      </c>
      <c r="R61" s="105" t="s">
        <v>103</v>
      </c>
      <c r="S61" s="105" t="s">
        <v>103</v>
      </c>
      <c r="T61" s="105" t="s">
        <v>103</v>
      </c>
      <c r="U61" s="105" t="s">
        <v>103</v>
      </c>
      <c r="V61" s="105" t="s">
        <v>103</v>
      </c>
      <c r="W61" s="105" t="s">
        <v>103</v>
      </c>
    </row>
    <row r="62" spans="2:23" ht="10.5" customHeight="1">
      <c r="B62" s="100"/>
      <c r="C62" s="101" t="s">
        <v>142</v>
      </c>
      <c r="D62" s="101"/>
      <c r="E62" s="95"/>
      <c r="F62" s="106">
        <v>28.47</v>
      </c>
      <c r="G62" s="103">
        <v>5000</v>
      </c>
      <c r="H62" s="103">
        <v>1704</v>
      </c>
      <c r="I62" s="103">
        <v>1947</v>
      </c>
      <c r="J62" s="103">
        <v>1690</v>
      </c>
      <c r="K62" s="103">
        <v>1676</v>
      </c>
      <c r="L62" s="103">
        <v>52443</v>
      </c>
      <c r="M62" s="103">
        <v>50369</v>
      </c>
      <c r="N62" s="103">
        <v>34864</v>
      </c>
      <c r="O62" s="104">
        <v>17579</v>
      </c>
      <c r="P62" s="105" t="s">
        <v>103</v>
      </c>
      <c r="Q62" s="105" t="s">
        <v>103</v>
      </c>
      <c r="R62" s="105" t="s">
        <v>103</v>
      </c>
      <c r="S62" s="105" t="s">
        <v>103</v>
      </c>
      <c r="T62" s="105" t="s">
        <v>103</v>
      </c>
      <c r="U62" s="105" t="s">
        <v>103</v>
      </c>
      <c r="V62" s="105" t="s">
        <v>103</v>
      </c>
      <c r="W62" s="105" t="s">
        <v>103</v>
      </c>
    </row>
    <row r="63" spans="2:23" ht="10.5" customHeight="1">
      <c r="B63" s="100"/>
      <c r="C63" s="100"/>
      <c r="D63" s="100"/>
      <c r="E63" s="95"/>
      <c r="F63" s="106"/>
      <c r="G63" s="103"/>
      <c r="H63" s="103"/>
      <c r="I63" s="103"/>
      <c r="J63" s="103"/>
      <c r="K63" s="103"/>
      <c r="L63" s="103"/>
      <c r="M63" s="103"/>
      <c r="N63" s="103"/>
      <c r="O63" s="104"/>
      <c r="P63" s="103"/>
      <c r="Q63" s="103"/>
      <c r="R63" s="103"/>
      <c r="S63" s="103"/>
      <c r="T63" s="103"/>
      <c r="U63" s="103"/>
      <c r="V63" s="103"/>
      <c r="W63" s="103"/>
    </row>
    <row r="64" spans="2:23" s="89" customFormat="1" ht="10.5" customHeight="1">
      <c r="B64" s="98" t="s">
        <v>143</v>
      </c>
      <c r="C64" s="98"/>
      <c r="D64" s="98"/>
      <c r="E64" s="92"/>
      <c r="F64" s="93">
        <f aca="true" t="shared" si="7" ref="F64:W64">SUM(F65:F72)</f>
        <v>364.84000000000003</v>
      </c>
      <c r="G64" s="94">
        <f t="shared" si="7"/>
        <v>26449</v>
      </c>
      <c r="H64" s="94">
        <f t="shared" si="7"/>
        <v>12970</v>
      </c>
      <c r="I64" s="94">
        <f t="shared" si="7"/>
        <v>12233</v>
      </c>
      <c r="J64" s="94">
        <f t="shared" si="7"/>
        <v>9573</v>
      </c>
      <c r="K64" s="94">
        <f t="shared" si="7"/>
        <v>8857</v>
      </c>
      <c r="L64" s="94">
        <f t="shared" si="7"/>
        <v>658372</v>
      </c>
      <c r="M64" s="94">
        <f t="shared" si="7"/>
        <v>397704</v>
      </c>
      <c r="N64" s="94">
        <f t="shared" si="7"/>
        <v>602887</v>
      </c>
      <c r="O64" s="107">
        <f t="shared" si="7"/>
        <v>55485</v>
      </c>
      <c r="P64" s="94">
        <f t="shared" si="7"/>
        <v>255216</v>
      </c>
      <c r="Q64" s="94">
        <f t="shared" si="7"/>
        <v>9815</v>
      </c>
      <c r="R64" s="94">
        <f t="shared" si="7"/>
        <v>2737945</v>
      </c>
      <c r="S64" s="94">
        <f t="shared" si="7"/>
        <v>2327780</v>
      </c>
      <c r="T64" s="94">
        <f t="shared" si="7"/>
        <v>295354</v>
      </c>
      <c r="U64" s="94">
        <f t="shared" si="7"/>
        <v>230186</v>
      </c>
      <c r="V64" s="94">
        <f t="shared" si="7"/>
        <v>213432</v>
      </c>
      <c r="W64" s="94">
        <f t="shared" si="7"/>
        <v>72784</v>
      </c>
    </row>
    <row r="65" spans="2:23" ht="10.5" customHeight="1">
      <c r="B65" s="100"/>
      <c r="C65" s="101" t="s">
        <v>144</v>
      </c>
      <c r="D65" s="101"/>
      <c r="E65" s="95"/>
      <c r="F65" s="106">
        <v>98.47</v>
      </c>
      <c r="G65" s="103">
        <v>7289</v>
      </c>
      <c r="H65" s="103">
        <v>3302</v>
      </c>
      <c r="I65" s="103">
        <v>4929</v>
      </c>
      <c r="J65" s="103">
        <v>3573</v>
      </c>
      <c r="K65" s="103">
        <v>3361</v>
      </c>
      <c r="L65" s="103">
        <v>141088</v>
      </c>
      <c r="M65" s="103">
        <v>92949</v>
      </c>
      <c r="N65" s="103">
        <v>139366</v>
      </c>
      <c r="O65" s="104">
        <v>1722</v>
      </c>
      <c r="P65" s="103">
        <v>53312</v>
      </c>
      <c r="Q65" s="103">
        <v>3874</v>
      </c>
      <c r="R65" s="103">
        <v>1037987</v>
      </c>
      <c r="S65" s="103">
        <v>856568</v>
      </c>
      <c r="T65" s="103">
        <v>64012</v>
      </c>
      <c r="U65" s="103">
        <v>61966</v>
      </c>
      <c r="V65" s="103">
        <v>38956</v>
      </c>
      <c r="W65" s="103">
        <v>27949</v>
      </c>
    </row>
    <row r="66" spans="2:23" ht="10.5" customHeight="1">
      <c r="B66" s="100"/>
      <c r="C66" s="101" t="s">
        <v>145</v>
      </c>
      <c r="D66" s="101"/>
      <c r="E66" s="95"/>
      <c r="F66" s="105" t="s">
        <v>33</v>
      </c>
      <c r="G66" s="105" t="s">
        <v>33</v>
      </c>
      <c r="H66" s="105" t="s">
        <v>33</v>
      </c>
      <c r="I66" s="105" t="s">
        <v>33</v>
      </c>
      <c r="J66" s="105" t="s">
        <v>33</v>
      </c>
      <c r="K66" s="105" t="s">
        <v>33</v>
      </c>
      <c r="L66" s="105" t="s">
        <v>33</v>
      </c>
      <c r="M66" s="105" t="s">
        <v>33</v>
      </c>
      <c r="N66" s="105" t="s">
        <v>33</v>
      </c>
      <c r="O66" s="105" t="s">
        <v>33</v>
      </c>
      <c r="P66" s="103">
        <v>54991</v>
      </c>
      <c r="Q66" s="103">
        <v>1582</v>
      </c>
      <c r="R66" s="103">
        <v>407928</v>
      </c>
      <c r="S66" s="103">
        <v>358977</v>
      </c>
      <c r="T66" s="103">
        <v>43589</v>
      </c>
      <c r="U66" s="103">
        <v>20996</v>
      </c>
      <c r="V66" s="103">
        <v>41148</v>
      </c>
      <c r="W66" s="103">
        <v>795</v>
      </c>
    </row>
    <row r="67" spans="2:23" ht="10.5" customHeight="1">
      <c r="B67" s="100"/>
      <c r="C67" s="101" t="s">
        <v>146</v>
      </c>
      <c r="D67" s="101"/>
      <c r="E67" s="95"/>
      <c r="F67" s="106">
        <v>163.53</v>
      </c>
      <c r="G67" s="103">
        <v>14000</v>
      </c>
      <c r="H67" s="103">
        <v>6083</v>
      </c>
      <c r="I67" s="103">
        <v>5802</v>
      </c>
      <c r="J67" s="103">
        <v>4808</v>
      </c>
      <c r="K67" s="103">
        <v>4472</v>
      </c>
      <c r="L67" s="103">
        <v>250672</v>
      </c>
      <c r="M67" s="103">
        <v>193663</v>
      </c>
      <c r="N67" s="103">
        <v>241039</v>
      </c>
      <c r="O67" s="104">
        <v>9633</v>
      </c>
      <c r="P67" s="105" t="s">
        <v>103</v>
      </c>
      <c r="Q67" s="105" t="s">
        <v>103</v>
      </c>
      <c r="R67" s="105" t="s">
        <v>103</v>
      </c>
      <c r="S67" s="105" t="s">
        <v>103</v>
      </c>
      <c r="T67" s="105" t="s">
        <v>103</v>
      </c>
      <c r="U67" s="105" t="s">
        <v>103</v>
      </c>
      <c r="V67" s="105" t="s">
        <v>103</v>
      </c>
      <c r="W67" s="105" t="s">
        <v>103</v>
      </c>
    </row>
    <row r="68" spans="2:23" ht="10.5" customHeight="1">
      <c r="B68" s="100"/>
      <c r="C68" s="101" t="s">
        <v>147</v>
      </c>
      <c r="D68" s="101"/>
      <c r="E68" s="95"/>
      <c r="F68" s="106">
        <v>102.84</v>
      </c>
      <c r="G68" s="103">
        <v>5160</v>
      </c>
      <c r="H68" s="103">
        <v>3585</v>
      </c>
      <c r="I68" s="103">
        <v>1502</v>
      </c>
      <c r="J68" s="103">
        <v>1192</v>
      </c>
      <c r="K68" s="103">
        <v>1024</v>
      </c>
      <c r="L68" s="103">
        <v>266612</v>
      </c>
      <c r="M68" s="103">
        <v>111092</v>
      </c>
      <c r="N68" s="103">
        <v>222482</v>
      </c>
      <c r="O68" s="104">
        <v>44130</v>
      </c>
      <c r="P68" s="103">
        <v>95004</v>
      </c>
      <c r="Q68" s="103">
        <v>2701</v>
      </c>
      <c r="R68" s="103">
        <v>780040</v>
      </c>
      <c r="S68" s="103">
        <v>655114</v>
      </c>
      <c r="T68" s="103">
        <v>118258</v>
      </c>
      <c r="U68" s="103">
        <v>118072</v>
      </c>
      <c r="V68" s="103">
        <v>73416</v>
      </c>
      <c r="W68" s="103">
        <v>35413</v>
      </c>
    </row>
    <row r="69" spans="2:23" ht="10.5" customHeight="1">
      <c r="B69" s="100"/>
      <c r="C69" s="101" t="s">
        <v>148</v>
      </c>
      <c r="D69" s="101"/>
      <c r="E69" s="95"/>
      <c r="F69" s="105" t="s">
        <v>33</v>
      </c>
      <c r="G69" s="105" t="s">
        <v>33</v>
      </c>
      <c r="H69" s="105" t="s">
        <v>33</v>
      </c>
      <c r="I69" s="105" t="s">
        <v>33</v>
      </c>
      <c r="J69" s="105" t="s">
        <v>33</v>
      </c>
      <c r="K69" s="105" t="s">
        <v>33</v>
      </c>
      <c r="L69" s="105" t="s">
        <v>33</v>
      </c>
      <c r="M69" s="105" t="s">
        <v>33</v>
      </c>
      <c r="N69" s="105" t="s">
        <v>33</v>
      </c>
      <c r="O69" s="105" t="s">
        <v>33</v>
      </c>
      <c r="P69" s="103">
        <v>1314</v>
      </c>
      <c r="Q69" s="103">
        <v>53</v>
      </c>
      <c r="R69" s="103">
        <v>8590</v>
      </c>
      <c r="S69" s="103">
        <v>8230</v>
      </c>
      <c r="T69" s="103">
        <v>906</v>
      </c>
      <c r="U69" s="103">
        <v>168</v>
      </c>
      <c r="V69" s="103">
        <v>852</v>
      </c>
      <c r="W69" s="103">
        <v>3727</v>
      </c>
    </row>
    <row r="70" spans="2:23" ht="10.5" customHeight="1">
      <c r="B70" s="100"/>
      <c r="C70" s="101" t="s">
        <v>149</v>
      </c>
      <c r="D70" s="101"/>
      <c r="E70" s="95"/>
      <c r="F70" s="105" t="s">
        <v>33</v>
      </c>
      <c r="G70" s="105" t="s">
        <v>33</v>
      </c>
      <c r="H70" s="105" t="s">
        <v>33</v>
      </c>
      <c r="I70" s="105" t="s">
        <v>33</v>
      </c>
      <c r="J70" s="105" t="s">
        <v>33</v>
      </c>
      <c r="K70" s="105" t="s">
        <v>33</v>
      </c>
      <c r="L70" s="105" t="s">
        <v>33</v>
      </c>
      <c r="M70" s="105" t="s">
        <v>33</v>
      </c>
      <c r="N70" s="105" t="s">
        <v>33</v>
      </c>
      <c r="O70" s="105" t="s">
        <v>33</v>
      </c>
      <c r="P70" s="103">
        <v>26873</v>
      </c>
      <c r="Q70" s="103">
        <v>765</v>
      </c>
      <c r="R70" s="103">
        <v>217405</v>
      </c>
      <c r="S70" s="103">
        <v>199623</v>
      </c>
      <c r="T70" s="103">
        <v>33451</v>
      </c>
      <c r="U70" s="103">
        <v>11151</v>
      </c>
      <c r="V70" s="103">
        <v>28444</v>
      </c>
      <c r="W70" s="103">
        <v>309</v>
      </c>
    </row>
    <row r="71" spans="2:23" ht="10.5" customHeight="1">
      <c r="B71" s="100"/>
      <c r="C71" s="101" t="s">
        <v>150</v>
      </c>
      <c r="D71" s="101"/>
      <c r="E71" s="95"/>
      <c r="F71" s="105" t="s">
        <v>33</v>
      </c>
      <c r="G71" s="105" t="s">
        <v>33</v>
      </c>
      <c r="H71" s="105" t="s">
        <v>33</v>
      </c>
      <c r="I71" s="105" t="s">
        <v>33</v>
      </c>
      <c r="J71" s="105" t="s">
        <v>33</v>
      </c>
      <c r="K71" s="105" t="s">
        <v>33</v>
      </c>
      <c r="L71" s="105" t="s">
        <v>33</v>
      </c>
      <c r="M71" s="105" t="s">
        <v>33</v>
      </c>
      <c r="N71" s="105" t="s">
        <v>33</v>
      </c>
      <c r="O71" s="105" t="s">
        <v>33</v>
      </c>
      <c r="P71" s="103">
        <v>9661</v>
      </c>
      <c r="Q71" s="103">
        <v>498</v>
      </c>
      <c r="R71" s="103">
        <v>178216</v>
      </c>
      <c r="S71" s="103">
        <v>146679</v>
      </c>
      <c r="T71" s="103">
        <v>17265</v>
      </c>
      <c r="U71" s="103">
        <v>13890</v>
      </c>
      <c r="V71" s="103">
        <v>13485</v>
      </c>
      <c r="W71" s="103">
        <v>3695</v>
      </c>
    </row>
    <row r="72" spans="2:23" ht="10.5" customHeight="1">
      <c r="B72" s="100"/>
      <c r="C72" s="101" t="s">
        <v>151</v>
      </c>
      <c r="D72" s="101"/>
      <c r="E72" s="95"/>
      <c r="F72" s="105" t="s">
        <v>33</v>
      </c>
      <c r="G72" s="105" t="s">
        <v>33</v>
      </c>
      <c r="H72" s="105" t="s">
        <v>33</v>
      </c>
      <c r="I72" s="105" t="s">
        <v>33</v>
      </c>
      <c r="J72" s="105" t="s">
        <v>33</v>
      </c>
      <c r="K72" s="105" t="s">
        <v>33</v>
      </c>
      <c r="L72" s="105" t="s">
        <v>33</v>
      </c>
      <c r="M72" s="105" t="s">
        <v>33</v>
      </c>
      <c r="N72" s="105" t="s">
        <v>33</v>
      </c>
      <c r="O72" s="105" t="s">
        <v>33</v>
      </c>
      <c r="P72" s="103">
        <v>14061</v>
      </c>
      <c r="Q72" s="103">
        <v>342</v>
      </c>
      <c r="R72" s="103">
        <v>107779</v>
      </c>
      <c r="S72" s="103">
        <v>102589</v>
      </c>
      <c r="T72" s="103">
        <v>17873</v>
      </c>
      <c r="U72" s="103">
        <v>3943</v>
      </c>
      <c r="V72" s="103">
        <v>17131</v>
      </c>
      <c r="W72" s="103">
        <v>896</v>
      </c>
    </row>
    <row r="73" spans="2:23" ht="10.5" customHeight="1">
      <c r="B73" s="100"/>
      <c r="C73" s="100"/>
      <c r="D73" s="100"/>
      <c r="E73" s="95"/>
      <c r="F73" s="106"/>
      <c r="G73" s="103"/>
      <c r="H73" s="103"/>
      <c r="I73" s="103"/>
      <c r="J73" s="103"/>
      <c r="K73" s="103"/>
      <c r="L73" s="103"/>
      <c r="M73" s="103"/>
      <c r="N73" s="103"/>
      <c r="O73" s="104"/>
      <c r="P73" s="103"/>
      <c r="Q73" s="103"/>
      <c r="R73" s="103"/>
      <c r="S73" s="103"/>
      <c r="T73" s="103"/>
      <c r="U73" s="103"/>
      <c r="V73" s="103"/>
      <c r="W73" s="103"/>
    </row>
    <row r="74" spans="2:23" s="89" customFormat="1" ht="10.5" customHeight="1">
      <c r="B74" s="98" t="s">
        <v>152</v>
      </c>
      <c r="C74" s="98"/>
      <c r="D74" s="98"/>
      <c r="E74" s="92"/>
      <c r="F74" s="93">
        <f aca="true" t="shared" si="8" ref="F74:O74">SUM(F75:F75)</f>
        <v>96.12</v>
      </c>
      <c r="G74" s="94">
        <f t="shared" si="8"/>
        <v>8640</v>
      </c>
      <c r="H74" s="94">
        <f t="shared" si="8"/>
        <v>5856</v>
      </c>
      <c r="I74" s="94">
        <f t="shared" si="8"/>
        <v>5421</v>
      </c>
      <c r="J74" s="94">
        <f t="shared" si="8"/>
        <v>4608</v>
      </c>
      <c r="K74" s="94">
        <f t="shared" si="8"/>
        <v>4288</v>
      </c>
      <c r="L74" s="94">
        <f t="shared" si="8"/>
        <v>141595</v>
      </c>
      <c r="M74" s="94">
        <f t="shared" si="8"/>
        <v>133443</v>
      </c>
      <c r="N74" s="94">
        <f t="shared" si="8"/>
        <v>123116</v>
      </c>
      <c r="O74" s="107">
        <f t="shared" si="8"/>
        <v>18479</v>
      </c>
      <c r="P74" s="108" t="str">
        <f>P75</f>
        <v>-</v>
      </c>
      <c r="Q74" s="108" t="str">
        <f aca="true" t="shared" si="9" ref="Q74:W74">Q75</f>
        <v>-</v>
      </c>
      <c r="R74" s="108" t="str">
        <f t="shared" si="9"/>
        <v>-</v>
      </c>
      <c r="S74" s="108" t="str">
        <f t="shared" si="9"/>
        <v>-</v>
      </c>
      <c r="T74" s="108" t="str">
        <f t="shared" si="9"/>
        <v>-</v>
      </c>
      <c r="U74" s="108" t="str">
        <f t="shared" si="9"/>
        <v>-</v>
      </c>
      <c r="V74" s="108" t="str">
        <f t="shared" si="9"/>
        <v>-</v>
      </c>
      <c r="W74" s="108" t="str">
        <f t="shared" si="9"/>
        <v>-</v>
      </c>
    </row>
    <row r="75" spans="2:23" ht="10.5" customHeight="1">
      <c r="B75" s="100"/>
      <c r="C75" s="101" t="s">
        <v>153</v>
      </c>
      <c r="D75" s="101"/>
      <c r="E75" s="95"/>
      <c r="F75" s="106">
        <v>96.12</v>
      </c>
      <c r="G75" s="103">
        <v>8640</v>
      </c>
      <c r="H75" s="103">
        <v>5856</v>
      </c>
      <c r="I75" s="103">
        <v>5421</v>
      </c>
      <c r="J75" s="103">
        <v>4608</v>
      </c>
      <c r="K75" s="103">
        <v>4288</v>
      </c>
      <c r="L75" s="103">
        <v>141595</v>
      </c>
      <c r="M75" s="103">
        <v>133443</v>
      </c>
      <c r="N75" s="103">
        <v>123116</v>
      </c>
      <c r="O75" s="104">
        <v>18479</v>
      </c>
      <c r="P75" s="105" t="s">
        <v>33</v>
      </c>
      <c r="Q75" s="105" t="s">
        <v>33</v>
      </c>
      <c r="R75" s="105" t="s">
        <v>33</v>
      </c>
      <c r="S75" s="105" t="s">
        <v>33</v>
      </c>
      <c r="T75" s="105" t="s">
        <v>33</v>
      </c>
      <c r="U75" s="105" t="s">
        <v>33</v>
      </c>
      <c r="V75" s="105" t="s">
        <v>33</v>
      </c>
      <c r="W75" s="105" t="s">
        <v>33</v>
      </c>
    </row>
    <row r="76" spans="2:23" ht="10.5" customHeight="1">
      <c r="B76" s="100"/>
      <c r="C76" s="100"/>
      <c r="D76" s="100"/>
      <c r="E76" s="95"/>
      <c r="F76" s="106"/>
      <c r="G76" s="103"/>
      <c r="H76" s="103"/>
      <c r="I76" s="103"/>
      <c r="J76" s="103"/>
      <c r="K76" s="103"/>
      <c r="L76" s="103"/>
      <c r="M76" s="103"/>
      <c r="N76" s="103"/>
      <c r="O76" s="104"/>
      <c r="P76" s="103"/>
      <c r="Q76" s="103"/>
      <c r="R76" s="103"/>
      <c r="S76" s="103"/>
      <c r="T76" s="103"/>
      <c r="U76" s="103"/>
      <c r="V76" s="103"/>
      <c r="W76" s="103"/>
    </row>
    <row r="77" spans="2:23" s="89" customFormat="1" ht="10.5" customHeight="1">
      <c r="B77" s="98" t="s">
        <v>154</v>
      </c>
      <c r="C77" s="98"/>
      <c r="D77" s="98"/>
      <c r="E77" s="92"/>
      <c r="F77" s="93">
        <f aca="true" t="shared" si="10" ref="F77:W77">SUM(F78:F82)</f>
        <v>46.95</v>
      </c>
      <c r="G77" s="94">
        <f t="shared" si="10"/>
        <v>3430</v>
      </c>
      <c r="H77" s="94">
        <f t="shared" si="10"/>
        <v>1844</v>
      </c>
      <c r="I77" s="94">
        <f t="shared" si="10"/>
        <v>2550</v>
      </c>
      <c r="J77" s="94">
        <f t="shared" si="10"/>
        <v>2065</v>
      </c>
      <c r="K77" s="94">
        <f t="shared" si="10"/>
        <v>1758</v>
      </c>
      <c r="L77" s="94">
        <f t="shared" si="10"/>
        <v>87999</v>
      </c>
      <c r="M77" s="94">
        <f t="shared" si="10"/>
        <v>82144</v>
      </c>
      <c r="N77" s="94">
        <f t="shared" si="10"/>
        <v>67196</v>
      </c>
      <c r="O77" s="107">
        <f t="shared" si="10"/>
        <v>20803</v>
      </c>
      <c r="P77" s="94">
        <f t="shared" si="10"/>
        <v>219497</v>
      </c>
      <c r="Q77" s="94">
        <f t="shared" si="10"/>
        <v>5133</v>
      </c>
      <c r="R77" s="94">
        <f t="shared" si="10"/>
        <v>1450879</v>
      </c>
      <c r="S77" s="94">
        <f t="shared" si="10"/>
        <v>1009302</v>
      </c>
      <c r="T77" s="94">
        <f t="shared" si="10"/>
        <v>192604</v>
      </c>
      <c r="U77" s="94">
        <f t="shared" si="10"/>
        <v>118495</v>
      </c>
      <c r="V77" s="94">
        <f t="shared" si="10"/>
        <v>191093</v>
      </c>
      <c r="W77" s="94">
        <f t="shared" si="10"/>
        <v>15431</v>
      </c>
    </row>
    <row r="78" spans="2:23" ht="10.5" customHeight="1">
      <c r="B78" s="100"/>
      <c r="C78" s="101" t="s">
        <v>155</v>
      </c>
      <c r="D78" s="109"/>
      <c r="E78" s="95"/>
      <c r="F78" s="105" t="s">
        <v>33</v>
      </c>
      <c r="G78" s="105" t="s">
        <v>33</v>
      </c>
      <c r="H78" s="105" t="s">
        <v>33</v>
      </c>
      <c r="I78" s="105" t="s">
        <v>33</v>
      </c>
      <c r="J78" s="105" t="s">
        <v>33</v>
      </c>
      <c r="K78" s="105" t="s">
        <v>33</v>
      </c>
      <c r="L78" s="105" t="s">
        <v>33</v>
      </c>
      <c r="M78" s="105" t="s">
        <v>33</v>
      </c>
      <c r="N78" s="105" t="s">
        <v>33</v>
      </c>
      <c r="O78" s="105" t="s">
        <v>33</v>
      </c>
      <c r="P78" s="103">
        <v>41340</v>
      </c>
      <c r="Q78" s="103">
        <v>1412</v>
      </c>
      <c r="R78" s="103">
        <v>495003</v>
      </c>
      <c r="S78" s="103">
        <v>254574</v>
      </c>
      <c r="T78" s="103">
        <v>43401</v>
      </c>
      <c r="U78" s="103">
        <v>29733</v>
      </c>
      <c r="V78" s="103">
        <v>41246</v>
      </c>
      <c r="W78" s="103">
        <v>3298</v>
      </c>
    </row>
    <row r="79" spans="2:23" ht="10.5" customHeight="1">
      <c r="B79" s="100"/>
      <c r="C79" s="101" t="s">
        <v>156</v>
      </c>
      <c r="D79" s="109"/>
      <c r="E79" s="95"/>
      <c r="F79" s="105" t="s">
        <v>33</v>
      </c>
      <c r="G79" s="105" t="s">
        <v>33</v>
      </c>
      <c r="H79" s="105" t="s">
        <v>33</v>
      </c>
      <c r="I79" s="105" t="s">
        <v>33</v>
      </c>
      <c r="J79" s="105" t="s">
        <v>33</v>
      </c>
      <c r="K79" s="105" t="s">
        <v>33</v>
      </c>
      <c r="L79" s="105" t="s">
        <v>33</v>
      </c>
      <c r="M79" s="105" t="s">
        <v>33</v>
      </c>
      <c r="N79" s="105" t="s">
        <v>33</v>
      </c>
      <c r="O79" s="105" t="s">
        <v>33</v>
      </c>
      <c r="P79" s="103">
        <v>28856</v>
      </c>
      <c r="Q79" s="103">
        <v>409</v>
      </c>
      <c r="R79" s="103">
        <v>63278</v>
      </c>
      <c r="S79" s="103">
        <v>46002</v>
      </c>
      <c r="T79" s="103">
        <v>23152</v>
      </c>
      <c r="U79" s="103">
        <v>3973</v>
      </c>
      <c r="V79" s="103">
        <v>18679</v>
      </c>
      <c r="W79" s="103">
        <v>6959</v>
      </c>
    </row>
    <row r="80" spans="2:23" ht="10.5" customHeight="1">
      <c r="B80" s="100"/>
      <c r="C80" s="101" t="s">
        <v>157</v>
      </c>
      <c r="D80" s="109"/>
      <c r="E80" s="95"/>
      <c r="F80" s="106">
        <v>46.95</v>
      </c>
      <c r="G80" s="103">
        <v>3430</v>
      </c>
      <c r="H80" s="103">
        <v>1844</v>
      </c>
      <c r="I80" s="103">
        <v>2550</v>
      </c>
      <c r="J80" s="103">
        <v>2065</v>
      </c>
      <c r="K80" s="103">
        <v>1758</v>
      </c>
      <c r="L80" s="103">
        <v>87999</v>
      </c>
      <c r="M80" s="103">
        <v>82144</v>
      </c>
      <c r="N80" s="103">
        <v>67196</v>
      </c>
      <c r="O80" s="104">
        <v>20803</v>
      </c>
      <c r="P80" s="103">
        <v>3792</v>
      </c>
      <c r="Q80" s="103">
        <v>243</v>
      </c>
      <c r="R80" s="103">
        <v>93842</v>
      </c>
      <c r="S80" s="103">
        <v>68830</v>
      </c>
      <c r="T80" s="103">
        <v>6817</v>
      </c>
      <c r="U80" s="103">
        <v>6817</v>
      </c>
      <c r="V80" s="103">
        <v>5654</v>
      </c>
      <c r="W80" s="103">
        <v>1364</v>
      </c>
    </row>
    <row r="81" spans="2:23" ht="10.5" customHeight="1">
      <c r="B81" s="100"/>
      <c r="C81" s="101" t="s">
        <v>158</v>
      </c>
      <c r="D81" s="109"/>
      <c r="E81" s="95"/>
      <c r="F81" s="105" t="s">
        <v>33</v>
      </c>
      <c r="G81" s="105" t="s">
        <v>33</v>
      </c>
      <c r="H81" s="105" t="s">
        <v>33</v>
      </c>
      <c r="I81" s="105" t="s">
        <v>33</v>
      </c>
      <c r="J81" s="105" t="s">
        <v>33</v>
      </c>
      <c r="K81" s="105" t="s">
        <v>33</v>
      </c>
      <c r="L81" s="105" t="s">
        <v>33</v>
      </c>
      <c r="M81" s="105" t="s">
        <v>33</v>
      </c>
      <c r="N81" s="105" t="s">
        <v>33</v>
      </c>
      <c r="O81" s="105" t="s">
        <v>33</v>
      </c>
      <c r="P81" s="103">
        <v>87594</v>
      </c>
      <c r="Q81" s="103">
        <v>1940</v>
      </c>
      <c r="R81" s="103">
        <v>540296</v>
      </c>
      <c r="S81" s="103">
        <v>404932</v>
      </c>
      <c r="T81" s="103">
        <v>86454</v>
      </c>
      <c r="U81" s="103">
        <v>52213</v>
      </c>
      <c r="V81" s="103">
        <v>87880</v>
      </c>
      <c r="W81" s="103">
        <v>1669</v>
      </c>
    </row>
    <row r="82" spans="2:23" ht="10.5" customHeight="1">
      <c r="B82" s="110"/>
      <c r="C82" s="101" t="s">
        <v>159</v>
      </c>
      <c r="D82" s="109"/>
      <c r="E82" s="95"/>
      <c r="F82" s="105" t="s">
        <v>33</v>
      </c>
      <c r="G82" s="105" t="s">
        <v>33</v>
      </c>
      <c r="H82" s="105" t="s">
        <v>33</v>
      </c>
      <c r="I82" s="105" t="s">
        <v>33</v>
      </c>
      <c r="J82" s="105" t="s">
        <v>33</v>
      </c>
      <c r="K82" s="105" t="s">
        <v>33</v>
      </c>
      <c r="L82" s="105" t="s">
        <v>33</v>
      </c>
      <c r="M82" s="105" t="s">
        <v>33</v>
      </c>
      <c r="N82" s="105" t="s">
        <v>33</v>
      </c>
      <c r="O82" s="105" t="s">
        <v>33</v>
      </c>
      <c r="P82" s="103">
        <v>57915</v>
      </c>
      <c r="Q82" s="103">
        <v>1129</v>
      </c>
      <c r="R82" s="103">
        <v>258460</v>
      </c>
      <c r="S82" s="103">
        <v>234964</v>
      </c>
      <c r="T82" s="103">
        <v>32780</v>
      </c>
      <c r="U82" s="103">
        <v>25759</v>
      </c>
      <c r="V82" s="103">
        <v>37634</v>
      </c>
      <c r="W82" s="103">
        <v>2141</v>
      </c>
    </row>
    <row r="83" spans="2:23" ht="10.5" customHeight="1">
      <c r="B83" s="100"/>
      <c r="C83" s="111"/>
      <c r="D83" s="112"/>
      <c r="E83" s="95"/>
      <c r="F83" s="106"/>
      <c r="G83" s="103"/>
      <c r="H83" s="103"/>
      <c r="I83" s="103"/>
      <c r="J83" s="103"/>
      <c r="K83" s="103"/>
      <c r="L83" s="103"/>
      <c r="M83" s="103"/>
      <c r="N83" s="103"/>
      <c r="O83" s="104"/>
      <c r="P83" s="103"/>
      <c r="Q83" s="103"/>
      <c r="R83" s="103"/>
      <c r="S83" s="103"/>
      <c r="T83" s="103"/>
      <c r="U83" s="103"/>
      <c r="V83" s="103"/>
      <c r="W83" s="103"/>
    </row>
    <row r="84" spans="2:23" s="89" customFormat="1" ht="10.5" customHeight="1">
      <c r="B84" s="98" t="s">
        <v>160</v>
      </c>
      <c r="C84" s="98"/>
      <c r="D84" s="98"/>
      <c r="E84" s="92"/>
      <c r="F84" s="93">
        <f aca="true" t="shared" si="11" ref="F84:W84">SUM(F85:F91)</f>
        <v>314.73</v>
      </c>
      <c r="G84" s="94">
        <f t="shared" si="11"/>
        <v>19466</v>
      </c>
      <c r="H84" s="94">
        <f t="shared" si="11"/>
        <v>12015</v>
      </c>
      <c r="I84" s="94">
        <f t="shared" si="11"/>
        <v>10331</v>
      </c>
      <c r="J84" s="94">
        <f t="shared" si="11"/>
        <v>9472</v>
      </c>
      <c r="K84" s="94">
        <f t="shared" si="11"/>
        <v>8312</v>
      </c>
      <c r="L84" s="94">
        <f t="shared" si="11"/>
        <v>838185</v>
      </c>
      <c r="M84" s="94">
        <f t="shared" si="11"/>
        <v>714980</v>
      </c>
      <c r="N84" s="94">
        <f t="shared" si="11"/>
        <v>788213</v>
      </c>
      <c r="O84" s="107">
        <f t="shared" si="11"/>
        <v>49972</v>
      </c>
      <c r="P84" s="94">
        <f t="shared" si="11"/>
        <v>526883</v>
      </c>
      <c r="Q84" s="94">
        <f t="shared" si="11"/>
        <v>8963</v>
      </c>
      <c r="R84" s="94">
        <f t="shared" si="11"/>
        <v>2073172</v>
      </c>
      <c r="S84" s="94">
        <f t="shared" si="11"/>
        <v>1627836</v>
      </c>
      <c r="T84" s="94">
        <f t="shared" si="11"/>
        <v>520846</v>
      </c>
      <c r="U84" s="94">
        <f t="shared" si="11"/>
        <v>336314</v>
      </c>
      <c r="V84" s="94">
        <f t="shared" si="11"/>
        <v>406891</v>
      </c>
      <c r="W84" s="94">
        <f t="shared" si="11"/>
        <v>107207</v>
      </c>
    </row>
    <row r="85" spans="2:23" ht="10.5" customHeight="1">
      <c r="B85" s="100"/>
      <c r="C85" s="101" t="s">
        <v>161</v>
      </c>
      <c r="D85" s="101"/>
      <c r="E85" s="95"/>
      <c r="F85" s="106">
        <v>59.63</v>
      </c>
      <c r="G85" s="103">
        <v>4500</v>
      </c>
      <c r="H85" s="103">
        <v>3855</v>
      </c>
      <c r="I85" s="103">
        <v>2584</v>
      </c>
      <c r="J85" s="103">
        <v>2473</v>
      </c>
      <c r="K85" s="103">
        <v>2025</v>
      </c>
      <c r="L85" s="103">
        <v>219195</v>
      </c>
      <c r="M85" s="103">
        <v>186933</v>
      </c>
      <c r="N85" s="103">
        <v>224803</v>
      </c>
      <c r="O85" s="104">
        <v>-5608</v>
      </c>
      <c r="P85" s="105" t="s">
        <v>162</v>
      </c>
      <c r="Q85" s="105" t="s">
        <v>162</v>
      </c>
      <c r="R85" s="105" t="s">
        <v>162</v>
      </c>
      <c r="S85" s="105" t="s">
        <v>162</v>
      </c>
      <c r="T85" s="105" t="s">
        <v>162</v>
      </c>
      <c r="U85" s="105" t="s">
        <v>162</v>
      </c>
      <c r="V85" s="105" t="s">
        <v>162</v>
      </c>
      <c r="W85" s="105" t="s">
        <v>162</v>
      </c>
    </row>
    <row r="86" spans="2:23" ht="10.5" customHeight="1">
      <c r="B86" s="100"/>
      <c r="C86" s="101" t="s">
        <v>163</v>
      </c>
      <c r="D86" s="101"/>
      <c r="E86" s="95"/>
      <c r="F86" s="106">
        <v>51.61</v>
      </c>
      <c r="G86" s="103">
        <v>3960</v>
      </c>
      <c r="H86" s="103">
        <v>1687</v>
      </c>
      <c r="I86" s="103">
        <v>1906</v>
      </c>
      <c r="J86" s="103">
        <v>1690</v>
      </c>
      <c r="K86" s="103">
        <v>1215</v>
      </c>
      <c r="L86" s="103">
        <v>130642</v>
      </c>
      <c r="M86" s="103">
        <v>120035</v>
      </c>
      <c r="N86" s="103">
        <v>133691</v>
      </c>
      <c r="O86" s="104">
        <v>-3049</v>
      </c>
      <c r="P86" s="105" t="s">
        <v>162</v>
      </c>
      <c r="Q86" s="105" t="s">
        <v>162</v>
      </c>
      <c r="R86" s="105" t="s">
        <v>162</v>
      </c>
      <c r="S86" s="105" t="s">
        <v>162</v>
      </c>
      <c r="T86" s="105" t="s">
        <v>162</v>
      </c>
      <c r="U86" s="105" t="s">
        <v>162</v>
      </c>
      <c r="V86" s="105" t="s">
        <v>162</v>
      </c>
      <c r="W86" s="105" t="s">
        <v>162</v>
      </c>
    </row>
    <row r="87" spans="2:23" ht="10.5" customHeight="1">
      <c r="B87" s="100"/>
      <c r="C87" s="101" t="s">
        <v>164</v>
      </c>
      <c r="D87" s="101"/>
      <c r="E87" s="95"/>
      <c r="F87" s="106">
        <v>113.55</v>
      </c>
      <c r="G87" s="103">
        <v>6030</v>
      </c>
      <c r="H87" s="103">
        <v>3199</v>
      </c>
      <c r="I87" s="103">
        <v>2836</v>
      </c>
      <c r="J87" s="103">
        <v>2539</v>
      </c>
      <c r="K87" s="103">
        <v>2524</v>
      </c>
      <c r="L87" s="103">
        <v>239355</v>
      </c>
      <c r="M87" s="103">
        <v>169694</v>
      </c>
      <c r="N87" s="103">
        <v>237437</v>
      </c>
      <c r="O87" s="104">
        <v>1918</v>
      </c>
      <c r="P87" s="105" t="s">
        <v>162</v>
      </c>
      <c r="Q87" s="105" t="s">
        <v>162</v>
      </c>
      <c r="R87" s="105" t="s">
        <v>162</v>
      </c>
      <c r="S87" s="105" t="s">
        <v>162</v>
      </c>
      <c r="T87" s="105" t="s">
        <v>162</v>
      </c>
      <c r="U87" s="105" t="s">
        <v>162</v>
      </c>
      <c r="V87" s="105" t="s">
        <v>162</v>
      </c>
      <c r="W87" s="105" t="s">
        <v>162</v>
      </c>
    </row>
    <row r="88" spans="2:23" ht="10.5" customHeight="1">
      <c r="B88" s="100"/>
      <c r="C88" s="101" t="s">
        <v>165</v>
      </c>
      <c r="D88" s="101"/>
      <c r="E88" s="95"/>
      <c r="F88" s="105" t="s">
        <v>33</v>
      </c>
      <c r="G88" s="105" t="s">
        <v>33</v>
      </c>
      <c r="H88" s="105" t="s">
        <v>33</v>
      </c>
      <c r="I88" s="105" t="s">
        <v>33</v>
      </c>
      <c r="J88" s="105" t="s">
        <v>33</v>
      </c>
      <c r="K88" s="105" t="s">
        <v>33</v>
      </c>
      <c r="L88" s="105" t="s">
        <v>33</v>
      </c>
      <c r="M88" s="105" t="s">
        <v>33</v>
      </c>
      <c r="N88" s="105" t="s">
        <v>33</v>
      </c>
      <c r="O88" s="105" t="s">
        <v>33</v>
      </c>
      <c r="P88" s="103">
        <v>76567</v>
      </c>
      <c r="Q88" s="103">
        <v>2046</v>
      </c>
      <c r="R88" s="103">
        <v>587947</v>
      </c>
      <c r="S88" s="103">
        <v>493558</v>
      </c>
      <c r="T88" s="103">
        <v>98327</v>
      </c>
      <c r="U88" s="103">
        <v>94519</v>
      </c>
      <c r="V88" s="103">
        <v>74509</v>
      </c>
      <c r="W88" s="103">
        <v>12065</v>
      </c>
    </row>
    <row r="89" spans="2:23" ht="10.5" customHeight="1">
      <c r="B89" s="100"/>
      <c r="C89" s="101" t="s">
        <v>166</v>
      </c>
      <c r="D89" s="101"/>
      <c r="E89" s="95"/>
      <c r="F89" s="106">
        <v>89.94</v>
      </c>
      <c r="G89" s="103">
        <v>4976</v>
      </c>
      <c r="H89" s="103">
        <v>3274</v>
      </c>
      <c r="I89" s="103">
        <v>3005</v>
      </c>
      <c r="J89" s="103">
        <v>2770</v>
      </c>
      <c r="K89" s="103">
        <v>2548</v>
      </c>
      <c r="L89" s="103">
        <v>248993</v>
      </c>
      <c r="M89" s="103">
        <v>238318</v>
      </c>
      <c r="N89" s="103">
        <v>192282</v>
      </c>
      <c r="O89" s="104">
        <v>56711</v>
      </c>
      <c r="P89" s="103">
        <v>88434</v>
      </c>
      <c r="Q89" s="103">
        <v>1399</v>
      </c>
      <c r="R89" s="103">
        <v>303155</v>
      </c>
      <c r="S89" s="103">
        <v>221235</v>
      </c>
      <c r="T89" s="103">
        <v>75685</v>
      </c>
      <c r="U89" s="103">
        <v>59143</v>
      </c>
      <c r="V89" s="103">
        <v>58484</v>
      </c>
      <c r="W89" s="103">
        <v>72221</v>
      </c>
    </row>
    <row r="90" spans="2:23" ht="10.5" customHeight="1">
      <c r="B90" s="100"/>
      <c r="C90" s="101" t="s">
        <v>167</v>
      </c>
      <c r="D90" s="101"/>
      <c r="E90" s="95"/>
      <c r="F90" s="105" t="s">
        <v>33</v>
      </c>
      <c r="G90" s="105" t="s">
        <v>33</v>
      </c>
      <c r="H90" s="105" t="s">
        <v>33</v>
      </c>
      <c r="I90" s="105" t="s">
        <v>33</v>
      </c>
      <c r="J90" s="105" t="s">
        <v>33</v>
      </c>
      <c r="K90" s="105" t="s">
        <v>33</v>
      </c>
      <c r="L90" s="105" t="s">
        <v>33</v>
      </c>
      <c r="M90" s="105" t="s">
        <v>33</v>
      </c>
      <c r="N90" s="105" t="s">
        <v>33</v>
      </c>
      <c r="O90" s="105" t="s">
        <v>33</v>
      </c>
      <c r="P90" s="103">
        <v>242001</v>
      </c>
      <c r="Q90" s="103">
        <v>4456</v>
      </c>
      <c r="R90" s="103">
        <v>943453</v>
      </c>
      <c r="S90" s="103">
        <v>749017</v>
      </c>
      <c r="T90" s="103">
        <v>216646</v>
      </c>
      <c r="U90" s="103">
        <v>144506</v>
      </c>
      <c r="V90" s="103">
        <v>173981</v>
      </c>
      <c r="W90" s="103">
        <v>9254</v>
      </c>
    </row>
    <row r="91" spans="2:23" ht="10.5" customHeight="1">
      <c r="B91" s="100"/>
      <c r="C91" s="101" t="s">
        <v>168</v>
      </c>
      <c r="D91" s="101"/>
      <c r="E91" s="95"/>
      <c r="F91" s="105" t="s">
        <v>33</v>
      </c>
      <c r="G91" s="105" t="s">
        <v>33</v>
      </c>
      <c r="H91" s="105" t="s">
        <v>33</v>
      </c>
      <c r="I91" s="105" t="s">
        <v>33</v>
      </c>
      <c r="J91" s="105" t="s">
        <v>33</v>
      </c>
      <c r="K91" s="105" t="s">
        <v>33</v>
      </c>
      <c r="L91" s="105" t="s">
        <v>33</v>
      </c>
      <c r="M91" s="105" t="s">
        <v>33</v>
      </c>
      <c r="N91" s="105" t="s">
        <v>33</v>
      </c>
      <c r="O91" s="105" t="s">
        <v>33</v>
      </c>
      <c r="P91" s="103">
        <v>119881</v>
      </c>
      <c r="Q91" s="103">
        <v>1062</v>
      </c>
      <c r="R91" s="103">
        <v>238617</v>
      </c>
      <c r="S91" s="103">
        <v>164026</v>
      </c>
      <c r="T91" s="103">
        <v>130188</v>
      </c>
      <c r="U91" s="103">
        <v>38146</v>
      </c>
      <c r="V91" s="103">
        <v>99917</v>
      </c>
      <c r="W91" s="103">
        <v>13667</v>
      </c>
    </row>
    <row r="92" spans="2:23" ht="10.5" customHeight="1">
      <c r="B92" s="100"/>
      <c r="C92" s="100"/>
      <c r="D92" s="100"/>
      <c r="E92" s="95"/>
      <c r="F92" s="106"/>
      <c r="G92" s="103"/>
      <c r="H92" s="103"/>
      <c r="I92" s="103"/>
      <c r="J92" s="103"/>
      <c r="K92" s="103"/>
      <c r="L92" s="103"/>
      <c r="M92" s="103"/>
      <c r="N92" s="103"/>
      <c r="O92" s="104"/>
      <c r="P92" s="103"/>
      <c r="Q92" s="103"/>
      <c r="R92" s="103"/>
      <c r="S92" s="103"/>
      <c r="T92" s="103"/>
      <c r="U92" s="103"/>
      <c r="V92" s="103"/>
      <c r="W92" s="103"/>
    </row>
    <row r="93" spans="2:23" s="89" customFormat="1" ht="10.5" customHeight="1">
      <c r="B93" s="98" t="s">
        <v>169</v>
      </c>
      <c r="C93" s="98"/>
      <c r="D93" s="98"/>
      <c r="E93" s="92"/>
      <c r="F93" s="93">
        <f aca="true" t="shared" si="12" ref="F93:W93">SUM(F94:F95)</f>
        <v>183.68</v>
      </c>
      <c r="G93" s="94">
        <f t="shared" si="12"/>
        <v>6980</v>
      </c>
      <c r="H93" s="94">
        <f t="shared" si="12"/>
        <v>5942</v>
      </c>
      <c r="I93" s="94">
        <f t="shared" si="12"/>
        <v>5646</v>
      </c>
      <c r="J93" s="94">
        <f t="shared" si="12"/>
        <v>5079</v>
      </c>
      <c r="K93" s="94">
        <f t="shared" si="12"/>
        <v>3802</v>
      </c>
      <c r="L93" s="94">
        <f t="shared" si="12"/>
        <v>506702</v>
      </c>
      <c r="M93" s="94">
        <f t="shared" si="12"/>
        <v>439032</v>
      </c>
      <c r="N93" s="94">
        <f t="shared" si="12"/>
        <v>439371</v>
      </c>
      <c r="O93" s="107">
        <f t="shared" si="12"/>
        <v>67331</v>
      </c>
      <c r="P93" s="94">
        <f t="shared" si="12"/>
        <v>12871</v>
      </c>
      <c r="Q93" s="94">
        <f t="shared" si="12"/>
        <v>975</v>
      </c>
      <c r="R93" s="94">
        <f t="shared" si="12"/>
        <v>182851</v>
      </c>
      <c r="S93" s="94">
        <f t="shared" si="12"/>
        <v>166757</v>
      </c>
      <c r="T93" s="94">
        <f t="shared" si="12"/>
        <v>42412</v>
      </c>
      <c r="U93" s="94">
        <f t="shared" si="12"/>
        <v>35113</v>
      </c>
      <c r="V93" s="94">
        <f t="shared" si="12"/>
        <v>42412</v>
      </c>
      <c r="W93" s="94">
        <f t="shared" si="12"/>
        <v>13266</v>
      </c>
    </row>
    <row r="94" spans="2:23" ht="10.5" customHeight="1">
      <c r="B94" s="100"/>
      <c r="C94" s="101" t="s">
        <v>170</v>
      </c>
      <c r="D94" s="101"/>
      <c r="E94" s="95"/>
      <c r="F94" s="106">
        <v>183.68</v>
      </c>
      <c r="G94" s="103">
        <v>6980</v>
      </c>
      <c r="H94" s="103">
        <v>5942</v>
      </c>
      <c r="I94" s="103">
        <v>5646</v>
      </c>
      <c r="J94" s="103">
        <v>5079</v>
      </c>
      <c r="K94" s="103">
        <v>3802</v>
      </c>
      <c r="L94" s="103">
        <v>506702</v>
      </c>
      <c r="M94" s="103">
        <v>439032</v>
      </c>
      <c r="N94" s="103">
        <v>439371</v>
      </c>
      <c r="O94" s="104">
        <v>67331</v>
      </c>
      <c r="P94" s="105" t="s">
        <v>162</v>
      </c>
      <c r="Q94" s="105" t="s">
        <v>162</v>
      </c>
      <c r="R94" s="105" t="s">
        <v>162</v>
      </c>
      <c r="S94" s="105" t="s">
        <v>162</v>
      </c>
      <c r="T94" s="105" t="s">
        <v>162</v>
      </c>
      <c r="U94" s="105" t="s">
        <v>162</v>
      </c>
      <c r="V94" s="105" t="s">
        <v>162</v>
      </c>
      <c r="W94" s="105" t="s">
        <v>162</v>
      </c>
    </row>
    <row r="95" spans="2:23" ht="10.5" customHeight="1">
      <c r="B95" s="100"/>
      <c r="C95" s="101" t="s">
        <v>171</v>
      </c>
      <c r="D95" s="101"/>
      <c r="E95" s="95"/>
      <c r="F95" s="105" t="s">
        <v>33</v>
      </c>
      <c r="G95" s="105" t="s">
        <v>33</v>
      </c>
      <c r="H95" s="105" t="s">
        <v>33</v>
      </c>
      <c r="I95" s="105" t="s">
        <v>33</v>
      </c>
      <c r="J95" s="105" t="s">
        <v>33</v>
      </c>
      <c r="K95" s="105" t="s">
        <v>33</v>
      </c>
      <c r="L95" s="105" t="s">
        <v>33</v>
      </c>
      <c r="M95" s="105" t="s">
        <v>33</v>
      </c>
      <c r="N95" s="105" t="s">
        <v>33</v>
      </c>
      <c r="O95" s="105" t="s">
        <v>33</v>
      </c>
      <c r="P95" s="103">
        <v>12871</v>
      </c>
      <c r="Q95" s="103">
        <v>975</v>
      </c>
      <c r="R95" s="103">
        <v>182851</v>
      </c>
      <c r="S95" s="103">
        <v>166757</v>
      </c>
      <c r="T95" s="103">
        <v>42412</v>
      </c>
      <c r="U95" s="103">
        <v>35113</v>
      </c>
      <c r="V95" s="103">
        <v>42412</v>
      </c>
      <c r="W95" s="103">
        <v>13266</v>
      </c>
    </row>
    <row r="96" spans="2:23" ht="10.5" customHeight="1">
      <c r="B96" s="100"/>
      <c r="C96" s="100"/>
      <c r="D96" s="100"/>
      <c r="E96" s="95"/>
      <c r="F96" s="106"/>
      <c r="G96" s="103"/>
      <c r="H96" s="103"/>
      <c r="I96" s="103"/>
      <c r="J96" s="103"/>
      <c r="K96" s="103"/>
      <c r="L96" s="103"/>
      <c r="M96" s="103"/>
      <c r="N96" s="103"/>
      <c r="O96" s="113"/>
      <c r="P96" s="103"/>
      <c r="Q96" s="103"/>
      <c r="R96" s="103"/>
      <c r="S96" s="103"/>
      <c r="T96" s="103"/>
      <c r="U96" s="103"/>
      <c r="V96" s="103"/>
      <c r="W96" s="103"/>
    </row>
    <row r="97" spans="2:23" s="89" customFormat="1" ht="10.5" customHeight="1">
      <c r="B97" s="98" t="s">
        <v>172</v>
      </c>
      <c r="C97" s="98"/>
      <c r="D97" s="98"/>
      <c r="E97" s="92"/>
      <c r="F97" s="106">
        <f>SUM(F98)</f>
        <v>77.85</v>
      </c>
      <c r="G97" s="103">
        <f aca="true" t="shared" si="13" ref="G97:O97">SUM(G98)</f>
        <v>5000</v>
      </c>
      <c r="H97" s="103">
        <f t="shared" si="13"/>
        <v>3816</v>
      </c>
      <c r="I97" s="103">
        <f t="shared" si="13"/>
        <v>3777</v>
      </c>
      <c r="J97" s="103">
        <f t="shared" si="13"/>
        <v>3278</v>
      </c>
      <c r="K97" s="103">
        <f t="shared" si="13"/>
        <v>2543</v>
      </c>
      <c r="L97" s="103">
        <f t="shared" si="13"/>
        <v>243880</v>
      </c>
      <c r="M97" s="103">
        <f t="shared" si="13"/>
        <v>238693</v>
      </c>
      <c r="N97" s="103">
        <f t="shared" si="13"/>
        <v>233984</v>
      </c>
      <c r="O97" s="104">
        <f t="shared" si="13"/>
        <v>9896</v>
      </c>
      <c r="P97" s="108" t="s">
        <v>173</v>
      </c>
      <c r="Q97" s="108" t="s">
        <v>173</v>
      </c>
      <c r="R97" s="108" t="s">
        <v>173</v>
      </c>
      <c r="S97" s="108" t="s">
        <v>173</v>
      </c>
      <c r="T97" s="108" t="s">
        <v>173</v>
      </c>
      <c r="U97" s="108" t="s">
        <v>173</v>
      </c>
      <c r="V97" s="108" t="s">
        <v>173</v>
      </c>
      <c r="W97" s="108" t="s">
        <v>173</v>
      </c>
    </row>
    <row r="98" spans="2:23" ht="10.5" customHeight="1">
      <c r="B98" s="100"/>
      <c r="C98" s="101" t="s">
        <v>174</v>
      </c>
      <c r="D98" s="101"/>
      <c r="E98" s="95"/>
      <c r="F98" s="106">
        <v>77.85</v>
      </c>
      <c r="G98" s="103">
        <v>5000</v>
      </c>
      <c r="H98" s="103">
        <v>3816</v>
      </c>
      <c r="I98" s="103">
        <v>3777</v>
      </c>
      <c r="J98" s="103">
        <v>3278</v>
      </c>
      <c r="K98" s="103">
        <v>2543</v>
      </c>
      <c r="L98" s="103">
        <v>243880</v>
      </c>
      <c r="M98" s="103">
        <v>238693</v>
      </c>
      <c r="N98" s="103">
        <v>233984</v>
      </c>
      <c r="O98" s="104">
        <v>9896</v>
      </c>
      <c r="P98" s="105" t="s">
        <v>173</v>
      </c>
      <c r="Q98" s="105" t="s">
        <v>173</v>
      </c>
      <c r="R98" s="105" t="s">
        <v>173</v>
      </c>
      <c r="S98" s="105" t="s">
        <v>173</v>
      </c>
      <c r="T98" s="105" t="s">
        <v>173</v>
      </c>
      <c r="U98" s="105" t="s">
        <v>173</v>
      </c>
      <c r="V98" s="105" t="s">
        <v>173</v>
      </c>
      <c r="W98" s="105" t="s">
        <v>173</v>
      </c>
    </row>
    <row r="99" spans="2:23" s="89" customFormat="1" ht="10.5" customHeight="1">
      <c r="B99" s="114"/>
      <c r="C99" s="100"/>
      <c r="D99" s="100"/>
      <c r="E99" s="92"/>
      <c r="F99" s="106"/>
      <c r="G99" s="103"/>
      <c r="H99" s="103"/>
      <c r="I99" s="103"/>
      <c r="J99" s="103"/>
      <c r="K99" s="103"/>
      <c r="L99" s="103"/>
      <c r="M99" s="103"/>
      <c r="N99" s="103"/>
      <c r="O99" s="104"/>
      <c r="P99" s="103"/>
      <c r="Q99" s="103"/>
      <c r="R99" s="103"/>
      <c r="S99" s="103"/>
      <c r="T99" s="103"/>
      <c r="U99" s="103"/>
      <c r="V99" s="103"/>
      <c r="W99" s="103"/>
    </row>
    <row r="100" spans="2:23" s="89" customFormat="1" ht="10.5" customHeight="1">
      <c r="B100" s="98" t="s">
        <v>175</v>
      </c>
      <c r="C100" s="98"/>
      <c r="D100" s="98"/>
      <c r="E100" s="92"/>
      <c r="F100" s="93">
        <f aca="true" t="shared" si="14" ref="F100:W100">SUM(F101:F111)</f>
        <v>129.8</v>
      </c>
      <c r="G100" s="94">
        <f t="shared" si="14"/>
        <v>2300</v>
      </c>
      <c r="H100" s="94">
        <f t="shared" si="14"/>
        <v>1872</v>
      </c>
      <c r="I100" s="94">
        <f t="shared" si="14"/>
        <v>1716</v>
      </c>
      <c r="J100" s="94">
        <f t="shared" si="14"/>
        <v>1341</v>
      </c>
      <c r="K100" s="94">
        <f t="shared" si="14"/>
        <v>1030</v>
      </c>
      <c r="L100" s="94">
        <f t="shared" si="14"/>
        <v>104224</v>
      </c>
      <c r="M100" s="94">
        <f t="shared" si="14"/>
        <v>89290</v>
      </c>
      <c r="N100" s="94">
        <f t="shared" si="14"/>
        <v>112906</v>
      </c>
      <c r="O100" s="107">
        <f t="shared" si="14"/>
        <v>-8682</v>
      </c>
      <c r="P100" s="94">
        <f t="shared" si="14"/>
        <v>745295</v>
      </c>
      <c r="Q100" s="94">
        <f t="shared" si="14"/>
        <v>18571</v>
      </c>
      <c r="R100" s="94">
        <f t="shared" si="14"/>
        <v>5214090</v>
      </c>
      <c r="S100" s="94">
        <f t="shared" si="14"/>
        <v>4108590</v>
      </c>
      <c r="T100" s="94">
        <f t="shared" si="14"/>
        <v>800141</v>
      </c>
      <c r="U100" s="94">
        <f t="shared" si="14"/>
        <v>578316</v>
      </c>
      <c r="V100" s="94">
        <f t="shared" si="14"/>
        <v>615110</v>
      </c>
      <c r="W100" s="94">
        <f t="shared" si="14"/>
        <v>126522</v>
      </c>
    </row>
    <row r="101" spans="2:23" ht="10.5" customHeight="1">
      <c r="B101" s="100"/>
      <c r="C101" s="101" t="s">
        <v>176</v>
      </c>
      <c r="D101" s="101"/>
      <c r="E101" s="95"/>
      <c r="F101" s="105" t="s">
        <v>33</v>
      </c>
      <c r="G101" s="105" t="s">
        <v>33</v>
      </c>
      <c r="H101" s="105" t="s">
        <v>33</v>
      </c>
      <c r="I101" s="105" t="s">
        <v>33</v>
      </c>
      <c r="J101" s="105" t="s">
        <v>33</v>
      </c>
      <c r="K101" s="105" t="s">
        <v>33</v>
      </c>
      <c r="L101" s="105" t="s">
        <v>33</v>
      </c>
      <c r="M101" s="105" t="s">
        <v>33</v>
      </c>
      <c r="N101" s="105" t="s">
        <v>33</v>
      </c>
      <c r="O101" s="105" t="s">
        <v>33</v>
      </c>
      <c r="P101" s="103">
        <v>81597</v>
      </c>
      <c r="Q101" s="103">
        <v>3096</v>
      </c>
      <c r="R101" s="103">
        <v>764552</v>
      </c>
      <c r="S101" s="103">
        <v>573949</v>
      </c>
      <c r="T101" s="103">
        <v>91933</v>
      </c>
      <c r="U101" s="103">
        <v>90488</v>
      </c>
      <c r="V101" s="103">
        <v>66829</v>
      </c>
      <c r="W101" s="103">
        <v>9446</v>
      </c>
    </row>
    <row r="102" spans="2:23" ht="10.5" customHeight="1">
      <c r="B102" s="100"/>
      <c r="C102" s="101" t="s">
        <v>177</v>
      </c>
      <c r="D102" s="101"/>
      <c r="E102" s="95"/>
      <c r="F102" s="105" t="s">
        <v>33</v>
      </c>
      <c r="G102" s="105" t="s">
        <v>33</v>
      </c>
      <c r="H102" s="105" t="s">
        <v>33</v>
      </c>
      <c r="I102" s="105" t="s">
        <v>33</v>
      </c>
      <c r="J102" s="105" t="s">
        <v>33</v>
      </c>
      <c r="K102" s="105" t="s">
        <v>33</v>
      </c>
      <c r="L102" s="105" t="s">
        <v>33</v>
      </c>
      <c r="M102" s="105" t="s">
        <v>33</v>
      </c>
      <c r="N102" s="105" t="s">
        <v>33</v>
      </c>
      <c r="O102" s="105" t="s">
        <v>33</v>
      </c>
      <c r="P102" s="103">
        <v>23545</v>
      </c>
      <c r="Q102" s="103">
        <v>398</v>
      </c>
      <c r="R102" s="103">
        <v>164234</v>
      </c>
      <c r="S102" s="103">
        <v>113967</v>
      </c>
      <c r="T102" s="103">
        <v>13832</v>
      </c>
      <c r="U102" s="103">
        <v>12045</v>
      </c>
      <c r="V102" s="103">
        <v>12665</v>
      </c>
      <c r="W102" s="103">
        <v>1812</v>
      </c>
    </row>
    <row r="103" spans="2:23" ht="10.5" customHeight="1">
      <c r="B103" s="100"/>
      <c r="C103" s="101" t="s">
        <v>178</v>
      </c>
      <c r="D103" s="101"/>
      <c r="E103" s="95"/>
      <c r="F103" s="105" t="s">
        <v>33</v>
      </c>
      <c r="G103" s="105" t="s">
        <v>33</v>
      </c>
      <c r="H103" s="105" t="s">
        <v>33</v>
      </c>
      <c r="I103" s="105" t="s">
        <v>33</v>
      </c>
      <c r="J103" s="105" t="s">
        <v>33</v>
      </c>
      <c r="K103" s="105" t="s">
        <v>33</v>
      </c>
      <c r="L103" s="105" t="s">
        <v>33</v>
      </c>
      <c r="M103" s="105" t="s">
        <v>33</v>
      </c>
      <c r="N103" s="105" t="s">
        <v>33</v>
      </c>
      <c r="O103" s="105" t="s">
        <v>33</v>
      </c>
      <c r="P103" s="103">
        <v>45880</v>
      </c>
      <c r="Q103" s="103">
        <v>1552</v>
      </c>
      <c r="R103" s="103">
        <v>583442</v>
      </c>
      <c r="S103" s="103">
        <v>411245</v>
      </c>
      <c r="T103" s="103">
        <v>64588</v>
      </c>
      <c r="U103" s="103">
        <v>50534</v>
      </c>
      <c r="V103" s="103">
        <v>48654</v>
      </c>
      <c r="W103" s="103">
        <v>6885</v>
      </c>
    </row>
    <row r="104" spans="2:23" s="89" customFormat="1" ht="10.5" customHeight="1">
      <c r="B104" s="114"/>
      <c r="C104" s="101" t="s">
        <v>179</v>
      </c>
      <c r="D104" s="101"/>
      <c r="E104" s="92"/>
      <c r="F104" s="105" t="s">
        <v>33</v>
      </c>
      <c r="G104" s="105" t="s">
        <v>33</v>
      </c>
      <c r="H104" s="105" t="s">
        <v>33</v>
      </c>
      <c r="I104" s="105" t="s">
        <v>33</v>
      </c>
      <c r="J104" s="105" t="s">
        <v>33</v>
      </c>
      <c r="K104" s="105" t="s">
        <v>33</v>
      </c>
      <c r="L104" s="105" t="s">
        <v>33</v>
      </c>
      <c r="M104" s="105" t="s">
        <v>33</v>
      </c>
      <c r="N104" s="105" t="s">
        <v>33</v>
      </c>
      <c r="O104" s="105" t="s">
        <v>33</v>
      </c>
      <c r="P104" s="103">
        <v>87983</v>
      </c>
      <c r="Q104" s="103">
        <v>2544</v>
      </c>
      <c r="R104" s="103">
        <v>683268</v>
      </c>
      <c r="S104" s="103">
        <v>569701</v>
      </c>
      <c r="T104" s="103">
        <v>81807</v>
      </c>
      <c r="U104" s="103">
        <v>67080</v>
      </c>
      <c r="V104" s="103">
        <v>59750</v>
      </c>
      <c r="W104" s="103">
        <v>20393</v>
      </c>
    </row>
    <row r="105" spans="2:23" ht="10.5" customHeight="1">
      <c r="B105" s="100"/>
      <c r="C105" s="101" t="s">
        <v>180</v>
      </c>
      <c r="D105" s="101"/>
      <c r="E105" s="95"/>
      <c r="F105" s="106">
        <v>129.8</v>
      </c>
      <c r="G105" s="103">
        <v>2300</v>
      </c>
      <c r="H105" s="103">
        <v>1872</v>
      </c>
      <c r="I105" s="103">
        <v>1716</v>
      </c>
      <c r="J105" s="103">
        <v>1341</v>
      </c>
      <c r="K105" s="103">
        <v>1030</v>
      </c>
      <c r="L105" s="103">
        <v>104224</v>
      </c>
      <c r="M105" s="103">
        <v>89290</v>
      </c>
      <c r="N105" s="103">
        <v>112906</v>
      </c>
      <c r="O105" s="104">
        <v>-8682</v>
      </c>
      <c r="P105" s="103">
        <v>40079</v>
      </c>
      <c r="Q105" s="103">
        <v>423</v>
      </c>
      <c r="R105" s="103">
        <v>126066</v>
      </c>
      <c r="S105" s="103">
        <v>100602</v>
      </c>
      <c r="T105" s="103">
        <v>41761</v>
      </c>
      <c r="U105" s="103">
        <v>19490</v>
      </c>
      <c r="V105" s="103">
        <v>27841</v>
      </c>
      <c r="W105" s="103">
        <v>1625</v>
      </c>
    </row>
    <row r="106" spans="2:23" ht="10.5" customHeight="1">
      <c r="B106" s="100"/>
      <c r="C106" s="101" t="s">
        <v>181</v>
      </c>
      <c r="D106" s="101"/>
      <c r="E106" s="95"/>
      <c r="F106" s="105" t="s">
        <v>33</v>
      </c>
      <c r="G106" s="105" t="s">
        <v>33</v>
      </c>
      <c r="H106" s="105" t="s">
        <v>33</v>
      </c>
      <c r="I106" s="105" t="s">
        <v>33</v>
      </c>
      <c r="J106" s="105" t="s">
        <v>33</v>
      </c>
      <c r="K106" s="105" t="s">
        <v>33</v>
      </c>
      <c r="L106" s="105" t="s">
        <v>33</v>
      </c>
      <c r="M106" s="105" t="s">
        <v>33</v>
      </c>
      <c r="N106" s="105" t="s">
        <v>33</v>
      </c>
      <c r="O106" s="105" t="s">
        <v>33</v>
      </c>
      <c r="P106" s="103">
        <v>70248</v>
      </c>
      <c r="Q106" s="103">
        <v>1765</v>
      </c>
      <c r="R106" s="103">
        <v>487655</v>
      </c>
      <c r="S106" s="103">
        <v>383753</v>
      </c>
      <c r="T106" s="103">
        <v>88752</v>
      </c>
      <c r="U106" s="103">
        <v>56547</v>
      </c>
      <c r="V106" s="103">
        <v>71143</v>
      </c>
      <c r="W106" s="103">
        <v>3551</v>
      </c>
    </row>
    <row r="107" spans="2:23" ht="10.5" customHeight="1">
      <c r="B107" s="100"/>
      <c r="C107" s="101" t="s">
        <v>182</v>
      </c>
      <c r="D107" s="101"/>
      <c r="E107" s="95"/>
      <c r="F107" s="105" t="s">
        <v>33</v>
      </c>
      <c r="G107" s="105" t="s">
        <v>33</v>
      </c>
      <c r="H107" s="105" t="s">
        <v>33</v>
      </c>
      <c r="I107" s="105" t="s">
        <v>33</v>
      </c>
      <c r="J107" s="105" t="s">
        <v>33</v>
      </c>
      <c r="K107" s="105" t="s">
        <v>33</v>
      </c>
      <c r="L107" s="105" t="s">
        <v>33</v>
      </c>
      <c r="M107" s="105" t="s">
        <v>33</v>
      </c>
      <c r="N107" s="105" t="s">
        <v>33</v>
      </c>
      <c r="O107" s="105" t="s">
        <v>33</v>
      </c>
      <c r="P107" s="103">
        <v>91750</v>
      </c>
      <c r="Q107" s="103">
        <v>1916</v>
      </c>
      <c r="R107" s="103">
        <v>583814</v>
      </c>
      <c r="S107" s="103">
        <v>503921</v>
      </c>
      <c r="T107" s="103">
        <v>84536</v>
      </c>
      <c r="U107" s="103">
        <v>67625</v>
      </c>
      <c r="V107" s="103">
        <v>51553</v>
      </c>
      <c r="W107" s="103">
        <v>46790</v>
      </c>
    </row>
    <row r="108" spans="2:23" s="89" customFormat="1" ht="10.5" customHeight="1">
      <c r="B108" s="114"/>
      <c r="C108" s="101" t="s">
        <v>183</v>
      </c>
      <c r="D108" s="101"/>
      <c r="E108" s="92"/>
      <c r="F108" s="105" t="s">
        <v>33</v>
      </c>
      <c r="G108" s="105" t="s">
        <v>33</v>
      </c>
      <c r="H108" s="105" t="s">
        <v>33</v>
      </c>
      <c r="I108" s="105" t="s">
        <v>33</v>
      </c>
      <c r="J108" s="105" t="s">
        <v>33</v>
      </c>
      <c r="K108" s="105" t="s">
        <v>33</v>
      </c>
      <c r="L108" s="105" t="s">
        <v>33</v>
      </c>
      <c r="M108" s="105" t="s">
        <v>33</v>
      </c>
      <c r="N108" s="105" t="s">
        <v>33</v>
      </c>
      <c r="O108" s="105" t="s">
        <v>33</v>
      </c>
      <c r="P108" s="103">
        <v>106906</v>
      </c>
      <c r="Q108" s="103">
        <v>2497</v>
      </c>
      <c r="R108" s="103">
        <v>604685</v>
      </c>
      <c r="S108" s="103">
        <v>503425</v>
      </c>
      <c r="T108" s="103">
        <v>71906</v>
      </c>
      <c r="U108" s="103">
        <v>57202</v>
      </c>
      <c r="V108" s="103">
        <v>74410</v>
      </c>
      <c r="W108" s="103">
        <v>5366</v>
      </c>
    </row>
    <row r="109" spans="2:23" ht="10.5" customHeight="1">
      <c r="B109" s="100"/>
      <c r="C109" s="101" t="s">
        <v>184</v>
      </c>
      <c r="D109" s="101"/>
      <c r="E109" s="95"/>
      <c r="F109" s="105" t="s">
        <v>33</v>
      </c>
      <c r="G109" s="105" t="s">
        <v>33</v>
      </c>
      <c r="H109" s="105" t="s">
        <v>33</v>
      </c>
      <c r="I109" s="105" t="s">
        <v>33</v>
      </c>
      <c r="J109" s="105" t="s">
        <v>33</v>
      </c>
      <c r="K109" s="105" t="s">
        <v>33</v>
      </c>
      <c r="L109" s="105" t="s">
        <v>33</v>
      </c>
      <c r="M109" s="105" t="s">
        <v>33</v>
      </c>
      <c r="N109" s="105" t="s">
        <v>33</v>
      </c>
      <c r="O109" s="105" t="s">
        <v>33</v>
      </c>
      <c r="P109" s="103">
        <v>117717</v>
      </c>
      <c r="Q109" s="103">
        <v>3021</v>
      </c>
      <c r="R109" s="103">
        <v>829345</v>
      </c>
      <c r="S109" s="103">
        <v>648336</v>
      </c>
      <c r="T109" s="103">
        <v>169110</v>
      </c>
      <c r="U109" s="103">
        <v>103741</v>
      </c>
      <c r="V109" s="103">
        <v>135179</v>
      </c>
      <c r="W109" s="103">
        <v>18788</v>
      </c>
    </row>
    <row r="110" spans="2:23" ht="10.5" customHeight="1">
      <c r="B110" s="100"/>
      <c r="C110" s="101" t="s">
        <v>185</v>
      </c>
      <c r="D110" s="101"/>
      <c r="E110" s="95"/>
      <c r="F110" s="105" t="s">
        <v>33</v>
      </c>
      <c r="G110" s="105" t="s">
        <v>33</v>
      </c>
      <c r="H110" s="105" t="s">
        <v>33</v>
      </c>
      <c r="I110" s="105" t="s">
        <v>33</v>
      </c>
      <c r="J110" s="105" t="s">
        <v>33</v>
      </c>
      <c r="K110" s="105" t="s">
        <v>33</v>
      </c>
      <c r="L110" s="105" t="s">
        <v>33</v>
      </c>
      <c r="M110" s="105" t="s">
        <v>33</v>
      </c>
      <c r="N110" s="105" t="s">
        <v>33</v>
      </c>
      <c r="O110" s="105" t="s">
        <v>33</v>
      </c>
      <c r="P110" s="103">
        <v>39555</v>
      </c>
      <c r="Q110" s="103">
        <v>465</v>
      </c>
      <c r="R110" s="103">
        <v>136829</v>
      </c>
      <c r="S110" s="103">
        <v>91175</v>
      </c>
      <c r="T110" s="103">
        <v>50083</v>
      </c>
      <c r="U110" s="103">
        <v>20524</v>
      </c>
      <c r="V110" s="103">
        <v>39644</v>
      </c>
      <c r="W110" s="115">
        <v>0</v>
      </c>
    </row>
    <row r="111" spans="2:23" ht="10.5" customHeight="1">
      <c r="B111" s="100"/>
      <c r="C111" s="101" t="s">
        <v>186</v>
      </c>
      <c r="D111" s="101"/>
      <c r="E111" s="95"/>
      <c r="F111" s="105" t="s">
        <v>33</v>
      </c>
      <c r="G111" s="105" t="s">
        <v>33</v>
      </c>
      <c r="H111" s="105" t="s">
        <v>33</v>
      </c>
      <c r="I111" s="105" t="s">
        <v>33</v>
      </c>
      <c r="J111" s="105" t="s">
        <v>33</v>
      </c>
      <c r="K111" s="105" t="s">
        <v>33</v>
      </c>
      <c r="L111" s="105" t="s">
        <v>33</v>
      </c>
      <c r="M111" s="105" t="s">
        <v>33</v>
      </c>
      <c r="N111" s="105" t="s">
        <v>33</v>
      </c>
      <c r="O111" s="105" t="s">
        <v>33</v>
      </c>
      <c r="P111" s="103">
        <v>40035</v>
      </c>
      <c r="Q111" s="103">
        <v>894</v>
      </c>
      <c r="R111" s="103">
        <v>250200</v>
      </c>
      <c r="S111" s="103">
        <v>208516</v>
      </c>
      <c r="T111" s="103">
        <v>41833</v>
      </c>
      <c r="U111" s="103">
        <v>33040</v>
      </c>
      <c r="V111" s="103">
        <v>27442</v>
      </c>
      <c r="W111" s="103">
        <v>11866</v>
      </c>
    </row>
    <row r="112" spans="2:23" s="89" customFormat="1" ht="10.5" customHeight="1">
      <c r="B112" s="114"/>
      <c r="C112" s="100"/>
      <c r="D112" s="100"/>
      <c r="E112" s="92"/>
      <c r="F112" s="106"/>
      <c r="G112" s="103"/>
      <c r="H112" s="103"/>
      <c r="I112" s="103"/>
      <c r="J112" s="103"/>
      <c r="K112" s="103"/>
      <c r="L112" s="103"/>
      <c r="M112" s="103"/>
      <c r="N112" s="103"/>
      <c r="O112" s="104"/>
      <c r="P112" s="103"/>
      <c r="Q112" s="103"/>
      <c r="R112" s="103"/>
      <c r="S112" s="103"/>
      <c r="T112" s="103"/>
      <c r="U112" s="103"/>
      <c r="V112" s="103"/>
      <c r="W112" s="103"/>
    </row>
    <row r="113" spans="2:23" s="89" customFormat="1" ht="10.5" customHeight="1">
      <c r="B113" s="98" t="s">
        <v>187</v>
      </c>
      <c r="C113" s="98"/>
      <c r="D113" s="98"/>
      <c r="E113" s="92"/>
      <c r="F113" s="108" t="s">
        <v>173</v>
      </c>
      <c r="G113" s="108" t="s">
        <v>173</v>
      </c>
      <c r="H113" s="108" t="s">
        <v>173</v>
      </c>
      <c r="I113" s="108" t="s">
        <v>173</v>
      </c>
      <c r="J113" s="108" t="s">
        <v>173</v>
      </c>
      <c r="K113" s="108" t="s">
        <v>173</v>
      </c>
      <c r="L113" s="108" t="s">
        <v>173</v>
      </c>
      <c r="M113" s="108" t="s">
        <v>173</v>
      </c>
      <c r="N113" s="108" t="s">
        <v>173</v>
      </c>
      <c r="O113" s="108" t="s">
        <v>173</v>
      </c>
      <c r="P113" s="94">
        <f aca="true" t="shared" si="15" ref="P113:W113">SUM(P114:P121)</f>
        <v>435159</v>
      </c>
      <c r="Q113" s="94">
        <f t="shared" si="15"/>
        <v>11769</v>
      </c>
      <c r="R113" s="94">
        <f t="shared" si="15"/>
        <v>3334660</v>
      </c>
      <c r="S113" s="94">
        <f t="shared" si="15"/>
        <v>2648895</v>
      </c>
      <c r="T113" s="94">
        <f t="shared" si="15"/>
        <v>346785</v>
      </c>
      <c r="U113" s="94">
        <f t="shared" si="15"/>
        <v>262697</v>
      </c>
      <c r="V113" s="94">
        <f t="shared" si="15"/>
        <v>277952</v>
      </c>
      <c r="W113" s="94">
        <f t="shared" si="15"/>
        <v>15480</v>
      </c>
    </row>
    <row r="114" spans="2:23" ht="10.5" customHeight="1">
      <c r="B114" s="100"/>
      <c r="C114" s="101" t="s">
        <v>188</v>
      </c>
      <c r="D114" s="101"/>
      <c r="E114" s="95"/>
      <c r="F114" s="105" t="s">
        <v>33</v>
      </c>
      <c r="G114" s="105" t="s">
        <v>33</v>
      </c>
      <c r="H114" s="105" t="s">
        <v>33</v>
      </c>
      <c r="I114" s="105" t="s">
        <v>33</v>
      </c>
      <c r="J114" s="105" t="s">
        <v>33</v>
      </c>
      <c r="K114" s="105" t="s">
        <v>33</v>
      </c>
      <c r="L114" s="105" t="s">
        <v>33</v>
      </c>
      <c r="M114" s="105" t="s">
        <v>33</v>
      </c>
      <c r="N114" s="105" t="s">
        <v>33</v>
      </c>
      <c r="O114" s="105" t="s">
        <v>33</v>
      </c>
      <c r="P114" s="103">
        <v>96705</v>
      </c>
      <c r="Q114" s="103">
        <v>3843</v>
      </c>
      <c r="R114" s="103">
        <v>833418</v>
      </c>
      <c r="S114" s="103">
        <v>635358</v>
      </c>
      <c r="T114" s="103">
        <v>94704</v>
      </c>
      <c r="U114" s="103">
        <v>70351</v>
      </c>
      <c r="V114" s="103">
        <v>63529</v>
      </c>
      <c r="W114" s="103">
        <v>5590</v>
      </c>
    </row>
    <row r="115" spans="2:23" ht="10.5" customHeight="1">
      <c r="B115" s="100"/>
      <c r="C115" s="101" t="s">
        <v>189</v>
      </c>
      <c r="D115" s="101"/>
      <c r="E115" s="95"/>
      <c r="F115" s="105" t="s">
        <v>33</v>
      </c>
      <c r="G115" s="105" t="s">
        <v>33</v>
      </c>
      <c r="H115" s="105" t="s">
        <v>33</v>
      </c>
      <c r="I115" s="105" t="s">
        <v>33</v>
      </c>
      <c r="J115" s="105" t="s">
        <v>33</v>
      </c>
      <c r="K115" s="105" t="s">
        <v>33</v>
      </c>
      <c r="L115" s="105" t="s">
        <v>33</v>
      </c>
      <c r="M115" s="105" t="s">
        <v>33</v>
      </c>
      <c r="N115" s="105" t="s">
        <v>33</v>
      </c>
      <c r="O115" s="105" t="s">
        <v>33</v>
      </c>
      <c r="P115" s="103">
        <v>69437</v>
      </c>
      <c r="Q115" s="103">
        <v>1164</v>
      </c>
      <c r="R115" s="103">
        <v>495795</v>
      </c>
      <c r="S115" s="103">
        <v>421425</v>
      </c>
      <c r="T115" s="103">
        <v>50895</v>
      </c>
      <c r="U115" s="103">
        <v>47834</v>
      </c>
      <c r="V115" s="103">
        <v>51065</v>
      </c>
      <c r="W115" s="103">
        <v>301</v>
      </c>
    </row>
    <row r="116" spans="2:23" ht="10.5" customHeight="1">
      <c r="B116" s="100"/>
      <c r="C116" s="101" t="s">
        <v>190</v>
      </c>
      <c r="D116" s="101"/>
      <c r="E116" s="95"/>
      <c r="F116" s="105" t="s">
        <v>33</v>
      </c>
      <c r="G116" s="105" t="s">
        <v>33</v>
      </c>
      <c r="H116" s="105" t="s">
        <v>33</v>
      </c>
      <c r="I116" s="105" t="s">
        <v>33</v>
      </c>
      <c r="J116" s="105" t="s">
        <v>33</v>
      </c>
      <c r="K116" s="105" t="s">
        <v>33</v>
      </c>
      <c r="L116" s="105" t="s">
        <v>33</v>
      </c>
      <c r="M116" s="105" t="s">
        <v>33</v>
      </c>
      <c r="N116" s="105" t="s">
        <v>33</v>
      </c>
      <c r="O116" s="105" t="s">
        <v>33</v>
      </c>
      <c r="P116" s="103">
        <v>58315</v>
      </c>
      <c r="Q116" s="103">
        <v>898</v>
      </c>
      <c r="R116" s="103">
        <v>308494</v>
      </c>
      <c r="S116" s="103">
        <v>197445</v>
      </c>
      <c r="T116" s="103">
        <v>10751</v>
      </c>
      <c r="U116" s="103">
        <v>9796</v>
      </c>
      <c r="V116" s="103">
        <v>11156</v>
      </c>
      <c r="W116" s="103">
        <v>3706</v>
      </c>
    </row>
    <row r="117" spans="2:23" ht="10.5" customHeight="1">
      <c r="B117" s="100"/>
      <c r="C117" s="101" t="s">
        <v>191</v>
      </c>
      <c r="D117" s="101"/>
      <c r="E117" s="95"/>
      <c r="F117" s="105" t="s">
        <v>33</v>
      </c>
      <c r="G117" s="105" t="s">
        <v>33</v>
      </c>
      <c r="H117" s="105" t="s">
        <v>33</v>
      </c>
      <c r="I117" s="105" t="s">
        <v>33</v>
      </c>
      <c r="J117" s="105" t="s">
        <v>33</v>
      </c>
      <c r="K117" s="105" t="s">
        <v>33</v>
      </c>
      <c r="L117" s="105" t="s">
        <v>33</v>
      </c>
      <c r="M117" s="105" t="s">
        <v>33</v>
      </c>
      <c r="N117" s="105" t="s">
        <v>33</v>
      </c>
      <c r="O117" s="105" t="s">
        <v>33</v>
      </c>
      <c r="P117" s="103">
        <v>25267</v>
      </c>
      <c r="Q117" s="103">
        <v>1055</v>
      </c>
      <c r="R117" s="103">
        <v>561956</v>
      </c>
      <c r="S117" s="103">
        <v>455984</v>
      </c>
      <c r="T117" s="103">
        <v>31104</v>
      </c>
      <c r="U117" s="103">
        <v>26844</v>
      </c>
      <c r="V117" s="103">
        <v>25374</v>
      </c>
      <c r="W117" s="103">
        <v>1102</v>
      </c>
    </row>
    <row r="118" spans="2:23" ht="10.5" customHeight="1">
      <c r="B118" s="100"/>
      <c r="C118" s="101" t="s">
        <v>192</v>
      </c>
      <c r="D118" s="101"/>
      <c r="E118" s="95"/>
      <c r="F118" s="105" t="s">
        <v>33</v>
      </c>
      <c r="G118" s="105" t="s">
        <v>33</v>
      </c>
      <c r="H118" s="105" t="s">
        <v>33</v>
      </c>
      <c r="I118" s="105" t="s">
        <v>33</v>
      </c>
      <c r="J118" s="105" t="s">
        <v>33</v>
      </c>
      <c r="K118" s="105" t="s">
        <v>33</v>
      </c>
      <c r="L118" s="105" t="s">
        <v>33</v>
      </c>
      <c r="M118" s="105" t="s">
        <v>33</v>
      </c>
      <c r="N118" s="105" t="s">
        <v>33</v>
      </c>
      <c r="O118" s="105" t="s">
        <v>33</v>
      </c>
      <c r="P118" s="103">
        <v>32371</v>
      </c>
      <c r="Q118" s="103">
        <v>1689</v>
      </c>
      <c r="R118" s="103">
        <v>297685</v>
      </c>
      <c r="S118" s="103">
        <v>271740</v>
      </c>
      <c r="T118" s="103">
        <v>27155</v>
      </c>
      <c r="U118" s="103">
        <v>25277</v>
      </c>
      <c r="V118" s="103">
        <v>18021</v>
      </c>
      <c r="W118" s="103">
        <v>3875</v>
      </c>
    </row>
    <row r="119" spans="2:23" ht="10.5" customHeight="1">
      <c r="B119" s="100"/>
      <c r="C119" s="101" t="s">
        <v>193</v>
      </c>
      <c r="D119" s="101"/>
      <c r="E119" s="95"/>
      <c r="F119" s="105" t="s">
        <v>33</v>
      </c>
      <c r="G119" s="105" t="s">
        <v>33</v>
      </c>
      <c r="H119" s="105" t="s">
        <v>33</v>
      </c>
      <c r="I119" s="105" t="s">
        <v>33</v>
      </c>
      <c r="J119" s="105" t="s">
        <v>33</v>
      </c>
      <c r="K119" s="105" t="s">
        <v>33</v>
      </c>
      <c r="L119" s="105" t="s">
        <v>33</v>
      </c>
      <c r="M119" s="105" t="s">
        <v>33</v>
      </c>
      <c r="N119" s="105" t="s">
        <v>33</v>
      </c>
      <c r="O119" s="105" t="s">
        <v>33</v>
      </c>
      <c r="P119" s="103">
        <v>61111</v>
      </c>
      <c r="Q119" s="103">
        <v>1835</v>
      </c>
      <c r="R119" s="103">
        <v>424839</v>
      </c>
      <c r="S119" s="103">
        <v>327391</v>
      </c>
      <c r="T119" s="103">
        <v>77999</v>
      </c>
      <c r="U119" s="103">
        <v>58049</v>
      </c>
      <c r="V119" s="103">
        <v>63118</v>
      </c>
      <c r="W119" s="115">
        <v>0</v>
      </c>
    </row>
    <row r="120" spans="2:23" ht="10.5" customHeight="1">
      <c r="B120" s="100"/>
      <c r="C120" s="101" t="s">
        <v>194</v>
      </c>
      <c r="D120" s="101"/>
      <c r="E120" s="95"/>
      <c r="F120" s="105" t="s">
        <v>33</v>
      </c>
      <c r="G120" s="105" t="s">
        <v>33</v>
      </c>
      <c r="H120" s="105" t="s">
        <v>33</v>
      </c>
      <c r="I120" s="105" t="s">
        <v>33</v>
      </c>
      <c r="J120" s="105" t="s">
        <v>33</v>
      </c>
      <c r="K120" s="105" t="s">
        <v>33</v>
      </c>
      <c r="L120" s="105" t="s">
        <v>33</v>
      </c>
      <c r="M120" s="105" t="s">
        <v>33</v>
      </c>
      <c r="N120" s="105" t="s">
        <v>33</v>
      </c>
      <c r="O120" s="105" t="s">
        <v>33</v>
      </c>
      <c r="P120" s="103">
        <v>60015</v>
      </c>
      <c r="Q120" s="103">
        <v>791</v>
      </c>
      <c r="R120" s="103">
        <v>186173</v>
      </c>
      <c r="S120" s="103">
        <v>183545</v>
      </c>
      <c r="T120" s="103">
        <v>22286</v>
      </c>
      <c r="U120" s="103">
        <v>15397</v>
      </c>
      <c r="V120" s="103">
        <v>21847</v>
      </c>
      <c r="W120" s="103">
        <v>587</v>
      </c>
    </row>
    <row r="121" spans="2:23" s="89" customFormat="1" ht="10.5" customHeight="1">
      <c r="B121" s="114"/>
      <c r="C121" s="101" t="s">
        <v>195</v>
      </c>
      <c r="D121" s="101"/>
      <c r="E121" s="92"/>
      <c r="F121" s="105" t="s">
        <v>33</v>
      </c>
      <c r="G121" s="105" t="s">
        <v>33</v>
      </c>
      <c r="H121" s="105" t="s">
        <v>33</v>
      </c>
      <c r="I121" s="105" t="s">
        <v>33</v>
      </c>
      <c r="J121" s="105" t="s">
        <v>33</v>
      </c>
      <c r="K121" s="105" t="s">
        <v>33</v>
      </c>
      <c r="L121" s="105" t="s">
        <v>33</v>
      </c>
      <c r="M121" s="105" t="s">
        <v>33</v>
      </c>
      <c r="N121" s="105" t="s">
        <v>33</v>
      </c>
      <c r="O121" s="105" t="s">
        <v>33</v>
      </c>
      <c r="P121" s="103">
        <v>31938</v>
      </c>
      <c r="Q121" s="103">
        <v>494</v>
      </c>
      <c r="R121" s="103">
        <v>226300</v>
      </c>
      <c r="S121" s="103">
        <v>156007</v>
      </c>
      <c r="T121" s="103">
        <v>31891</v>
      </c>
      <c r="U121" s="103">
        <v>9149</v>
      </c>
      <c r="V121" s="103">
        <v>23842</v>
      </c>
      <c r="W121" s="103">
        <v>319</v>
      </c>
    </row>
    <row r="122" spans="2:23" ht="10.5" customHeight="1">
      <c r="B122" s="100"/>
      <c r="C122" s="100"/>
      <c r="D122" s="100"/>
      <c r="E122" s="95"/>
      <c r="F122" s="106"/>
      <c r="G122" s="103"/>
      <c r="H122" s="103"/>
      <c r="I122" s="103"/>
      <c r="J122" s="103"/>
      <c r="K122" s="103"/>
      <c r="L122" s="103"/>
      <c r="M122" s="103"/>
      <c r="N122" s="103"/>
      <c r="O122" s="113"/>
      <c r="P122" s="103"/>
      <c r="Q122" s="103"/>
      <c r="R122" s="103"/>
      <c r="S122" s="103"/>
      <c r="T122" s="103"/>
      <c r="U122" s="103"/>
      <c r="V122" s="103"/>
      <c r="W122" s="103"/>
    </row>
    <row r="123" spans="2:23" s="89" customFormat="1" ht="10.5" customHeight="1">
      <c r="B123" s="98" t="s">
        <v>196</v>
      </c>
      <c r="C123" s="98"/>
      <c r="D123" s="98"/>
      <c r="E123" s="92"/>
      <c r="F123" s="93">
        <f aca="true" t="shared" si="16" ref="F123:W123">SUM(F124:F125)</f>
        <v>100.88</v>
      </c>
      <c r="G123" s="94">
        <f t="shared" si="16"/>
        <v>4216</v>
      </c>
      <c r="H123" s="94">
        <f t="shared" si="16"/>
        <v>2112</v>
      </c>
      <c r="I123" s="94">
        <f t="shared" si="16"/>
        <v>2463</v>
      </c>
      <c r="J123" s="94">
        <f t="shared" si="16"/>
        <v>2114</v>
      </c>
      <c r="K123" s="94">
        <f t="shared" si="16"/>
        <v>1551</v>
      </c>
      <c r="L123" s="94">
        <f t="shared" si="16"/>
        <v>127823</v>
      </c>
      <c r="M123" s="94">
        <f t="shared" si="16"/>
        <v>119379</v>
      </c>
      <c r="N123" s="94">
        <f t="shared" si="16"/>
        <v>127205</v>
      </c>
      <c r="O123" s="107">
        <f t="shared" si="16"/>
        <v>618</v>
      </c>
      <c r="P123" s="94">
        <f t="shared" si="16"/>
        <v>72949</v>
      </c>
      <c r="Q123" s="94">
        <f t="shared" si="16"/>
        <v>7029</v>
      </c>
      <c r="R123" s="94">
        <f t="shared" si="16"/>
        <v>1474818</v>
      </c>
      <c r="S123" s="94">
        <f t="shared" si="16"/>
        <v>1350704</v>
      </c>
      <c r="T123" s="94">
        <f t="shared" si="16"/>
        <v>87753</v>
      </c>
      <c r="U123" s="94">
        <f t="shared" si="16"/>
        <v>84100</v>
      </c>
      <c r="V123" s="94">
        <f t="shared" si="16"/>
        <v>61621</v>
      </c>
      <c r="W123" s="94">
        <f t="shared" si="16"/>
        <v>5773</v>
      </c>
    </row>
    <row r="124" spans="2:23" ht="10.5" customHeight="1">
      <c r="B124" s="100"/>
      <c r="C124" s="101" t="s">
        <v>197</v>
      </c>
      <c r="D124" s="101"/>
      <c r="E124" s="95"/>
      <c r="F124" s="106">
        <v>100.88</v>
      </c>
      <c r="G124" s="103">
        <v>4216</v>
      </c>
      <c r="H124" s="103">
        <v>2112</v>
      </c>
      <c r="I124" s="103">
        <v>2463</v>
      </c>
      <c r="J124" s="103">
        <v>2114</v>
      </c>
      <c r="K124" s="103">
        <v>1551</v>
      </c>
      <c r="L124" s="103">
        <v>127823</v>
      </c>
      <c r="M124" s="103">
        <v>119379</v>
      </c>
      <c r="N124" s="103">
        <v>127205</v>
      </c>
      <c r="O124" s="103">
        <v>618</v>
      </c>
      <c r="P124" s="105" t="s">
        <v>173</v>
      </c>
      <c r="Q124" s="105" t="s">
        <v>173</v>
      </c>
      <c r="R124" s="105" t="s">
        <v>173</v>
      </c>
      <c r="S124" s="105" t="s">
        <v>173</v>
      </c>
      <c r="T124" s="105" t="s">
        <v>173</v>
      </c>
      <c r="U124" s="105" t="s">
        <v>173</v>
      </c>
      <c r="V124" s="105" t="s">
        <v>173</v>
      </c>
      <c r="W124" s="105" t="s">
        <v>173</v>
      </c>
    </row>
    <row r="125" spans="2:23" ht="10.5" customHeight="1">
      <c r="B125" s="100"/>
      <c r="C125" s="101" t="s">
        <v>198</v>
      </c>
      <c r="D125" s="101"/>
      <c r="E125" s="95"/>
      <c r="F125" s="105" t="s">
        <v>33</v>
      </c>
      <c r="G125" s="105" t="s">
        <v>33</v>
      </c>
      <c r="H125" s="105" t="s">
        <v>33</v>
      </c>
      <c r="I125" s="105" t="s">
        <v>33</v>
      </c>
      <c r="J125" s="105" t="s">
        <v>33</v>
      </c>
      <c r="K125" s="105" t="s">
        <v>33</v>
      </c>
      <c r="L125" s="105" t="s">
        <v>33</v>
      </c>
      <c r="M125" s="105" t="s">
        <v>33</v>
      </c>
      <c r="N125" s="105" t="s">
        <v>33</v>
      </c>
      <c r="O125" s="105" t="s">
        <v>33</v>
      </c>
      <c r="P125" s="103">
        <v>72949</v>
      </c>
      <c r="Q125" s="103">
        <v>7029</v>
      </c>
      <c r="R125" s="103">
        <v>1474818</v>
      </c>
      <c r="S125" s="103">
        <v>1350704</v>
      </c>
      <c r="T125" s="103">
        <v>87753</v>
      </c>
      <c r="U125" s="103">
        <v>84100</v>
      </c>
      <c r="V125" s="103">
        <v>61621</v>
      </c>
      <c r="W125" s="103">
        <v>5773</v>
      </c>
    </row>
    <row r="126" spans="2:23" s="89" customFormat="1" ht="5.25" customHeight="1" thickBot="1">
      <c r="B126" s="114"/>
      <c r="C126" s="114"/>
      <c r="D126" s="114"/>
      <c r="F126" s="11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1:23" ht="10.5" customHeight="1">
      <c r="A127" s="117" t="s">
        <v>199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</row>
    <row r="142" spans="3:4" ht="13.5">
      <c r="C142" s="119"/>
      <c r="D142" s="119"/>
    </row>
    <row r="143" spans="3:4" ht="13.5">
      <c r="C143" s="119"/>
      <c r="D143" s="119"/>
    </row>
  </sheetData>
  <sheetProtection/>
  <mergeCells count="120">
    <mergeCell ref="C124:D124"/>
    <mergeCell ref="C125:D125"/>
    <mergeCell ref="C117:D117"/>
    <mergeCell ref="C118:D118"/>
    <mergeCell ref="C119:D119"/>
    <mergeCell ref="C120:D120"/>
    <mergeCell ref="C121:D121"/>
    <mergeCell ref="B123:D123"/>
    <mergeCell ref="C110:D110"/>
    <mergeCell ref="C111:D111"/>
    <mergeCell ref="B113:D113"/>
    <mergeCell ref="C114:D114"/>
    <mergeCell ref="C115:D115"/>
    <mergeCell ref="C116:D116"/>
    <mergeCell ref="C104:D104"/>
    <mergeCell ref="C105:D105"/>
    <mergeCell ref="C106:D106"/>
    <mergeCell ref="C107:D107"/>
    <mergeCell ref="C108:D108"/>
    <mergeCell ref="C109:D109"/>
    <mergeCell ref="B97:D97"/>
    <mergeCell ref="C98:D98"/>
    <mergeCell ref="B100:D100"/>
    <mergeCell ref="C101:D101"/>
    <mergeCell ref="C102:D102"/>
    <mergeCell ref="C103:D103"/>
    <mergeCell ref="C89:D89"/>
    <mergeCell ref="C90:D90"/>
    <mergeCell ref="C91:D91"/>
    <mergeCell ref="B93:D93"/>
    <mergeCell ref="C94:D94"/>
    <mergeCell ref="C95:D95"/>
    <mergeCell ref="C82:D82"/>
    <mergeCell ref="B84:D84"/>
    <mergeCell ref="C85:D85"/>
    <mergeCell ref="C86:D86"/>
    <mergeCell ref="C87:D87"/>
    <mergeCell ref="C88:D88"/>
    <mergeCell ref="C75:D75"/>
    <mergeCell ref="B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B74:D74"/>
    <mergeCell ref="C61:D61"/>
    <mergeCell ref="C62:D62"/>
    <mergeCell ref="B64:D64"/>
    <mergeCell ref="C65:D65"/>
    <mergeCell ref="C66:D66"/>
    <mergeCell ref="C67:D67"/>
    <mergeCell ref="B54:D54"/>
    <mergeCell ref="C55:D55"/>
    <mergeCell ref="C56:D56"/>
    <mergeCell ref="B58:D58"/>
    <mergeCell ref="C59:D59"/>
    <mergeCell ref="C60:D60"/>
    <mergeCell ref="C46:D46"/>
    <mergeCell ref="C47:D47"/>
    <mergeCell ref="C48:D48"/>
    <mergeCell ref="B50:D50"/>
    <mergeCell ref="C51:D51"/>
    <mergeCell ref="C52:D52"/>
    <mergeCell ref="B39:D39"/>
    <mergeCell ref="C40:D40"/>
    <mergeCell ref="C41:D41"/>
    <mergeCell ref="C42:D42"/>
    <mergeCell ref="C43:D43"/>
    <mergeCell ref="B45:D45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12:C12"/>
    <mergeCell ref="B14:D14"/>
    <mergeCell ref="B16:D16"/>
    <mergeCell ref="C17:D17"/>
    <mergeCell ref="C18:D18"/>
    <mergeCell ref="C19:D19"/>
    <mergeCell ref="V5:V6"/>
    <mergeCell ref="W5:W6"/>
    <mergeCell ref="B8:C8"/>
    <mergeCell ref="B9:C9"/>
    <mergeCell ref="B10:C10"/>
    <mergeCell ref="B11:C11"/>
    <mergeCell ref="O5:O6"/>
    <mergeCell ref="P5:P6"/>
    <mergeCell ref="Q5:Q6"/>
    <mergeCell ref="R5:R6"/>
    <mergeCell ref="S5:S6"/>
    <mergeCell ref="T5:T6"/>
    <mergeCell ref="A4:E6"/>
    <mergeCell ref="F4:O4"/>
    <mergeCell ref="P4:W4"/>
    <mergeCell ref="F5:F6"/>
    <mergeCell ref="G5:G6"/>
    <mergeCell ref="H5:H6"/>
    <mergeCell ref="I5:I6"/>
    <mergeCell ref="J5:J6"/>
    <mergeCell ref="L5:L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2004-04-22T05:57:39Z</dcterms:created>
  <dcterms:modified xsi:type="dcterms:W3CDTF">2015-10-05T05:39:33Z</dcterms:modified>
  <cp:category/>
  <cp:version/>
  <cp:contentType/>
  <cp:contentStatus/>
</cp:coreProperties>
</file>