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14"/>
  </bookViews>
  <sheets>
    <sheet name="185" sheetId="1" r:id="rId1"/>
    <sheet name="186" sheetId="2" r:id="rId2"/>
    <sheet name="187(1)" sheetId="3" r:id="rId3"/>
    <sheet name="187(2)" sheetId="4" r:id="rId4"/>
    <sheet name="188" sheetId="5" r:id="rId5"/>
    <sheet name="189" sheetId="6" r:id="rId6"/>
    <sheet name="190" sheetId="7" r:id="rId7"/>
    <sheet name="191" sheetId="8" r:id="rId8"/>
    <sheet name="192" sheetId="9" r:id="rId9"/>
    <sheet name="193" sheetId="10" r:id="rId10"/>
    <sheet name="194" sheetId="11" r:id="rId11"/>
    <sheet name="195(1)" sheetId="12" r:id="rId12"/>
    <sheet name="195(2)" sheetId="13" r:id="rId13"/>
    <sheet name="196(1)" sheetId="14" r:id="rId14"/>
    <sheet name="196(2)" sheetId="15" r:id="rId1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<sst xmlns="http://schemas.openxmlformats.org/spreadsheetml/2006/main" count="1204" uniqueCount="442">
  <si>
    <t xml:space="preserve"> -</t>
  </si>
  <si>
    <t>１９　　社　 会　 保　 障</t>
  </si>
  <si>
    <t>　</t>
  </si>
  <si>
    <t>　　　185．社 会 福 祉 施 設</t>
  </si>
  <si>
    <t>　　　　　平成13年（2001）10月１日　</t>
  </si>
  <si>
    <t>区分</t>
  </si>
  <si>
    <t>施設数</t>
  </si>
  <si>
    <t>定員</t>
  </si>
  <si>
    <t>従事者数</t>
  </si>
  <si>
    <t>公立</t>
  </si>
  <si>
    <t>私立</t>
  </si>
  <si>
    <t>人</t>
  </si>
  <si>
    <t>総計</t>
  </si>
  <si>
    <t>保護施設</t>
  </si>
  <si>
    <t>救護施設</t>
  </si>
  <si>
    <t>-</t>
  </si>
  <si>
    <t>老人福祉施設</t>
  </si>
  <si>
    <t>養護老人ホーム</t>
  </si>
  <si>
    <t>介護老人福祉施設</t>
  </si>
  <si>
    <t>軽費老人ホーム</t>
  </si>
  <si>
    <t>通所介護施設</t>
  </si>
  <si>
    <t>老人福祉センター</t>
  </si>
  <si>
    <t xml:space="preserve"> -</t>
  </si>
  <si>
    <t>老人介護支援センター</t>
  </si>
  <si>
    <t xml:space="preserve"> -</t>
  </si>
  <si>
    <t>身体障害者更生援護施設</t>
  </si>
  <si>
    <t>肢体不自由者更生施設</t>
  </si>
  <si>
    <t>身体障害者療護施設</t>
  </si>
  <si>
    <t>身体障害者授産施設</t>
  </si>
  <si>
    <t>-</t>
  </si>
  <si>
    <t>重度身体障害者授産施設</t>
  </si>
  <si>
    <t>-</t>
  </si>
  <si>
    <t>身体障害者福祉センター</t>
  </si>
  <si>
    <t xml:space="preserve"> -</t>
  </si>
  <si>
    <t>在宅障害者デイサービス施設</t>
  </si>
  <si>
    <t>点字図書館</t>
  </si>
  <si>
    <t xml:space="preserve"> -</t>
  </si>
  <si>
    <t>知的障害者援護施設</t>
  </si>
  <si>
    <t>知的障害者デイサービスセンター</t>
  </si>
  <si>
    <t>-</t>
  </si>
  <si>
    <t>知的障害者更生施設（入所）</t>
  </si>
  <si>
    <t>知的障害者更生施設（通所）</t>
  </si>
  <si>
    <t>知的障害者授産施設（入所）</t>
  </si>
  <si>
    <t>知的障害者授産施設（通所）</t>
  </si>
  <si>
    <t>知的障害者小規模通所授産施設</t>
  </si>
  <si>
    <t>知的障害者通勤療</t>
  </si>
  <si>
    <t>知的障害者福祉ホーム</t>
  </si>
  <si>
    <t>児童福祉施設</t>
  </si>
  <si>
    <t>助産施設</t>
  </si>
  <si>
    <t xml:space="preserve"> -</t>
  </si>
  <si>
    <t>乳児院</t>
  </si>
  <si>
    <t>母子生活支援施設</t>
  </si>
  <si>
    <t>保育所</t>
  </si>
  <si>
    <t>児童養護施設</t>
  </si>
  <si>
    <t>知的障害児施設</t>
  </si>
  <si>
    <t>知的障害児通園施設</t>
  </si>
  <si>
    <t>難聴幼児通園施設</t>
  </si>
  <si>
    <t>肢体不自由児施設</t>
  </si>
  <si>
    <t>肢体不自由児通園施設</t>
  </si>
  <si>
    <t>児童自立支援施設</t>
  </si>
  <si>
    <t>-</t>
  </si>
  <si>
    <t>児童家庭支援センター</t>
  </si>
  <si>
    <t>児童館・児童センター</t>
  </si>
  <si>
    <t xml:space="preserve"> -</t>
  </si>
  <si>
    <t>児童遊園</t>
  </si>
  <si>
    <t xml:space="preserve"> -</t>
  </si>
  <si>
    <t>母子福祉施設</t>
  </si>
  <si>
    <t>-</t>
  </si>
  <si>
    <t>母子福祉センター</t>
  </si>
  <si>
    <t xml:space="preserve"> -</t>
  </si>
  <si>
    <t>婦人保護施設</t>
  </si>
  <si>
    <t>精神障害者社会復帰施設</t>
  </si>
  <si>
    <t>精神障害者生活訓練施設</t>
  </si>
  <si>
    <t>精神障害者福祉ホーム</t>
  </si>
  <si>
    <t>精神障害者地域生活支援センター</t>
  </si>
  <si>
    <t>その他の社会福祉施設</t>
  </si>
  <si>
    <t>盲人ホーム</t>
  </si>
  <si>
    <t>隣保館</t>
  </si>
  <si>
    <t>へき地保育所</t>
  </si>
  <si>
    <t>地域福祉センター</t>
  </si>
  <si>
    <t>-</t>
  </si>
  <si>
    <t>老人憩いの家</t>
  </si>
  <si>
    <t xml:space="preserve"> -</t>
  </si>
  <si>
    <t>老人休養ホーム</t>
  </si>
  <si>
    <t>　資料：県福祉政策課</t>
  </si>
  <si>
    <t>186．市 町 村 別 保 育 所 数</t>
  </si>
  <si>
    <t>　注：１　休止中の保育所を含む。</t>
  </si>
  <si>
    <t>　　　２　へき地保育所は含まない。     ３　公立、私立の別は運営主体で区分。</t>
  </si>
  <si>
    <t>　　  　   　　平成15年（2003）４月１日</t>
  </si>
  <si>
    <t>計</t>
  </si>
  <si>
    <t>総計</t>
  </si>
  <si>
    <t>武儀郡</t>
  </si>
  <si>
    <t xml:space="preserve"> </t>
  </si>
  <si>
    <t>洞戸村</t>
  </si>
  <si>
    <t>市計</t>
  </si>
  <si>
    <t>板取村</t>
  </si>
  <si>
    <t>武芸川町</t>
  </si>
  <si>
    <t>郡計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</si>
  <si>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</si>
  <si>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</si>
  <si>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</si>
  <si>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</si>
  <si>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</si>
  <si>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</si>
  <si>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</si>
  <si>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</si>
  <si>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</si>
  <si>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</si>
  <si>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</si>
  <si>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</si>
  <si>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</si>
  <si>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</si>
  <si>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</si>
  <si>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</si>
  <si>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</si>
  <si>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</si>
  <si>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</si>
  <si>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</si>
  <si>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</si>
  <si>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</si>
  <si>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</si>
  <si>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</si>
  <si>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</si>
  <si>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</si>
  <si>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</si>
  <si>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</si>
  <si>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山県市</t>
  </si>
  <si>
    <t>七宗町</t>
  </si>
  <si>
    <t>八百津町</t>
  </si>
  <si>
    <t>羽島郡</t>
  </si>
  <si>
    <t>白川町</t>
  </si>
  <si>
    <t>川島町</t>
  </si>
  <si>
    <t>東白川村</t>
  </si>
  <si>
    <t>岐南町</t>
  </si>
  <si>
    <t>笠松町</t>
  </si>
  <si>
    <t>可児郡</t>
  </si>
  <si>
    <t>柳津町</t>
  </si>
  <si>
    <t>御嵩町</t>
  </si>
  <si>
    <t>兼山町</t>
  </si>
  <si>
    <t>海津郡</t>
  </si>
  <si>
    <t>海津町</t>
  </si>
  <si>
    <t>土岐郡</t>
  </si>
  <si>
    <t>平田町</t>
  </si>
  <si>
    <t>笠原町</t>
  </si>
  <si>
    <t>南濃町</t>
  </si>
  <si>
    <t>恵那郡</t>
  </si>
  <si>
    <t>養老郡</t>
  </si>
  <si>
    <t>坂下町</t>
  </si>
  <si>
    <t>養老町</t>
  </si>
  <si>
    <t>川上村</t>
  </si>
  <si>
    <t>上石津町</t>
  </si>
  <si>
    <t>加子母村</t>
  </si>
  <si>
    <t>付知町</t>
  </si>
  <si>
    <t>不破郡</t>
  </si>
  <si>
    <t>福岡町</t>
  </si>
  <si>
    <t>垂井町</t>
  </si>
  <si>
    <t>蛭川村</t>
  </si>
  <si>
    <t>関ヶ原町</t>
  </si>
  <si>
    <t>岩村町</t>
  </si>
  <si>
    <t>山岡町</t>
  </si>
  <si>
    <t>安八郡</t>
  </si>
  <si>
    <t>明智町</t>
  </si>
  <si>
    <t>神戸町</t>
  </si>
  <si>
    <t>串原村</t>
  </si>
  <si>
    <t>輪之内町</t>
  </si>
  <si>
    <t>上矢作町</t>
  </si>
  <si>
    <t>安八町</t>
  </si>
  <si>
    <t>墨俣町</t>
  </si>
  <si>
    <t>益田郡</t>
  </si>
  <si>
    <t>萩原町</t>
  </si>
  <si>
    <t>揖斐郡</t>
  </si>
  <si>
    <t>小坂町</t>
  </si>
  <si>
    <t>揖斐川町</t>
  </si>
  <si>
    <t>下呂町</t>
  </si>
  <si>
    <t>谷汲村</t>
  </si>
  <si>
    <t>金山町</t>
  </si>
  <si>
    <t>大野町</t>
  </si>
  <si>
    <t>馬瀬村</t>
  </si>
  <si>
    <t>池田町</t>
  </si>
  <si>
    <t>春日村</t>
  </si>
  <si>
    <t>大野郡</t>
  </si>
  <si>
    <t>久瀬村</t>
  </si>
  <si>
    <t>丹生川村</t>
  </si>
  <si>
    <t>藤橋村</t>
  </si>
  <si>
    <t>清見村</t>
  </si>
  <si>
    <t>坂内村</t>
  </si>
  <si>
    <t>荘川村</t>
  </si>
  <si>
    <t>白川村</t>
  </si>
  <si>
    <t>本巣郡</t>
  </si>
  <si>
    <t>宮村</t>
  </si>
  <si>
    <t>北方町</t>
  </si>
  <si>
    <t>久々野町</t>
  </si>
  <si>
    <t>本巣町</t>
  </si>
  <si>
    <t>朝日村</t>
  </si>
  <si>
    <t>穂積町</t>
  </si>
  <si>
    <t>高根村</t>
  </si>
  <si>
    <t>巣南町</t>
  </si>
  <si>
    <t>真正町</t>
  </si>
  <si>
    <t>吉城郡</t>
  </si>
  <si>
    <t>糸貫町</t>
  </si>
  <si>
    <t>古川町</t>
  </si>
  <si>
    <t>根尾村</t>
  </si>
  <si>
    <t>国府町</t>
  </si>
  <si>
    <t>河合村</t>
  </si>
  <si>
    <t>宮川村</t>
  </si>
  <si>
    <t>神岡町</t>
  </si>
  <si>
    <t>上宝村</t>
  </si>
  <si>
    <t xml:space="preserve"> 資料：県児童家庭課</t>
  </si>
  <si>
    <t>　 　187．生　活　保　護</t>
  </si>
  <si>
    <t>　（１）福　祉　事　務　所　別　保　護　状　況</t>
  </si>
  <si>
    <t>　注：１　被保護世帯、被保護人員は現に保護を受けた世帯、人員と保護停止中の世帯、人員との合計。</t>
  </si>
  <si>
    <t>　　　２　被保護世帯、被保護人員は月平均のため合計と一致しない。</t>
  </si>
  <si>
    <t>　　　３　西濃地域揖斐、中濃地域武儀、中濃地域郡上、東濃地域土岐及び飛騨地域益田福祉事務所は、各地域福祉事務所の内数。</t>
  </si>
  <si>
    <t>　単位：世帯、人</t>
  </si>
  <si>
    <t>被保護 世　　帯</t>
  </si>
  <si>
    <t>被保護　人　　員</t>
  </si>
  <si>
    <t>保護の種類別被保護人員（延人員）</t>
  </si>
  <si>
    <t>生活</t>
  </si>
  <si>
    <t>住宅</t>
  </si>
  <si>
    <t>教育</t>
  </si>
  <si>
    <t>介護</t>
  </si>
  <si>
    <t>医療</t>
  </si>
  <si>
    <t>出産</t>
  </si>
  <si>
    <t>生業</t>
  </si>
  <si>
    <t>葬祭</t>
  </si>
  <si>
    <t>平成10年度</t>
  </si>
  <si>
    <t>FY1998</t>
  </si>
  <si>
    <t>-</t>
  </si>
  <si>
    <t>　　11</t>
  </si>
  <si>
    <t>　　12</t>
  </si>
  <si>
    <t>　　13</t>
  </si>
  <si>
    <t>　　14</t>
  </si>
  <si>
    <t>岐阜地域</t>
  </si>
  <si>
    <t>西濃地域</t>
  </si>
  <si>
    <t>　西濃地域揖斐</t>
  </si>
  <si>
    <t>中濃地域</t>
  </si>
  <si>
    <t>　中濃地域武儀</t>
  </si>
  <si>
    <t>-</t>
  </si>
  <si>
    <t>　中濃地域郡上</t>
  </si>
  <si>
    <t>東濃地域</t>
  </si>
  <si>
    <t>　東濃地域土岐</t>
  </si>
  <si>
    <t>飛騨地域</t>
  </si>
  <si>
    <t>　飛騨地域益田</t>
  </si>
  <si>
    <t>　 187．生　活　保　護 （続き）</t>
  </si>
  <si>
    <t xml:space="preserve">      （２）福祉事務所別被保護世帯の扶助別金額</t>
  </si>
  <si>
    <t>　注：西濃地域揖斐、中濃地域武儀、中濃地域郡上、東濃地域土岐及び飛騨地域益田福祉事務所は、各地域福祉事務所の内数。</t>
  </si>
  <si>
    <t>　単位：千円</t>
  </si>
  <si>
    <t>扶助費　　総　 計</t>
  </si>
  <si>
    <t>生活扶助</t>
  </si>
  <si>
    <t>住宅扶助</t>
  </si>
  <si>
    <t>教育扶助</t>
  </si>
  <si>
    <t>介護扶助</t>
  </si>
  <si>
    <t>医療扶助</t>
  </si>
  <si>
    <t>出　産　　扶　助</t>
  </si>
  <si>
    <t>生　業　　扶　助</t>
  </si>
  <si>
    <t>葬　祭　扶　助</t>
  </si>
  <si>
    <t>施　設　事務費</t>
  </si>
  <si>
    <t>平成10年度</t>
  </si>
  <si>
    <t>　　12</t>
  </si>
  <si>
    <t>　　13</t>
  </si>
  <si>
    <t xml:space="preserve"> -</t>
  </si>
  <si>
    <t>国保連</t>
  </si>
  <si>
    <t>支払基金</t>
  </si>
  <si>
    <t>　　　　　188．生活福祉資金貸付状況</t>
  </si>
  <si>
    <t>　注：累計は事業開始の昭和30年４月から算出した。</t>
  </si>
  <si>
    <t>　単位：件、千円</t>
  </si>
  <si>
    <t>件数</t>
  </si>
  <si>
    <t>金額</t>
  </si>
  <si>
    <t>年度別</t>
  </si>
  <si>
    <t>累計</t>
  </si>
  <si>
    <t>年度別</t>
  </si>
  <si>
    <t>平成10年度</t>
  </si>
  <si>
    <t>FY1998</t>
  </si>
  <si>
    <t>　　11</t>
  </si>
  <si>
    <t>　　12</t>
  </si>
  <si>
    <t>　　13</t>
  </si>
  <si>
    <t>　　14</t>
  </si>
  <si>
    <t xml:space="preserve"> </t>
  </si>
  <si>
    <t>更生資金</t>
  </si>
  <si>
    <t>障害者更生資金</t>
  </si>
  <si>
    <t>生活資金</t>
  </si>
  <si>
    <t>福祉資金</t>
  </si>
  <si>
    <t>住宅資金</t>
  </si>
  <si>
    <t>修学資金</t>
  </si>
  <si>
    <t>療養・介護資金</t>
  </si>
  <si>
    <t>緊急小口資金</t>
  </si>
  <si>
    <t>災害援護資金</t>
  </si>
  <si>
    <t>-</t>
  </si>
  <si>
    <t xml:space="preserve"> -</t>
  </si>
  <si>
    <t>（別掲）離職者支援資金</t>
  </si>
  <si>
    <t>189．市郡別老人クラブ加入状況</t>
  </si>
  <si>
    <t>　単位：人</t>
  </si>
  <si>
    <t>　　　　　平成15年（2003）3月31日</t>
  </si>
  <si>
    <t>適正クラブ</t>
  </si>
  <si>
    <t>その他のクラブ</t>
  </si>
  <si>
    <t>クラブ数</t>
  </si>
  <si>
    <t>会員数</t>
  </si>
  <si>
    <t xml:space="preserve"> -</t>
  </si>
  <si>
    <t>山県郡</t>
  </si>
  <si>
    <t>　資料：県高齢福祉課</t>
  </si>
  <si>
    <t>190．障害種類別身体障害者手帳交付者数(福祉事務所別）</t>
  </si>
  <si>
    <t>３月31日</t>
  </si>
  <si>
    <t>視覚障害</t>
  </si>
  <si>
    <t>聴覚平衡機能障害</t>
  </si>
  <si>
    <t>音声言語そしゃく機能障害</t>
  </si>
  <si>
    <t>肢体不自由</t>
  </si>
  <si>
    <t>内部障害</t>
  </si>
  <si>
    <t>平成11年</t>
  </si>
  <si>
    <t>15</t>
  </si>
  <si>
    <t xml:space="preserve">  資料：県障害福祉課</t>
  </si>
  <si>
    <t>　　　　　191．里　　　　　　　親</t>
  </si>
  <si>
    <t>４月１日</t>
  </si>
  <si>
    <t>里親登録数</t>
  </si>
  <si>
    <t>児童を委託し　　ている里親数</t>
  </si>
  <si>
    <t>委託児童</t>
  </si>
  <si>
    <t>男</t>
  </si>
  <si>
    <t>女</t>
  </si>
  <si>
    <t>　　12　</t>
  </si>
  <si>
    <t>　　13　</t>
  </si>
  <si>
    <t>　　14　</t>
  </si>
  <si>
    <t>　15</t>
  </si>
  <si>
    <t xml:space="preserve"> </t>
  </si>
  <si>
    <t>中央</t>
  </si>
  <si>
    <t>子ども相談センター</t>
  </si>
  <si>
    <t>西濃</t>
  </si>
  <si>
    <t>〃</t>
  </si>
  <si>
    <t>-</t>
  </si>
  <si>
    <t>中濃</t>
  </si>
  <si>
    <t>東濃</t>
  </si>
  <si>
    <t>飛騨</t>
  </si>
  <si>
    <t>〃</t>
  </si>
  <si>
    <t xml:space="preserve"> </t>
  </si>
  <si>
    <t>　資料：県児童家庭課</t>
  </si>
  <si>
    <r>
      <t>　　　　　192．母子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寡婦福祉資金貸付状況</t>
    </r>
  </si>
  <si>
    <t>　単位：人、千円</t>
  </si>
  <si>
    <t>母子</t>
  </si>
  <si>
    <t>寡婦</t>
  </si>
  <si>
    <t>人員</t>
  </si>
  <si>
    <t>FY1998</t>
  </si>
  <si>
    <t>修業資金</t>
  </si>
  <si>
    <t xml:space="preserve"> -</t>
  </si>
  <si>
    <t>　　11</t>
  </si>
  <si>
    <t>就職支度資金</t>
  </si>
  <si>
    <t>医療介護資金</t>
  </si>
  <si>
    <t>　　14</t>
  </si>
  <si>
    <t>転宅資金</t>
  </si>
  <si>
    <t>事業開始資金</t>
  </si>
  <si>
    <t>就学支度資金</t>
  </si>
  <si>
    <t>事業継続資金</t>
  </si>
  <si>
    <t>結婚資金</t>
  </si>
  <si>
    <t>特例児童扶養資金</t>
  </si>
  <si>
    <t>技能習得資金</t>
  </si>
  <si>
    <t>193．政 府 管 掌 健 康 保 険</t>
  </si>
  <si>
    <t>　注：日雇特例被保険者を除く。</t>
  </si>
  <si>
    <t>　 　　　　　適用事業所数・被保険者数：３月31日</t>
  </si>
  <si>
    <t>適用事業所数</t>
  </si>
  <si>
    <t>被保険者数</t>
  </si>
  <si>
    <t>給付件数</t>
  </si>
  <si>
    <t>給付金額</t>
  </si>
  <si>
    <t>被保険者</t>
  </si>
  <si>
    <t>被扶養者</t>
  </si>
  <si>
    <t>件</t>
  </si>
  <si>
    <t>千円</t>
  </si>
  <si>
    <t>FY1998</t>
  </si>
  <si>
    <t>　　11</t>
  </si>
  <si>
    <t>　　12</t>
  </si>
  <si>
    <t>　　13</t>
  </si>
  <si>
    <t>　　14</t>
  </si>
  <si>
    <t>　資料：岐阜社会保険事務局</t>
  </si>
  <si>
    <t>194．国 民 健 康 保 険</t>
  </si>
  <si>
    <t xml:space="preserve">      　　　　加入世帯数・被保険者数・施設数：３月31日</t>
  </si>
  <si>
    <t>加入世帯数</t>
  </si>
  <si>
    <t>保険料（税）　　収   入   額</t>
  </si>
  <si>
    <t>療養諸費　　費　用　額</t>
  </si>
  <si>
    <t>老人保健医療費拠出金</t>
  </si>
  <si>
    <t>直営診療施設</t>
  </si>
  <si>
    <t>病院</t>
  </si>
  <si>
    <t>診療所</t>
  </si>
  <si>
    <t>世帯</t>
  </si>
  <si>
    <t>FY1998</t>
  </si>
  <si>
    <t>　　11</t>
  </si>
  <si>
    <t>　　12</t>
  </si>
  <si>
    <t>　　13</t>
  </si>
  <si>
    <t>　　14</t>
  </si>
  <si>
    <t>　資料：県国民健康保険課</t>
  </si>
  <si>
    <t>　　195．厚  生  年  金  保  険</t>
  </si>
  <si>
    <t>　　（１）適用事業所数、被保険者数</t>
  </si>
  <si>
    <t>平  成  10  年  度</t>
  </si>
  <si>
    <t>11</t>
  </si>
  <si>
    <t>12</t>
  </si>
  <si>
    <t>13</t>
  </si>
  <si>
    <t>14</t>
  </si>
  <si>
    <t>　　（２）受　給　権　者　数</t>
  </si>
  <si>
    <t>　注：昭和61年４月より年金制度改正。</t>
  </si>
  <si>
    <t>　旧 法 該 当 者</t>
  </si>
  <si>
    <t>受給権者数</t>
  </si>
  <si>
    <t>平均年金額</t>
  </si>
  <si>
    <t>老齢</t>
  </si>
  <si>
    <t>通算老齢</t>
  </si>
  <si>
    <t>遺族</t>
  </si>
  <si>
    <t>通算遺族</t>
  </si>
  <si>
    <t>障害</t>
  </si>
  <si>
    <t>平成10年度</t>
  </si>
  <si>
    <t>　新 法 該 当 者</t>
  </si>
  <si>
    <t>受給権者数</t>
  </si>
  <si>
    <t>老齢厚生年金</t>
  </si>
  <si>
    <t>遺族厚生年金</t>
  </si>
  <si>
    <t>障害厚生年金</t>
  </si>
  <si>
    <t>（計）</t>
  </si>
  <si>
    <t>(65歳以上）</t>
  </si>
  <si>
    <t>（特別支給）</t>
  </si>
  <si>
    <t xml:space="preserve"> </t>
  </si>
  <si>
    <t xml:space="preserve">　196．国 　民　 年　 金 </t>
  </si>
  <si>
    <t>　　　　　（１）被保険者数、保険料収納額</t>
  </si>
  <si>
    <t>　注：山県市については、合併前であるが集計上、数値が計上されている。</t>
  </si>
  <si>
    <t xml:space="preserve">  　　平成15年（2003）３月31日</t>
  </si>
  <si>
    <t>免除被保険者数
（学生納付特例含）</t>
  </si>
  <si>
    <t>保険料収納額</t>
  </si>
  <si>
    <t>納付率</t>
  </si>
  <si>
    <t>第１号被保険者数</t>
  </si>
  <si>
    <t>第３号被保険者数</t>
  </si>
  <si>
    <t>％</t>
  </si>
  <si>
    <t>川島町</t>
  </si>
  <si>
    <t>高富町</t>
  </si>
  <si>
    <t>伊自良村</t>
  </si>
  <si>
    <t>美山町</t>
  </si>
  <si>
    <t>196．国  民  年  金 （続 き）</t>
  </si>
  <si>
    <t>　　　　　（１）被保険者数、保険料収納額（続き）</t>
  </si>
  <si>
    <t>免除被保険者数　　（学生納付特例含）</t>
  </si>
  <si>
    <t xml:space="preserve">  196． 　国　　　民　　　年　　　金　　（続　　き）</t>
  </si>
  <si>
    <t>　　（２）　国　民　年　金　給　付　状　況</t>
  </si>
  <si>
    <t>　　　     　平成15年（2003）３月31日</t>
  </si>
  <si>
    <t>拠出年金（旧法）</t>
  </si>
  <si>
    <t>基礎年金</t>
  </si>
  <si>
    <t>福祉年金</t>
  </si>
  <si>
    <t>受給権者数</t>
  </si>
  <si>
    <t>年金額</t>
  </si>
  <si>
    <t>支給額</t>
  </si>
  <si>
    <t>母子等</t>
  </si>
  <si>
    <t>遺児</t>
  </si>
  <si>
    <t>円</t>
  </si>
  <si>
    <t>　　（２）　国　民　年　金　給　付　状　況（続　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</si>
</sst>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  <numFmt numFmtId="180" formatCode="0.0"/>
    <numFmt numFmtId="181" formatCode="_ * #,##0_ ;_ * \-#,##0_ ;_ * &quot; -&quot;_ ;_ @_ "/>
    <numFmt numFmtId="182" formatCode="_ * #,##0_ ;_ * \-#,##0_ ;_ * &quot; -&quot;_ ;_ @\ _ "/>
    <numFmt numFmtId="183" formatCode="_ * #\ ##0_ ;_ * \-#\ ##0_ ;_ * &quot;-&quot;_ ;_ @_ "/>
    <numFmt numFmtId="184" formatCode="_ * #\ ##0_ ;_ * \-#\ ##0_ ;_ * &quot; -&quot;_ ;_ @_ "/>
    <numFmt numFmtId="185" formatCode="_ * ##\ ###\ ###\ ##0_ ;_ * \-##\ ###\ ###\ ##0_ ;_ * &quot;-&quot;_ ;_ @_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9"/>
      <name val="ＭＳ ゴシック"/>
      <family val="3"/>
    </font>
    <font>
      <sz val="15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8" fontId="10" fillId="0" borderId="14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distributed"/>
    </xf>
    <xf numFmtId="178" fontId="6" fillId="0" borderId="14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0" xfId="0" applyFont="1" applyAlignment="1">
      <alignment horizontal="distributed"/>
    </xf>
    <xf numFmtId="0" fontId="8" fillId="0" borderId="18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83" fontId="10" fillId="0" borderId="14" xfId="0" applyNumberFormat="1" applyFont="1" applyBorder="1" applyAlignment="1">
      <alignment horizontal="right"/>
    </xf>
    <xf numFmtId="183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3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9" fillId="0" borderId="31" xfId="0" applyFont="1" applyBorder="1" applyAlignment="1">
      <alignment/>
    </xf>
    <xf numFmtId="184" fontId="10" fillId="0" borderId="14" xfId="0" applyNumberFormat="1" applyFont="1" applyBorder="1" applyAlignment="1">
      <alignment horizontal="right"/>
    </xf>
    <xf numFmtId="184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0" fillId="0" borderId="31" xfId="0" applyFont="1" applyBorder="1" applyAlignment="1">
      <alignment/>
    </xf>
    <xf numFmtId="183" fontId="6" fillId="0" borderId="14" xfId="0" applyNumberFormat="1" applyFont="1" applyBorder="1" applyAlignment="1">
      <alignment horizontal="right"/>
    </xf>
    <xf numFmtId="184" fontId="6" fillId="0" borderId="0" xfId="0" applyNumberFormat="1" applyFont="1" applyAlignment="1">
      <alignment horizontal="right"/>
    </xf>
    <xf numFmtId="183" fontId="10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183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83" fontId="0" fillId="0" borderId="14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76" fontId="10" fillId="0" borderId="14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17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0" fillId="0" borderId="35" xfId="0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76" fontId="10" fillId="0" borderId="14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30" fillId="0" borderId="14" xfId="0" applyFont="1" applyBorder="1" applyAlignment="1">
      <alignment/>
    </xf>
    <xf numFmtId="176" fontId="30" fillId="0" borderId="14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0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2" fillId="0" borderId="0" xfId="0" applyFont="1" applyAlignment="1">
      <alignment/>
    </xf>
    <xf numFmtId="0" fontId="7" fillId="0" borderId="21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shrinkToFit="1"/>
    </xf>
    <xf numFmtId="0" fontId="0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/>
    </xf>
    <xf numFmtId="178" fontId="10" fillId="0" borderId="14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178" fontId="6" fillId="0" borderId="14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0" fontId="30" fillId="0" borderId="15" xfId="0" applyFont="1" applyBorder="1" applyAlignment="1">
      <alignment/>
    </xf>
    <xf numFmtId="0" fontId="0" fillId="0" borderId="4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7" fillId="0" borderId="0" xfId="0" applyNumberFormat="1" applyFont="1" applyAlignment="1" quotePrefix="1">
      <alignment horizontal="right"/>
    </xf>
    <xf numFmtId="0" fontId="6" fillId="0" borderId="34" xfId="0" applyFont="1" applyBorder="1" applyAlignment="1">
      <alignment horizontal="distributed" vertical="center"/>
    </xf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right"/>
    </xf>
    <xf numFmtId="176" fontId="6" fillId="0" borderId="0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7" xfId="0" applyFont="1" applyBorder="1" applyAlignment="1">
      <alignment/>
    </xf>
    <xf numFmtId="0" fontId="30" fillId="0" borderId="17" xfId="0" applyFont="1" applyBorder="1" applyAlignment="1">
      <alignment/>
    </xf>
    <xf numFmtId="49" fontId="6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176" fontId="10" fillId="0" borderId="0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3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49" fontId="6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/>
    </xf>
    <xf numFmtId="183" fontId="6" fillId="0" borderId="0" xfId="0" applyNumberFormat="1" applyFont="1" applyBorder="1" applyAlignment="1">
      <alignment horizontal="right"/>
    </xf>
    <xf numFmtId="183" fontId="6" fillId="0" borderId="40" xfId="0" applyNumberFormat="1" applyFont="1" applyBorder="1" applyAlignment="1">
      <alignment horizontal="right"/>
    </xf>
    <xf numFmtId="0" fontId="36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0" fillId="0" borderId="3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4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6" fillId="0" borderId="35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176" fontId="6" fillId="0" borderId="14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176" fontId="10" fillId="0" borderId="14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30" fillId="0" borderId="17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35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8" fillId="0" borderId="20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37" fillId="0" borderId="14" xfId="0" applyFont="1" applyBorder="1" applyAlignment="1">
      <alignment horizontal="distributed"/>
    </xf>
    <xf numFmtId="0" fontId="37" fillId="0" borderId="0" xfId="0" applyFont="1" applyFill="1" applyBorder="1" applyAlignment="1">
      <alignment horizontal="distributed"/>
    </xf>
    <xf numFmtId="0" fontId="37" fillId="0" borderId="14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37" fillId="0" borderId="35" xfId="0" applyFont="1" applyFill="1" applyBorder="1" applyAlignment="1">
      <alignment horizontal="distributed"/>
    </xf>
    <xf numFmtId="0" fontId="37" fillId="0" borderId="45" xfId="0" applyFont="1" applyFill="1" applyBorder="1" applyAlignment="1">
      <alignment horizontal="distributed"/>
    </xf>
    <xf numFmtId="0" fontId="37" fillId="0" borderId="11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30" fillId="0" borderId="11" xfId="0" applyFont="1" applyBorder="1" applyAlignment="1">
      <alignment horizontal="distributed"/>
    </xf>
    <xf numFmtId="0" fontId="30" fillId="0" borderId="24" xfId="0" applyFont="1" applyBorder="1" applyAlignment="1">
      <alignment horizontal="distributed"/>
    </xf>
    <xf numFmtId="0" fontId="37" fillId="0" borderId="11" xfId="0" applyFont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top"/>
    </xf>
    <xf numFmtId="0" fontId="37" fillId="0" borderId="43" xfId="0" applyFont="1" applyFill="1" applyBorder="1" applyAlignment="1">
      <alignment horizontal="center" vertical="top"/>
    </xf>
    <xf numFmtId="0" fontId="38" fillId="0" borderId="11" xfId="0" applyFont="1" applyBorder="1" applyAlignment="1">
      <alignment/>
    </xf>
    <xf numFmtId="0" fontId="30" fillId="0" borderId="11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Fill="1" applyAlignment="1">
      <alignment/>
    </xf>
    <xf numFmtId="0" fontId="11" fillId="0" borderId="10" xfId="0" applyFont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right"/>
    </xf>
    <xf numFmtId="177" fontId="10" fillId="0" borderId="0" xfId="0" applyNumberFormat="1" applyFont="1" applyFill="1" applyAlignment="1">
      <alignment/>
    </xf>
    <xf numFmtId="0" fontId="10" fillId="0" borderId="14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77" fontId="30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1" fillId="0" borderId="44" xfId="0" applyFont="1" applyFill="1" applyBorder="1" applyAlignment="1">
      <alignment horizontal="distributed" vertical="center"/>
    </xf>
    <xf numFmtId="0" fontId="11" fillId="0" borderId="43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/>
    </xf>
    <xf numFmtId="0" fontId="7" fillId="0" borderId="3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/>
    </xf>
    <xf numFmtId="185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Alignment="1">
      <alignment horizontal="right"/>
    </xf>
    <xf numFmtId="185" fontId="39" fillId="0" borderId="0" xfId="49" applyNumberFormat="1" applyFont="1" applyFill="1" applyAlignment="1">
      <alignment horizontal="right"/>
    </xf>
    <xf numFmtId="0" fontId="10" fillId="0" borderId="0" xfId="0" applyFont="1" applyFill="1" applyAlignment="1">
      <alignment horizontal="distributed"/>
    </xf>
    <xf numFmtId="185" fontId="10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185" fontId="6" fillId="0" borderId="14" xfId="0" applyNumberFormat="1" applyFont="1" applyFill="1" applyBorder="1" applyAlignment="1">
      <alignment horizontal="right"/>
    </xf>
    <xf numFmtId="185" fontId="6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3.50390625" style="1" customWidth="1"/>
    <col min="4" max="4" width="1.00390625" style="1" customWidth="1"/>
    <col min="5" max="9" width="13.25390625" style="1" customWidth="1"/>
    <col min="10" max="16384" width="9.00390625" style="1" customWidth="1"/>
  </cols>
  <sheetData>
    <row r="1" spans="5:9" ht="22.5">
      <c r="E1" s="2" t="s">
        <v>1</v>
      </c>
      <c r="I1" s="1" t="s">
        <v>2</v>
      </c>
    </row>
    <row r="2" ht="30" customHeight="1">
      <c r="E2" s="3" t="s">
        <v>3</v>
      </c>
    </row>
    <row r="3" spans="8:9" ht="15" customHeight="1" thickBot="1">
      <c r="H3" s="4"/>
      <c r="I3" s="5" t="s">
        <v>4</v>
      </c>
    </row>
    <row r="4" spans="1:9" s="7" customFormat="1" ht="19.5" customHeight="1" thickTop="1">
      <c r="A4" s="28" t="s">
        <v>5</v>
      </c>
      <c r="B4" s="28"/>
      <c r="C4" s="28"/>
      <c r="D4" s="28"/>
      <c r="E4" s="26" t="s">
        <v>6</v>
      </c>
      <c r="F4" s="6"/>
      <c r="G4" s="6"/>
      <c r="H4" s="26" t="s">
        <v>7</v>
      </c>
      <c r="I4" s="26" t="s">
        <v>8</v>
      </c>
    </row>
    <row r="5" spans="1:9" s="7" customFormat="1" ht="19.5" customHeight="1">
      <c r="A5" s="29"/>
      <c r="B5" s="29"/>
      <c r="C5" s="29"/>
      <c r="D5" s="29"/>
      <c r="E5" s="30"/>
      <c r="F5" s="9" t="s">
        <v>9</v>
      </c>
      <c r="G5" s="10" t="s">
        <v>10</v>
      </c>
      <c r="H5" s="30"/>
      <c r="I5" s="27"/>
    </row>
    <row r="6" spans="5:9" ht="15" customHeight="1">
      <c r="E6" s="11"/>
      <c r="H6" s="12" t="s">
        <v>11</v>
      </c>
      <c r="I6" s="12" t="s">
        <v>11</v>
      </c>
    </row>
    <row r="7" spans="2:9" s="13" customFormat="1" ht="11.25" customHeight="1">
      <c r="B7" s="25" t="s">
        <v>12</v>
      </c>
      <c r="C7" s="25"/>
      <c r="E7" s="15">
        <f>SUM(E9,E12,E20,E29,E39,E55,E58,E61,E66)</f>
        <v>1230</v>
      </c>
      <c r="F7" s="16">
        <f>SUM(F9,F12,F20,F29,F39,F55,F58,F61,F66)</f>
        <v>730</v>
      </c>
      <c r="G7" s="16">
        <f>SUM(G9,G12,G20,G29,G39,G55,G58,G61,G66)</f>
        <v>500</v>
      </c>
      <c r="H7" s="16">
        <f>SUM(H9,H12,H20,H29,H39,H55,H58,H61,H66)</f>
        <v>59305</v>
      </c>
      <c r="I7" s="16">
        <f>SUM(I9,I12,I20,I29,I39,I55,I58,I61,I66)</f>
        <v>17181</v>
      </c>
    </row>
    <row r="8" spans="2:9" ht="9.75" customHeight="1">
      <c r="B8" s="17"/>
      <c r="C8" s="17"/>
      <c r="E8" s="18"/>
      <c r="F8" s="19"/>
      <c r="G8" s="19"/>
      <c r="H8" s="19"/>
      <c r="I8" s="19"/>
    </row>
    <row r="9" spans="2:9" s="13" customFormat="1" ht="11.25" customHeight="1">
      <c r="B9" s="25" t="s">
        <v>13</v>
      </c>
      <c r="C9" s="25"/>
      <c r="E9" s="15">
        <v>1</v>
      </c>
      <c r="F9" s="20" t="s">
        <v>0</v>
      </c>
      <c r="G9" s="20">
        <v>1</v>
      </c>
      <c r="H9" s="20">
        <v>70</v>
      </c>
      <c r="I9" s="20">
        <v>23</v>
      </c>
    </row>
    <row r="10" spans="2:9" ht="11.25" customHeight="1">
      <c r="B10" s="17"/>
      <c r="C10" s="17" t="s">
        <v>14</v>
      </c>
      <c r="E10" s="18">
        <v>1</v>
      </c>
      <c r="F10" s="19" t="s">
        <v>15</v>
      </c>
      <c r="G10" s="19">
        <v>1</v>
      </c>
      <c r="H10" s="19">
        <v>70</v>
      </c>
      <c r="I10" s="19">
        <v>23</v>
      </c>
    </row>
    <row r="11" spans="2:9" ht="9.75" customHeight="1">
      <c r="B11" s="17"/>
      <c r="C11" s="17"/>
      <c r="E11" s="18"/>
      <c r="F11" s="19"/>
      <c r="G11" s="19"/>
      <c r="H11" s="19"/>
      <c r="I11" s="19"/>
    </row>
    <row r="12" spans="2:9" s="13" customFormat="1" ht="11.25" customHeight="1">
      <c r="B12" s="25" t="s">
        <v>16</v>
      </c>
      <c r="C12" s="25"/>
      <c r="E12" s="15">
        <f>SUM(E13:E18)</f>
        <v>536</v>
      </c>
      <c r="F12" s="16">
        <f>SUM(F13:F18)</f>
        <v>234</v>
      </c>
      <c r="G12" s="16">
        <f>SUM(G13:G18)</f>
        <v>302</v>
      </c>
      <c r="H12" s="16">
        <f>SUM(H13:H18)</f>
        <v>11064</v>
      </c>
      <c r="I12" s="16">
        <f>SUM(I13:I18)</f>
        <v>6526</v>
      </c>
    </row>
    <row r="13" spans="2:9" ht="11.25" customHeight="1">
      <c r="B13" s="17"/>
      <c r="C13" s="17" t="s">
        <v>17</v>
      </c>
      <c r="E13" s="18">
        <f aca="true" t="shared" si="0" ref="E13:E18">F13+G13</f>
        <v>21</v>
      </c>
      <c r="F13" s="19">
        <v>18</v>
      </c>
      <c r="G13" s="19">
        <v>3</v>
      </c>
      <c r="H13" s="19">
        <v>1190</v>
      </c>
      <c r="I13" s="19">
        <v>390</v>
      </c>
    </row>
    <row r="14" spans="2:9" ht="11.25" customHeight="1">
      <c r="B14" s="17"/>
      <c r="C14" s="17" t="s">
        <v>18</v>
      </c>
      <c r="E14" s="18">
        <f t="shared" si="0"/>
        <v>61</v>
      </c>
      <c r="F14" s="19">
        <v>9</v>
      </c>
      <c r="G14" s="19">
        <v>52</v>
      </c>
      <c r="H14" s="19">
        <v>4286</v>
      </c>
      <c r="I14" s="19">
        <v>2751</v>
      </c>
    </row>
    <row r="15" spans="2:9" ht="11.25" customHeight="1">
      <c r="B15" s="17"/>
      <c r="C15" s="17" t="s">
        <v>19</v>
      </c>
      <c r="E15" s="18">
        <f t="shared" si="0"/>
        <v>26</v>
      </c>
      <c r="F15" s="19">
        <v>3</v>
      </c>
      <c r="G15" s="19">
        <v>23</v>
      </c>
      <c r="H15" s="19">
        <v>879</v>
      </c>
      <c r="I15" s="19">
        <v>166</v>
      </c>
    </row>
    <row r="16" spans="2:9" ht="11.25" customHeight="1">
      <c r="B16" s="17"/>
      <c r="C16" s="17" t="s">
        <v>20</v>
      </c>
      <c r="E16" s="18">
        <f t="shared" si="0"/>
        <v>193</v>
      </c>
      <c r="F16" s="19">
        <v>29</v>
      </c>
      <c r="G16" s="19">
        <v>164</v>
      </c>
      <c r="H16" s="19">
        <v>4709</v>
      </c>
      <c r="I16" s="19">
        <v>2367</v>
      </c>
    </row>
    <row r="17" spans="2:9" ht="11.25" customHeight="1">
      <c r="B17" s="17"/>
      <c r="C17" s="17" t="s">
        <v>21</v>
      </c>
      <c r="E17" s="18">
        <f t="shared" si="0"/>
        <v>70</v>
      </c>
      <c r="F17" s="19">
        <v>69</v>
      </c>
      <c r="G17" s="19">
        <v>1</v>
      </c>
      <c r="H17" s="19" t="s">
        <v>22</v>
      </c>
      <c r="I17" s="19">
        <v>299</v>
      </c>
    </row>
    <row r="18" spans="2:9" ht="11.25" customHeight="1">
      <c r="B18" s="17"/>
      <c r="C18" s="17" t="s">
        <v>23</v>
      </c>
      <c r="E18" s="18">
        <f t="shared" si="0"/>
        <v>165</v>
      </c>
      <c r="F18" s="19">
        <v>106</v>
      </c>
      <c r="G18" s="19">
        <v>59</v>
      </c>
      <c r="H18" s="19" t="s">
        <v>24</v>
      </c>
      <c r="I18" s="19">
        <v>553</v>
      </c>
    </row>
    <row r="19" spans="2:9" ht="9.75" customHeight="1">
      <c r="B19" s="17"/>
      <c r="C19" s="17"/>
      <c r="E19" s="18"/>
      <c r="F19" s="19"/>
      <c r="G19" s="19"/>
      <c r="H19" s="19"/>
      <c r="I19" s="19"/>
    </row>
    <row r="20" spans="2:9" s="13" customFormat="1" ht="11.25" customHeight="1">
      <c r="B20" s="25" t="s">
        <v>25</v>
      </c>
      <c r="C20" s="25"/>
      <c r="E20" s="15">
        <f>SUM(E21:E27)</f>
        <v>20</v>
      </c>
      <c r="F20" s="16">
        <f>SUM(F21:F27)</f>
        <v>14</v>
      </c>
      <c r="G20" s="16">
        <f>SUM(G21:G27)</f>
        <v>6</v>
      </c>
      <c r="H20" s="16">
        <f>SUM(H21:H27)</f>
        <v>452</v>
      </c>
      <c r="I20" s="16">
        <f>SUM(I21:I27)</f>
        <v>368</v>
      </c>
    </row>
    <row r="21" spans="2:9" ht="11.25" customHeight="1">
      <c r="B21" s="17"/>
      <c r="C21" s="17" t="s">
        <v>26</v>
      </c>
      <c r="E21" s="18">
        <v>1</v>
      </c>
      <c r="F21" s="19">
        <v>1</v>
      </c>
      <c r="G21" s="19" t="s">
        <v>0</v>
      </c>
      <c r="H21" s="19">
        <v>30</v>
      </c>
      <c r="I21" s="19">
        <v>19</v>
      </c>
    </row>
    <row r="22" spans="2:9" ht="11.25" customHeight="1">
      <c r="B22" s="17"/>
      <c r="C22" s="17" t="s">
        <v>27</v>
      </c>
      <c r="E22" s="18">
        <f>F22+G22</f>
        <v>5</v>
      </c>
      <c r="F22" s="19">
        <v>3</v>
      </c>
      <c r="G22" s="19">
        <v>2</v>
      </c>
      <c r="H22" s="19">
        <v>332</v>
      </c>
      <c r="I22" s="19">
        <v>232</v>
      </c>
    </row>
    <row r="23" spans="2:9" ht="11.25" customHeight="1">
      <c r="B23" s="17"/>
      <c r="C23" s="17" t="s">
        <v>28</v>
      </c>
      <c r="E23" s="18">
        <v>1</v>
      </c>
      <c r="F23" s="19">
        <v>1</v>
      </c>
      <c r="G23" s="19" t="s">
        <v>29</v>
      </c>
      <c r="H23" s="19">
        <v>40</v>
      </c>
      <c r="I23" s="19">
        <v>15</v>
      </c>
    </row>
    <row r="24" spans="2:9" ht="11.25" customHeight="1">
      <c r="B24" s="17"/>
      <c r="C24" s="17" t="s">
        <v>30</v>
      </c>
      <c r="E24" s="18">
        <v>1</v>
      </c>
      <c r="F24" s="19">
        <v>1</v>
      </c>
      <c r="G24" s="19" t="s">
        <v>31</v>
      </c>
      <c r="H24" s="19">
        <v>50</v>
      </c>
      <c r="I24" s="19">
        <v>20</v>
      </c>
    </row>
    <row r="25" spans="2:9" ht="11.25" customHeight="1">
      <c r="B25" s="17"/>
      <c r="C25" s="17" t="s">
        <v>32</v>
      </c>
      <c r="E25" s="18">
        <f>F25+G25</f>
        <v>3</v>
      </c>
      <c r="F25" s="19">
        <v>2</v>
      </c>
      <c r="G25" s="19">
        <v>1</v>
      </c>
      <c r="H25" s="19" t="s">
        <v>33</v>
      </c>
      <c r="I25" s="19">
        <v>20</v>
      </c>
    </row>
    <row r="26" spans="2:9" ht="11.25" customHeight="1">
      <c r="B26" s="17"/>
      <c r="C26" s="17" t="s">
        <v>34</v>
      </c>
      <c r="E26" s="18">
        <f>F26+G26</f>
        <v>8</v>
      </c>
      <c r="F26" s="19">
        <v>6</v>
      </c>
      <c r="G26" s="19">
        <v>2</v>
      </c>
      <c r="H26" s="19" t="s">
        <v>33</v>
      </c>
      <c r="I26" s="19">
        <v>52</v>
      </c>
    </row>
    <row r="27" spans="2:9" ht="11.25" customHeight="1">
      <c r="B27" s="17"/>
      <c r="C27" s="17" t="s">
        <v>35</v>
      </c>
      <c r="E27" s="18">
        <v>1</v>
      </c>
      <c r="F27" s="19" t="s">
        <v>0</v>
      </c>
      <c r="G27" s="19">
        <v>1</v>
      </c>
      <c r="H27" s="19" t="s">
        <v>36</v>
      </c>
      <c r="I27" s="19">
        <v>10</v>
      </c>
    </row>
    <row r="28" spans="2:9" ht="9.75" customHeight="1">
      <c r="B28" s="17"/>
      <c r="C28" s="17"/>
      <c r="E28" s="18"/>
      <c r="F28" s="19"/>
      <c r="G28" s="19"/>
      <c r="H28" s="19"/>
      <c r="I28" s="19"/>
    </row>
    <row r="29" spans="2:9" s="13" customFormat="1" ht="11.25" customHeight="1">
      <c r="B29" s="25" t="s">
        <v>37</v>
      </c>
      <c r="C29" s="25"/>
      <c r="E29" s="15">
        <f>SUM(E30:E37)</f>
        <v>50</v>
      </c>
      <c r="F29" s="16">
        <f>SUM(F30:F37)</f>
        <v>12</v>
      </c>
      <c r="G29" s="16">
        <f>SUM(G30:G37)</f>
        <v>38</v>
      </c>
      <c r="H29" s="16">
        <f>SUM(H30:H37)</f>
        <v>2792</v>
      </c>
      <c r="I29" s="16">
        <f>SUM(I30:I37)</f>
        <v>1294</v>
      </c>
    </row>
    <row r="30" spans="2:9" ht="11.25" customHeight="1">
      <c r="B30" s="17"/>
      <c r="C30" s="17" t="s">
        <v>38</v>
      </c>
      <c r="E30" s="18">
        <v>2</v>
      </c>
      <c r="F30" s="19" t="s">
        <v>39</v>
      </c>
      <c r="G30" s="19">
        <v>2</v>
      </c>
      <c r="H30" s="19" t="s">
        <v>39</v>
      </c>
      <c r="I30" s="19">
        <v>8</v>
      </c>
    </row>
    <row r="31" spans="2:9" ht="11.25" customHeight="1">
      <c r="B31" s="17"/>
      <c r="C31" s="17" t="s">
        <v>40</v>
      </c>
      <c r="E31" s="18">
        <f>F31+G31</f>
        <v>29</v>
      </c>
      <c r="F31" s="19">
        <v>7</v>
      </c>
      <c r="G31" s="19">
        <v>22</v>
      </c>
      <c r="H31" s="19">
        <v>1944</v>
      </c>
      <c r="I31" s="19">
        <v>966</v>
      </c>
    </row>
    <row r="32" spans="2:9" ht="11.25" customHeight="1">
      <c r="B32" s="17"/>
      <c r="C32" s="17" t="s">
        <v>41</v>
      </c>
      <c r="E32" s="18">
        <f>F32+G32</f>
        <v>2</v>
      </c>
      <c r="F32" s="19">
        <v>1</v>
      </c>
      <c r="G32" s="19">
        <v>1</v>
      </c>
      <c r="H32" s="19">
        <v>75</v>
      </c>
      <c r="I32" s="19">
        <v>29</v>
      </c>
    </row>
    <row r="33" spans="2:9" ht="11.25" customHeight="1">
      <c r="B33" s="17"/>
      <c r="C33" s="17" t="s">
        <v>42</v>
      </c>
      <c r="E33" s="18">
        <f>F33+G33</f>
        <v>5</v>
      </c>
      <c r="F33" s="19">
        <v>1</v>
      </c>
      <c r="G33" s="19">
        <v>4</v>
      </c>
      <c r="H33" s="19">
        <v>433</v>
      </c>
      <c r="I33" s="19">
        <v>159</v>
      </c>
    </row>
    <row r="34" spans="2:9" ht="11.25" customHeight="1">
      <c r="B34" s="17"/>
      <c r="C34" s="17" t="s">
        <v>43</v>
      </c>
      <c r="E34" s="18">
        <f>F34+G34</f>
        <v>7</v>
      </c>
      <c r="F34" s="19">
        <v>2</v>
      </c>
      <c r="G34" s="19">
        <v>5</v>
      </c>
      <c r="H34" s="19">
        <v>265</v>
      </c>
      <c r="I34" s="19">
        <v>110</v>
      </c>
    </row>
    <row r="35" spans="2:9" ht="11.25" customHeight="1">
      <c r="B35" s="17"/>
      <c r="C35" s="17" t="s">
        <v>44</v>
      </c>
      <c r="E35" s="18">
        <v>1</v>
      </c>
      <c r="F35" s="19" t="s">
        <v>39</v>
      </c>
      <c r="G35" s="19">
        <v>1</v>
      </c>
      <c r="H35" s="19">
        <v>15</v>
      </c>
      <c r="I35" s="19">
        <v>3</v>
      </c>
    </row>
    <row r="36" spans="2:9" ht="11.25" customHeight="1">
      <c r="B36" s="17"/>
      <c r="C36" s="17" t="s">
        <v>45</v>
      </c>
      <c r="E36" s="18">
        <f>F36+G36</f>
        <v>2</v>
      </c>
      <c r="F36" s="19">
        <v>1</v>
      </c>
      <c r="G36" s="19">
        <v>1</v>
      </c>
      <c r="H36" s="19">
        <v>40</v>
      </c>
      <c r="I36" s="19">
        <v>13</v>
      </c>
    </row>
    <row r="37" spans="2:9" ht="11.25" customHeight="1">
      <c r="B37" s="17"/>
      <c r="C37" s="17" t="s">
        <v>46</v>
      </c>
      <c r="E37" s="18">
        <v>2</v>
      </c>
      <c r="F37" s="19" t="s">
        <v>39</v>
      </c>
      <c r="G37" s="19">
        <v>2</v>
      </c>
      <c r="H37" s="19">
        <v>20</v>
      </c>
      <c r="I37" s="19">
        <v>6</v>
      </c>
    </row>
    <row r="38" spans="2:9" ht="9.75" customHeight="1">
      <c r="B38" s="17"/>
      <c r="C38" s="17"/>
      <c r="E38" s="18"/>
      <c r="F38" s="19"/>
      <c r="G38" s="19"/>
      <c r="H38" s="19"/>
      <c r="I38" s="19"/>
    </row>
    <row r="39" spans="2:9" s="13" customFormat="1" ht="11.25" customHeight="1">
      <c r="B39" s="25" t="s">
        <v>47</v>
      </c>
      <c r="C39" s="25"/>
      <c r="E39" s="15">
        <f>SUM(E40:E53)</f>
        <v>562</v>
      </c>
      <c r="F39" s="16">
        <f>SUM(F40:F53)</f>
        <v>422</v>
      </c>
      <c r="G39" s="16">
        <f>SUM(G40:G53)</f>
        <v>140</v>
      </c>
      <c r="H39" s="16">
        <f>SUM(H40:H53)</f>
        <v>44463</v>
      </c>
      <c r="I39" s="16">
        <f>SUM(I40:I53)</f>
        <v>8701</v>
      </c>
    </row>
    <row r="40" spans="2:9" ht="11.25" customHeight="1">
      <c r="B40" s="17"/>
      <c r="C40" s="17" t="s">
        <v>48</v>
      </c>
      <c r="E40" s="18">
        <v>6</v>
      </c>
      <c r="F40" s="19">
        <v>6</v>
      </c>
      <c r="G40" s="19" t="s">
        <v>49</v>
      </c>
      <c r="H40" s="19">
        <v>59</v>
      </c>
      <c r="I40" s="19">
        <v>1203</v>
      </c>
    </row>
    <row r="41" spans="2:9" ht="11.25" customHeight="1">
      <c r="B41" s="17"/>
      <c r="C41" s="17" t="s">
        <v>50</v>
      </c>
      <c r="E41" s="18">
        <v>2</v>
      </c>
      <c r="F41" s="19" t="s">
        <v>49</v>
      </c>
      <c r="G41" s="19">
        <v>2</v>
      </c>
      <c r="H41" s="19">
        <v>35</v>
      </c>
      <c r="I41" s="19">
        <v>45</v>
      </c>
    </row>
    <row r="42" spans="2:9" ht="11.25" customHeight="1">
      <c r="B42" s="17"/>
      <c r="C42" s="17" t="s">
        <v>51</v>
      </c>
      <c r="E42" s="18">
        <v>5</v>
      </c>
      <c r="F42" s="19">
        <v>3</v>
      </c>
      <c r="G42" s="19">
        <v>2</v>
      </c>
      <c r="H42" s="19">
        <v>84</v>
      </c>
      <c r="I42" s="19">
        <v>37</v>
      </c>
    </row>
    <row r="43" spans="2:9" ht="11.25" customHeight="1">
      <c r="B43" s="17"/>
      <c r="C43" s="17" t="s">
        <v>52</v>
      </c>
      <c r="E43" s="18">
        <f>F43+G43</f>
        <v>449</v>
      </c>
      <c r="F43" s="19">
        <v>328</v>
      </c>
      <c r="G43" s="19">
        <v>121</v>
      </c>
      <c r="H43" s="19">
        <v>43190</v>
      </c>
      <c r="I43" s="19">
        <v>6634</v>
      </c>
    </row>
    <row r="44" spans="2:9" ht="11.25" customHeight="1">
      <c r="B44" s="17"/>
      <c r="C44" s="17" t="s">
        <v>53</v>
      </c>
      <c r="E44" s="18">
        <f>F44+G44</f>
        <v>10</v>
      </c>
      <c r="F44" s="19">
        <v>1</v>
      </c>
      <c r="G44" s="19">
        <v>9</v>
      </c>
      <c r="H44" s="19">
        <v>580</v>
      </c>
      <c r="I44" s="19">
        <v>217</v>
      </c>
    </row>
    <row r="45" spans="2:9" ht="11.25" customHeight="1">
      <c r="B45" s="17"/>
      <c r="C45" s="17" t="s">
        <v>54</v>
      </c>
      <c r="E45" s="18">
        <f>F45+G45</f>
        <v>3</v>
      </c>
      <c r="F45" s="19">
        <v>2</v>
      </c>
      <c r="G45" s="19">
        <v>1</v>
      </c>
      <c r="H45" s="19">
        <v>190</v>
      </c>
      <c r="I45" s="19">
        <v>90</v>
      </c>
    </row>
    <row r="46" spans="2:9" ht="11.25" customHeight="1">
      <c r="B46" s="17"/>
      <c r="C46" s="17" t="s">
        <v>55</v>
      </c>
      <c r="E46" s="18">
        <f>F46+G46</f>
        <v>2</v>
      </c>
      <c r="F46" s="19">
        <v>1</v>
      </c>
      <c r="G46" s="19">
        <v>1</v>
      </c>
      <c r="H46" s="19">
        <v>75</v>
      </c>
      <c r="I46" s="19">
        <v>39</v>
      </c>
    </row>
    <row r="47" spans="2:9" ht="11.25" customHeight="1">
      <c r="B47" s="17"/>
      <c r="C47" s="17" t="s">
        <v>56</v>
      </c>
      <c r="E47" s="18">
        <v>1</v>
      </c>
      <c r="F47" s="19">
        <v>1</v>
      </c>
      <c r="G47" s="19" t="s">
        <v>29</v>
      </c>
      <c r="H47" s="19">
        <v>40</v>
      </c>
      <c r="I47" s="19">
        <v>16</v>
      </c>
    </row>
    <row r="48" spans="2:9" ht="11.25" customHeight="1">
      <c r="B48" s="17"/>
      <c r="C48" s="17" t="s">
        <v>57</v>
      </c>
      <c r="E48" s="18">
        <v>1</v>
      </c>
      <c r="F48" s="19">
        <v>1</v>
      </c>
      <c r="G48" s="19" t="s">
        <v>29</v>
      </c>
      <c r="H48" s="19">
        <v>90</v>
      </c>
      <c r="I48" s="19">
        <v>77</v>
      </c>
    </row>
    <row r="49" spans="2:9" ht="11.25" customHeight="1">
      <c r="B49" s="17"/>
      <c r="C49" s="17" t="s">
        <v>58</v>
      </c>
      <c r="E49" s="18">
        <v>2</v>
      </c>
      <c r="F49" s="19">
        <v>2</v>
      </c>
      <c r="G49" s="19" t="s">
        <v>29</v>
      </c>
      <c r="H49" s="19">
        <v>70</v>
      </c>
      <c r="I49" s="19">
        <v>32</v>
      </c>
    </row>
    <row r="50" spans="2:9" ht="11.25" customHeight="1">
      <c r="B50" s="17"/>
      <c r="C50" s="17" t="s">
        <v>59</v>
      </c>
      <c r="E50" s="18">
        <v>1</v>
      </c>
      <c r="F50" s="19">
        <v>1</v>
      </c>
      <c r="G50" s="19" t="s">
        <v>60</v>
      </c>
      <c r="H50" s="19">
        <v>50</v>
      </c>
      <c r="I50" s="19">
        <v>20</v>
      </c>
    </row>
    <row r="51" spans="2:9" ht="11.25" customHeight="1">
      <c r="B51" s="17"/>
      <c r="C51" s="17" t="s">
        <v>61</v>
      </c>
      <c r="E51" s="18">
        <v>2</v>
      </c>
      <c r="F51" s="19" t="s">
        <v>60</v>
      </c>
      <c r="G51" s="19">
        <v>2</v>
      </c>
      <c r="H51" s="19" t="s">
        <v>60</v>
      </c>
      <c r="I51" s="19">
        <v>7</v>
      </c>
    </row>
    <row r="52" spans="2:9" ht="11.25" customHeight="1">
      <c r="B52" s="17"/>
      <c r="C52" s="17" t="s">
        <v>62</v>
      </c>
      <c r="E52" s="18">
        <f>F52+G52</f>
        <v>68</v>
      </c>
      <c r="F52" s="19">
        <v>67</v>
      </c>
      <c r="G52" s="19">
        <v>1</v>
      </c>
      <c r="H52" s="19" t="s">
        <v>63</v>
      </c>
      <c r="I52" s="19">
        <v>237</v>
      </c>
    </row>
    <row r="53" spans="2:9" ht="11.25" customHeight="1">
      <c r="B53" s="17"/>
      <c r="C53" s="17" t="s">
        <v>64</v>
      </c>
      <c r="E53" s="18">
        <f>F53+G53</f>
        <v>10</v>
      </c>
      <c r="F53" s="19">
        <v>9</v>
      </c>
      <c r="G53" s="19">
        <v>1</v>
      </c>
      <c r="H53" s="19" t="s">
        <v>65</v>
      </c>
      <c r="I53" s="19">
        <v>47</v>
      </c>
    </row>
    <row r="54" spans="2:9" ht="9.75" customHeight="1">
      <c r="B54" s="17"/>
      <c r="C54" s="17"/>
      <c r="E54" s="18"/>
      <c r="F54" s="19"/>
      <c r="G54" s="19"/>
      <c r="H54" s="19"/>
      <c r="I54" s="19"/>
    </row>
    <row r="55" spans="2:9" s="13" customFormat="1" ht="11.25" customHeight="1">
      <c r="B55" s="25" t="s">
        <v>66</v>
      </c>
      <c r="C55" s="25"/>
      <c r="E55" s="15">
        <f>SUM(E56)</f>
        <v>4</v>
      </c>
      <c r="F55" s="20">
        <f>SUM(F56)</f>
        <v>3</v>
      </c>
      <c r="G55" s="20">
        <f>SUM(G56)</f>
        <v>1</v>
      </c>
      <c r="H55" s="20" t="s">
        <v>67</v>
      </c>
      <c r="I55" s="20">
        <f>SUM(I56)</f>
        <v>11</v>
      </c>
    </row>
    <row r="56" spans="2:9" ht="11.25" customHeight="1">
      <c r="B56" s="17"/>
      <c r="C56" s="17" t="s">
        <v>68</v>
      </c>
      <c r="E56" s="18">
        <f>F56+G56</f>
        <v>4</v>
      </c>
      <c r="F56" s="19">
        <v>3</v>
      </c>
      <c r="G56" s="19">
        <v>1</v>
      </c>
      <c r="H56" s="19" t="s">
        <v>69</v>
      </c>
      <c r="I56" s="19">
        <v>11</v>
      </c>
    </row>
    <row r="57" spans="2:9" ht="9.75" customHeight="1">
      <c r="B57" s="17"/>
      <c r="C57" s="17"/>
      <c r="E57" s="18"/>
      <c r="F57" s="19"/>
      <c r="G57" s="19"/>
      <c r="H57" s="19"/>
      <c r="I57" s="19"/>
    </row>
    <row r="58" spans="2:9" s="13" customFormat="1" ht="11.25" customHeight="1">
      <c r="B58" s="25" t="s">
        <v>70</v>
      </c>
      <c r="C58" s="25"/>
      <c r="E58" s="15">
        <f>SUM(E59)</f>
        <v>1</v>
      </c>
      <c r="F58" s="20">
        <f>SUM(F59)</f>
        <v>1</v>
      </c>
      <c r="G58" s="20" t="s">
        <v>67</v>
      </c>
      <c r="H58" s="20">
        <f>SUM(H59)</f>
        <v>20</v>
      </c>
      <c r="I58" s="20">
        <f>SUM(I59)</f>
        <v>10</v>
      </c>
    </row>
    <row r="59" spans="2:9" ht="11.25" customHeight="1">
      <c r="B59" s="17"/>
      <c r="C59" s="17" t="s">
        <v>70</v>
      </c>
      <c r="E59" s="18">
        <v>1</v>
      </c>
      <c r="F59" s="19">
        <v>1</v>
      </c>
      <c r="G59" s="19" t="s">
        <v>67</v>
      </c>
      <c r="H59" s="19">
        <v>20</v>
      </c>
      <c r="I59" s="19">
        <v>10</v>
      </c>
    </row>
    <row r="60" spans="2:9" ht="9.75" customHeight="1">
      <c r="B60" s="17"/>
      <c r="C60" s="17"/>
      <c r="E60" s="18"/>
      <c r="F60" s="19"/>
      <c r="G60" s="19"/>
      <c r="H60" s="19"/>
      <c r="I60" s="19"/>
    </row>
    <row r="61" spans="2:9" s="13" customFormat="1" ht="11.25" customHeight="1">
      <c r="B61" s="25" t="s">
        <v>71</v>
      </c>
      <c r="C61" s="25"/>
      <c r="E61" s="15">
        <f>SUM(E62:E64)</f>
        <v>10</v>
      </c>
      <c r="F61" s="20" t="s">
        <v>29</v>
      </c>
      <c r="G61" s="20">
        <f>SUM(G62:G64)</f>
        <v>10</v>
      </c>
      <c r="H61" s="20">
        <f>SUM(H62:H64)</f>
        <v>109</v>
      </c>
      <c r="I61" s="20">
        <f>SUM(I62:I64)</f>
        <v>55</v>
      </c>
    </row>
    <row r="62" spans="2:9" ht="11.25" customHeight="1">
      <c r="B62" s="17"/>
      <c r="C62" s="17" t="s">
        <v>72</v>
      </c>
      <c r="E62" s="18">
        <v>4</v>
      </c>
      <c r="F62" s="19" t="s">
        <v>33</v>
      </c>
      <c r="G62" s="19">
        <v>4</v>
      </c>
      <c r="H62" s="19">
        <v>86</v>
      </c>
      <c r="I62" s="19">
        <v>28</v>
      </c>
    </row>
    <row r="63" spans="2:9" ht="11.25" customHeight="1">
      <c r="B63" s="17"/>
      <c r="C63" s="17" t="s">
        <v>73</v>
      </c>
      <c r="E63" s="18">
        <v>2</v>
      </c>
      <c r="F63" s="19" t="s">
        <v>33</v>
      </c>
      <c r="G63" s="19">
        <v>2</v>
      </c>
      <c r="H63" s="19">
        <v>23</v>
      </c>
      <c r="I63" s="19">
        <v>6</v>
      </c>
    </row>
    <row r="64" spans="2:9" ht="11.25" customHeight="1">
      <c r="B64" s="17"/>
      <c r="C64" s="17" t="s">
        <v>74</v>
      </c>
      <c r="E64" s="18">
        <v>4</v>
      </c>
      <c r="F64" s="19" t="s">
        <v>33</v>
      </c>
      <c r="G64" s="19">
        <v>4</v>
      </c>
      <c r="H64" s="19" t="s">
        <v>29</v>
      </c>
      <c r="I64" s="19">
        <v>21</v>
      </c>
    </row>
    <row r="65" spans="2:9" ht="9.75" customHeight="1">
      <c r="B65" s="17"/>
      <c r="C65" s="17"/>
      <c r="E65" s="18"/>
      <c r="F65" s="19"/>
      <c r="G65" s="19"/>
      <c r="H65" s="19"/>
      <c r="I65" s="19"/>
    </row>
    <row r="66" spans="2:9" s="13" customFormat="1" ht="11.25" customHeight="1">
      <c r="B66" s="25" t="s">
        <v>75</v>
      </c>
      <c r="C66" s="25"/>
      <c r="E66" s="15">
        <f>SUM(E67:E72)</f>
        <v>46</v>
      </c>
      <c r="F66" s="20">
        <f>SUM(F67:F72)</f>
        <v>44</v>
      </c>
      <c r="G66" s="20">
        <f>SUM(G67:G72)</f>
        <v>2</v>
      </c>
      <c r="H66" s="20">
        <f>SUM(H67:H72)</f>
        <v>335</v>
      </c>
      <c r="I66" s="20">
        <f>SUM(I67:I72)</f>
        <v>193</v>
      </c>
    </row>
    <row r="67" spans="2:9" ht="11.25" customHeight="1">
      <c r="B67" s="17"/>
      <c r="C67" s="17" t="s">
        <v>76</v>
      </c>
      <c r="E67" s="18">
        <v>1</v>
      </c>
      <c r="F67" s="19" t="s">
        <v>0</v>
      </c>
      <c r="G67" s="19">
        <v>1</v>
      </c>
      <c r="H67" s="19">
        <v>20</v>
      </c>
      <c r="I67" s="19">
        <v>6</v>
      </c>
    </row>
    <row r="68" spans="2:9" ht="11.25" customHeight="1">
      <c r="B68" s="17"/>
      <c r="C68" s="17" t="s">
        <v>77</v>
      </c>
      <c r="E68" s="18">
        <v>6</v>
      </c>
      <c r="F68" s="19">
        <v>6</v>
      </c>
      <c r="G68" s="19" t="s">
        <v>69</v>
      </c>
      <c r="H68" s="19" t="s">
        <v>69</v>
      </c>
      <c r="I68" s="19">
        <v>14</v>
      </c>
    </row>
    <row r="69" spans="2:9" ht="11.25" customHeight="1">
      <c r="B69" s="17"/>
      <c r="C69" s="17" t="s">
        <v>78</v>
      </c>
      <c r="E69" s="18">
        <v>12</v>
      </c>
      <c r="F69" s="19">
        <v>12</v>
      </c>
      <c r="G69" s="19" t="s">
        <v>69</v>
      </c>
      <c r="H69" s="19">
        <v>315</v>
      </c>
      <c r="I69" s="19">
        <v>41</v>
      </c>
    </row>
    <row r="70" spans="2:9" ht="11.25" customHeight="1">
      <c r="B70" s="17"/>
      <c r="C70" s="17" t="s">
        <v>79</v>
      </c>
      <c r="E70" s="18">
        <v>8</v>
      </c>
      <c r="F70" s="19">
        <v>8</v>
      </c>
      <c r="G70" s="19" t="s">
        <v>80</v>
      </c>
      <c r="H70" s="19" t="s">
        <v>69</v>
      </c>
      <c r="I70" s="19">
        <v>70</v>
      </c>
    </row>
    <row r="71" spans="2:9" ht="11.25" customHeight="1">
      <c r="B71" s="17"/>
      <c r="C71" s="17" t="s">
        <v>81</v>
      </c>
      <c r="E71" s="18">
        <f>F71+G71</f>
        <v>16</v>
      </c>
      <c r="F71" s="19">
        <v>15</v>
      </c>
      <c r="G71" s="19">
        <v>1</v>
      </c>
      <c r="H71" s="19" t="s">
        <v>82</v>
      </c>
      <c r="I71" s="19">
        <v>35</v>
      </c>
    </row>
    <row r="72" spans="2:9" ht="11.25" customHeight="1">
      <c r="B72" s="17"/>
      <c r="C72" s="17" t="s">
        <v>83</v>
      </c>
      <c r="E72" s="18">
        <v>3</v>
      </c>
      <c r="F72" s="19">
        <v>3</v>
      </c>
      <c r="G72" s="19" t="s">
        <v>29</v>
      </c>
      <c r="H72" s="19" t="s">
        <v>33</v>
      </c>
      <c r="I72" s="19">
        <v>27</v>
      </c>
    </row>
    <row r="73" spans="4:9" ht="6.75" customHeight="1" thickBot="1">
      <c r="D73" s="21"/>
      <c r="E73" s="22"/>
      <c r="F73" s="21"/>
      <c r="G73" s="21"/>
      <c r="H73" s="21"/>
      <c r="I73" s="21"/>
    </row>
    <row r="74" spans="1:9" ht="13.5">
      <c r="A74" s="23" t="s">
        <v>84</v>
      </c>
      <c r="B74" s="24"/>
      <c r="C74" s="24"/>
      <c r="D74" s="7"/>
      <c r="E74" s="7"/>
      <c r="F74" s="7"/>
      <c r="G74" s="7"/>
      <c r="H74" s="7"/>
      <c r="I74" s="7"/>
    </row>
  </sheetData>
  <sheetProtection/>
  <mergeCells count="14">
    <mergeCell ref="I4:I5"/>
    <mergeCell ref="B39:C39"/>
    <mergeCell ref="B55:C55"/>
    <mergeCell ref="B58:C58"/>
    <mergeCell ref="A4:D5"/>
    <mergeCell ref="E4:E5"/>
    <mergeCell ref="H4:H5"/>
    <mergeCell ref="B7:C7"/>
    <mergeCell ref="B66:C66"/>
    <mergeCell ref="B9:C9"/>
    <mergeCell ref="B12:C12"/>
    <mergeCell ref="B20:C20"/>
    <mergeCell ref="B29:C29"/>
    <mergeCell ref="B61:C61"/>
  </mergeCells>
  <printOptions/>
  <pageMargins left="0.7874015748031497" right="0.7874015748031497" top="0.6692913385826772" bottom="0.6692913385826772" header="0.5118110236220472" footer="0.5118110236220472"/>
  <pageSetup horizontalDpi="360" verticalDpi="36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1.00390625" style="1" customWidth="1"/>
    <col min="2" max="2" width="7.50390625" style="1" customWidth="1"/>
    <col min="3" max="3" width="5.50390625" style="1" customWidth="1"/>
    <col min="4" max="4" width="0.875" style="1" customWidth="1"/>
    <col min="5" max="9" width="12.00390625" style="1" customWidth="1"/>
    <col min="10" max="10" width="11.75390625" style="1" customWidth="1"/>
    <col min="11" max="16384" width="9.00390625" style="1" customWidth="1"/>
  </cols>
  <sheetData>
    <row r="1" ht="17.25">
      <c r="F1" s="31" t="s">
        <v>352</v>
      </c>
    </row>
    <row r="3" spans="1:8" s="32" customFormat="1" ht="11.25" thickBot="1">
      <c r="A3" s="4" t="s">
        <v>353</v>
      </c>
      <c r="H3" s="4" t="s">
        <v>354</v>
      </c>
    </row>
    <row r="4" spans="1:10" ht="14.25" thickTop="1">
      <c r="A4" s="33" t="s">
        <v>5</v>
      </c>
      <c r="B4" s="33"/>
      <c r="C4" s="33"/>
      <c r="D4" s="33"/>
      <c r="E4" s="201" t="s">
        <v>355</v>
      </c>
      <c r="F4" s="201" t="s">
        <v>356</v>
      </c>
      <c r="G4" s="35" t="s">
        <v>357</v>
      </c>
      <c r="H4" s="202"/>
      <c r="I4" s="203"/>
      <c r="J4" s="35" t="s">
        <v>358</v>
      </c>
    </row>
    <row r="5" spans="1:10" ht="13.5">
      <c r="A5" s="204"/>
      <c r="B5" s="204"/>
      <c r="C5" s="204"/>
      <c r="D5" s="204"/>
      <c r="E5" s="205"/>
      <c r="F5" s="205"/>
      <c r="G5" s="206"/>
      <c r="H5" s="44" t="s">
        <v>359</v>
      </c>
      <c r="I5" s="44" t="s">
        <v>360</v>
      </c>
      <c r="J5" s="206"/>
    </row>
    <row r="6" ht="6" customHeight="1">
      <c r="E6" s="81"/>
    </row>
    <row r="7" spans="5:10" ht="15" customHeight="1">
      <c r="E7" s="11"/>
      <c r="F7" s="12" t="s">
        <v>11</v>
      </c>
      <c r="G7" s="12" t="s">
        <v>361</v>
      </c>
      <c r="H7" s="12" t="s">
        <v>361</v>
      </c>
      <c r="I7" s="12" t="s">
        <v>361</v>
      </c>
      <c r="J7" s="12" t="s">
        <v>362</v>
      </c>
    </row>
    <row r="8" spans="2:10" ht="17.25" customHeight="1">
      <c r="B8" s="144" t="s">
        <v>225</v>
      </c>
      <c r="C8" s="12" t="s">
        <v>363</v>
      </c>
      <c r="E8" s="71">
        <v>26830</v>
      </c>
      <c r="F8" s="67">
        <v>358181</v>
      </c>
      <c r="G8" s="67">
        <v>6103747</v>
      </c>
      <c r="H8" s="67">
        <v>3207843</v>
      </c>
      <c r="I8" s="67">
        <v>2895904</v>
      </c>
      <c r="J8" s="67">
        <v>80378195</v>
      </c>
    </row>
    <row r="9" spans="2:10" ht="17.25" customHeight="1">
      <c r="B9" s="189" t="s">
        <v>364</v>
      </c>
      <c r="C9" s="12">
        <v>1999</v>
      </c>
      <c r="E9" s="71">
        <v>26660</v>
      </c>
      <c r="F9" s="67">
        <v>353635</v>
      </c>
      <c r="G9" s="67">
        <v>6089025</v>
      </c>
      <c r="H9" s="67">
        <v>3185290</v>
      </c>
      <c r="I9" s="67">
        <v>2903735</v>
      </c>
      <c r="J9" s="67">
        <v>78616679</v>
      </c>
    </row>
    <row r="10" spans="2:10" ht="17.25" customHeight="1">
      <c r="B10" s="189" t="s">
        <v>365</v>
      </c>
      <c r="C10" s="12">
        <v>2000</v>
      </c>
      <c r="E10" s="71">
        <v>26423</v>
      </c>
      <c r="F10" s="67">
        <v>349081</v>
      </c>
      <c r="G10" s="67">
        <v>6251363</v>
      </c>
      <c r="H10" s="67">
        <v>3249073</v>
      </c>
      <c r="I10" s="67">
        <v>3002290</v>
      </c>
      <c r="J10" s="67">
        <v>78395801</v>
      </c>
    </row>
    <row r="11" spans="2:10" ht="17.25" customHeight="1">
      <c r="B11" s="189" t="s">
        <v>366</v>
      </c>
      <c r="C11" s="12">
        <v>2001</v>
      </c>
      <c r="E11" s="71">
        <v>26083</v>
      </c>
      <c r="F11" s="67">
        <v>341577</v>
      </c>
      <c r="G11" s="67">
        <v>6405044</v>
      </c>
      <c r="H11" s="67">
        <v>3282265</v>
      </c>
      <c r="I11" s="67">
        <v>3122779</v>
      </c>
      <c r="J11" s="67">
        <v>77586784</v>
      </c>
    </row>
    <row r="12" spans="2:10" s="13" customFormat="1" ht="17.25" customHeight="1">
      <c r="B12" s="190" t="s">
        <v>367</v>
      </c>
      <c r="C12" s="88">
        <v>2002</v>
      </c>
      <c r="E12" s="70">
        <v>25635</v>
      </c>
      <c r="F12" s="53">
        <v>336081</v>
      </c>
      <c r="G12" s="53">
        <v>6399843</v>
      </c>
      <c r="H12" s="53">
        <v>3253149</v>
      </c>
      <c r="I12" s="53">
        <v>3146694</v>
      </c>
      <c r="J12" s="53">
        <v>74907616</v>
      </c>
    </row>
    <row r="13" ht="6" customHeight="1" thickBot="1">
      <c r="E13" s="22"/>
    </row>
    <row r="14" spans="1:10" ht="13.5">
      <c r="A14" s="74" t="s">
        <v>368</v>
      </c>
      <c r="B14" s="97"/>
      <c r="C14" s="24"/>
      <c r="D14" s="24"/>
      <c r="E14" s="24"/>
      <c r="F14" s="24"/>
      <c r="G14" s="24"/>
      <c r="H14" s="24"/>
      <c r="I14" s="24"/>
      <c r="J14" s="24"/>
    </row>
  </sheetData>
  <sheetProtection/>
  <mergeCells count="5">
    <mergeCell ref="A4:D5"/>
    <mergeCell ref="E4:E5"/>
    <mergeCell ref="F4:F5"/>
    <mergeCell ref="G4:G5"/>
    <mergeCell ref="J4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22" sqref="K22"/>
    </sheetView>
  </sheetViews>
  <sheetFormatPr defaultColWidth="9.00390625" defaultRowHeight="13.5"/>
  <cols>
    <col min="1" max="1" width="1.00390625" style="1" customWidth="1"/>
    <col min="2" max="2" width="8.875" style="1" customWidth="1"/>
    <col min="3" max="3" width="6.125" style="1" customWidth="1"/>
    <col min="4" max="4" width="1.00390625" style="1" customWidth="1"/>
    <col min="5" max="11" width="10.00390625" style="1" customWidth="1"/>
    <col min="12" max="16384" width="9.00390625" style="1" customWidth="1"/>
  </cols>
  <sheetData>
    <row r="1" ht="17.25">
      <c r="F1" s="31" t="s">
        <v>369</v>
      </c>
    </row>
    <row r="3" ht="14.25" thickBot="1">
      <c r="H3" s="4" t="s">
        <v>370</v>
      </c>
    </row>
    <row r="4" spans="1:11" ht="14.25" thickTop="1">
      <c r="A4" s="28" t="s">
        <v>5</v>
      </c>
      <c r="B4" s="28"/>
      <c r="C4" s="28"/>
      <c r="D4" s="28"/>
      <c r="E4" s="26" t="s">
        <v>371</v>
      </c>
      <c r="F4" s="26" t="s">
        <v>356</v>
      </c>
      <c r="G4" s="26" t="s">
        <v>372</v>
      </c>
      <c r="H4" s="26" t="s">
        <v>373</v>
      </c>
      <c r="I4" s="26" t="s">
        <v>374</v>
      </c>
      <c r="J4" s="79" t="s">
        <v>375</v>
      </c>
      <c r="K4" s="80"/>
    </row>
    <row r="5" spans="1:11" ht="13.5">
      <c r="A5" s="29"/>
      <c r="B5" s="29"/>
      <c r="C5" s="29"/>
      <c r="D5" s="29"/>
      <c r="E5" s="30"/>
      <c r="F5" s="30"/>
      <c r="G5" s="30"/>
      <c r="H5" s="30"/>
      <c r="I5" s="30"/>
      <c r="J5" s="8" t="s">
        <v>376</v>
      </c>
      <c r="K5" s="8" t="s">
        <v>377</v>
      </c>
    </row>
    <row r="6" spans="5:9" ht="13.5">
      <c r="E6" s="207" t="s">
        <v>378</v>
      </c>
      <c r="F6" s="12" t="s">
        <v>11</v>
      </c>
      <c r="G6" s="12" t="s">
        <v>362</v>
      </c>
      <c r="H6" s="12" t="s">
        <v>362</v>
      </c>
      <c r="I6" s="12" t="s">
        <v>362</v>
      </c>
    </row>
    <row r="7" spans="2:11" ht="18" customHeight="1">
      <c r="B7" s="144" t="s">
        <v>225</v>
      </c>
      <c r="C7" s="12" t="s">
        <v>379</v>
      </c>
      <c r="E7" s="71">
        <v>332925</v>
      </c>
      <c r="F7" s="67">
        <v>732439</v>
      </c>
      <c r="G7" s="67">
        <v>57951323</v>
      </c>
      <c r="H7" s="67">
        <v>112172925</v>
      </c>
      <c r="I7" s="67">
        <v>34641256</v>
      </c>
      <c r="J7" s="67">
        <v>9</v>
      </c>
      <c r="K7" s="67">
        <v>53</v>
      </c>
    </row>
    <row r="8" spans="2:11" ht="18" customHeight="1">
      <c r="B8" s="189" t="s">
        <v>380</v>
      </c>
      <c r="C8" s="12">
        <v>1999</v>
      </c>
      <c r="E8" s="71">
        <v>344261</v>
      </c>
      <c r="F8" s="67">
        <v>750013</v>
      </c>
      <c r="G8" s="67">
        <v>58761541</v>
      </c>
      <c r="H8" s="67">
        <v>115344755</v>
      </c>
      <c r="I8" s="67">
        <v>39987608</v>
      </c>
      <c r="J8" s="67">
        <v>10</v>
      </c>
      <c r="K8" s="67">
        <v>53</v>
      </c>
    </row>
    <row r="9" spans="2:11" ht="18" customHeight="1">
      <c r="B9" s="189" t="s">
        <v>381</v>
      </c>
      <c r="C9" s="12">
        <v>2000</v>
      </c>
      <c r="E9" s="71">
        <v>355366</v>
      </c>
      <c r="F9" s="67">
        <v>766149</v>
      </c>
      <c r="G9" s="67">
        <v>62449037</v>
      </c>
      <c r="H9" s="67">
        <v>117245698</v>
      </c>
      <c r="I9" s="67">
        <v>37491268</v>
      </c>
      <c r="J9" s="67">
        <v>9</v>
      </c>
      <c r="K9" s="67">
        <v>55</v>
      </c>
    </row>
    <row r="10" spans="2:11" ht="18" customHeight="1">
      <c r="B10" s="189" t="s">
        <v>382</v>
      </c>
      <c r="C10" s="12">
        <v>2001</v>
      </c>
      <c r="E10" s="71">
        <v>367588</v>
      </c>
      <c r="F10" s="67">
        <v>785633</v>
      </c>
      <c r="G10" s="67">
        <v>64358305</v>
      </c>
      <c r="H10" s="67">
        <v>119387920</v>
      </c>
      <c r="I10" s="67">
        <v>43587640</v>
      </c>
      <c r="J10" s="67">
        <v>9</v>
      </c>
      <c r="K10" s="67">
        <v>54</v>
      </c>
    </row>
    <row r="11" spans="2:11" s="13" customFormat="1" ht="18" customHeight="1">
      <c r="B11" s="190" t="s">
        <v>383</v>
      </c>
      <c r="C11" s="88">
        <v>2002</v>
      </c>
      <c r="E11" s="70">
        <v>380212</v>
      </c>
      <c r="F11" s="53">
        <v>807543</v>
      </c>
      <c r="G11" s="53">
        <v>65965921</v>
      </c>
      <c r="H11" s="53">
        <v>119973643</v>
      </c>
      <c r="I11" s="53">
        <v>49056215</v>
      </c>
      <c r="J11" s="53">
        <v>9</v>
      </c>
      <c r="K11" s="53">
        <v>54</v>
      </c>
    </row>
    <row r="12" spans="5:11" ht="5.25" customHeight="1" thickBot="1">
      <c r="E12" s="22"/>
      <c r="J12" s="1" t="s">
        <v>331</v>
      </c>
      <c r="K12" s="1" t="s">
        <v>331</v>
      </c>
    </row>
    <row r="13" spans="1:11" ht="13.5">
      <c r="A13" s="74" t="s">
        <v>384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</sheetData>
  <sheetProtection/>
  <mergeCells count="7">
    <mergeCell ref="J4:K4"/>
    <mergeCell ref="A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1.00390625" style="1" customWidth="1"/>
    <col min="2" max="2" width="10.875" style="1" customWidth="1"/>
    <col min="3" max="3" width="7.50390625" style="1" customWidth="1"/>
    <col min="4" max="4" width="1.00390625" style="1" customWidth="1"/>
    <col min="5" max="5" width="9.125" style="1" customWidth="1"/>
    <col min="6" max="6" width="0.875" style="1" customWidth="1"/>
    <col min="7" max="7" width="9.375" style="1" customWidth="1"/>
    <col min="8" max="9" width="9.375" style="103" customWidth="1"/>
    <col min="10" max="12" width="9.375" style="1" customWidth="1"/>
    <col min="13" max="16384" width="9.00390625" style="1" customWidth="1"/>
  </cols>
  <sheetData>
    <row r="1" ht="17.25">
      <c r="E1" s="31" t="s">
        <v>385</v>
      </c>
    </row>
    <row r="2" spans="1:5" ht="18.75" customHeight="1">
      <c r="A2" s="4"/>
      <c r="E2" s="77" t="s">
        <v>386</v>
      </c>
    </row>
    <row r="3" spans="1:12" ht="15" thickBot="1">
      <c r="A3" s="4"/>
      <c r="E3" s="77"/>
      <c r="L3" s="208" t="s">
        <v>301</v>
      </c>
    </row>
    <row r="4" spans="1:12" ht="20.25" customHeight="1" thickTop="1">
      <c r="A4" s="99" t="s">
        <v>5</v>
      </c>
      <c r="B4" s="99"/>
      <c r="C4" s="99"/>
      <c r="D4" s="99"/>
      <c r="E4" s="99"/>
      <c r="F4" s="99"/>
      <c r="G4" s="180" t="s">
        <v>355</v>
      </c>
      <c r="H4" s="99"/>
      <c r="I4" s="100"/>
      <c r="J4" s="99" t="s">
        <v>356</v>
      </c>
      <c r="K4" s="99"/>
      <c r="L4" s="99"/>
    </row>
    <row r="5" spans="2:12" ht="15" customHeight="1">
      <c r="B5" s="209"/>
      <c r="C5" s="209"/>
      <c r="D5" s="210"/>
      <c r="E5" s="210"/>
      <c r="G5" s="81"/>
      <c r="L5" s="12" t="s">
        <v>11</v>
      </c>
    </row>
    <row r="6" spans="2:12" ht="18" customHeight="1">
      <c r="B6" s="211" t="s">
        <v>387</v>
      </c>
      <c r="C6" s="211"/>
      <c r="D6" s="4"/>
      <c r="E6" s="12" t="s">
        <v>379</v>
      </c>
      <c r="G6" s="212">
        <v>27962</v>
      </c>
      <c r="H6" s="213"/>
      <c r="I6" s="213"/>
      <c r="J6" s="214">
        <v>447411</v>
      </c>
      <c r="K6" s="214"/>
      <c r="L6" s="214"/>
    </row>
    <row r="7" spans="2:12" ht="18" customHeight="1">
      <c r="B7" s="211" t="s">
        <v>388</v>
      </c>
      <c r="C7" s="211"/>
      <c r="D7" s="4"/>
      <c r="E7" s="12">
        <v>1999</v>
      </c>
      <c r="G7" s="212">
        <v>27761</v>
      </c>
      <c r="H7" s="213"/>
      <c r="I7" s="213"/>
      <c r="J7" s="214">
        <v>439159</v>
      </c>
      <c r="K7" s="214"/>
      <c r="L7" s="214"/>
    </row>
    <row r="8" spans="2:12" ht="18" customHeight="1">
      <c r="B8" s="211" t="s">
        <v>389</v>
      </c>
      <c r="C8" s="211"/>
      <c r="D8" s="4"/>
      <c r="E8" s="12">
        <v>2000</v>
      </c>
      <c r="G8" s="212">
        <v>27503</v>
      </c>
      <c r="H8" s="213"/>
      <c r="I8" s="213"/>
      <c r="J8" s="214">
        <v>430680</v>
      </c>
      <c r="K8" s="214"/>
      <c r="L8" s="214"/>
    </row>
    <row r="9" spans="2:12" ht="18" customHeight="1">
      <c r="B9" s="211" t="s">
        <v>390</v>
      </c>
      <c r="C9" s="211"/>
      <c r="D9" s="4"/>
      <c r="E9" s="12">
        <v>2001</v>
      </c>
      <c r="G9" s="212">
        <v>27121</v>
      </c>
      <c r="H9" s="215"/>
      <c r="I9" s="215"/>
      <c r="J9" s="214">
        <v>419954</v>
      </c>
      <c r="K9" s="214"/>
      <c r="L9" s="214"/>
    </row>
    <row r="10" spans="2:12" s="13" customFormat="1" ht="18" customHeight="1">
      <c r="B10" s="216" t="s">
        <v>391</v>
      </c>
      <c r="C10" s="216"/>
      <c r="D10" s="149"/>
      <c r="E10" s="88">
        <v>2002</v>
      </c>
      <c r="G10" s="217">
        <v>26639</v>
      </c>
      <c r="H10" s="218"/>
      <c r="I10" s="218"/>
      <c r="J10" s="219">
        <v>422186</v>
      </c>
      <c r="K10" s="219"/>
      <c r="L10" s="219"/>
    </row>
    <row r="11" ht="5.25" customHeight="1" thickBot="1">
      <c r="G11" s="22"/>
    </row>
    <row r="12" spans="1:12" s="32" customFormat="1" ht="12.75" customHeight="1">
      <c r="A12" s="74" t="s">
        <v>368</v>
      </c>
      <c r="B12" s="97"/>
      <c r="C12" s="97"/>
      <c r="D12" s="97"/>
      <c r="E12" s="97"/>
      <c r="F12" s="97"/>
      <c r="G12" s="97"/>
      <c r="H12" s="220"/>
      <c r="I12" s="220"/>
      <c r="J12" s="97"/>
      <c r="K12" s="97"/>
      <c r="L12" s="97"/>
    </row>
    <row r="13" spans="1:12" ht="13.5">
      <c r="A13" s="221"/>
      <c r="B13" s="7"/>
      <c r="C13" s="7"/>
      <c r="D13" s="7"/>
      <c r="E13" s="7"/>
      <c r="F13" s="7"/>
      <c r="G13" s="7"/>
      <c r="H13" s="170"/>
      <c r="I13" s="170"/>
      <c r="J13" s="7"/>
      <c r="K13" s="7"/>
      <c r="L13" s="7"/>
    </row>
    <row r="14" spans="1:12" ht="13.5">
      <c r="A14" s="221"/>
      <c r="B14" s="7"/>
      <c r="C14" s="7"/>
      <c r="D14" s="7"/>
      <c r="E14" s="7"/>
      <c r="F14" s="7"/>
      <c r="G14" s="7"/>
      <c r="H14" s="170"/>
      <c r="I14" s="170"/>
      <c r="J14" s="7"/>
      <c r="K14" s="7"/>
      <c r="L14" s="7"/>
    </row>
  </sheetData>
  <sheetProtection/>
  <mergeCells count="19">
    <mergeCell ref="B9:C9"/>
    <mergeCell ref="G9:I9"/>
    <mergeCell ref="J9:L9"/>
    <mergeCell ref="B10:C10"/>
    <mergeCell ref="G10:I10"/>
    <mergeCell ref="J10:L10"/>
    <mergeCell ref="B7:C7"/>
    <mergeCell ref="G7:I7"/>
    <mergeCell ref="J7:L7"/>
    <mergeCell ref="B8:C8"/>
    <mergeCell ref="G8:I8"/>
    <mergeCell ref="J8:L8"/>
    <mergeCell ref="A4:F4"/>
    <mergeCell ref="G4:I4"/>
    <mergeCell ref="J4:L4"/>
    <mergeCell ref="B5:C5"/>
    <mergeCell ref="B6:C6"/>
    <mergeCell ref="G6:I6"/>
    <mergeCell ref="J6:L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1.00390625" style="1" customWidth="1"/>
    <col min="2" max="2" width="10.875" style="1" customWidth="1"/>
    <col min="3" max="3" width="7.50390625" style="1" customWidth="1"/>
    <col min="4" max="4" width="1.00390625" style="1" customWidth="1"/>
    <col min="5" max="5" width="9.125" style="1" customWidth="1"/>
    <col min="6" max="6" width="0.875" style="1" customWidth="1"/>
    <col min="7" max="7" width="9.375" style="1" customWidth="1"/>
    <col min="8" max="9" width="9.375" style="103" customWidth="1"/>
    <col min="10" max="12" width="9.375" style="1" customWidth="1"/>
    <col min="13" max="16384" width="9.00390625" style="1" customWidth="1"/>
  </cols>
  <sheetData>
    <row r="1" ht="17.25">
      <c r="E1" s="31" t="s">
        <v>385</v>
      </c>
    </row>
    <row r="2" spans="1:12" ht="14.25">
      <c r="A2" s="221"/>
      <c r="B2" s="7"/>
      <c r="C2" s="7"/>
      <c r="D2" s="7"/>
      <c r="E2" s="77" t="s">
        <v>392</v>
      </c>
      <c r="F2" s="7"/>
      <c r="G2" s="7"/>
      <c r="H2" s="170"/>
      <c r="I2" s="170"/>
      <c r="J2" s="7"/>
      <c r="K2" s="7"/>
      <c r="L2" s="7"/>
    </row>
    <row r="3" spans="1:12" ht="14.25">
      <c r="A3" s="4" t="s">
        <v>393</v>
      </c>
      <c r="B3" s="7"/>
      <c r="C3" s="7"/>
      <c r="D3" s="7"/>
      <c r="E3" s="77"/>
      <c r="F3" s="7"/>
      <c r="G3" s="7"/>
      <c r="H3" s="170"/>
      <c r="I3" s="170"/>
      <c r="J3" s="7"/>
      <c r="K3" s="7"/>
      <c r="L3" s="7"/>
    </row>
    <row r="4" ht="16.5" customHeight="1" thickBot="1">
      <c r="A4" s="4" t="s">
        <v>394</v>
      </c>
    </row>
    <row r="5" spans="1:12" ht="18" customHeight="1" thickTop="1">
      <c r="A5" s="28" t="s">
        <v>5</v>
      </c>
      <c r="B5" s="28"/>
      <c r="C5" s="28"/>
      <c r="D5" s="28"/>
      <c r="E5" s="180" t="s">
        <v>395</v>
      </c>
      <c r="F5" s="99"/>
      <c r="G5" s="99"/>
      <c r="H5" s="99"/>
      <c r="I5" s="99"/>
      <c r="J5" s="99"/>
      <c r="K5" s="100"/>
      <c r="L5" s="35" t="s">
        <v>396</v>
      </c>
    </row>
    <row r="6" spans="1:12" ht="18" customHeight="1">
      <c r="A6" s="29"/>
      <c r="B6" s="29"/>
      <c r="C6" s="29"/>
      <c r="D6" s="29"/>
      <c r="E6" s="206" t="s">
        <v>90</v>
      </c>
      <c r="F6" s="204"/>
      <c r="G6" s="181" t="s">
        <v>397</v>
      </c>
      <c r="H6" s="110" t="s">
        <v>398</v>
      </c>
      <c r="I6" s="110" t="s">
        <v>399</v>
      </c>
      <c r="J6" s="181" t="s">
        <v>400</v>
      </c>
      <c r="K6" s="181" t="s">
        <v>401</v>
      </c>
      <c r="L6" s="206"/>
    </row>
    <row r="7" spans="5:12" ht="13.5">
      <c r="E7" s="222" t="s">
        <v>361</v>
      </c>
      <c r="F7" s="223"/>
      <c r="G7" s="224" t="s">
        <v>361</v>
      </c>
      <c r="H7" s="225" t="s">
        <v>361</v>
      </c>
      <c r="I7" s="225" t="s">
        <v>361</v>
      </c>
      <c r="J7" s="224" t="s">
        <v>361</v>
      </c>
      <c r="K7" s="224" t="s">
        <v>361</v>
      </c>
      <c r="L7" s="224" t="s">
        <v>362</v>
      </c>
    </row>
    <row r="8" spans="2:12" ht="18" customHeight="1">
      <c r="B8" s="144" t="s">
        <v>402</v>
      </c>
      <c r="C8" s="12" t="s">
        <v>363</v>
      </c>
      <c r="E8" s="71">
        <v>106771</v>
      </c>
      <c r="F8" s="85"/>
      <c r="G8" s="67">
        <v>45973</v>
      </c>
      <c r="H8" s="114">
        <v>38926</v>
      </c>
      <c r="I8" s="114">
        <v>16043</v>
      </c>
      <c r="J8" s="67">
        <v>2438</v>
      </c>
      <c r="K8" s="67">
        <v>3391</v>
      </c>
      <c r="L8" s="67">
        <v>1107</v>
      </c>
    </row>
    <row r="9" spans="2:12" ht="18" customHeight="1">
      <c r="B9" s="189" t="s">
        <v>364</v>
      </c>
      <c r="C9" s="12">
        <v>1999</v>
      </c>
      <c r="E9" s="71">
        <v>102006</v>
      </c>
      <c r="F9" s="85"/>
      <c r="G9" s="67">
        <v>43788</v>
      </c>
      <c r="H9" s="114">
        <v>37176</v>
      </c>
      <c r="I9" s="114">
        <v>15479</v>
      </c>
      <c r="J9" s="67">
        <v>2330</v>
      </c>
      <c r="K9" s="67">
        <v>3233</v>
      </c>
      <c r="L9" s="67">
        <v>1110</v>
      </c>
    </row>
    <row r="10" spans="2:12" ht="18" customHeight="1">
      <c r="B10" s="189" t="s">
        <v>365</v>
      </c>
      <c r="C10" s="12">
        <v>2000</v>
      </c>
      <c r="E10" s="71">
        <v>97284</v>
      </c>
      <c r="F10" s="85"/>
      <c r="G10" s="67">
        <v>41652</v>
      </c>
      <c r="H10" s="114">
        <v>35382</v>
      </c>
      <c r="I10" s="114">
        <v>14924</v>
      </c>
      <c r="J10" s="67">
        <v>2225</v>
      </c>
      <c r="K10" s="67">
        <v>3101</v>
      </c>
      <c r="L10" s="67">
        <v>1108</v>
      </c>
    </row>
    <row r="11" spans="2:12" ht="18" customHeight="1">
      <c r="B11" s="189" t="s">
        <v>366</v>
      </c>
      <c r="C11" s="12">
        <v>2001</v>
      </c>
      <c r="E11" s="71">
        <v>92533</v>
      </c>
      <c r="F11" s="85"/>
      <c r="G11" s="67">
        <v>39514</v>
      </c>
      <c r="H11" s="114">
        <v>33545</v>
      </c>
      <c r="I11" s="114">
        <v>14360</v>
      </c>
      <c r="J11" s="67">
        <v>2141</v>
      </c>
      <c r="K11" s="67">
        <v>2973</v>
      </c>
      <c r="L11" s="67">
        <v>1104</v>
      </c>
    </row>
    <row r="12" spans="2:12" s="13" customFormat="1" ht="18" customHeight="1">
      <c r="B12" s="190" t="s">
        <v>367</v>
      </c>
      <c r="C12" s="88">
        <v>2002</v>
      </c>
      <c r="E12" s="70">
        <v>87705</v>
      </c>
      <c r="F12" s="64"/>
      <c r="G12" s="53">
        <v>37316</v>
      </c>
      <c r="H12" s="120">
        <v>31712</v>
      </c>
      <c r="I12" s="120">
        <v>13793</v>
      </c>
      <c r="J12" s="53">
        <v>2031</v>
      </c>
      <c r="K12" s="53">
        <v>2853</v>
      </c>
      <c r="L12" s="53">
        <v>1100</v>
      </c>
    </row>
    <row r="13" spans="5:9" ht="6" customHeight="1" thickBot="1">
      <c r="E13" s="22"/>
      <c r="F13" s="21"/>
      <c r="I13" s="114"/>
    </row>
    <row r="14" spans="1:12" ht="13.5">
      <c r="A14" s="24"/>
      <c r="B14" s="24"/>
      <c r="C14" s="24"/>
      <c r="D14" s="24"/>
      <c r="E14" s="24"/>
      <c r="F14" s="24"/>
      <c r="G14" s="24"/>
      <c r="H14" s="125"/>
      <c r="I14" s="125"/>
      <c r="J14" s="24"/>
      <c r="K14" s="24"/>
      <c r="L14" s="24"/>
    </row>
    <row r="15" ht="6" customHeight="1"/>
    <row r="16" ht="14.25" thickBot="1">
      <c r="A16" s="4" t="s">
        <v>403</v>
      </c>
    </row>
    <row r="17" spans="1:12" ht="14.25" thickTop="1">
      <c r="A17" s="28" t="s">
        <v>5</v>
      </c>
      <c r="B17" s="28"/>
      <c r="C17" s="28"/>
      <c r="D17" s="226"/>
      <c r="E17" s="227" t="s">
        <v>404</v>
      </c>
      <c r="F17" s="228"/>
      <c r="G17" s="228"/>
      <c r="H17" s="228"/>
      <c r="I17" s="228"/>
      <c r="J17" s="228"/>
      <c r="K17" s="229"/>
      <c r="L17" s="230" t="s">
        <v>396</v>
      </c>
    </row>
    <row r="18" spans="1:12" ht="5.25" customHeight="1">
      <c r="A18" s="231"/>
      <c r="B18" s="231"/>
      <c r="C18" s="231"/>
      <c r="D18" s="232"/>
      <c r="E18" s="233" t="s">
        <v>90</v>
      </c>
      <c r="F18" s="234"/>
      <c r="G18" s="235" t="s">
        <v>405</v>
      </c>
      <c r="H18" s="236"/>
      <c r="I18" s="236"/>
      <c r="J18" s="237" t="s">
        <v>406</v>
      </c>
      <c r="K18" s="237" t="s">
        <v>407</v>
      </c>
      <c r="L18" s="238"/>
    </row>
    <row r="19" spans="1:12" ht="12" customHeight="1">
      <c r="A19" s="231"/>
      <c r="B19" s="231"/>
      <c r="C19" s="231"/>
      <c r="D19" s="232"/>
      <c r="E19" s="239"/>
      <c r="F19" s="240"/>
      <c r="G19" s="235"/>
      <c r="H19" s="241" t="s">
        <v>405</v>
      </c>
      <c r="I19" s="242" t="s">
        <v>405</v>
      </c>
      <c r="J19" s="243"/>
      <c r="K19" s="243"/>
      <c r="L19" s="238"/>
    </row>
    <row r="20" spans="1:12" ht="12" customHeight="1">
      <c r="A20" s="244"/>
      <c r="B20" s="244"/>
      <c r="C20" s="244"/>
      <c r="D20" s="245"/>
      <c r="E20" s="246"/>
      <c r="F20" s="247"/>
      <c r="G20" s="248" t="s">
        <v>408</v>
      </c>
      <c r="H20" s="249" t="s">
        <v>409</v>
      </c>
      <c r="I20" s="250" t="s">
        <v>410</v>
      </c>
      <c r="J20" s="251"/>
      <c r="K20" s="251"/>
      <c r="L20" s="252"/>
    </row>
    <row r="21" spans="5:12" ht="13.5">
      <c r="E21" s="222" t="s">
        <v>361</v>
      </c>
      <c r="F21" s="223"/>
      <c r="G21" s="224" t="s">
        <v>361</v>
      </c>
      <c r="H21" s="225" t="s">
        <v>361</v>
      </c>
      <c r="I21" s="225" t="s">
        <v>361</v>
      </c>
      <c r="J21" s="224" t="s">
        <v>361</v>
      </c>
      <c r="K21" s="224" t="s">
        <v>361</v>
      </c>
      <c r="L21" s="224" t="s">
        <v>362</v>
      </c>
    </row>
    <row r="22" spans="2:12" ht="18" customHeight="1">
      <c r="B22" s="144" t="s">
        <v>402</v>
      </c>
      <c r="C22" s="12" t="s">
        <v>363</v>
      </c>
      <c r="E22" s="153">
        <v>212766</v>
      </c>
      <c r="F22" s="253"/>
      <c r="G22" s="67">
        <v>169809</v>
      </c>
      <c r="H22" s="114">
        <v>103248</v>
      </c>
      <c r="I22" s="114">
        <v>66561</v>
      </c>
      <c r="J22" s="67">
        <v>38811</v>
      </c>
      <c r="K22" s="67">
        <v>4146</v>
      </c>
      <c r="L22" s="67">
        <v>965</v>
      </c>
    </row>
    <row r="23" spans="2:12" ht="18" customHeight="1">
      <c r="B23" s="189" t="s">
        <v>364</v>
      </c>
      <c r="C23" s="12">
        <v>1999</v>
      </c>
      <c r="E23" s="153">
        <v>233043</v>
      </c>
      <c r="F23" s="253"/>
      <c r="G23" s="67">
        <v>186079</v>
      </c>
      <c r="H23" s="114">
        <v>118354</v>
      </c>
      <c r="I23" s="114">
        <v>67725</v>
      </c>
      <c r="J23" s="67">
        <v>42506</v>
      </c>
      <c r="K23" s="67">
        <v>4458</v>
      </c>
      <c r="L23" s="67">
        <v>954</v>
      </c>
    </row>
    <row r="24" spans="2:12" ht="18" customHeight="1">
      <c r="B24" s="189" t="s">
        <v>365</v>
      </c>
      <c r="C24" s="12">
        <v>2000</v>
      </c>
      <c r="E24" s="153">
        <v>254239</v>
      </c>
      <c r="F24" s="253"/>
      <c r="G24" s="67">
        <v>203728</v>
      </c>
      <c r="H24" s="114">
        <v>133548</v>
      </c>
      <c r="I24" s="114">
        <v>70180</v>
      </c>
      <c r="J24" s="67">
        <v>45778</v>
      </c>
      <c r="K24" s="67">
        <v>4733</v>
      </c>
      <c r="L24" s="67">
        <v>939</v>
      </c>
    </row>
    <row r="25" spans="2:12" ht="18" customHeight="1">
      <c r="B25" s="189" t="s">
        <v>366</v>
      </c>
      <c r="C25" s="12">
        <v>2001</v>
      </c>
      <c r="D25" s="254"/>
      <c r="E25" s="153">
        <v>275775</v>
      </c>
      <c r="F25" s="253"/>
      <c r="G25" s="67">
        <v>221851</v>
      </c>
      <c r="H25" s="114">
        <v>148319</v>
      </c>
      <c r="I25" s="114">
        <v>73532</v>
      </c>
      <c r="J25" s="67">
        <v>48928</v>
      </c>
      <c r="K25" s="67">
        <v>4996</v>
      </c>
      <c r="L25" s="67">
        <v>906</v>
      </c>
    </row>
    <row r="26" spans="2:12" s="13" customFormat="1" ht="18" customHeight="1">
      <c r="B26" s="190" t="s">
        <v>367</v>
      </c>
      <c r="C26" s="88">
        <v>2002</v>
      </c>
      <c r="E26" s="70">
        <v>299339</v>
      </c>
      <c r="F26" s="145"/>
      <c r="G26" s="53">
        <v>241789</v>
      </c>
      <c r="H26" s="120">
        <v>164149</v>
      </c>
      <c r="I26" s="120">
        <v>77640</v>
      </c>
      <c r="J26" s="53">
        <v>52275</v>
      </c>
      <c r="K26" s="53">
        <v>5275</v>
      </c>
      <c r="L26" s="53">
        <v>893</v>
      </c>
    </row>
    <row r="27" spans="5:7" ht="6" customHeight="1" thickBot="1">
      <c r="E27" s="22"/>
      <c r="F27" s="21"/>
      <c r="G27" s="1" t="s">
        <v>411</v>
      </c>
    </row>
    <row r="28" spans="1:12" ht="13.5">
      <c r="A28" s="74" t="s">
        <v>368</v>
      </c>
      <c r="B28" s="24"/>
      <c r="C28" s="24"/>
      <c r="D28" s="24"/>
      <c r="E28" s="24"/>
      <c r="F28" s="24"/>
      <c r="G28" s="24"/>
      <c r="H28" s="125"/>
      <c r="I28" s="125"/>
      <c r="J28" s="24"/>
      <c r="K28" s="24"/>
      <c r="L28" s="24"/>
    </row>
  </sheetData>
  <sheetProtection/>
  <mergeCells count="13">
    <mergeCell ref="J18:J20"/>
    <mergeCell ref="K18:K20"/>
    <mergeCell ref="E21:F21"/>
    <mergeCell ref="A5:D6"/>
    <mergeCell ref="E5:K5"/>
    <mergeCell ref="L5:L6"/>
    <mergeCell ref="E6:F6"/>
    <mergeCell ref="E7:F7"/>
    <mergeCell ref="A17:D20"/>
    <mergeCell ref="E17:K17"/>
    <mergeCell ref="L17:L20"/>
    <mergeCell ref="E18:F20"/>
    <mergeCell ref="G18:G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10.25390625" style="1" customWidth="1"/>
    <col min="4" max="4" width="1.00390625" style="1" customWidth="1"/>
    <col min="5" max="10" width="12.125" style="103" customWidth="1"/>
    <col min="11" max="16384" width="9.00390625" style="1" customWidth="1"/>
  </cols>
  <sheetData>
    <row r="1" ht="17.25">
      <c r="F1" s="104" t="s">
        <v>412</v>
      </c>
    </row>
    <row r="2" spans="5:6" ht="15.75" customHeight="1">
      <c r="E2" s="255" t="s">
        <v>413</v>
      </c>
      <c r="F2" s="255"/>
    </row>
    <row r="3" spans="1:10" ht="14.25" customHeight="1" thickBot="1">
      <c r="A3" s="4" t="s">
        <v>414</v>
      </c>
      <c r="B3" s="32"/>
      <c r="I3" s="105"/>
      <c r="J3" s="112" t="s">
        <v>415</v>
      </c>
    </row>
    <row r="4" spans="1:10" ht="14.25" thickTop="1">
      <c r="A4" s="256" t="s">
        <v>5</v>
      </c>
      <c r="B4" s="256"/>
      <c r="C4" s="256"/>
      <c r="D4" s="256"/>
      <c r="E4" s="257" t="s">
        <v>356</v>
      </c>
      <c r="F4" s="258"/>
      <c r="G4" s="259"/>
      <c r="H4" s="260" t="s">
        <v>416</v>
      </c>
      <c r="I4" s="257" t="s">
        <v>417</v>
      </c>
      <c r="J4" s="257" t="s">
        <v>418</v>
      </c>
    </row>
    <row r="5" spans="1:10" ht="13.5">
      <c r="A5" s="261"/>
      <c r="B5" s="261"/>
      <c r="C5" s="261"/>
      <c r="D5" s="261"/>
      <c r="E5" s="262"/>
      <c r="F5" s="263" t="s">
        <v>419</v>
      </c>
      <c r="G5" s="264" t="s">
        <v>420</v>
      </c>
      <c r="H5" s="262"/>
      <c r="I5" s="262"/>
      <c r="J5" s="262"/>
    </row>
    <row r="6" spans="5:10" ht="10.5" customHeight="1">
      <c r="E6" s="265" t="s">
        <v>11</v>
      </c>
      <c r="F6" s="112" t="s">
        <v>11</v>
      </c>
      <c r="G6" s="112" t="s">
        <v>11</v>
      </c>
      <c r="H6" s="112" t="s">
        <v>11</v>
      </c>
      <c r="I6" s="112" t="s">
        <v>362</v>
      </c>
      <c r="J6" s="112" t="s">
        <v>421</v>
      </c>
    </row>
    <row r="7" spans="2:10" s="13" customFormat="1" ht="10.5" customHeight="1">
      <c r="B7" s="25" t="s">
        <v>90</v>
      </c>
      <c r="C7" s="25"/>
      <c r="E7" s="119">
        <v>546113</v>
      </c>
      <c r="F7" s="120">
        <v>353921</v>
      </c>
      <c r="G7" s="120">
        <v>192192</v>
      </c>
      <c r="H7" s="120">
        <v>55322</v>
      </c>
      <c r="I7" s="120">
        <v>34975139.88</v>
      </c>
      <c r="J7" s="266">
        <v>72.87487771833673</v>
      </c>
    </row>
    <row r="8" spans="2:10" s="13" customFormat="1" ht="7.5" customHeight="1">
      <c r="B8" s="14"/>
      <c r="C8" s="14"/>
      <c r="E8" s="119"/>
      <c r="F8" s="120"/>
      <c r="G8" s="120"/>
      <c r="H8" s="120"/>
      <c r="I8" s="120"/>
      <c r="J8" s="266"/>
    </row>
    <row r="9" spans="2:10" s="13" customFormat="1" ht="10.5" customHeight="1">
      <c r="B9" s="25" t="s">
        <v>94</v>
      </c>
      <c r="C9" s="25"/>
      <c r="E9" s="119">
        <v>361568</v>
      </c>
      <c r="F9" s="120">
        <v>233037</v>
      </c>
      <c r="G9" s="120">
        <v>128531</v>
      </c>
      <c r="H9" s="120">
        <v>38038</v>
      </c>
      <c r="I9" s="120">
        <v>22184297.339999996</v>
      </c>
      <c r="J9" s="266">
        <v>70.61376576395938</v>
      </c>
    </row>
    <row r="10" spans="2:10" s="13" customFormat="1" ht="7.5" customHeight="1">
      <c r="B10" s="14"/>
      <c r="C10" s="14"/>
      <c r="E10" s="267"/>
      <c r="F10" s="268"/>
      <c r="G10" s="268"/>
      <c r="H10" s="268"/>
      <c r="I10" s="268"/>
      <c r="J10" s="269"/>
    </row>
    <row r="11" spans="2:10" s="13" customFormat="1" ht="10.5" customHeight="1">
      <c r="B11" s="25" t="s">
        <v>97</v>
      </c>
      <c r="C11" s="25"/>
      <c r="E11" s="119">
        <v>184545</v>
      </c>
      <c r="F11" s="120">
        <v>120884</v>
      </c>
      <c r="G11" s="120">
        <v>63661</v>
      </c>
      <c r="H11" s="120">
        <v>17284</v>
      </c>
      <c r="I11" s="120">
        <v>12790842.54</v>
      </c>
      <c r="J11" s="266">
        <v>77.13436970061812</v>
      </c>
    </row>
    <row r="12" spans="2:10" ht="7.5" customHeight="1">
      <c r="B12" s="65"/>
      <c r="C12" s="65"/>
      <c r="E12" s="113"/>
      <c r="F12" s="114"/>
      <c r="G12" s="114"/>
      <c r="H12" s="114"/>
      <c r="I12" s="114"/>
      <c r="J12" s="270"/>
    </row>
    <row r="13" spans="2:10" ht="10.5" customHeight="1">
      <c r="B13" s="65"/>
      <c r="C13" s="65" t="s">
        <v>100</v>
      </c>
      <c r="E13" s="113">
        <v>113238</v>
      </c>
      <c r="F13" s="114">
        <v>76979</v>
      </c>
      <c r="G13" s="114">
        <v>36259</v>
      </c>
      <c r="H13" s="114">
        <v>13485</v>
      </c>
      <c r="I13" s="114">
        <v>6708969.27</v>
      </c>
      <c r="J13" s="271">
        <v>65.52703271617024</v>
      </c>
    </row>
    <row r="14" spans="2:10" ht="10.5" customHeight="1">
      <c r="B14" s="65"/>
      <c r="C14" s="65" t="s">
        <v>101</v>
      </c>
      <c r="E14" s="113">
        <v>38173</v>
      </c>
      <c r="F14" s="114">
        <v>23926</v>
      </c>
      <c r="G14" s="114">
        <v>14247</v>
      </c>
      <c r="H14" s="114">
        <v>4066</v>
      </c>
      <c r="I14" s="114">
        <v>2251745.17</v>
      </c>
      <c r="J14" s="271">
        <v>68.87522219724987</v>
      </c>
    </row>
    <row r="15" spans="2:10" ht="10.5" customHeight="1">
      <c r="B15" s="65"/>
      <c r="C15" s="65" t="s">
        <v>103</v>
      </c>
      <c r="E15" s="113">
        <v>16440</v>
      </c>
      <c r="F15" s="114">
        <v>11284</v>
      </c>
      <c r="G15" s="114">
        <v>5156</v>
      </c>
      <c r="H15" s="114">
        <v>1340</v>
      </c>
      <c r="I15" s="114">
        <v>1303528.93</v>
      </c>
      <c r="J15" s="271">
        <v>84.18995065350761</v>
      </c>
    </row>
    <row r="16" spans="2:10" ht="10.5" customHeight="1">
      <c r="B16" s="65"/>
      <c r="C16" s="65" t="s">
        <v>105</v>
      </c>
      <c r="E16" s="113">
        <v>28084</v>
      </c>
      <c r="F16" s="114">
        <v>16640</v>
      </c>
      <c r="G16" s="114">
        <v>11444</v>
      </c>
      <c r="H16" s="114">
        <v>2929</v>
      </c>
      <c r="I16" s="114">
        <v>1635301.07</v>
      </c>
      <c r="J16" s="271">
        <v>72.7629346904156</v>
      </c>
    </row>
    <row r="17" spans="2:10" ht="10.5" customHeight="1">
      <c r="B17" s="65"/>
      <c r="C17" s="65" t="s">
        <v>107</v>
      </c>
      <c r="E17" s="113">
        <v>20781</v>
      </c>
      <c r="F17" s="114">
        <v>13632</v>
      </c>
      <c r="G17" s="114">
        <v>7149</v>
      </c>
      <c r="H17" s="114">
        <v>2118</v>
      </c>
      <c r="I17" s="114">
        <v>1347200.76</v>
      </c>
      <c r="J17" s="271">
        <v>73.3174723079204</v>
      </c>
    </row>
    <row r="18" spans="2:10" ht="10.5" customHeight="1">
      <c r="B18" s="65"/>
      <c r="C18" s="65" t="s">
        <v>109</v>
      </c>
      <c r="E18" s="113">
        <v>11955</v>
      </c>
      <c r="F18" s="114">
        <v>7143</v>
      </c>
      <c r="G18" s="114">
        <v>4812</v>
      </c>
      <c r="H18" s="114">
        <v>1033</v>
      </c>
      <c r="I18" s="114">
        <v>721359.43</v>
      </c>
      <c r="J18" s="271">
        <v>72.77842219644548</v>
      </c>
    </row>
    <row r="19" spans="2:10" ht="10.5" customHeight="1">
      <c r="B19" s="65"/>
      <c r="C19" s="65" t="s">
        <v>111</v>
      </c>
      <c r="E19" s="113">
        <v>6148</v>
      </c>
      <c r="F19" s="114">
        <v>4243</v>
      </c>
      <c r="G19" s="114">
        <v>1905</v>
      </c>
      <c r="H19" s="114">
        <v>644</v>
      </c>
      <c r="I19" s="114">
        <v>437921.57</v>
      </c>
      <c r="J19" s="271">
        <v>76.2628895184136</v>
      </c>
    </row>
    <row r="20" spans="2:10" ht="10.5" customHeight="1">
      <c r="B20" s="65"/>
      <c r="C20" s="65" t="s">
        <v>113</v>
      </c>
      <c r="E20" s="113">
        <v>9431</v>
      </c>
      <c r="F20" s="114">
        <v>6097</v>
      </c>
      <c r="G20" s="114">
        <v>3334</v>
      </c>
      <c r="H20" s="114">
        <v>900</v>
      </c>
      <c r="I20" s="114">
        <v>642953.91</v>
      </c>
      <c r="J20" s="271">
        <v>78.32438926712054</v>
      </c>
    </row>
    <row r="21" spans="2:10" ht="10.5" customHeight="1">
      <c r="B21" s="65"/>
      <c r="C21" s="65" t="s">
        <v>115</v>
      </c>
      <c r="E21" s="113">
        <v>19122</v>
      </c>
      <c r="F21" s="114">
        <v>12782</v>
      </c>
      <c r="G21" s="114">
        <v>6340</v>
      </c>
      <c r="H21" s="114">
        <v>2159</v>
      </c>
      <c r="I21" s="114">
        <v>1210333.12</v>
      </c>
      <c r="J21" s="271">
        <v>69.68029605831087</v>
      </c>
    </row>
    <row r="22" spans="2:10" ht="10.5" customHeight="1">
      <c r="B22" s="65"/>
      <c r="C22" s="65" t="s">
        <v>117</v>
      </c>
      <c r="E22" s="113">
        <v>8409</v>
      </c>
      <c r="F22" s="114">
        <v>5401</v>
      </c>
      <c r="G22" s="114">
        <v>3008</v>
      </c>
      <c r="H22" s="114">
        <v>959</v>
      </c>
      <c r="I22" s="114">
        <v>522870.58</v>
      </c>
      <c r="J22" s="271">
        <v>74.25050339324333</v>
      </c>
    </row>
    <row r="23" spans="2:10" ht="10.5" customHeight="1">
      <c r="B23" s="65"/>
      <c r="C23" s="65" t="s">
        <v>118</v>
      </c>
      <c r="E23" s="113">
        <v>12179</v>
      </c>
      <c r="F23" s="114">
        <v>7574</v>
      </c>
      <c r="G23" s="114">
        <v>4605</v>
      </c>
      <c r="H23" s="114">
        <v>1177</v>
      </c>
      <c r="I23" s="114">
        <v>764356.47</v>
      </c>
      <c r="J23" s="271">
        <v>73.87003849389451</v>
      </c>
    </row>
    <row r="24" spans="2:10" ht="10.5" customHeight="1">
      <c r="B24" s="65"/>
      <c r="C24" s="65" t="s">
        <v>120</v>
      </c>
      <c r="E24" s="113">
        <v>14934</v>
      </c>
      <c r="F24" s="114">
        <v>10358</v>
      </c>
      <c r="G24" s="114">
        <v>4576</v>
      </c>
      <c r="H24" s="114">
        <v>1383</v>
      </c>
      <c r="I24" s="114">
        <v>1093465.92</v>
      </c>
      <c r="J24" s="271">
        <v>75.43971656715345</v>
      </c>
    </row>
    <row r="25" spans="2:10" ht="10.5" customHeight="1">
      <c r="B25" s="65"/>
      <c r="C25" s="65" t="s">
        <v>122</v>
      </c>
      <c r="E25" s="113">
        <v>37875</v>
      </c>
      <c r="F25" s="114">
        <v>22903</v>
      </c>
      <c r="G25" s="114">
        <v>14972</v>
      </c>
      <c r="H25" s="114">
        <v>3591</v>
      </c>
      <c r="I25" s="114">
        <v>2144089.67</v>
      </c>
      <c r="J25" s="271">
        <v>68.45566587221677</v>
      </c>
    </row>
    <row r="26" spans="2:10" ht="10.5" customHeight="1">
      <c r="B26" s="65"/>
      <c r="C26" s="65" t="s">
        <v>124</v>
      </c>
      <c r="E26" s="113">
        <v>24798</v>
      </c>
      <c r="F26" s="114">
        <v>14074</v>
      </c>
      <c r="G26" s="114">
        <v>10724</v>
      </c>
      <c r="H26" s="114">
        <v>2254</v>
      </c>
      <c r="I26" s="114">
        <v>1400201.47</v>
      </c>
      <c r="J26" s="271">
        <v>73.88334209143459</v>
      </c>
    </row>
    <row r="27" spans="2:10" ht="10.5" customHeight="1">
      <c r="B27" s="65"/>
      <c r="C27" s="65" t="s">
        <v>126</v>
      </c>
      <c r="E27" s="113">
        <v>1</v>
      </c>
      <c r="F27" s="114">
        <v>1</v>
      </c>
      <c r="G27" s="114" t="s">
        <v>227</v>
      </c>
      <c r="H27" s="114" t="s">
        <v>227</v>
      </c>
      <c r="I27" s="114" t="s">
        <v>227</v>
      </c>
      <c r="J27" s="271">
        <v>999.9</v>
      </c>
    </row>
    <row r="28" spans="2:10" ht="9" customHeight="1">
      <c r="B28" s="65"/>
      <c r="C28" s="65"/>
      <c r="E28" s="113"/>
      <c r="F28" s="114"/>
      <c r="G28" s="114"/>
      <c r="H28" s="114"/>
      <c r="I28" s="114"/>
      <c r="J28" s="271"/>
    </row>
    <row r="29" spans="2:10" s="13" customFormat="1" ht="10.5" customHeight="1">
      <c r="B29" s="25" t="s">
        <v>129</v>
      </c>
      <c r="C29" s="25"/>
      <c r="E29" s="119">
        <v>18895</v>
      </c>
      <c r="F29" s="120">
        <v>12456</v>
      </c>
      <c r="G29" s="120">
        <v>6439</v>
      </c>
      <c r="H29" s="120">
        <v>1767</v>
      </c>
      <c r="I29" s="120">
        <v>1160353.05</v>
      </c>
      <c r="J29" s="266">
        <v>67.94313740516515</v>
      </c>
    </row>
    <row r="30" spans="2:10" ht="10.5" customHeight="1">
      <c r="B30" s="65"/>
      <c r="C30" s="65" t="s">
        <v>422</v>
      </c>
      <c r="E30" s="113">
        <v>2759</v>
      </c>
      <c r="F30" s="114">
        <v>1789</v>
      </c>
      <c r="G30" s="114">
        <v>970</v>
      </c>
      <c r="H30" s="114">
        <v>244</v>
      </c>
      <c r="I30" s="114">
        <v>177738.16</v>
      </c>
      <c r="J30" s="271">
        <v>73.22517363872542</v>
      </c>
    </row>
    <row r="31" spans="2:10" ht="10.5" customHeight="1">
      <c r="B31" s="65"/>
      <c r="C31" s="65" t="s">
        <v>133</v>
      </c>
      <c r="E31" s="113">
        <v>6520</v>
      </c>
      <c r="F31" s="114">
        <v>4302</v>
      </c>
      <c r="G31" s="114">
        <v>2218</v>
      </c>
      <c r="H31" s="114">
        <v>577</v>
      </c>
      <c r="I31" s="114">
        <v>368532.32</v>
      </c>
      <c r="J31" s="271">
        <v>61.85436071126165</v>
      </c>
    </row>
    <row r="32" spans="2:10" ht="10.5" customHeight="1">
      <c r="B32" s="65"/>
      <c r="C32" s="65" t="s">
        <v>134</v>
      </c>
      <c r="E32" s="113">
        <v>5996</v>
      </c>
      <c r="F32" s="114">
        <v>4009</v>
      </c>
      <c r="G32" s="114">
        <v>1987</v>
      </c>
      <c r="H32" s="114">
        <v>543</v>
      </c>
      <c r="I32" s="114">
        <v>406591.62</v>
      </c>
      <c r="J32" s="271">
        <v>72.00958050413915</v>
      </c>
    </row>
    <row r="33" spans="2:10" ht="10.5" customHeight="1">
      <c r="B33" s="65"/>
      <c r="C33" s="65" t="s">
        <v>136</v>
      </c>
      <c r="E33" s="113">
        <v>3620</v>
      </c>
      <c r="F33" s="114">
        <v>2356</v>
      </c>
      <c r="G33" s="114">
        <v>1264</v>
      </c>
      <c r="H33" s="114">
        <v>403</v>
      </c>
      <c r="I33" s="114">
        <v>207490.95</v>
      </c>
      <c r="J33" s="271">
        <v>67.89068092811723</v>
      </c>
    </row>
    <row r="34" spans="2:10" ht="9" customHeight="1">
      <c r="B34" s="65"/>
      <c r="C34" s="65"/>
      <c r="E34" s="113"/>
      <c r="F34" s="172"/>
      <c r="G34" s="172"/>
      <c r="H34" s="172"/>
      <c r="I34" s="172"/>
      <c r="J34" s="271"/>
    </row>
    <row r="35" spans="2:10" s="13" customFormat="1" ht="10.5" customHeight="1">
      <c r="B35" s="25" t="s">
        <v>139</v>
      </c>
      <c r="C35" s="25"/>
      <c r="E35" s="119">
        <v>10908</v>
      </c>
      <c r="F35" s="120">
        <v>7177</v>
      </c>
      <c r="G35" s="120">
        <v>3731</v>
      </c>
      <c r="H35" s="120">
        <v>907</v>
      </c>
      <c r="I35" s="120">
        <v>798123.61</v>
      </c>
      <c r="J35" s="266">
        <v>78.21877900381561</v>
      </c>
    </row>
    <row r="36" spans="2:10" ht="10.5" customHeight="1">
      <c r="B36" s="65"/>
      <c r="C36" s="65" t="s">
        <v>140</v>
      </c>
      <c r="E36" s="113">
        <v>4123</v>
      </c>
      <c r="F36" s="114">
        <v>2733</v>
      </c>
      <c r="G36" s="114">
        <v>1390</v>
      </c>
      <c r="H36" s="114">
        <v>372</v>
      </c>
      <c r="I36" s="114">
        <v>301463.66</v>
      </c>
      <c r="J36" s="271">
        <v>79.28142896100354</v>
      </c>
    </row>
    <row r="37" spans="2:10" ht="10.5" customHeight="1">
      <c r="B37" s="65"/>
      <c r="C37" s="65" t="s">
        <v>142</v>
      </c>
      <c r="E37" s="113">
        <v>2396</v>
      </c>
      <c r="F37" s="114">
        <v>1697</v>
      </c>
      <c r="G37" s="114">
        <v>699</v>
      </c>
      <c r="H37" s="114">
        <v>221</v>
      </c>
      <c r="I37" s="114">
        <v>195516.66</v>
      </c>
      <c r="J37" s="271">
        <v>81.13702146250887</v>
      </c>
    </row>
    <row r="38" spans="2:10" ht="10.5" customHeight="1">
      <c r="B38" s="65"/>
      <c r="C38" s="65" t="s">
        <v>144</v>
      </c>
      <c r="E38" s="113">
        <v>4389</v>
      </c>
      <c r="F38" s="114">
        <v>2747</v>
      </c>
      <c r="G38" s="114">
        <v>1642</v>
      </c>
      <c r="H38" s="114">
        <v>314</v>
      </c>
      <c r="I38" s="114">
        <v>301143.29</v>
      </c>
      <c r="J38" s="271">
        <v>75.39176049984965</v>
      </c>
    </row>
    <row r="39" spans="2:10" ht="9" customHeight="1">
      <c r="B39" s="65"/>
      <c r="C39" s="65"/>
      <c r="E39" s="113"/>
      <c r="F39" s="114"/>
      <c r="G39" s="114"/>
      <c r="H39" s="114"/>
      <c r="I39" s="114"/>
      <c r="J39" s="271"/>
    </row>
    <row r="40" spans="2:10" s="13" customFormat="1" ht="10.5" customHeight="1">
      <c r="B40" s="25" t="s">
        <v>146</v>
      </c>
      <c r="C40" s="25"/>
      <c r="E40" s="119">
        <v>10362</v>
      </c>
      <c r="F40" s="120">
        <v>6964</v>
      </c>
      <c r="G40" s="120">
        <v>3398</v>
      </c>
      <c r="H40" s="120">
        <v>1564</v>
      </c>
      <c r="I40" s="120">
        <v>684962.59</v>
      </c>
      <c r="J40" s="266">
        <v>76.72729455549553</v>
      </c>
    </row>
    <row r="41" spans="2:10" ht="10.5" customHeight="1">
      <c r="B41" s="65"/>
      <c r="C41" s="65" t="s">
        <v>148</v>
      </c>
      <c r="E41" s="113">
        <v>8900</v>
      </c>
      <c r="F41" s="114">
        <v>6022</v>
      </c>
      <c r="G41" s="114">
        <v>2878</v>
      </c>
      <c r="H41" s="114">
        <v>1411</v>
      </c>
      <c r="I41" s="114">
        <v>574807.47</v>
      </c>
      <c r="J41" s="272">
        <v>75.6365434191475</v>
      </c>
    </row>
    <row r="42" spans="2:10" ht="10.5" customHeight="1">
      <c r="B42" s="65"/>
      <c r="C42" s="65" t="s">
        <v>150</v>
      </c>
      <c r="E42" s="113">
        <v>1462</v>
      </c>
      <c r="F42" s="114">
        <v>942</v>
      </c>
      <c r="G42" s="114">
        <v>520</v>
      </c>
      <c r="H42" s="114">
        <v>153</v>
      </c>
      <c r="I42" s="114">
        <v>110155.12</v>
      </c>
      <c r="J42" s="271">
        <v>82.90341931613678</v>
      </c>
    </row>
    <row r="43" spans="2:10" ht="9" customHeight="1">
      <c r="B43" s="65"/>
      <c r="C43" s="65"/>
      <c r="E43" s="113"/>
      <c r="F43" s="114"/>
      <c r="G43" s="114"/>
      <c r="H43" s="114"/>
      <c r="I43" s="114"/>
      <c r="J43" s="271"/>
    </row>
    <row r="44" spans="2:10" s="13" customFormat="1" ht="10.5" customHeight="1">
      <c r="B44" s="25" t="s">
        <v>153</v>
      </c>
      <c r="C44" s="25"/>
      <c r="E44" s="119">
        <v>8814</v>
      </c>
      <c r="F44" s="120">
        <v>5442</v>
      </c>
      <c r="G44" s="120">
        <v>3372</v>
      </c>
      <c r="H44" s="120">
        <v>965</v>
      </c>
      <c r="I44" s="120">
        <v>555482.95</v>
      </c>
      <c r="J44" s="266">
        <v>76.0313992931607</v>
      </c>
    </row>
    <row r="45" spans="2:10" ht="10.5" customHeight="1">
      <c r="B45" s="65"/>
      <c r="C45" s="65" t="s">
        <v>155</v>
      </c>
      <c r="E45" s="113">
        <v>6790</v>
      </c>
      <c r="F45" s="114">
        <v>4128</v>
      </c>
      <c r="G45" s="114">
        <v>2662</v>
      </c>
      <c r="H45" s="114">
        <v>750</v>
      </c>
      <c r="I45" s="114">
        <v>415598.54</v>
      </c>
      <c r="J45" s="271">
        <v>74.72337240040237</v>
      </c>
    </row>
    <row r="46" spans="2:10" ht="10.5" customHeight="1">
      <c r="B46" s="65"/>
      <c r="C46" s="65" t="s">
        <v>157</v>
      </c>
      <c r="E46" s="113">
        <v>2024</v>
      </c>
      <c r="F46" s="114">
        <v>1314</v>
      </c>
      <c r="G46" s="114">
        <v>710</v>
      </c>
      <c r="H46" s="114">
        <v>215</v>
      </c>
      <c r="I46" s="114">
        <v>139884.41</v>
      </c>
      <c r="J46" s="271">
        <v>80.15486725663716</v>
      </c>
    </row>
    <row r="47" spans="2:10" ht="9" customHeight="1">
      <c r="B47" s="65"/>
      <c r="C47" s="65"/>
      <c r="E47" s="113"/>
      <c r="F47" s="114"/>
      <c r="G47" s="114"/>
      <c r="H47" s="114"/>
      <c r="I47" s="114"/>
      <c r="J47" s="271"/>
    </row>
    <row r="48" spans="2:10" s="13" customFormat="1" ht="10.5" customHeight="1">
      <c r="B48" s="25" t="s">
        <v>160</v>
      </c>
      <c r="C48" s="25"/>
      <c r="E48" s="119">
        <v>13003</v>
      </c>
      <c r="F48" s="120">
        <v>8103</v>
      </c>
      <c r="G48" s="120">
        <v>4900</v>
      </c>
      <c r="H48" s="120">
        <v>1128</v>
      </c>
      <c r="I48" s="120">
        <v>877575.44</v>
      </c>
      <c r="J48" s="266">
        <v>77.7086818575137</v>
      </c>
    </row>
    <row r="49" spans="2:10" ht="10.5" customHeight="1">
      <c r="B49" s="65"/>
      <c r="C49" s="65" t="s">
        <v>162</v>
      </c>
      <c r="E49" s="113">
        <v>5417</v>
      </c>
      <c r="F49" s="114">
        <v>3336</v>
      </c>
      <c r="G49" s="114">
        <v>2081</v>
      </c>
      <c r="H49" s="114">
        <v>471</v>
      </c>
      <c r="I49" s="114">
        <v>359458.96</v>
      </c>
      <c r="J49" s="271">
        <v>77.92785187686421</v>
      </c>
    </row>
    <row r="50" spans="2:10" ht="10.5" customHeight="1">
      <c r="B50" s="65"/>
      <c r="C50" s="65" t="s">
        <v>164</v>
      </c>
      <c r="E50" s="113">
        <v>2443</v>
      </c>
      <c r="F50" s="114">
        <v>1554</v>
      </c>
      <c r="G50" s="114">
        <v>889</v>
      </c>
      <c r="H50" s="114">
        <v>191</v>
      </c>
      <c r="I50" s="114">
        <v>172347.65</v>
      </c>
      <c r="J50" s="271">
        <v>77.15404699738903</v>
      </c>
    </row>
    <row r="51" spans="2:10" ht="10.5" customHeight="1">
      <c r="B51" s="65"/>
      <c r="C51" s="65" t="s">
        <v>166</v>
      </c>
      <c r="E51" s="113">
        <v>4011</v>
      </c>
      <c r="F51" s="114">
        <v>2507</v>
      </c>
      <c r="G51" s="114">
        <v>1504</v>
      </c>
      <c r="H51" s="114">
        <v>358</v>
      </c>
      <c r="I51" s="114">
        <v>266871.23</v>
      </c>
      <c r="J51" s="271">
        <v>76.6278680599457</v>
      </c>
    </row>
    <row r="52" spans="2:10" ht="10.5" customHeight="1">
      <c r="B52" s="65"/>
      <c r="C52" s="65" t="s">
        <v>167</v>
      </c>
      <c r="E52" s="113">
        <v>1132</v>
      </c>
      <c r="F52" s="114">
        <v>706</v>
      </c>
      <c r="G52" s="114">
        <v>426</v>
      </c>
      <c r="H52" s="114">
        <v>108</v>
      </c>
      <c r="I52" s="114">
        <v>78897.6</v>
      </c>
      <c r="J52" s="271">
        <v>81.85014876927238</v>
      </c>
    </row>
    <row r="53" spans="2:10" ht="9" customHeight="1">
      <c r="B53" s="65"/>
      <c r="C53" s="65"/>
      <c r="E53" s="113"/>
      <c r="F53" s="114"/>
      <c r="G53" s="114"/>
      <c r="H53" s="114"/>
      <c r="I53" s="114"/>
      <c r="J53" s="271"/>
    </row>
    <row r="54" spans="2:10" s="13" customFormat="1" ht="10.5" customHeight="1">
      <c r="B54" s="25" t="s">
        <v>170</v>
      </c>
      <c r="C54" s="25"/>
      <c r="E54" s="119">
        <v>18385</v>
      </c>
      <c r="F54" s="120">
        <v>11628</v>
      </c>
      <c r="G54" s="120">
        <v>6757</v>
      </c>
      <c r="H54" s="120">
        <v>1713</v>
      </c>
      <c r="I54" s="120">
        <v>1214690.56</v>
      </c>
      <c r="J54" s="266">
        <v>75.20041840662259</v>
      </c>
    </row>
    <row r="55" spans="2:10" ht="10.5" customHeight="1">
      <c r="B55" s="65"/>
      <c r="C55" s="65" t="s">
        <v>172</v>
      </c>
      <c r="E55" s="113">
        <v>4596</v>
      </c>
      <c r="F55" s="114">
        <v>3057</v>
      </c>
      <c r="G55" s="114">
        <v>1539</v>
      </c>
      <c r="H55" s="114">
        <v>422</v>
      </c>
      <c r="I55" s="114">
        <v>333443.64</v>
      </c>
      <c r="J55" s="271">
        <v>78.77326617114073</v>
      </c>
    </row>
    <row r="56" spans="2:10" ht="10.5" customHeight="1">
      <c r="B56" s="65"/>
      <c r="C56" s="65" t="s">
        <v>174</v>
      </c>
      <c r="E56" s="113">
        <v>854</v>
      </c>
      <c r="F56" s="114">
        <v>596</v>
      </c>
      <c r="G56" s="114">
        <v>258</v>
      </c>
      <c r="H56" s="114">
        <v>75</v>
      </c>
      <c r="I56" s="114">
        <v>68839.23</v>
      </c>
      <c r="J56" s="271">
        <v>81.00061387354205</v>
      </c>
    </row>
    <row r="57" spans="2:10" ht="10.5" customHeight="1">
      <c r="B57" s="65"/>
      <c r="C57" s="65" t="s">
        <v>176</v>
      </c>
      <c r="E57" s="113">
        <v>6295</v>
      </c>
      <c r="F57" s="114">
        <v>3898</v>
      </c>
      <c r="G57" s="114">
        <v>2397</v>
      </c>
      <c r="H57" s="114">
        <v>510</v>
      </c>
      <c r="I57" s="114">
        <v>395054.28</v>
      </c>
      <c r="J57" s="271">
        <v>71.79326772695556</v>
      </c>
    </row>
    <row r="58" spans="2:10" ht="10.5" customHeight="1">
      <c r="B58" s="65"/>
      <c r="C58" s="65" t="s">
        <v>178</v>
      </c>
      <c r="E58" s="113">
        <v>5981</v>
      </c>
      <c r="F58" s="114">
        <v>3635</v>
      </c>
      <c r="G58" s="114">
        <v>2346</v>
      </c>
      <c r="H58" s="114">
        <v>632</v>
      </c>
      <c r="I58" s="114">
        <v>365814.14</v>
      </c>
      <c r="J58" s="271">
        <v>74.34475670119824</v>
      </c>
    </row>
    <row r="59" spans="2:10" ht="10.5" customHeight="1">
      <c r="B59" s="65"/>
      <c r="C59" s="65" t="s">
        <v>179</v>
      </c>
      <c r="E59" s="113">
        <v>277</v>
      </c>
      <c r="F59" s="114">
        <v>184</v>
      </c>
      <c r="G59" s="114">
        <v>93</v>
      </c>
      <c r="H59" s="114">
        <v>25</v>
      </c>
      <c r="I59" s="114">
        <v>22148.03</v>
      </c>
      <c r="J59" s="271">
        <v>82.11696471725472</v>
      </c>
    </row>
    <row r="60" spans="2:10" ht="10.5" customHeight="1">
      <c r="B60" s="65"/>
      <c r="C60" s="65" t="s">
        <v>181</v>
      </c>
      <c r="E60" s="113">
        <v>235</v>
      </c>
      <c r="F60" s="114">
        <v>159</v>
      </c>
      <c r="G60" s="114">
        <v>76</v>
      </c>
      <c r="H60" s="114">
        <v>22</v>
      </c>
      <c r="I60" s="114">
        <v>18525.02</v>
      </c>
      <c r="J60" s="271">
        <v>80.557238037553</v>
      </c>
    </row>
    <row r="61" spans="2:10" ht="10.5" customHeight="1">
      <c r="B61" s="65"/>
      <c r="C61" s="65" t="s">
        <v>183</v>
      </c>
      <c r="E61" s="113">
        <v>70</v>
      </c>
      <c r="F61" s="114">
        <v>41</v>
      </c>
      <c r="G61" s="114">
        <v>29</v>
      </c>
      <c r="H61" s="114">
        <v>11</v>
      </c>
      <c r="I61" s="114">
        <v>4198.45</v>
      </c>
      <c r="J61" s="271">
        <v>57.08661417322835</v>
      </c>
    </row>
    <row r="62" spans="2:10" ht="10.5" customHeight="1">
      <c r="B62" s="65"/>
      <c r="C62" s="65" t="s">
        <v>185</v>
      </c>
      <c r="E62" s="113">
        <v>77</v>
      </c>
      <c r="F62" s="114">
        <v>58</v>
      </c>
      <c r="G62" s="114">
        <v>19</v>
      </c>
      <c r="H62" s="114">
        <v>16</v>
      </c>
      <c r="I62" s="114">
        <v>6667.77</v>
      </c>
      <c r="J62" s="271">
        <v>84.85981308411215</v>
      </c>
    </row>
    <row r="63" spans="2:10" ht="9" customHeight="1">
      <c r="B63" s="65"/>
      <c r="C63" s="65"/>
      <c r="E63" s="113"/>
      <c r="F63" s="114"/>
      <c r="G63" s="114"/>
      <c r="H63" s="114"/>
      <c r="I63" s="114"/>
      <c r="J63" s="271"/>
    </row>
    <row r="64" spans="2:10" s="13" customFormat="1" ht="10.5" customHeight="1">
      <c r="B64" s="25" t="s">
        <v>188</v>
      </c>
      <c r="C64" s="25"/>
      <c r="E64" s="119">
        <v>27454</v>
      </c>
      <c r="F64" s="120">
        <v>17061</v>
      </c>
      <c r="G64" s="120">
        <v>10393</v>
      </c>
      <c r="H64" s="120">
        <v>2570</v>
      </c>
      <c r="I64" s="120">
        <v>1623156.91</v>
      </c>
      <c r="J64" s="266">
        <v>68.905595267439</v>
      </c>
    </row>
    <row r="65" spans="2:10" ht="10.5" customHeight="1">
      <c r="B65" s="65"/>
      <c r="C65" s="65" t="s">
        <v>190</v>
      </c>
      <c r="E65" s="113">
        <v>5046</v>
      </c>
      <c r="F65" s="114">
        <v>3284</v>
      </c>
      <c r="G65" s="114">
        <v>1762</v>
      </c>
      <c r="H65" s="114">
        <v>499</v>
      </c>
      <c r="I65" s="114">
        <v>275548.11</v>
      </c>
      <c r="J65" s="271">
        <v>61.55379069835595</v>
      </c>
    </row>
    <row r="66" spans="2:10" ht="10.5" customHeight="1">
      <c r="B66" s="65"/>
      <c r="C66" s="65" t="s">
        <v>192</v>
      </c>
      <c r="E66" s="113">
        <v>2224</v>
      </c>
      <c r="F66" s="114">
        <v>1382</v>
      </c>
      <c r="G66" s="114">
        <v>842</v>
      </c>
      <c r="H66" s="114">
        <v>174</v>
      </c>
      <c r="I66" s="114">
        <v>153398.68</v>
      </c>
      <c r="J66" s="271">
        <v>79.30659415363698</v>
      </c>
    </row>
    <row r="67" spans="2:10" ht="10.5" customHeight="1">
      <c r="B67" s="65"/>
      <c r="C67" s="65" t="s">
        <v>194</v>
      </c>
      <c r="E67" s="113">
        <v>9864</v>
      </c>
      <c r="F67" s="114">
        <v>6063</v>
      </c>
      <c r="G67" s="114">
        <v>3801</v>
      </c>
      <c r="H67" s="114">
        <v>1125</v>
      </c>
      <c r="I67" s="114">
        <v>527206.55</v>
      </c>
      <c r="J67" s="271">
        <v>65.29191128506197</v>
      </c>
    </row>
    <row r="68" spans="2:10" ht="10.5" customHeight="1">
      <c r="B68" s="65"/>
      <c r="C68" s="65" t="s">
        <v>196</v>
      </c>
      <c r="E68" s="113">
        <v>3350</v>
      </c>
      <c r="F68" s="114">
        <v>1959</v>
      </c>
      <c r="G68" s="114">
        <v>1391</v>
      </c>
      <c r="H68" s="114">
        <v>277</v>
      </c>
      <c r="I68" s="114">
        <v>191872.68</v>
      </c>
      <c r="J68" s="271">
        <v>70.46706586826346</v>
      </c>
    </row>
    <row r="69" spans="2:10" ht="10.5" customHeight="1">
      <c r="B69" s="65"/>
      <c r="C69" s="65" t="s">
        <v>197</v>
      </c>
      <c r="E69" s="113">
        <v>3218</v>
      </c>
      <c r="F69" s="114">
        <v>1944</v>
      </c>
      <c r="G69" s="114">
        <v>1274</v>
      </c>
      <c r="H69" s="114">
        <v>233</v>
      </c>
      <c r="I69" s="114">
        <v>212068.44</v>
      </c>
      <c r="J69" s="271">
        <v>74.7665332570993</v>
      </c>
    </row>
    <row r="70" spans="2:10" ht="10.5" customHeight="1">
      <c r="B70" s="65"/>
      <c r="C70" s="65" t="s">
        <v>199</v>
      </c>
      <c r="E70" s="113">
        <v>3294</v>
      </c>
      <c r="F70" s="114">
        <v>2096</v>
      </c>
      <c r="G70" s="114">
        <v>1198</v>
      </c>
      <c r="H70" s="114">
        <v>217</v>
      </c>
      <c r="I70" s="114">
        <v>223542.85</v>
      </c>
      <c r="J70" s="271">
        <v>73.99930234586203</v>
      </c>
    </row>
    <row r="71" spans="2:10" ht="10.5" customHeight="1">
      <c r="B71" s="65"/>
      <c r="C71" s="65" t="s">
        <v>201</v>
      </c>
      <c r="E71" s="113">
        <v>458</v>
      </c>
      <c r="F71" s="114">
        <v>333</v>
      </c>
      <c r="G71" s="114">
        <v>125</v>
      </c>
      <c r="H71" s="114">
        <v>45</v>
      </c>
      <c r="I71" s="114">
        <v>39519.6</v>
      </c>
      <c r="J71" s="271">
        <v>82.1247892074199</v>
      </c>
    </row>
    <row r="72" spans="2:10" ht="9" customHeight="1">
      <c r="B72" s="65"/>
      <c r="C72" s="65"/>
      <c r="E72" s="113"/>
      <c r="F72" s="114"/>
      <c r="G72" s="114"/>
      <c r="H72" s="114"/>
      <c r="I72" s="114"/>
      <c r="J72" s="271"/>
    </row>
    <row r="73" spans="2:10" s="13" customFormat="1" ht="10.5" customHeight="1">
      <c r="B73" s="25" t="s">
        <v>298</v>
      </c>
      <c r="C73" s="25"/>
      <c r="E73" s="119">
        <v>8622</v>
      </c>
      <c r="F73" s="120">
        <v>6006</v>
      </c>
      <c r="G73" s="120">
        <v>2616</v>
      </c>
      <c r="H73" s="120">
        <v>1041</v>
      </c>
      <c r="I73" s="120">
        <v>595656.11</v>
      </c>
      <c r="J73" s="266">
        <v>69.49493648468065</v>
      </c>
    </row>
    <row r="74" spans="2:10" ht="10.5" customHeight="1">
      <c r="B74" s="65"/>
      <c r="C74" s="65" t="s">
        <v>423</v>
      </c>
      <c r="E74" s="113">
        <v>5343</v>
      </c>
      <c r="F74" s="114">
        <v>3569</v>
      </c>
      <c r="G74" s="114">
        <v>1774</v>
      </c>
      <c r="H74" s="114">
        <v>674</v>
      </c>
      <c r="I74" s="114">
        <v>340273.39</v>
      </c>
      <c r="J74" s="271">
        <v>67.68462420173572</v>
      </c>
    </row>
    <row r="75" spans="2:10" ht="10.5" customHeight="1">
      <c r="B75" s="65"/>
      <c r="C75" s="65" t="s">
        <v>424</v>
      </c>
      <c r="E75" s="113">
        <v>1046</v>
      </c>
      <c r="F75" s="114">
        <v>753</v>
      </c>
      <c r="G75" s="114">
        <v>293</v>
      </c>
      <c r="H75" s="114">
        <v>192</v>
      </c>
      <c r="I75" s="114">
        <v>72532.95</v>
      </c>
      <c r="J75" s="271">
        <v>72.99971727452643</v>
      </c>
    </row>
    <row r="76" spans="2:10" ht="10.5" customHeight="1">
      <c r="B76" s="65"/>
      <c r="C76" s="65" t="s">
        <v>425</v>
      </c>
      <c r="E76" s="113">
        <v>2233</v>
      </c>
      <c r="F76" s="114">
        <v>1684</v>
      </c>
      <c r="G76" s="114">
        <v>549</v>
      </c>
      <c r="H76" s="114">
        <v>175</v>
      </c>
      <c r="I76" s="114">
        <v>182849.77</v>
      </c>
      <c r="J76" s="271">
        <v>71.75319380266377</v>
      </c>
    </row>
    <row r="77" ht="5.25" customHeight="1" thickBot="1">
      <c r="E77" s="123"/>
    </row>
    <row r="78" spans="1:10" ht="13.5" customHeight="1">
      <c r="A78" s="74" t="s">
        <v>368</v>
      </c>
      <c r="B78" s="24"/>
      <c r="C78" s="24"/>
      <c r="D78" s="24"/>
      <c r="E78" s="125"/>
      <c r="F78" s="125"/>
      <c r="G78" s="125"/>
      <c r="H78" s="125"/>
      <c r="I78" s="125"/>
      <c r="J78" s="125"/>
    </row>
    <row r="79" ht="17.25">
      <c r="F79" s="104" t="s">
        <v>426</v>
      </c>
    </row>
    <row r="80" spans="5:6" ht="14.25">
      <c r="E80" s="255" t="s">
        <v>427</v>
      </c>
      <c r="F80" s="255"/>
    </row>
    <row r="81" ht="14.25" thickBot="1">
      <c r="I81" s="273"/>
    </row>
    <row r="82" spans="1:10" ht="14.25" thickTop="1">
      <c r="A82" s="256" t="s">
        <v>5</v>
      </c>
      <c r="B82" s="256"/>
      <c r="C82" s="256"/>
      <c r="D82" s="256"/>
      <c r="E82" s="257" t="s">
        <v>356</v>
      </c>
      <c r="F82" s="258"/>
      <c r="G82" s="259"/>
      <c r="H82" s="257" t="s">
        <v>428</v>
      </c>
      <c r="I82" s="274" t="s">
        <v>417</v>
      </c>
      <c r="J82" s="257" t="s">
        <v>418</v>
      </c>
    </row>
    <row r="83" spans="1:10" ht="13.5">
      <c r="A83" s="261"/>
      <c r="B83" s="261"/>
      <c r="C83" s="261"/>
      <c r="D83" s="261"/>
      <c r="E83" s="262"/>
      <c r="F83" s="263" t="s">
        <v>419</v>
      </c>
      <c r="G83" s="264" t="s">
        <v>420</v>
      </c>
      <c r="H83" s="262"/>
      <c r="I83" s="275"/>
      <c r="J83" s="262"/>
    </row>
    <row r="84" spans="5:10" ht="10.5" customHeight="1">
      <c r="E84" s="265" t="s">
        <v>11</v>
      </c>
      <c r="F84" s="112" t="s">
        <v>11</v>
      </c>
      <c r="G84" s="112" t="s">
        <v>11</v>
      </c>
      <c r="H84" s="112" t="s">
        <v>11</v>
      </c>
      <c r="I84" s="112" t="s">
        <v>362</v>
      </c>
      <c r="J84" s="112" t="s">
        <v>421</v>
      </c>
    </row>
    <row r="85" spans="2:10" s="13" customFormat="1" ht="10.5" customHeight="1">
      <c r="B85" s="25" t="s">
        <v>91</v>
      </c>
      <c r="C85" s="25"/>
      <c r="E85" s="119">
        <v>4298</v>
      </c>
      <c r="F85" s="120">
        <v>3183</v>
      </c>
      <c r="G85" s="120">
        <v>1115</v>
      </c>
      <c r="H85" s="120">
        <v>484</v>
      </c>
      <c r="I85" s="120">
        <v>348567.91</v>
      </c>
      <c r="J85" s="276">
        <v>83.13635669567873</v>
      </c>
    </row>
    <row r="86" spans="2:10" ht="10.5" customHeight="1">
      <c r="B86" s="65"/>
      <c r="C86" s="65" t="s">
        <v>93</v>
      </c>
      <c r="E86" s="113">
        <v>575</v>
      </c>
      <c r="F86" s="114">
        <v>435</v>
      </c>
      <c r="G86" s="114">
        <v>140</v>
      </c>
      <c r="H86" s="114">
        <v>47</v>
      </c>
      <c r="I86" s="114">
        <v>48037.94</v>
      </c>
      <c r="J86" s="277">
        <v>79.44302721088435</v>
      </c>
    </row>
    <row r="87" spans="2:10" ht="10.5" customHeight="1">
      <c r="B87" s="65"/>
      <c r="C87" s="65" t="s">
        <v>95</v>
      </c>
      <c r="E87" s="113">
        <v>405</v>
      </c>
      <c r="F87" s="114">
        <v>302</v>
      </c>
      <c r="G87" s="114">
        <v>103</v>
      </c>
      <c r="H87" s="114">
        <v>31</v>
      </c>
      <c r="I87" s="114">
        <v>33087.85</v>
      </c>
      <c r="J87" s="277">
        <v>84.52914798206278</v>
      </c>
    </row>
    <row r="88" spans="2:10" ht="10.5" customHeight="1">
      <c r="B88" s="65"/>
      <c r="C88" s="65" t="s">
        <v>96</v>
      </c>
      <c r="E88" s="113">
        <v>1785</v>
      </c>
      <c r="F88" s="114">
        <v>1242</v>
      </c>
      <c r="G88" s="114">
        <v>543</v>
      </c>
      <c r="H88" s="114">
        <v>293</v>
      </c>
      <c r="I88" s="114">
        <v>122301.53</v>
      </c>
      <c r="J88" s="277">
        <v>80.02699055330635</v>
      </c>
    </row>
    <row r="89" spans="2:10" ht="10.5" customHeight="1">
      <c r="B89" s="65"/>
      <c r="C89" s="65" t="s">
        <v>98</v>
      </c>
      <c r="E89" s="113">
        <v>987</v>
      </c>
      <c r="F89" s="114">
        <v>764</v>
      </c>
      <c r="G89" s="114">
        <v>223</v>
      </c>
      <c r="H89" s="114">
        <v>79</v>
      </c>
      <c r="I89" s="114">
        <v>89248.67</v>
      </c>
      <c r="J89" s="277">
        <v>83.45108370255059</v>
      </c>
    </row>
    <row r="90" spans="2:10" ht="10.5" customHeight="1">
      <c r="B90" s="65"/>
      <c r="C90" s="65" t="s">
        <v>99</v>
      </c>
      <c r="E90" s="113">
        <v>546</v>
      </c>
      <c r="F90" s="114">
        <v>440</v>
      </c>
      <c r="G90" s="114">
        <v>106</v>
      </c>
      <c r="H90" s="114">
        <v>34</v>
      </c>
      <c r="I90" s="114">
        <v>55891.92</v>
      </c>
      <c r="J90" s="277">
        <v>93.16638370118847</v>
      </c>
    </row>
    <row r="91" spans="2:10" ht="9" customHeight="1">
      <c r="B91" s="65"/>
      <c r="C91" s="65"/>
      <c r="E91" s="113"/>
      <c r="F91" s="114"/>
      <c r="G91" s="114"/>
      <c r="H91" s="114"/>
      <c r="I91" s="114"/>
      <c r="J91" s="277"/>
    </row>
    <row r="92" spans="2:10" s="13" customFormat="1" ht="10.5" customHeight="1">
      <c r="B92" s="25" t="s">
        <v>102</v>
      </c>
      <c r="C92" s="25"/>
      <c r="E92" s="119">
        <v>11040</v>
      </c>
      <c r="F92" s="120">
        <v>7695</v>
      </c>
      <c r="G92" s="120">
        <v>3345</v>
      </c>
      <c r="H92" s="120">
        <v>923</v>
      </c>
      <c r="I92" s="120">
        <v>869582.15</v>
      </c>
      <c r="J92" s="276">
        <v>81.60849845989668</v>
      </c>
    </row>
    <row r="93" spans="2:10" ht="10.5" customHeight="1">
      <c r="B93" s="65"/>
      <c r="C93" s="65" t="s">
        <v>104</v>
      </c>
      <c r="E93" s="113">
        <v>3775</v>
      </c>
      <c r="F93" s="114">
        <v>2715</v>
      </c>
      <c r="G93" s="114">
        <v>1060</v>
      </c>
      <c r="H93" s="114">
        <v>387</v>
      </c>
      <c r="I93" s="114">
        <v>297520.54</v>
      </c>
      <c r="J93" s="277">
        <v>79.43433075259817</v>
      </c>
    </row>
    <row r="94" spans="2:10" ht="10.5" customHeight="1">
      <c r="B94" s="65"/>
      <c r="C94" s="65" t="s">
        <v>106</v>
      </c>
      <c r="E94" s="113">
        <v>1657</v>
      </c>
      <c r="F94" s="114">
        <v>1114</v>
      </c>
      <c r="G94" s="114">
        <v>543</v>
      </c>
      <c r="H94" s="114">
        <v>123</v>
      </c>
      <c r="I94" s="114">
        <v>124853.46</v>
      </c>
      <c r="J94" s="277">
        <v>82.4972691370473</v>
      </c>
    </row>
    <row r="95" spans="2:10" ht="10.5" customHeight="1">
      <c r="B95" s="65"/>
      <c r="C95" s="65" t="s">
        <v>108</v>
      </c>
      <c r="E95" s="113">
        <v>2915</v>
      </c>
      <c r="F95" s="114">
        <v>1951</v>
      </c>
      <c r="G95" s="114">
        <v>964</v>
      </c>
      <c r="H95" s="114">
        <v>201</v>
      </c>
      <c r="I95" s="114">
        <v>217607.75</v>
      </c>
      <c r="J95" s="277">
        <v>78.51535281274678</v>
      </c>
    </row>
    <row r="96" spans="2:10" ht="10.5" customHeight="1">
      <c r="B96" s="65"/>
      <c r="C96" s="65" t="s">
        <v>110</v>
      </c>
      <c r="E96" s="113">
        <v>952</v>
      </c>
      <c r="F96" s="114">
        <v>728</v>
      </c>
      <c r="G96" s="114">
        <v>224</v>
      </c>
      <c r="H96" s="114">
        <v>47</v>
      </c>
      <c r="I96" s="114">
        <v>87865.34</v>
      </c>
      <c r="J96" s="277">
        <v>85.5430902600714</v>
      </c>
    </row>
    <row r="97" spans="2:10" ht="10.5" customHeight="1">
      <c r="B97" s="65"/>
      <c r="C97" s="65" t="s">
        <v>112</v>
      </c>
      <c r="E97" s="113">
        <v>954</v>
      </c>
      <c r="F97" s="114">
        <v>650</v>
      </c>
      <c r="G97" s="114">
        <v>304</v>
      </c>
      <c r="H97" s="114">
        <v>102</v>
      </c>
      <c r="I97" s="114">
        <v>74825.79</v>
      </c>
      <c r="J97" s="277">
        <v>88.97780462026273</v>
      </c>
    </row>
    <row r="98" spans="2:10" ht="10.5" customHeight="1">
      <c r="B98" s="65"/>
      <c r="C98" s="65" t="s">
        <v>114</v>
      </c>
      <c r="E98" s="113">
        <v>414</v>
      </c>
      <c r="F98" s="114">
        <v>283</v>
      </c>
      <c r="G98" s="114">
        <v>131</v>
      </c>
      <c r="H98" s="114">
        <v>28</v>
      </c>
      <c r="I98" s="114">
        <v>35410.58</v>
      </c>
      <c r="J98" s="277">
        <v>88.9391979301423</v>
      </c>
    </row>
    <row r="99" spans="2:10" ht="10.5" customHeight="1">
      <c r="B99" s="65"/>
      <c r="C99" s="65" t="s">
        <v>116</v>
      </c>
      <c r="E99" s="113">
        <v>373</v>
      </c>
      <c r="F99" s="114">
        <v>254</v>
      </c>
      <c r="G99" s="114">
        <v>119</v>
      </c>
      <c r="H99" s="114">
        <v>35</v>
      </c>
      <c r="I99" s="114">
        <v>31498.69</v>
      </c>
      <c r="J99" s="277">
        <v>87.32595501606569</v>
      </c>
    </row>
    <row r="100" spans="2:10" ht="9" customHeight="1">
      <c r="B100" s="65"/>
      <c r="C100" s="65"/>
      <c r="E100" s="113"/>
      <c r="F100" s="114"/>
      <c r="G100" s="114"/>
      <c r="H100" s="114"/>
      <c r="I100" s="114"/>
      <c r="J100" s="277"/>
    </row>
    <row r="101" spans="2:10" s="13" customFormat="1" ht="10.5" customHeight="1">
      <c r="B101" s="25" t="s">
        <v>119</v>
      </c>
      <c r="C101" s="25"/>
      <c r="E101" s="119">
        <v>13745</v>
      </c>
      <c r="F101" s="120">
        <v>9315</v>
      </c>
      <c r="G101" s="120">
        <v>4430</v>
      </c>
      <c r="H101" s="120">
        <v>1211</v>
      </c>
      <c r="I101" s="120">
        <v>1027413.63</v>
      </c>
      <c r="J101" s="276">
        <v>82.00191512336247</v>
      </c>
    </row>
    <row r="102" spans="2:10" ht="10.5" customHeight="1">
      <c r="B102" s="65"/>
      <c r="C102" s="65" t="s">
        <v>121</v>
      </c>
      <c r="E102" s="113">
        <v>2230</v>
      </c>
      <c r="F102" s="114">
        <v>1456</v>
      </c>
      <c r="G102" s="114">
        <v>774</v>
      </c>
      <c r="H102" s="114">
        <v>225</v>
      </c>
      <c r="I102" s="114">
        <v>138027.56</v>
      </c>
      <c r="J102" s="277">
        <v>73.76492942453855</v>
      </c>
    </row>
    <row r="103" spans="2:10" ht="10.5" customHeight="1">
      <c r="B103" s="65"/>
      <c r="C103" s="65" t="s">
        <v>123</v>
      </c>
      <c r="E103" s="113">
        <v>1508</v>
      </c>
      <c r="F103" s="114">
        <v>1020</v>
      </c>
      <c r="G103" s="114">
        <v>488</v>
      </c>
      <c r="H103" s="114">
        <v>160</v>
      </c>
      <c r="I103" s="114">
        <v>106038.9</v>
      </c>
      <c r="J103" s="277">
        <v>78.5646297353893</v>
      </c>
    </row>
    <row r="104" spans="2:10" ht="10.5" customHeight="1">
      <c r="B104" s="65"/>
      <c r="C104" s="65" t="s">
        <v>125</v>
      </c>
      <c r="E104" s="113">
        <v>2571</v>
      </c>
      <c r="F104" s="114">
        <v>1622</v>
      </c>
      <c r="G104" s="114">
        <v>949</v>
      </c>
      <c r="H104" s="114">
        <v>189</v>
      </c>
      <c r="I104" s="114">
        <v>181407.74</v>
      </c>
      <c r="J104" s="277">
        <v>80.45498603113063</v>
      </c>
    </row>
    <row r="105" spans="2:10" ht="10.5" customHeight="1">
      <c r="B105" s="65"/>
      <c r="C105" s="65" t="s">
        <v>127</v>
      </c>
      <c r="E105" s="113">
        <v>1170</v>
      </c>
      <c r="F105" s="114">
        <v>812</v>
      </c>
      <c r="G105" s="114">
        <v>358</v>
      </c>
      <c r="H105" s="114">
        <v>105</v>
      </c>
      <c r="I105" s="114">
        <v>93410.47</v>
      </c>
      <c r="J105" s="277">
        <v>84.23913043478261</v>
      </c>
    </row>
    <row r="106" spans="2:10" ht="10.5" customHeight="1">
      <c r="B106" s="65"/>
      <c r="C106" s="65" t="s">
        <v>128</v>
      </c>
      <c r="E106" s="113">
        <v>3121</v>
      </c>
      <c r="F106" s="114">
        <v>2114</v>
      </c>
      <c r="G106" s="114">
        <v>1007</v>
      </c>
      <c r="H106" s="114">
        <v>268</v>
      </c>
      <c r="I106" s="114">
        <v>245266.17</v>
      </c>
      <c r="J106" s="277">
        <v>86.53993078962743</v>
      </c>
    </row>
    <row r="107" spans="2:10" ht="10.5" customHeight="1">
      <c r="B107" s="65"/>
      <c r="C107" s="65" t="s">
        <v>130</v>
      </c>
      <c r="E107" s="113">
        <v>2503</v>
      </c>
      <c r="F107" s="114">
        <v>1829</v>
      </c>
      <c r="G107" s="114">
        <v>674</v>
      </c>
      <c r="H107" s="114">
        <v>210</v>
      </c>
      <c r="I107" s="114">
        <v>209140.24</v>
      </c>
      <c r="J107" s="277">
        <v>84.64427182468233</v>
      </c>
    </row>
    <row r="108" spans="2:10" ht="10.5" customHeight="1">
      <c r="B108" s="65"/>
      <c r="C108" s="65" t="s">
        <v>132</v>
      </c>
      <c r="E108" s="113">
        <v>642</v>
      </c>
      <c r="F108" s="114">
        <v>462</v>
      </c>
      <c r="G108" s="114">
        <v>180</v>
      </c>
      <c r="H108" s="114">
        <v>54</v>
      </c>
      <c r="I108" s="114">
        <v>54122.55</v>
      </c>
      <c r="J108" s="277">
        <v>84.56508817119081</v>
      </c>
    </row>
    <row r="109" spans="2:10" ht="9" customHeight="1">
      <c r="B109" s="65"/>
      <c r="C109" s="65"/>
      <c r="E109" s="113"/>
      <c r="F109" s="114"/>
      <c r="G109" s="114"/>
      <c r="H109" s="114"/>
      <c r="I109" s="114"/>
      <c r="J109" s="277"/>
    </row>
    <row r="110" spans="2:10" s="13" customFormat="1" ht="10.5" customHeight="1">
      <c r="B110" s="25" t="s">
        <v>135</v>
      </c>
      <c r="C110" s="25"/>
      <c r="E110" s="119">
        <v>5334</v>
      </c>
      <c r="F110" s="120">
        <v>3225</v>
      </c>
      <c r="G110" s="120">
        <v>2109</v>
      </c>
      <c r="H110" s="120">
        <v>444</v>
      </c>
      <c r="I110" s="120">
        <v>337239.33</v>
      </c>
      <c r="J110" s="276">
        <v>75.7909538317319</v>
      </c>
    </row>
    <row r="111" spans="2:10" ht="10.5" customHeight="1">
      <c r="B111" s="65"/>
      <c r="C111" s="65" t="s">
        <v>137</v>
      </c>
      <c r="E111" s="113">
        <v>4892</v>
      </c>
      <c r="F111" s="114">
        <v>2932</v>
      </c>
      <c r="G111" s="114">
        <v>1960</v>
      </c>
      <c r="H111" s="114">
        <v>401</v>
      </c>
      <c r="I111" s="114">
        <v>305324.22</v>
      </c>
      <c r="J111" s="277">
        <v>75.55899719291453</v>
      </c>
    </row>
    <row r="112" spans="2:10" ht="10.5" customHeight="1">
      <c r="B112" s="65"/>
      <c r="C112" s="65" t="s">
        <v>138</v>
      </c>
      <c r="E112" s="113">
        <v>442</v>
      </c>
      <c r="F112" s="114">
        <v>293</v>
      </c>
      <c r="G112" s="114">
        <v>149</v>
      </c>
      <c r="H112" s="114">
        <v>43</v>
      </c>
      <c r="I112" s="114">
        <v>31915.11</v>
      </c>
      <c r="J112" s="277">
        <v>78.07826916958321</v>
      </c>
    </row>
    <row r="113" spans="2:10" ht="9" customHeight="1">
      <c r="B113" s="65"/>
      <c r="C113" s="65"/>
      <c r="E113" s="113"/>
      <c r="F113" s="114"/>
      <c r="G113" s="114"/>
      <c r="H113" s="114"/>
      <c r="I113" s="114"/>
      <c r="J113" s="277"/>
    </row>
    <row r="114" spans="2:10" s="13" customFormat="1" ht="10.5" customHeight="1">
      <c r="B114" s="25" t="s">
        <v>141</v>
      </c>
      <c r="C114" s="25"/>
      <c r="E114" s="119">
        <v>2739</v>
      </c>
      <c r="F114" s="120">
        <v>1840</v>
      </c>
      <c r="G114" s="120">
        <v>899</v>
      </c>
      <c r="H114" s="120">
        <v>248</v>
      </c>
      <c r="I114" s="120">
        <v>212562.05</v>
      </c>
      <c r="J114" s="276">
        <v>83.51090311659863</v>
      </c>
    </row>
    <row r="115" spans="2:10" ht="10.5" customHeight="1">
      <c r="B115" s="65"/>
      <c r="C115" s="65" t="s">
        <v>143</v>
      </c>
      <c r="E115" s="113">
        <v>2739</v>
      </c>
      <c r="F115" s="114">
        <v>1840</v>
      </c>
      <c r="G115" s="114">
        <v>899</v>
      </c>
      <c r="H115" s="114">
        <v>248</v>
      </c>
      <c r="I115" s="114">
        <v>212562.05</v>
      </c>
      <c r="J115" s="277">
        <v>83.51090311659863</v>
      </c>
    </row>
    <row r="116" spans="2:10" ht="9" customHeight="1">
      <c r="B116" s="65"/>
      <c r="C116" s="65"/>
      <c r="E116" s="113"/>
      <c r="F116" s="114"/>
      <c r="G116" s="114"/>
      <c r="H116" s="114"/>
      <c r="I116" s="114"/>
      <c r="J116" s="277"/>
    </row>
    <row r="117" spans="2:10" s="13" customFormat="1" ht="10.5" customHeight="1">
      <c r="B117" s="25" t="s">
        <v>145</v>
      </c>
      <c r="C117" s="25"/>
      <c r="E117" s="119">
        <v>10125</v>
      </c>
      <c r="F117" s="120">
        <v>6836</v>
      </c>
      <c r="G117" s="120">
        <v>3289</v>
      </c>
      <c r="H117" s="120">
        <v>690</v>
      </c>
      <c r="I117" s="120">
        <v>819644.97</v>
      </c>
      <c r="J117" s="276">
        <v>85.16163363043768</v>
      </c>
    </row>
    <row r="118" spans="2:10" ht="10.5" customHeight="1">
      <c r="B118" s="65"/>
      <c r="C118" s="65" t="s">
        <v>147</v>
      </c>
      <c r="E118" s="113">
        <v>1029</v>
      </c>
      <c r="F118" s="114">
        <v>634</v>
      </c>
      <c r="G118" s="114">
        <v>395</v>
      </c>
      <c r="H118" s="114">
        <v>74</v>
      </c>
      <c r="I118" s="114">
        <v>77029.55</v>
      </c>
      <c r="J118" s="277">
        <v>87.62931662538249</v>
      </c>
    </row>
    <row r="119" spans="2:10" ht="10.5" customHeight="1">
      <c r="B119" s="65"/>
      <c r="C119" s="65" t="s">
        <v>149</v>
      </c>
      <c r="E119" s="113">
        <v>177</v>
      </c>
      <c r="F119" s="114">
        <v>96</v>
      </c>
      <c r="G119" s="114">
        <v>81</v>
      </c>
      <c r="H119" s="114">
        <v>8</v>
      </c>
      <c r="I119" s="114">
        <v>11375.69</v>
      </c>
      <c r="J119" s="277">
        <v>85.79654510556622</v>
      </c>
    </row>
    <row r="120" spans="2:10" ht="10.5" customHeight="1">
      <c r="B120" s="65"/>
      <c r="C120" s="65" t="s">
        <v>151</v>
      </c>
      <c r="E120" s="113">
        <v>788</v>
      </c>
      <c r="F120" s="114">
        <v>554</v>
      </c>
      <c r="G120" s="114">
        <v>234</v>
      </c>
      <c r="H120" s="114">
        <v>53</v>
      </c>
      <c r="I120" s="114">
        <v>69566.76</v>
      </c>
      <c r="J120" s="277">
        <v>88.97058823529412</v>
      </c>
    </row>
    <row r="121" spans="2:10" ht="10.5" customHeight="1">
      <c r="B121" s="65"/>
      <c r="C121" s="65" t="s">
        <v>152</v>
      </c>
      <c r="E121" s="113">
        <v>1653</v>
      </c>
      <c r="F121" s="114">
        <v>1191</v>
      </c>
      <c r="G121" s="114">
        <v>462</v>
      </c>
      <c r="H121" s="114">
        <v>80</v>
      </c>
      <c r="I121" s="114">
        <v>145560.8</v>
      </c>
      <c r="J121" s="277">
        <v>84.45081605646229</v>
      </c>
    </row>
    <row r="122" spans="2:10" ht="10.5" customHeight="1">
      <c r="B122" s="65"/>
      <c r="C122" s="65" t="s">
        <v>154</v>
      </c>
      <c r="E122" s="113">
        <v>1526</v>
      </c>
      <c r="F122" s="114">
        <v>972</v>
      </c>
      <c r="G122" s="114">
        <v>554</v>
      </c>
      <c r="H122" s="114">
        <v>121</v>
      </c>
      <c r="I122" s="114">
        <v>111013.4</v>
      </c>
      <c r="J122" s="277">
        <v>81.03864734299518</v>
      </c>
    </row>
    <row r="123" spans="2:10" ht="10.5" customHeight="1">
      <c r="B123" s="65"/>
      <c r="C123" s="65" t="s">
        <v>156</v>
      </c>
      <c r="E123" s="113">
        <v>836</v>
      </c>
      <c r="F123" s="114">
        <v>605</v>
      </c>
      <c r="G123" s="114">
        <v>231</v>
      </c>
      <c r="H123" s="114">
        <v>46</v>
      </c>
      <c r="I123" s="114">
        <v>73996.52</v>
      </c>
      <c r="J123" s="277">
        <v>87.09870987098711</v>
      </c>
    </row>
    <row r="124" spans="2:10" ht="10.5" customHeight="1">
      <c r="B124" s="65"/>
      <c r="C124" s="65" t="s">
        <v>158</v>
      </c>
      <c r="E124" s="113">
        <v>1189</v>
      </c>
      <c r="F124" s="114">
        <v>809</v>
      </c>
      <c r="G124" s="114">
        <v>380</v>
      </c>
      <c r="H124" s="114">
        <v>69</v>
      </c>
      <c r="I124" s="114">
        <v>94924.55</v>
      </c>
      <c r="J124" s="277">
        <v>82.03288820218519</v>
      </c>
    </row>
    <row r="125" spans="2:10" ht="10.5" customHeight="1">
      <c r="B125" s="65"/>
      <c r="C125" s="65" t="s">
        <v>159</v>
      </c>
      <c r="E125" s="113">
        <v>1045</v>
      </c>
      <c r="F125" s="114">
        <v>712</v>
      </c>
      <c r="G125" s="114">
        <v>333</v>
      </c>
      <c r="H125" s="114">
        <v>90</v>
      </c>
      <c r="I125" s="114">
        <v>81479.18</v>
      </c>
      <c r="J125" s="277">
        <v>83.14960629921259</v>
      </c>
    </row>
    <row r="126" spans="2:10" ht="10.5" customHeight="1">
      <c r="B126" s="65"/>
      <c r="C126" s="65" t="s">
        <v>161</v>
      </c>
      <c r="E126" s="113">
        <v>1330</v>
      </c>
      <c r="F126" s="114">
        <v>899</v>
      </c>
      <c r="G126" s="114">
        <v>431</v>
      </c>
      <c r="H126" s="114">
        <v>111</v>
      </c>
      <c r="I126" s="114">
        <v>108008.67</v>
      </c>
      <c r="J126" s="277">
        <v>88.5159383576103</v>
      </c>
    </row>
    <row r="127" spans="2:10" ht="10.5" customHeight="1">
      <c r="B127" s="65"/>
      <c r="C127" s="65" t="s">
        <v>163</v>
      </c>
      <c r="E127" s="113">
        <v>149</v>
      </c>
      <c r="F127" s="114">
        <v>101</v>
      </c>
      <c r="G127" s="114">
        <v>48</v>
      </c>
      <c r="H127" s="114">
        <v>14</v>
      </c>
      <c r="I127" s="114">
        <v>12740.32</v>
      </c>
      <c r="J127" s="277">
        <v>90.19607843137256</v>
      </c>
    </row>
    <row r="128" spans="2:10" ht="10.5" customHeight="1">
      <c r="B128" s="65"/>
      <c r="C128" s="65" t="s">
        <v>165</v>
      </c>
      <c r="E128" s="113">
        <v>403</v>
      </c>
      <c r="F128" s="114">
        <v>263</v>
      </c>
      <c r="G128" s="114">
        <v>140</v>
      </c>
      <c r="H128" s="114">
        <v>24</v>
      </c>
      <c r="I128" s="114">
        <v>33949.53</v>
      </c>
      <c r="J128" s="277">
        <v>87.49567024593003</v>
      </c>
    </row>
    <row r="129" spans="2:10" ht="9" customHeight="1">
      <c r="B129" s="65"/>
      <c r="C129" s="65"/>
      <c r="E129" s="113"/>
      <c r="F129" s="114"/>
      <c r="G129" s="114"/>
      <c r="H129" s="114"/>
      <c r="I129" s="114"/>
      <c r="J129" s="277"/>
    </row>
    <row r="130" spans="2:10" s="13" customFormat="1" ht="10.5" customHeight="1">
      <c r="B130" s="25" t="s">
        <v>168</v>
      </c>
      <c r="C130" s="25"/>
      <c r="E130" s="119">
        <v>8221</v>
      </c>
      <c r="F130" s="120">
        <v>5478</v>
      </c>
      <c r="G130" s="120">
        <v>2743</v>
      </c>
      <c r="H130" s="120">
        <v>688</v>
      </c>
      <c r="I130" s="120">
        <v>635253.29</v>
      </c>
      <c r="J130" s="276">
        <v>84.86012540480948</v>
      </c>
    </row>
    <row r="131" spans="2:10" ht="10.5" customHeight="1">
      <c r="B131" s="65"/>
      <c r="C131" s="65" t="s">
        <v>169</v>
      </c>
      <c r="E131" s="113">
        <v>2448</v>
      </c>
      <c r="F131" s="114">
        <v>1539</v>
      </c>
      <c r="G131" s="114">
        <v>909</v>
      </c>
      <c r="H131" s="114">
        <v>155</v>
      </c>
      <c r="I131" s="114">
        <v>187479.8</v>
      </c>
      <c r="J131" s="277">
        <v>86.69090475622839</v>
      </c>
    </row>
    <row r="132" spans="2:10" ht="10.5" customHeight="1">
      <c r="B132" s="65"/>
      <c r="C132" s="65" t="s">
        <v>171</v>
      </c>
      <c r="E132" s="113">
        <v>761</v>
      </c>
      <c r="F132" s="114">
        <v>462</v>
      </c>
      <c r="G132" s="114">
        <v>299</v>
      </c>
      <c r="H132" s="114">
        <v>60</v>
      </c>
      <c r="I132" s="114">
        <v>56780.8</v>
      </c>
      <c r="J132" s="277">
        <v>90.3179190751445</v>
      </c>
    </row>
    <row r="133" spans="2:10" ht="10.5" customHeight="1">
      <c r="B133" s="65"/>
      <c r="C133" s="65" t="s">
        <v>173</v>
      </c>
      <c r="E133" s="113">
        <v>3236</v>
      </c>
      <c r="F133" s="114">
        <v>2290</v>
      </c>
      <c r="G133" s="114">
        <v>946</v>
      </c>
      <c r="H133" s="114">
        <v>297</v>
      </c>
      <c r="I133" s="114">
        <v>251555.74</v>
      </c>
      <c r="J133" s="277">
        <v>81.50656473325577</v>
      </c>
    </row>
    <row r="134" spans="2:10" ht="10.5" customHeight="1">
      <c r="B134" s="65"/>
      <c r="C134" s="65" t="s">
        <v>175</v>
      </c>
      <c r="E134" s="113">
        <v>1478</v>
      </c>
      <c r="F134" s="114">
        <v>1006</v>
      </c>
      <c r="G134" s="114">
        <v>472</v>
      </c>
      <c r="H134" s="114">
        <v>145</v>
      </c>
      <c r="I134" s="114">
        <v>117643.6</v>
      </c>
      <c r="J134" s="277">
        <v>85.6545298982793</v>
      </c>
    </row>
    <row r="135" spans="2:10" ht="10.5" customHeight="1">
      <c r="B135" s="65"/>
      <c r="C135" s="65" t="s">
        <v>177</v>
      </c>
      <c r="E135" s="113">
        <v>298</v>
      </c>
      <c r="F135" s="114">
        <v>181</v>
      </c>
      <c r="G135" s="114">
        <v>117</v>
      </c>
      <c r="H135" s="114">
        <v>31</v>
      </c>
      <c r="I135" s="114">
        <v>21793.35</v>
      </c>
      <c r="J135" s="277">
        <v>93.1090613130765</v>
      </c>
    </row>
    <row r="136" spans="2:10" ht="9" customHeight="1">
      <c r="B136" s="65"/>
      <c r="C136" s="65"/>
      <c r="E136" s="113"/>
      <c r="F136" s="114"/>
      <c r="G136" s="114"/>
      <c r="H136" s="114"/>
      <c r="I136" s="114"/>
      <c r="J136" s="277"/>
    </row>
    <row r="137" spans="2:10" s="13" customFormat="1" ht="10.5" customHeight="1">
      <c r="B137" s="25" t="s">
        <v>180</v>
      </c>
      <c r="C137" s="25"/>
      <c r="E137" s="119">
        <v>4397</v>
      </c>
      <c r="F137" s="120">
        <v>3109</v>
      </c>
      <c r="G137" s="120">
        <v>1288</v>
      </c>
      <c r="H137" s="120">
        <v>317</v>
      </c>
      <c r="I137" s="120">
        <v>380213.63</v>
      </c>
      <c r="J137" s="276">
        <v>90.73108244121146</v>
      </c>
    </row>
    <row r="138" spans="2:10" ht="10.5" customHeight="1">
      <c r="B138" s="65"/>
      <c r="C138" s="65" t="s">
        <v>182</v>
      </c>
      <c r="E138" s="113">
        <v>1133</v>
      </c>
      <c r="F138" s="114">
        <v>831</v>
      </c>
      <c r="G138" s="114">
        <v>302</v>
      </c>
      <c r="H138" s="114">
        <v>83</v>
      </c>
      <c r="I138" s="114">
        <v>103300.41</v>
      </c>
      <c r="J138" s="277">
        <v>92.32414181204277</v>
      </c>
    </row>
    <row r="139" spans="2:10" ht="10.5" customHeight="1">
      <c r="B139" s="65"/>
      <c r="C139" s="65" t="s">
        <v>184</v>
      </c>
      <c r="E139" s="113">
        <v>561</v>
      </c>
      <c r="F139" s="114">
        <v>400</v>
      </c>
      <c r="G139" s="114">
        <v>161</v>
      </c>
      <c r="H139" s="114">
        <v>46</v>
      </c>
      <c r="I139" s="114">
        <v>51129.84</v>
      </c>
      <c r="J139" s="277">
        <v>91.8570459172133</v>
      </c>
    </row>
    <row r="140" spans="2:10" ht="10.5" customHeight="1">
      <c r="B140" s="65"/>
      <c r="C140" s="65" t="s">
        <v>186</v>
      </c>
      <c r="E140" s="113">
        <v>278</v>
      </c>
      <c r="F140" s="114">
        <v>191</v>
      </c>
      <c r="G140" s="114">
        <v>87</v>
      </c>
      <c r="H140" s="114">
        <v>15</v>
      </c>
      <c r="I140" s="114">
        <v>23314.83</v>
      </c>
      <c r="J140" s="277">
        <v>91.21228163049231</v>
      </c>
    </row>
    <row r="141" spans="2:10" ht="10.5" customHeight="1">
      <c r="B141" s="65"/>
      <c r="C141" s="65" t="s">
        <v>187</v>
      </c>
      <c r="E141" s="113">
        <v>402</v>
      </c>
      <c r="F141" s="114">
        <v>266</v>
      </c>
      <c r="G141" s="114">
        <v>136</v>
      </c>
      <c r="H141" s="114">
        <v>17</v>
      </c>
      <c r="I141" s="114">
        <v>34907.36</v>
      </c>
      <c r="J141" s="277">
        <v>91.51166723030099</v>
      </c>
    </row>
    <row r="142" spans="2:10" ht="10.5" customHeight="1">
      <c r="B142" s="65"/>
      <c r="C142" s="65" t="s">
        <v>189</v>
      </c>
      <c r="E142" s="113">
        <v>595</v>
      </c>
      <c r="F142" s="114">
        <v>410</v>
      </c>
      <c r="G142" s="114">
        <v>185</v>
      </c>
      <c r="H142" s="114">
        <v>38</v>
      </c>
      <c r="I142" s="114">
        <v>49103.69</v>
      </c>
      <c r="J142" s="277">
        <v>87.09380041484212</v>
      </c>
    </row>
    <row r="143" spans="2:10" ht="10.5" customHeight="1">
      <c r="B143" s="65"/>
      <c r="C143" s="65" t="s">
        <v>191</v>
      </c>
      <c r="E143" s="113">
        <v>869</v>
      </c>
      <c r="F143" s="114">
        <v>617</v>
      </c>
      <c r="G143" s="114">
        <v>252</v>
      </c>
      <c r="H143" s="114">
        <v>59</v>
      </c>
      <c r="I143" s="114">
        <v>74313.53</v>
      </c>
      <c r="J143" s="277">
        <v>89.86360818350899</v>
      </c>
    </row>
    <row r="144" spans="2:10" ht="10.5" customHeight="1">
      <c r="B144" s="65"/>
      <c r="C144" s="65" t="s">
        <v>193</v>
      </c>
      <c r="E144" s="113">
        <v>422</v>
      </c>
      <c r="F144" s="114">
        <v>304</v>
      </c>
      <c r="G144" s="114">
        <v>118</v>
      </c>
      <c r="H144" s="114">
        <v>39</v>
      </c>
      <c r="I144" s="114">
        <v>35524.08</v>
      </c>
      <c r="J144" s="277">
        <v>92.00264375413086</v>
      </c>
    </row>
    <row r="145" spans="2:10" ht="10.5" customHeight="1">
      <c r="B145" s="65"/>
      <c r="C145" s="65" t="s">
        <v>195</v>
      </c>
      <c r="E145" s="113">
        <v>137</v>
      </c>
      <c r="F145" s="114">
        <v>90</v>
      </c>
      <c r="G145" s="114">
        <v>47</v>
      </c>
      <c r="H145" s="114">
        <v>20</v>
      </c>
      <c r="I145" s="114">
        <v>8619.89</v>
      </c>
      <c r="J145" s="277">
        <v>84.84107579462102</v>
      </c>
    </row>
    <row r="146" spans="2:10" ht="9" customHeight="1">
      <c r="B146" s="65"/>
      <c r="C146" s="65"/>
      <c r="E146" s="113"/>
      <c r="F146" s="114"/>
      <c r="G146" s="114"/>
      <c r="H146" s="114"/>
      <c r="I146" s="114"/>
      <c r="J146" s="277"/>
    </row>
    <row r="147" spans="2:10" s="13" customFormat="1" ht="10.5" customHeight="1">
      <c r="B147" s="25" t="s">
        <v>198</v>
      </c>
      <c r="C147" s="25"/>
      <c r="E147" s="119">
        <v>8203</v>
      </c>
      <c r="F147" s="120">
        <v>5366</v>
      </c>
      <c r="G147" s="120">
        <v>2837</v>
      </c>
      <c r="H147" s="120">
        <v>624</v>
      </c>
      <c r="I147" s="120">
        <v>650364.36</v>
      </c>
      <c r="J147" s="276">
        <v>89.72553044647755</v>
      </c>
    </row>
    <row r="148" spans="2:10" ht="10.5" customHeight="1">
      <c r="B148" s="65"/>
      <c r="C148" s="65" t="s">
        <v>200</v>
      </c>
      <c r="E148" s="113">
        <v>3277</v>
      </c>
      <c r="F148" s="114">
        <v>2119</v>
      </c>
      <c r="G148" s="114">
        <v>1158</v>
      </c>
      <c r="H148" s="114">
        <v>241</v>
      </c>
      <c r="I148" s="114">
        <v>257226.81</v>
      </c>
      <c r="J148" s="277">
        <v>89.05255662854346</v>
      </c>
    </row>
    <row r="149" spans="2:10" ht="10.5" customHeight="1">
      <c r="B149" s="65"/>
      <c r="C149" s="65" t="s">
        <v>202</v>
      </c>
      <c r="E149" s="113">
        <v>1695</v>
      </c>
      <c r="F149" s="114">
        <v>1144</v>
      </c>
      <c r="G149" s="114">
        <v>551</v>
      </c>
      <c r="H149" s="114">
        <v>165</v>
      </c>
      <c r="I149" s="114">
        <v>139918.5</v>
      </c>
      <c r="J149" s="277">
        <v>93.09319514059979</v>
      </c>
    </row>
    <row r="150" spans="2:10" ht="10.5" customHeight="1">
      <c r="B150" s="65"/>
      <c r="C150" s="65" t="s">
        <v>203</v>
      </c>
      <c r="E150" s="113">
        <v>201</v>
      </c>
      <c r="F150" s="114">
        <v>135</v>
      </c>
      <c r="G150" s="114">
        <v>66</v>
      </c>
      <c r="H150" s="114">
        <v>12</v>
      </c>
      <c r="I150" s="114">
        <v>17476.6</v>
      </c>
      <c r="J150" s="277">
        <v>92.59515570934256</v>
      </c>
    </row>
    <row r="151" spans="2:10" ht="10.5" customHeight="1">
      <c r="B151" s="65"/>
      <c r="C151" s="65" t="s">
        <v>204</v>
      </c>
      <c r="E151" s="113">
        <v>157</v>
      </c>
      <c r="F151" s="114">
        <v>87</v>
      </c>
      <c r="G151" s="114">
        <v>70</v>
      </c>
      <c r="H151" s="114">
        <v>16</v>
      </c>
      <c r="I151" s="114">
        <v>10460.83</v>
      </c>
      <c r="J151" s="277">
        <v>95.74726609963548</v>
      </c>
    </row>
    <row r="152" spans="2:10" ht="10.5" customHeight="1">
      <c r="B152" s="65"/>
      <c r="C152" s="65" t="s">
        <v>205</v>
      </c>
      <c r="E152" s="113">
        <v>2015</v>
      </c>
      <c r="F152" s="114">
        <v>1281</v>
      </c>
      <c r="G152" s="114">
        <v>734</v>
      </c>
      <c r="H152" s="114">
        <v>138</v>
      </c>
      <c r="I152" s="114">
        <v>154204.06</v>
      </c>
      <c r="J152" s="277">
        <v>88.16106207600846</v>
      </c>
    </row>
    <row r="153" spans="2:10" ht="10.5" customHeight="1">
      <c r="B153" s="65"/>
      <c r="C153" s="65" t="s">
        <v>206</v>
      </c>
      <c r="E153" s="113">
        <v>858</v>
      </c>
      <c r="F153" s="114">
        <v>600</v>
      </c>
      <c r="G153" s="114">
        <v>258</v>
      </c>
      <c r="H153" s="114">
        <v>52</v>
      </c>
      <c r="I153" s="114">
        <v>71077.56</v>
      </c>
      <c r="J153" s="277">
        <v>87.79014308426073</v>
      </c>
    </row>
    <row r="154" spans="1:10" ht="6" customHeight="1" thickBot="1">
      <c r="A154" s="21"/>
      <c r="B154" s="21"/>
      <c r="C154" s="21"/>
      <c r="D154" s="21"/>
      <c r="E154" s="123"/>
      <c r="F154" s="278"/>
      <c r="G154" s="278"/>
      <c r="H154" s="278"/>
      <c r="I154" s="278"/>
      <c r="J154" s="278"/>
    </row>
    <row r="155" spans="1:10" ht="13.5">
      <c r="A155" s="7"/>
      <c r="B155" s="7"/>
      <c r="C155" s="7"/>
      <c r="D155" s="7"/>
      <c r="E155" s="170"/>
      <c r="F155" s="170"/>
      <c r="G155" s="170"/>
      <c r="H155" s="170"/>
      <c r="I155" s="170"/>
      <c r="J155" s="170"/>
    </row>
  </sheetData>
  <sheetProtection/>
  <mergeCells count="30">
    <mergeCell ref="B110:C110"/>
    <mergeCell ref="B114:C114"/>
    <mergeCell ref="B117:C117"/>
    <mergeCell ref="B130:C130"/>
    <mergeCell ref="B137:C137"/>
    <mergeCell ref="B147:C147"/>
    <mergeCell ref="H82:H83"/>
    <mergeCell ref="I82:I83"/>
    <mergeCell ref="J82:J83"/>
    <mergeCell ref="B85:C85"/>
    <mergeCell ref="B92:C92"/>
    <mergeCell ref="B101:C101"/>
    <mergeCell ref="B48:C48"/>
    <mergeCell ref="B54:C54"/>
    <mergeCell ref="B64:C64"/>
    <mergeCell ref="B73:C73"/>
    <mergeCell ref="A82:D83"/>
    <mergeCell ref="E82:E83"/>
    <mergeCell ref="B9:C9"/>
    <mergeCell ref="B11:C11"/>
    <mergeCell ref="B29:C29"/>
    <mergeCell ref="B35:C35"/>
    <mergeCell ref="B40:C40"/>
    <mergeCell ref="B44:C44"/>
    <mergeCell ref="A4:D5"/>
    <mergeCell ref="E4:E5"/>
    <mergeCell ref="H4:H5"/>
    <mergeCell ref="I4:I5"/>
    <mergeCell ref="J4:J5"/>
    <mergeCell ref="B7:C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PageLayoutView="0" workbookViewId="0" topLeftCell="A1">
      <selection activeCell="M29" sqref="M29"/>
    </sheetView>
  </sheetViews>
  <sheetFormatPr defaultColWidth="9.00390625" defaultRowHeight="13.5"/>
  <cols>
    <col min="1" max="1" width="1.00390625" style="103" customWidth="1"/>
    <col min="2" max="2" width="2.00390625" style="103" customWidth="1"/>
    <col min="3" max="3" width="10.125" style="103" customWidth="1"/>
    <col min="4" max="4" width="0.6171875" style="103" customWidth="1"/>
    <col min="5" max="5" width="8.875" style="103" customWidth="1"/>
    <col min="6" max="11" width="8.625" style="103" customWidth="1"/>
    <col min="12" max="12" width="12.625" style="103" customWidth="1"/>
    <col min="13" max="16" width="12.00390625" style="103" customWidth="1"/>
    <col min="17" max="17" width="13.625" style="103" customWidth="1"/>
    <col min="18" max="18" width="10.25390625" style="103" customWidth="1"/>
    <col min="19" max="19" width="15.00390625" style="103" customWidth="1"/>
    <col min="20" max="16384" width="9.00390625" style="103" customWidth="1"/>
  </cols>
  <sheetData>
    <row r="1" ht="17.25">
      <c r="J1" s="104" t="s">
        <v>429</v>
      </c>
    </row>
    <row r="2" ht="14.25">
      <c r="J2" s="255" t="s">
        <v>430</v>
      </c>
    </row>
    <row r="3" spans="18:19" ht="14.25" thickBot="1">
      <c r="R3" s="105"/>
      <c r="S3" s="112" t="s">
        <v>431</v>
      </c>
    </row>
    <row r="4" spans="1:19" ht="14.25" thickTop="1">
      <c r="A4" s="106" t="s">
        <v>5</v>
      </c>
      <c r="B4" s="106"/>
      <c r="C4" s="106"/>
      <c r="D4" s="106"/>
      <c r="E4" s="107" t="s">
        <v>432</v>
      </c>
      <c r="F4" s="108"/>
      <c r="G4" s="108"/>
      <c r="H4" s="108"/>
      <c r="I4" s="108"/>
      <c r="J4" s="108"/>
      <c r="K4" s="108"/>
      <c r="L4" s="279"/>
      <c r="M4" s="108" t="s">
        <v>433</v>
      </c>
      <c r="N4" s="108"/>
      <c r="O4" s="108"/>
      <c r="P4" s="108"/>
      <c r="Q4" s="108"/>
      <c r="R4" s="107" t="s">
        <v>434</v>
      </c>
      <c r="S4" s="108"/>
    </row>
    <row r="5" spans="1:19" ht="13.5">
      <c r="A5" s="280"/>
      <c r="B5" s="280"/>
      <c r="C5" s="280"/>
      <c r="D5" s="280"/>
      <c r="E5" s="165" t="s">
        <v>435</v>
      </c>
      <c r="F5" s="109"/>
      <c r="G5" s="109"/>
      <c r="H5" s="109"/>
      <c r="I5" s="109"/>
      <c r="J5" s="109"/>
      <c r="K5" s="281"/>
      <c r="L5" s="282" t="s">
        <v>436</v>
      </c>
      <c r="M5" s="283" t="s">
        <v>435</v>
      </c>
      <c r="N5" s="283"/>
      <c r="O5" s="283"/>
      <c r="P5" s="284"/>
      <c r="Q5" s="285" t="s">
        <v>436</v>
      </c>
      <c r="R5" s="285" t="s">
        <v>404</v>
      </c>
      <c r="S5" s="285" t="s">
        <v>437</v>
      </c>
    </row>
    <row r="6" spans="1:19" ht="13.5">
      <c r="A6" s="109"/>
      <c r="B6" s="109"/>
      <c r="C6" s="109"/>
      <c r="D6" s="109"/>
      <c r="E6" s="110" t="s">
        <v>89</v>
      </c>
      <c r="F6" s="110" t="s">
        <v>397</v>
      </c>
      <c r="G6" s="110" t="s">
        <v>398</v>
      </c>
      <c r="H6" s="110" t="s">
        <v>401</v>
      </c>
      <c r="I6" s="110" t="s">
        <v>438</v>
      </c>
      <c r="J6" s="110" t="s">
        <v>336</v>
      </c>
      <c r="K6" s="110" t="s">
        <v>439</v>
      </c>
      <c r="L6" s="286"/>
      <c r="M6" s="287" t="s">
        <v>89</v>
      </c>
      <c r="N6" s="110" t="s">
        <v>397</v>
      </c>
      <c r="O6" s="110" t="s">
        <v>401</v>
      </c>
      <c r="P6" s="288" t="s">
        <v>399</v>
      </c>
      <c r="Q6" s="165"/>
      <c r="R6" s="165"/>
      <c r="S6" s="165"/>
    </row>
    <row r="7" spans="5:19" ht="12" customHeight="1">
      <c r="E7" s="265" t="s">
        <v>361</v>
      </c>
      <c r="F7" s="225" t="s">
        <v>361</v>
      </c>
      <c r="G7" s="225" t="s">
        <v>361</v>
      </c>
      <c r="H7" s="225" t="s">
        <v>361</v>
      </c>
      <c r="I7" s="225" t="s">
        <v>361</v>
      </c>
      <c r="J7" s="225" t="s">
        <v>361</v>
      </c>
      <c r="K7" s="225" t="s">
        <v>361</v>
      </c>
      <c r="L7" s="112" t="s">
        <v>440</v>
      </c>
      <c r="M7" s="112" t="s">
        <v>361</v>
      </c>
      <c r="N7" s="112" t="s">
        <v>361</v>
      </c>
      <c r="O7" s="112" t="s">
        <v>361</v>
      </c>
      <c r="P7" s="112" t="s">
        <v>361</v>
      </c>
      <c r="Q7" s="112" t="s">
        <v>440</v>
      </c>
      <c r="R7" s="112" t="s">
        <v>361</v>
      </c>
      <c r="S7" s="112" t="s">
        <v>440</v>
      </c>
    </row>
    <row r="8" spans="2:19" s="116" customFormat="1" ht="10.5" customHeight="1">
      <c r="B8" s="289" t="s">
        <v>90</v>
      </c>
      <c r="C8" s="289"/>
      <c r="E8" s="290">
        <v>107125</v>
      </c>
      <c r="F8" s="291">
        <v>70466</v>
      </c>
      <c r="G8" s="291">
        <v>32651</v>
      </c>
      <c r="H8" s="291">
        <v>2835</v>
      </c>
      <c r="I8" s="291">
        <v>11</v>
      </c>
      <c r="J8" s="291">
        <v>1162</v>
      </c>
      <c r="K8" s="291">
        <v>0</v>
      </c>
      <c r="L8" s="291">
        <v>43943813500</v>
      </c>
      <c r="M8" s="291">
        <v>276848</v>
      </c>
      <c r="N8" s="291">
        <v>256289</v>
      </c>
      <c r="O8" s="291">
        <v>19532</v>
      </c>
      <c r="P8" s="291">
        <v>1027</v>
      </c>
      <c r="Q8" s="291">
        <v>195718166500</v>
      </c>
      <c r="R8" s="292">
        <v>1586</v>
      </c>
      <c r="S8" s="292">
        <v>461943200</v>
      </c>
    </row>
    <row r="9" spans="2:19" s="116" customFormat="1" ht="7.5" customHeight="1">
      <c r="B9" s="293"/>
      <c r="C9" s="293"/>
      <c r="E9" s="290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</row>
    <row r="10" spans="2:19" s="116" customFormat="1" ht="10.5" customHeight="1">
      <c r="B10" s="289" t="s">
        <v>94</v>
      </c>
      <c r="C10" s="289"/>
      <c r="E10" s="290">
        <v>57916</v>
      </c>
      <c r="F10" s="294">
        <v>36852</v>
      </c>
      <c r="G10" s="291">
        <v>18975</v>
      </c>
      <c r="H10" s="291">
        <v>1392</v>
      </c>
      <c r="I10" s="291">
        <v>9</v>
      </c>
      <c r="J10" s="291">
        <v>688</v>
      </c>
      <c r="K10" s="291">
        <v>0</v>
      </c>
      <c r="L10" s="291">
        <v>23111065000</v>
      </c>
      <c r="M10" s="291">
        <v>170423</v>
      </c>
      <c r="N10" s="291">
        <v>157730</v>
      </c>
      <c r="O10" s="291">
        <v>12091</v>
      </c>
      <c r="P10" s="291">
        <v>602</v>
      </c>
      <c r="Q10" s="291">
        <v>118775928100</v>
      </c>
      <c r="R10" s="291">
        <v>900</v>
      </c>
      <c r="S10" s="291">
        <v>249050600</v>
      </c>
    </row>
    <row r="11" spans="2:19" s="116" customFormat="1" ht="7.5" customHeight="1">
      <c r="B11" s="293"/>
      <c r="C11" s="293"/>
      <c r="E11" s="290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</row>
    <row r="12" spans="2:19" s="116" customFormat="1" ht="10.5" customHeight="1">
      <c r="B12" s="289" t="s">
        <v>97</v>
      </c>
      <c r="C12" s="289"/>
      <c r="E12" s="290">
        <v>49209</v>
      </c>
      <c r="F12" s="291">
        <v>33614</v>
      </c>
      <c r="G12" s="291">
        <v>13676</v>
      </c>
      <c r="H12" s="291">
        <v>1443</v>
      </c>
      <c r="I12" s="291">
        <v>2</v>
      </c>
      <c r="J12" s="291">
        <v>474</v>
      </c>
      <c r="K12" s="291">
        <v>0</v>
      </c>
      <c r="L12" s="291">
        <v>20832748500</v>
      </c>
      <c r="M12" s="291">
        <v>106425</v>
      </c>
      <c r="N12" s="291">
        <v>98559</v>
      </c>
      <c r="O12" s="291">
        <v>7441</v>
      </c>
      <c r="P12" s="291">
        <v>425</v>
      </c>
      <c r="Q12" s="291">
        <v>76942238400</v>
      </c>
      <c r="R12" s="291">
        <v>686</v>
      </c>
      <c r="S12" s="291">
        <v>212892600</v>
      </c>
    </row>
    <row r="13" spans="2:19" ht="7.5" customHeight="1">
      <c r="B13" s="295"/>
      <c r="C13" s="295"/>
      <c r="E13" s="296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</row>
    <row r="14" spans="2:19" ht="10.5" customHeight="1">
      <c r="B14" s="295"/>
      <c r="C14" s="295" t="s">
        <v>100</v>
      </c>
      <c r="E14" s="296">
        <v>17271</v>
      </c>
      <c r="F14" s="297">
        <v>11589</v>
      </c>
      <c r="G14" s="297">
        <v>4992</v>
      </c>
      <c r="H14" s="297">
        <v>438</v>
      </c>
      <c r="I14" s="297">
        <v>1</v>
      </c>
      <c r="J14" s="297">
        <v>251</v>
      </c>
      <c r="K14" s="297">
        <v>0</v>
      </c>
      <c r="L14" s="297">
        <v>6856661400</v>
      </c>
      <c r="M14" s="297">
        <v>53207</v>
      </c>
      <c r="N14" s="297">
        <v>49086</v>
      </c>
      <c r="O14" s="297">
        <v>3930</v>
      </c>
      <c r="P14" s="297">
        <v>191</v>
      </c>
      <c r="Q14" s="297">
        <v>35964156300</v>
      </c>
      <c r="R14" s="297">
        <v>307</v>
      </c>
      <c r="S14" s="297">
        <v>84251100</v>
      </c>
    </row>
    <row r="15" spans="2:19" ht="10.5" customHeight="1">
      <c r="B15" s="295"/>
      <c r="C15" s="295" t="s">
        <v>101</v>
      </c>
      <c r="E15" s="296">
        <v>5339</v>
      </c>
      <c r="F15" s="297">
        <v>3405</v>
      </c>
      <c r="G15" s="297">
        <v>1779</v>
      </c>
      <c r="H15" s="297">
        <v>108</v>
      </c>
      <c r="I15" s="297">
        <v>0</v>
      </c>
      <c r="J15" s="297">
        <v>47</v>
      </c>
      <c r="K15" s="297">
        <v>0</v>
      </c>
      <c r="L15" s="297">
        <v>2021420600</v>
      </c>
      <c r="M15" s="297">
        <v>18581</v>
      </c>
      <c r="N15" s="297">
        <v>17267</v>
      </c>
      <c r="O15" s="297">
        <v>1218</v>
      </c>
      <c r="P15" s="297">
        <v>96</v>
      </c>
      <c r="Q15" s="297">
        <v>12627210800</v>
      </c>
      <c r="R15" s="297">
        <v>106</v>
      </c>
      <c r="S15" s="297">
        <v>29416500</v>
      </c>
    </row>
    <row r="16" spans="2:19" ht="10.5" customHeight="1">
      <c r="B16" s="295"/>
      <c r="C16" s="295" t="s">
        <v>103</v>
      </c>
      <c r="E16" s="296">
        <v>3937</v>
      </c>
      <c r="F16" s="297">
        <v>2528</v>
      </c>
      <c r="G16" s="297">
        <v>1242</v>
      </c>
      <c r="H16" s="297">
        <v>116</v>
      </c>
      <c r="I16" s="297">
        <v>0</v>
      </c>
      <c r="J16" s="297">
        <v>51</v>
      </c>
      <c r="K16" s="297">
        <v>0</v>
      </c>
      <c r="L16" s="297">
        <v>1733567400</v>
      </c>
      <c r="M16" s="297">
        <v>9405</v>
      </c>
      <c r="N16" s="297">
        <v>8595</v>
      </c>
      <c r="O16" s="297">
        <v>781</v>
      </c>
      <c r="P16" s="297">
        <v>29</v>
      </c>
      <c r="Q16" s="297">
        <v>7058698200</v>
      </c>
      <c r="R16" s="297">
        <v>42</v>
      </c>
      <c r="S16" s="297">
        <v>12609000</v>
      </c>
    </row>
    <row r="17" spans="2:19" ht="10.5" customHeight="1">
      <c r="B17" s="295"/>
      <c r="C17" s="295" t="s">
        <v>105</v>
      </c>
      <c r="E17" s="296">
        <v>3481</v>
      </c>
      <c r="F17" s="297">
        <v>2052</v>
      </c>
      <c r="G17" s="297">
        <v>1316</v>
      </c>
      <c r="H17" s="297">
        <v>71</v>
      </c>
      <c r="I17" s="297">
        <v>1</v>
      </c>
      <c r="J17" s="297">
        <v>41</v>
      </c>
      <c r="K17" s="297">
        <v>0</v>
      </c>
      <c r="L17" s="297">
        <v>1419831100</v>
      </c>
      <c r="M17" s="297">
        <v>11397</v>
      </c>
      <c r="N17" s="297">
        <v>10621</v>
      </c>
      <c r="O17" s="297">
        <v>745</v>
      </c>
      <c r="P17" s="297">
        <v>31</v>
      </c>
      <c r="Q17" s="297">
        <v>8177660700</v>
      </c>
      <c r="R17" s="297">
        <v>41</v>
      </c>
      <c r="S17" s="297">
        <v>11020500</v>
      </c>
    </row>
    <row r="18" spans="2:19" ht="10.5" customHeight="1">
      <c r="B18" s="295"/>
      <c r="C18" s="295" t="s">
        <v>107</v>
      </c>
      <c r="E18" s="296">
        <v>3435</v>
      </c>
      <c r="F18" s="297">
        <v>2345</v>
      </c>
      <c r="G18" s="297">
        <v>972</v>
      </c>
      <c r="H18" s="297">
        <v>78</v>
      </c>
      <c r="I18" s="297">
        <v>0</v>
      </c>
      <c r="J18" s="297">
        <v>40</v>
      </c>
      <c r="K18" s="297">
        <v>0</v>
      </c>
      <c r="L18" s="297">
        <v>1355023900</v>
      </c>
      <c r="M18" s="297">
        <v>8794</v>
      </c>
      <c r="N18" s="297">
        <v>7944</v>
      </c>
      <c r="O18" s="297">
        <v>831</v>
      </c>
      <c r="P18" s="297">
        <v>19</v>
      </c>
      <c r="Q18" s="297">
        <v>6209847600</v>
      </c>
      <c r="R18" s="297">
        <v>46</v>
      </c>
      <c r="S18" s="297">
        <v>14750000</v>
      </c>
    </row>
    <row r="19" spans="2:19" ht="10.5" customHeight="1">
      <c r="B19" s="295"/>
      <c r="C19" s="295" t="s">
        <v>109</v>
      </c>
      <c r="E19" s="296">
        <v>2819</v>
      </c>
      <c r="F19" s="297">
        <v>1749</v>
      </c>
      <c r="G19" s="297">
        <v>997</v>
      </c>
      <c r="H19" s="297">
        <v>54</v>
      </c>
      <c r="I19" s="297">
        <v>0</v>
      </c>
      <c r="J19" s="297">
        <v>19</v>
      </c>
      <c r="K19" s="297">
        <v>0</v>
      </c>
      <c r="L19" s="297">
        <v>1159193800</v>
      </c>
      <c r="M19" s="297">
        <v>7713</v>
      </c>
      <c r="N19" s="297">
        <v>7208</v>
      </c>
      <c r="O19" s="297">
        <v>480</v>
      </c>
      <c r="P19" s="297">
        <v>25</v>
      </c>
      <c r="Q19" s="297">
        <v>5422087900</v>
      </c>
      <c r="R19" s="297">
        <v>57</v>
      </c>
      <c r="S19" s="297">
        <v>14264100</v>
      </c>
    </row>
    <row r="20" spans="2:19" ht="10.5" customHeight="1">
      <c r="B20" s="295"/>
      <c r="C20" s="295" t="s">
        <v>111</v>
      </c>
      <c r="E20" s="296">
        <v>1959</v>
      </c>
      <c r="F20" s="297">
        <v>1268</v>
      </c>
      <c r="G20" s="297">
        <v>602</v>
      </c>
      <c r="H20" s="297">
        <v>70</v>
      </c>
      <c r="I20" s="297">
        <v>0</v>
      </c>
      <c r="J20" s="297">
        <v>19</v>
      </c>
      <c r="K20" s="297">
        <v>0</v>
      </c>
      <c r="L20" s="297">
        <v>761144700</v>
      </c>
      <c r="M20" s="297">
        <v>3700</v>
      </c>
      <c r="N20" s="297">
        <v>3420</v>
      </c>
      <c r="O20" s="297">
        <v>270</v>
      </c>
      <c r="P20" s="297">
        <v>10</v>
      </c>
      <c r="Q20" s="297">
        <v>2643921700</v>
      </c>
      <c r="R20" s="297">
        <v>24</v>
      </c>
      <c r="S20" s="297">
        <v>7076600</v>
      </c>
    </row>
    <row r="21" spans="2:19" ht="10.5" customHeight="1">
      <c r="B21" s="295"/>
      <c r="C21" s="295" t="s">
        <v>113</v>
      </c>
      <c r="E21" s="296">
        <v>2037</v>
      </c>
      <c r="F21" s="297">
        <v>1097</v>
      </c>
      <c r="G21" s="297">
        <v>869</v>
      </c>
      <c r="H21" s="297">
        <v>47</v>
      </c>
      <c r="I21" s="297">
        <v>0</v>
      </c>
      <c r="J21" s="297">
        <v>24</v>
      </c>
      <c r="K21" s="297">
        <v>0</v>
      </c>
      <c r="L21" s="297">
        <v>822681800</v>
      </c>
      <c r="M21" s="297">
        <v>5793</v>
      </c>
      <c r="N21" s="297">
        <v>5368</v>
      </c>
      <c r="O21" s="297">
        <v>414</v>
      </c>
      <c r="P21" s="297">
        <v>11</v>
      </c>
      <c r="Q21" s="297">
        <v>4369034100</v>
      </c>
      <c r="R21" s="297">
        <v>22</v>
      </c>
      <c r="S21" s="297">
        <v>6083700</v>
      </c>
    </row>
    <row r="22" spans="2:19" ht="10.5" customHeight="1">
      <c r="B22" s="295"/>
      <c r="C22" s="295" t="s">
        <v>115</v>
      </c>
      <c r="E22" s="296">
        <v>2844</v>
      </c>
      <c r="F22" s="297">
        <v>2078</v>
      </c>
      <c r="G22" s="297">
        <v>609</v>
      </c>
      <c r="H22" s="297">
        <v>103</v>
      </c>
      <c r="I22" s="297">
        <v>2</v>
      </c>
      <c r="J22" s="297">
        <v>52</v>
      </c>
      <c r="K22" s="297">
        <v>0</v>
      </c>
      <c r="L22" s="297">
        <v>1141421100</v>
      </c>
      <c r="M22" s="297">
        <v>8321</v>
      </c>
      <c r="N22" s="297">
        <v>7557</v>
      </c>
      <c r="O22" s="297">
        <v>708</v>
      </c>
      <c r="P22" s="297">
        <v>56</v>
      </c>
      <c r="Q22" s="297">
        <v>5450115200</v>
      </c>
      <c r="R22" s="297">
        <v>32</v>
      </c>
      <c r="S22" s="297">
        <v>8907000</v>
      </c>
    </row>
    <row r="23" spans="2:19" ht="10.5" customHeight="1">
      <c r="B23" s="295"/>
      <c r="C23" s="295" t="s">
        <v>117</v>
      </c>
      <c r="E23" s="296">
        <v>2284</v>
      </c>
      <c r="F23" s="297">
        <v>1364</v>
      </c>
      <c r="G23" s="297">
        <v>858</v>
      </c>
      <c r="H23" s="297">
        <v>40</v>
      </c>
      <c r="I23" s="297">
        <v>0</v>
      </c>
      <c r="J23" s="297">
        <v>22</v>
      </c>
      <c r="K23" s="297">
        <v>0</v>
      </c>
      <c r="L23" s="297">
        <v>926615300</v>
      </c>
      <c r="M23" s="297">
        <v>4945</v>
      </c>
      <c r="N23" s="297">
        <v>4572</v>
      </c>
      <c r="O23" s="297">
        <v>358</v>
      </c>
      <c r="P23" s="297">
        <v>15</v>
      </c>
      <c r="Q23" s="297">
        <v>3616978700</v>
      </c>
      <c r="R23" s="297">
        <v>32</v>
      </c>
      <c r="S23" s="297">
        <v>10882800</v>
      </c>
    </row>
    <row r="24" spans="2:19" ht="10.5" customHeight="1">
      <c r="B24" s="295"/>
      <c r="C24" s="295" t="s">
        <v>118</v>
      </c>
      <c r="E24" s="296">
        <v>2321</v>
      </c>
      <c r="F24" s="297">
        <v>1437</v>
      </c>
      <c r="G24" s="297">
        <v>821</v>
      </c>
      <c r="H24" s="297">
        <v>45</v>
      </c>
      <c r="I24" s="297">
        <v>0</v>
      </c>
      <c r="J24" s="297">
        <v>18</v>
      </c>
      <c r="K24" s="297">
        <v>0</v>
      </c>
      <c r="L24" s="297">
        <v>990729200</v>
      </c>
      <c r="M24" s="297">
        <v>5475</v>
      </c>
      <c r="N24" s="297">
        <v>5124</v>
      </c>
      <c r="O24" s="297">
        <v>334</v>
      </c>
      <c r="P24" s="297">
        <v>17</v>
      </c>
      <c r="Q24" s="297">
        <v>3953717600</v>
      </c>
      <c r="R24" s="297">
        <v>42</v>
      </c>
      <c r="S24" s="297">
        <v>10066900</v>
      </c>
    </row>
    <row r="25" spans="2:19" ht="10.5" customHeight="1">
      <c r="B25" s="295"/>
      <c r="C25" s="295" t="s">
        <v>120</v>
      </c>
      <c r="E25" s="296">
        <v>3035</v>
      </c>
      <c r="F25" s="297">
        <v>1671</v>
      </c>
      <c r="G25" s="297">
        <v>1263</v>
      </c>
      <c r="H25" s="297">
        <v>57</v>
      </c>
      <c r="I25" s="297">
        <v>1</v>
      </c>
      <c r="J25" s="297">
        <v>43</v>
      </c>
      <c r="K25" s="297">
        <v>0</v>
      </c>
      <c r="L25" s="297">
        <v>1220921600</v>
      </c>
      <c r="M25" s="297">
        <v>9191</v>
      </c>
      <c r="N25" s="297">
        <v>8602</v>
      </c>
      <c r="O25" s="297">
        <v>570</v>
      </c>
      <c r="P25" s="297">
        <v>19</v>
      </c>
      <c r="Q25" s="297">
        <v>6732624000</v>
      </c>
      <c r="R25" s="297">
        <v>44</v>
      </c>
      <c r="S25" s="297">
        <v>12078400</v>
      </c>
    </row>
    <row r="26" spans="2:19" ht="10.5" customHeight="1">
      <c r="B26" s="295"/>
      <c r="C26" s="295" t="s">
        <v>122</v>
      </c>
      <c r="E26" s="296">
        <v>4499</v>
      </c>
      <c r="F26" s="297">
        <v>2842</v>
      </c>
      <c r="G26" s="297">
        <v>1495</v>
      </c>
      <c r="H26" s="297">
        <v>112</v>
      </c>
      <c r="I26" s="297">
        <v>2</v>
      </c>
      <c r="J26" s="297">
        <v>48</v>
      </c>
      <c r="K26" s="297">
        <v>0</v>
      </c>
      <c r="L26" s="297">
        <v>1696019000</v>
      </c>
      <c r="M26" s="297">
        <v>14997</v>
      </c>
      <c r="N26" s="297">
        <v>13974</v>
      </c>
      <c r="O26" s="297">
        <v>976</v>
      </c>
      <c r="P26" s="297">
        <v>47</v>
      </c>
      <c r="Q26" s="297">
        <v>10273449900</v>
      </c>
      <c r="R26" s="297">
        <v>58</v>
      </c>
      <c r="S26" s="297">
        <v>14735000</v>
      </c>
    </row>
    <row r="27" spans="2:19" ht="10.5" customHeight="1">
      <c r="B27" s="295"/>
      <c r="C27" s="295" t="s">
        <v>124</v>
      </c>
      <c r="E27" s="296">
        <v>2655</v>
      </c>
      <c r="F27" s="297">
        <v>1427</v>
      </c>
      <c r="G27" s="297">
        <v>1160</v>
      </c>
      <c r="H27" s="297">
        <v>53</v>
      </c>
      <c r="I27" s="297">
        <v>2</v>
      </c>
      <c r="J27" s="297">
        <v>13</v>
      </c>
      <c r="K27" s="297">
        <v>0</v>
      </c>
      <c r="L27" s="297">
        <v>1005834100</v>
      </c>
      <c r="M27" s="297">
        <v>8904</v>
      </c>
      <c r="N27" s="297">
        <v>8392</v>
      </c>
      <c r="O27" s="297">
        <v>476</v>
      </c>
      <c r="P27" s="297">
        <v>36</v>
      </c>
      <c r="Q27" s="297">
        <v>6276425400</v>
      </c>
      <c r="R27" s="297">
        <v>47</v>
      </c>
      <c r="S27" s="297">
        <v>12909000</v>
      </c>
    </row>
    <row r="28" spans="2:19" ht="7.5" customHeight="1">
      <c r="B28" s="295"/>
      <c r="C28" s="295"/>
      <c r="E28" s="296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</row>
    <row r="29" spans="2:19" s="116" customFormat="1" ht="10.5" customHeight="1">
      <c r="B29" s="289" t="s">
        <v>129</v>
      </c>
      <c r="C29" s="289"/>
      <c r="E29" s="290">
        <v>2503</v>
      </c>
      <c r="F29" s="291">
        <v>1803</v>
      </c>
      <c r="G29" s="291">
        <v>581</v>
      </c>
      <c r="H29" s="291">
        <v>68</v>
      </c>
      <c r="I29" s="291">
        <v>0</v>
      </c>
      <c r="J29" s="291">
        <v>51</v>
      </c>
      <c r="K29" s="291">
        <v>0</v>
      </c>
      <c r="L29" s="291">
        <v>1001752000</v>
      </c>
      <c r="M29" s="291">
        <v>7587</v>
      </c>
      <c r="N29" s="291">
        <v>7086</v>
      </c>
      <c r="O29" s="291">
        <v>475</v>
      </c>
      <c r="P29" s="291">
        <v>26</v>
      </c>
      <c r="Q29" s="291">
        <v>5069743100</v>
      </c>
      <c r="R29" s="291">
        <v>34</v>
      </c>
      <c r="S29" s="291">
        <v>10060200</v>
      </c>
    </row>
    <row r="30" spans="2:19" ht="10.5" customHeight="1">
      <c r="B30" s="295"/>
      <c r="C30" s="295" t="s">
        <v>422</v>
      </c>
      <c r="E30" s="296">
        <v>467</v>
      </c>
      <c r="F30" s="297">
        <v>347</v>
      </c>
      <c r="G30" s="297">
        <v>100</v>
      </c>
      <c r="H30" s="297">
        <v>13</v>
      </c>
      <c r="I30" s="297">
        <v>0</v>
      </c>
      <c r="J30" s="297">
        <v>7</v>
      </c>
      <c r="K30" s="297">
        <v>0</v>
      </c>
      <c r="L30" s="297">
        <v>176587900</v>
      </c>
      <c r="M30" s="297">
        <v>1167</v>
      </c>
      <c r="N30" s="297">
        <v>1091</v>
      </c>
      <c r="O30" s="297">
        <v>69</v>
      </c>
      <c r="P30" s="297">
        <v>7</v>
      </c>
      <c r="Q30" s="297">
        <v>747409200</v>
      </c>
      <c r="R30" s="297">
        <v>9</v>
      </c>
      <c r="S30" s="297">
        <v>3296000</v>
      </c>
    </row>
    <row r="31" spans="2:19" ht="10.5" customHeight="1">
      <c r="B31" s="295"/>
      <c r="C31" s="295" t="s">
        <v>133</v>
      </c>
      <c r="E31" s="296">
        <v>604</v>
      </c>
      <c r="F31" s="297">
        <v>434</v>
      </c>
      <c r="G31" s="297">
        <v>142</v>
      </c>
      <c r="H31" s="297">
        <v>15</v>
      </c>
      <c r="I31" s="297">
        <v>0</v>
      </c>
      <c r="J31" s="297">
        <v>13</v>
      </c>
      <c r="K31" s="297">
        <v>0</v>
      </c>
      <c r="L31" s="297">
        <v>244347100</v>
      </c>
      <c r="M31" s="297">
        <v>2203</v>
      </c>
      <c r="N31" s="297">
        <v>2073</v>
      </c>
      <c r="O31" s="297">
        <v>123</v>
      </c>
      <c r="P31" s="297">
        <v>7</v>
      </c>
      <c r="Q31" s="297">
        <v>1472104400</v>
      </c>
      <c r="R31" s="297">
        <v>13</v>
      </c>
      <c r="S31" s="297">
        <v>2550100</v>
      </c>
    </row>
    <row r="32" spans="2:19" ht="10.5" customHeight="1">
      <c r="B32" s="295"/>
      <c r="C32" s="295" t="s">
        <v>134</v>
      </c>
      <c r="E32" s="296">
        <v>986</v>
      </c>
      <c r="F32" s="297">
        <v>694</v>
      </c>
      <c r="G32" s="297">
        <v>241</v>
      </c>
      <c r="H32" s="297">
        <v>31</v>
      </c>
      <c r="I32" s="297">
        <v>0</v>
      </c>
      <c r="J32" s="297">
        <v>20</v>
      </c>
      <c r="K32" s="297">
        <v>0</v>
      </c>
      <c r="L32" s="297">
        <v>403365900</v>
      </c>
      <c r="M32" s="297">
        <v>2900</v>
      </c>
      <c r="N32" s="297">
        <v>2694</v>
      </c>
      <c r="O32" s="297">
        <v>195</v>
      </c>
      <c r="P32" s="297">
        <v>11</v>
      </c>
      <c r="Q32" s="297">
        <v>1980483400</v>
      </c>
      <c r="R32" s="297">
        <v>8</v>
      </c>
      <c r="S32" s="297">
        <v>3296000</v>
      </c>
    </row>
    <row r="33" spans="2:19" ht="10.5" customHeight="1">
      <c r="B33" s="295"/>
      <c r="C33" s="295" t="s">
        <v>136</v>
      </c>
      <c r="E33" s="296">
        <v>446</v>
      </c>
      <c r="F33" s="297">
        <v>328</v>
      </c>
      <c r="G33" s="297">
        <v>98</v>
      </c>
      <c r="H33" s="297">
        <v>9</v>
      </c>
      <c r="I33" s="297">
        <v>0</v>
      </c>
      <c r="J33" s="297">
        <v>11</v>
      </c>
      <c r="K33" s="297">
        <v>0</v>
      </c>
      <c r="L33" s="297">
        <v>177451100</v>
      </c>
      <c r="M33" s="297">
        <v>1317</v>
      </c>
      <c r="N33" s="297">
        <v>1228</v>
      </c>
      <c r="O33" s="297">
        <v>88</v>
      </c>
      <c r="P33" s="297">
        <v>1</v>
      </c>
      <c r="Q33" s="297">
        <v>869746100</v>
      </c>
      <c r="R33" s="297">
        <v>4</v>
      </c>
      <c r="S33" s="297">
        <v>918100</v>
      </c>
    </row>
    <row r="34" spans="2:19" ht="7.5" customHeight="1">
      <c r="B34" s="295"/>
      <c r="C34" s="295"/>
      <c r="E34" s="296"/>
      <c r="F34" s="297"/>
      <c r="G34" s="297"/>
      <c r="H34" s="297"/>
      <c r="I34" s="297"/>
      <c r="J34" s="297"/>
      <c r="K34" s="291"/>
      <c r="L34" s="297"/>
      <c r="M34" s="297"/>
      <c r="N34" s="297"/>
      <c r="O34" s="297"/>
      <c r="P34" s="297"/>
      <c r="Q34" s="297"/>
      <c r="R34" s="297"/>
      <c r="S34" s="297"/>
    </row>
    <row r="35" spans="2:19" s="116" customFormat="1" ht="10.5" customHeight="1">
      <c r="B35" s="289" t="s">
        <v>139</v>
      </c>
      <c r="C35" s="289"/>
      <c r="E35" s="290">
        <v>2316</v>
      </c>
      <c r="F35" s="291">
        <v>1785</v>
      </c>
      <c r="G35" s="291">
        <v>388</v>
      </c>
      <c r="H35" s="291">
        <v>109</v>
      </c>
      <c r="I35" s="291">
        <v>0</v>
      </c>
      <c r="J35" s="291">
        <v>34</v>
      </c>
      <c r="K35" s="291">
        <v>0</v>
      </c>
      <c r="L35" s="291">
        <v>950483300</v>
      </c>
      <c r="M35" s="291">
        <v>5395</v>
      </c>
      <c r="N35" s="291">
        <v>5059</v>
      </c>
      <c r="O35" s="291">
        <v>316</v>
      </c>
      <c r="P35" s="291">
        <v>20</v>
      </c>
      <c r="Q35" s="291">
        <v>3550881100</v>
      </c>
      <c r="R35" s="291">
        <v>24</v>
      </c>
      <c r="S35" s="291">
        <v>5547000</v>
      </c>
    </row>
    <row r="36" spans="2:19" ht="10.5" customHeight="1">
      <c r="B36" s="295"/>
      <c r="C36" s="295" t="s">
        <v>140</v>
      </c>
      <c r="E36" s="296">
        <v>898</v>
      </c>
      <c r="F36" s="297">
        <v>727</v>
      </c>
      <c r="G36" s="297">
        <v>122</v>
      </c>
      <c r="H36" s="297">
        <v>35</v>
      </c>
      <c r="I36" s="297">
        <v>0</v>
      </c>
      <c r="J36" s="297">
        <v>14</v>
      </c>
      <c r="K36" s="297">
        <v>0</v>
      </c>
      <c r="L36" s="297">
        <v>375289100</v>
      </c>
      <c r="M36" s="297">
        <v>1964</v>
      </c>
      <c r="N36" s="297">
        <v>1830</v>
      </c>
      <c r="O36" s="297">
        <v>124</v>
      </c>
      <c r="P36" s="297">
        <v>10</v>
      </c>
      <c r="Q36" s="297">
        <v>1255684400</v>
      </c>
      <c r="R36" s="297">
        <v>10</v>
      </c>
      <c r="S36" s="297">
        <v>2694600</v>
      </c>
    </row>
    <row r="37" spans="2:19" ht="10.5" customHeight="1">
      <c r="B37" s="295"/>
      <c r="C37" s="295" t="s">
        <v>142</v>
      </c>
      <c r="E37" s="296">
        <v>592</v>
      </c>
      <c r="F37" s="297">
        <v>467</v>
      </c>
      <c r="G37" s="297">
        <v>72</v>
      </c>
      <c r="H37" s="297">
        <v>43</v>
      </c>
      <c r="I37" s="297">
        <v>0</v>
      </c>
      <c r="J37" s="297">
        <v>10</v>
      </c>
      <c r="K37" s="297">
        <v>0</v>
      </c>
      <c r="L37" s="297">
        <v>256133400</v>
      </c>
      <c r="M37" s="297">
        <v>1196</v>
      </c>
      <c r="N37" s="297">
        <v>1126</v>
      </c>
      <c r="O37" s="297">
        <v>66</v>
      </c>
      <c r="P37" s="297">
        <v>4</v>
      </c>
      <c r="Q37" s="297">
        <v>763702300</v>
      </c>
      <c r="R37" s="297">
        <v>9</v>
      </c>
      <c r="S37" s="297">
        <v>2028400</v>
      </c>
    </row>
    <row r="38" spans="2:19" ht="10.5" customHeight="1">
      <c r="B38" s="295"/>
      <c r="C38" s="295" t="s">
        <v>144</v>
      </c>
      <c r="E38" s="296">
        <v>826</v>
      </c>
      <c r="F38" s="297">
        <v>591</v>
      </c>
      <c r="G38" s="297">
        <v>194</v>
      </c>
      <c r="H38" s="297">
        <v>31</v>
      </c>
      <c r="I38" s="297">
        <v>0</v>
      </c>
      <c r="J38" s="297">
        <v>10</v>
      </c>
      <c r="K38" s="297">
        <v>0</v>
      </c>
      <c r="L38" s="297">
        <v>319060800</v>
      </c>
      <c r="M38" s="297">
        <v>2235</v>
      </c>
      <c r="N38" s="297">
        <v>2103</v>
      </c>
      <c r="O38" s="297">
        <v>126</v>
      </c>
      <c r="P38" s="297">
        <v>6</v>
      </c>
      <c r="Q38" s="297">
        <v>1531494400</v>
      </c>
      <c r="R38" s="297">
        <v>5</v>
      </c>
      <c r="S38" s="297">
        <v>824000</v>
      </c>
    </row>
    <row r="39" spans="2:19" ht="7.5" customHeight="1">
      <c r="B39" s="295"/>
      <c r="C39" s="295"/>
      <c r="E39" s="296"/>
      <c r="F39" s="297"/>
      <c r="G39" s="297"/>
      <c r="H39" s="297"/>
      <c r="I39" s="297"/>
      <c r="J39" s="297"/>
      <c r="K39" s="291"/>
      <c r="L39" s="297"/>
      <c r="M39" s="297">
        <v>0</v>
      </c>
      <c r="N39" s="297"/>
      <c r="O39" s="297"/>
      <c r="P39" s="297"/>
      <c r="Q39" s="297"/>
      <c r="R39" s="297"/>
      <c r="S39" s="297"/>
    </row>
    <row r="40" spans="2:19" s="116" customFormat="1" ht="10.5" customHeight="1">
      <c r="B40" s="289" t="s">
        <v>146</v>
      </c>
      <c r="C40" s="289"/>
      <c r="E40" s="290">
        <v>2589</v>
      </c>
      <c r="F40" s="291">
        <v>1735</v>
      </c>
      <c r="G40" s="291">
        <v>744</v>
      </c>
      <c r="H40" s="291">
        <v>85</v>
      </c>
      <c r="I40" s="291">
        <v>0</v>
      </c>
      <c r="J40" s="291">
        <v>25</v>
      </c>
      <c r="K40" s="291">
        <v>0</v>
      </c>
      <c r="L40" s="291">
        <v>991935500</v>
      </c>
      <c r="M40" s="291">
        <v>5543</v>
      </c>
      <c r="N40" s="291">
        <v>5108</v>
      </c>
      <c r="O40" s="291">
        <v>417</v>
      </c>
      <c r="P40" s="291">
        <v>18</v>
      </c>
      <c r="Q40" s="291">
        <v>3779671300</v>
      </c>
      <c r="R40" s="291">
        <v>30</v>
      </c>
      <c r="S40" s="291">
        <v>8831500</v>
      </c>
    </row>
    <row r="41" spans="2:19" ht="10.5" customHeight="1">
      <c r="B41" s="295"/>
      <c r="C41" s="295" t="s">
        <v>148</v>
      </c>
      <c r="E41" s="296">
        <v>1856</v>
      </c>
      <c r="F41" s="297">
        <v>1269</v>
      </c>
      <c r="G41" s="297">
        <v>484</v>
      </c>
      <c r="H41" s="297">
        <v>80</v>
      </c>
      <c r="I41" s="297">
        <v>0</v>
      </c>
      <c r="J41" s="297">
        <v>23</v>
      </c>
      <c r="K41" s="297">
        <v>0</v>
      </c>
      <c r="L41" s="297">
        <v>709864800</v>
      </c>
      <c r="M41" s="297">
        <v>4380</v>
      </c>
      <c r="N41" s="297">
        <v>4053</v>
      </c>
      <c r="O41" s="297">
        <v>309</v>
      </c>
      <c r="P41" s="297">
        <v>18</v>
      </c>
      <c r="Q41" s="297">
        <v>2886342900</v>
      </c>
      <c r="R41" s="297">
        <v>24</v>
      </c>
      <c r="S41" s="297">
        <v>6359500</v>
      </c>
    </row>
    <row r="42" spans="2:19" ht="10.5" customHeight="1">
      <c r="B42" s="295"/>
      <c r="C42" s="295" t="s">
        <v>150</v>
      </c>
      <c r="E42" s="296">
        <v>733</v>
      </c>
      <c r="F42" s="297">
        <v>466</v>
      </c>
      <c r="G42" s="297">
        <v>260</v>
      </c>
      <c r="H42" s="297">
        <v>5</v>
      </c>
      <c r="I42" s="297">
        <v>0</v>
      </c>
      <c r="J42" s="297">
        <v>2</v>
      </c>
      <c r="K42" s="297">
        <v>0</v>
      </c>
      <c r="L42" s="297">
        <v>282070700</v>
      </c>
      <c r="M42" s="297">
        <v>1163</v>
      </c>
      <c r="N42" s="297">
        <v>1055</v>
      </c>
      <c r="O42" s="297">
        <v>108</v>
      </c>
      <c r="P42" s="297">
        <v>0</v>
      </c>
      <c r="Q42" s="297">
        <v>893328400</v>
      </c>
      <c r="R42" s="297">
        <v>6</v>
      </c>
      <c r="S42" s="297">
        <v>2472000</v>
      </c>
    </row>
    <row r="43" spans="2:19" ht="7.5" customHeight="1">
      <c r="B43" s="295"/>
      <c r="C43" s="295"/>
      <c r="E43" s="296"/>
      <c r="F43" s="297"/>
      <c r="G43" s="297"/>
      <c r="H43" s="297"/>
      <c r="I43" s="297"/>
      <c r="J43" s="297"/>
      <c r="K43" s="291"/>
      <c r="L43" s="297"/>
      <c r="M43" s="297"/>
      <c r="N43" s="297"/>
      <c r="O43" s="297"/>
      <c r="P43" s="297"/>
      <c r="Q43" s="297"/>
      <c r="R43" s="297"/>
      <c r="S43" s="297"/>
    </row>
    <row r="44" spans="2:19" s="116" customFormat="1" ht="10.5" customHeight="1">
      <c r="B44" s="289" t="s">
        <v>153</v>
      </c>
      <c r="C44" s="289"/>
      <c r="E44" s="290">
        <v>1760</v>
      </c>
      <c r="F44" s="291">
        <v>997</v>
      </c>
      <c r="G44" s="291">
        <v>704</v>
      </c>
      <c r="H44" s="291">
        <v>45</v>
      </c>
      <c r="I44" s="291">
        <v>0</v>
      </c>
      <c r="J44" s="291">
        <v>14</v>
      </c>
      <c r="K44" s="291">
        <v>0</v>
      </c>
      <c r="L44" s="291">
        <v>663209000</v>
      </c>
      <c r="M44" s="291">
        <v>4764</v>
      </c>
      <c r="N44" s="291">
        <v>4397</v>
      </c>
      <c r="O44" s="291">
        <v>352</v>
      </c>
      <c r="P44" s="291">
        <v>15</v>
      </c>
      <c r="Q44" s="291">
        <v>3349501200</v>
      </c>
      <c r="R44" s="291">
        <v>38</v>
      </c>
      <c r="S44" s="291">
        <v>12686100</v>
      </c>
    </row>
    <row r="45" spans="2:19" ht="10.5" customHeight="1">
      <c r="B45" s="295"/>
      <c r="C45" s="295" t="s">
        <v>155</v>
      </c>
      <c r="E45" s="296">
        <v>1265</v>
      </c>
      <c r="F45" s="297">
        <v>700</v>
      </c>
      <c r="G45" s="297">
        <v>524</v>
      </c>
      <c r="H45" s="297">
        <v>32</v>
      </c>
      <c r="I45" s="297">
        <v>0</v>
      </c>
      <c r="J45" s="297">
        <v>9</v>
      </c>
      <c r="K45" s="297">
        <v>0</v>
      </c>
      <c r="L45" s="297">
        <v>458663600</v>
      </c>
      <c r="M45" s="297">
        <v>3417</v>
      </c>
      <c r="N45" s="297">
        <v>3138</v>
      </c>
      <c r="O45" s="297">
        <v>264</v>
      </c>
      <c r="P45" s="297">
        <v>15</v>
      </c>
      <c r="Q45" s="297">
        <v>2403311900</v>
      </c>
      <c r="R45" s="297">
        <v>21</v>
      </c>
      <c r="S45" s="297">
        <v>7528900</v>
      </c>
    </row>
    <row r="46" spans="2:19" ht="10.5" customHeight="1">
      <c r="B46" s="295"/>
      <c r="C46" s="295" t="s">
        <v>157</v>
      </c>
      <c r="E46" s="296">
        <v>495</v>
      </c>
      <c r="F46" s="297">
        <v>297</v>
      </c>
      <c r="G46" s="297">
        <v>180</v>
      </c>
      <c r="H46" s="297">
        <v>13</v>
      </c>
      <c r="I46" s="297">
        <v>0</v>
      </c>
      <c r="J46" s="297">
        <v>5</v>
      </c>
      <c r="K46" s="297">
        <v>0</v>
      </c>
      <c r="L46" s="297">
        <v>204545400</v>
      </c>
      <c r="M46" s="297">
        <v>1347</v>
      </c>
      <c r="N46" s="297">
        <v>1259</v>
      </c>
      <c r="O46" s="297">
        <v>88</v>
      </c>
      <c r="P46" s="297">
        <v>0</v>
      </c>
      <c r="Q46" s="297">
        <v>946189300</v>
      </c>
      <c r="R46" s="297">
        <v>17</v>
      </c>
      <c r="S46" s="297">
        <v>5157200</v>
      </c>
    </row>
    <row r="47" spans="2:19" ht="7.5" customHeight="1">
      <c r="B47" s="295"/>
      <c r="C47" s="295"/>
      <c r="E47" s="296"/>
      <c r="F47" s="297"/>
      <c r="G47" s="297"/>
      <c r="H47" s="297"/>
      <c r="I47" s="297"/>
      <c r="J47" s="297"/>
      <c r="K47" s="291"/>
      <c r="L47" s="297"/>
      <c r="M47" s="297"/>
      <c r="N47" s="297"/>
      <c r="O47" s="297"/>
      <c r="P47" s="297"/>
      <c r="Q47" s="297"/>
      <c r="R47" s="297"/>
      <c r="S47" s="297"/>
    </row>
    <row r="48" spans="2:19" s="116" customFormat="1" ht="10.5" customHeight="1">
      <c r="B48" s="289" t="s">
        <v>160</v>
      </c>
      <c r="C48" s="289"/>
      <c r="E48" s="290">
        <v>2482</v>
      </c>
      <c r="F48" s="291">
        <v>1740</v>
      </c>
      <c r="G48" s="291">
        <v>594</v>
      </c>
      <c r="H48" s="291">
        <v>107</v>
      </c>
      <c r="I48" s="291">
        <v>0</v>
      </c>
      <c r="J48" s="291">
        <v>41</v>
      </c>
      <c r="K48" s="291">
        <v>0</v>
      </c>
      <c r="L48" s="291">
        <v>1014148800</v>
      </c>
      <c r="M48" s="291">
        <v>6274</v>
      </c>
      <c r="N48" s="291">
        <v>5824</v>
      </c>
      <c r="O48" s="291">
        <v>416</v>
      </c>
      <c r="P48" s="291">
        <v>34</v>
      </c>
      <c r="Q48" s="291">
        <v>4376603800</v>
      </c>
      <c r="R48" s="291">
        <v>26</v>
      </c>
      <c r="S48" s="291">
        <v>8777700</v>
      </c>
    </row>
    <row r="49" spans="2:19" ht="10.5" customHeight="1">
      <c r="B49" s="295"/>
      <c r="C49" s="295" t="s">
        <v>162</v>
      </c>
      <c r="E49" s="296">
        <v>907</v>
      </c>
      <c r="F49" s="297">
        <v>558</v>
      </c>
      <c r="G49" s="297">
        <v>307</v>
      </c>
      <c r="H49" s="297">
        <v>31</v>
      </c>
      <c r="I49" s="297">
        <v>0</v>
      </c>
      <c r="J49" s="297">
        <v>11</v>
      </c>
      <c r="K49" s="297">
        <v>0</v>
      </c>
      <c r="L49" s="297">
        <v>359340000</v>
      </c>
      <c r="M49" s="297">
        <v>2528</v>
      </c>
      <c r="N49" s="297">
        <v>2365</v>
      </c>
      <c r="O49" s="297">
        <v>153</v>
      </c>
      <c r="P49" s="297">
        <v>10</v>
      </c>
      <c r="Q49" s="297">
        <v>1840702100</v>
      </c>
      <c r="R49" s="297">
        <v>13</v>
      </c>
      <c r="S49" s="297">
        <v>3833700</v>
      </c>
    </row>
    <row r="50" spans="2:19" ht="10.5" customHeight="1">
      <c r="B50" s="295"/>
      <c r="C50" s="295" t="s">
        <v>164</v>
      </c>
      <c r="E50" s="296">
        <v>616</v>
      </c>
      <c r="F50" s="297">
        <v>477</v>
      </c>
      <c r="G50" s="297">
        <v>84</v>
      </c>
      <c r="H50" s="297">
        <v>39</v>
      </c>
      <c r="I50" s="297">
        <v>0</v>
      </c>
      <c r="J50" s="297">
        <v>16</v>
      </c>
      <c r="K50" s="297">
        <v>0</v>
      </c>
      <c r="L50" s="297">
        <v>265602400</v>
      </c>
      <c r="M50" s="297">
        <v>1205</v>
      </c>
      <c r="N50" s="297">
        <v>1096</v>
      </c>
      <c r="O50" s="297">
        <v>98</v>
      </c>
      <c r="P50" s="297">
        <v>11</v>
      </c>
      <c r="Q50" s="297">
        <v>807190700</v>
      </c>
      <c r="R50" s="297">
        <v>3</v>
      </c>
      <c r="S50" s="297">
        <v>1236000</v>
      </c>
    </row>
    <row r="51" spans="2:19" ht="10.5" customHeight="1">
      <c r="B51" s="295"/>
      <c r="C51" s="295" t="s">
        <v>166</v>
      </c>
      <c r="E51" s="296">
        <v>711</v>
      </c>
      <c r="F51" s="297">
        <v>548</v>
      </c>
      <c r="G51" s="297">
        <v>123</v>
      </c>
      <c r="H51" s="297">
        <v>29</v>
      </c>
      <c r="I51" s="297">
        <v>0</v>
      </c>
      <c r="J51" s="297">
        <v>11</v>
      </c>
      <c r="K51" s="297">
        <v>0</v>
      </c>
      <c r="L51" s="297">
        <v>292450000</v>
      </c>
      <c r="M51" s="297">
        <v>1774</v>
      </c>
      <c r="N51" s="297">
        <v>1654</v>
      </c>
      <c r="O51" s="297">
        <v>107</v>
      </c>
      <c r="P51" s="297">
        <v>13</v>
      </c>
      <c r="Q51" s="297">
        <v>1194641100</v>
      </c>
      <c r="R51" s="297">
        <v>9</v>
      </c>
      <c r="S51" s="297">
        <v>3296000</v>
      </c>
    </row>
    <row r="52" spans="2:19" ht="10.5" customHeight="1">
      <c r="B52" s="295"/>
      <c r="C52" s="295" t="s">
        <v>167</v>
      </c>
      <c r="E52" s="296">
        <v>248</v>
      </c>
      <c r="F52" s="297">
        <v>157</v>
      </c>
      <c r="G52" s="297">
        <v>80</v>
      </c>
      <c r="H52" s="297">
        <v>8</v>
      </c>
      <c r="I52" s="297">
        <v>0</v>
      </c>
      <c r="J52" s="297">
        <v>3</v>
      </c>
      <c r="K52" s="297">
        <v>0</v>
      </c>
      <c r="L52" s="297">
        <v>96756400</v>
      </c>
      <c r="M52" s="297">
        <v>767</v>
      </c>
      <c r="N52" s="297">
        <v>709</v>
      </c>
      <c r="O52" s="297">
        <v>58</v>
      </c>
      <c r="P52" s="297">
        <v>0</v>
      </c>
      <c r="Q52" s="297">
        <v>534069900</v>
      </c>
      <c r="R52" s="297">
        <v>1</v>
      </c>
      <c r="S52" s="297">
        <v>412000</v>
      </c>
    </row>
    <row r="53" spans="2:19" ht="7.5" customHeight="1">
      <c r="B53" s="295"/>
      <c r="C53" s="295"/>
      <c r="E53" s="296"/>
      <c r="F53" s="297"/>
      <c r="G53" s="297"/>
      <c r="H53" s="297"/>
      <c r="I53" s="297"/>
      <c r="J53" s="297"/>
      <c r="K53" s="291"/>
      <c r="L53" s="297"/>
      <c r="M53" s="297"/>
      <c r="N53" s="297"/>
      <c r="O53" s="297"/>
      <c r="P53" s="297"/>
      <c r="Q53" s="297"/>
      <c r="R53" s="297"/>
      <c r="S53" s="297"/>
    </row>
    <row r="54" spans="2:19" s="116" customFormat="1" ht="10.5" customHeight="1">
      <c r="B54" s="289" t="s">
        <v>170</v>
      </c>
      <c r="C54" s="289"/>
      <c r="E54" s="290">
        <v>4261</v>
      </c>
      <c r="F54" s="291">
        <v>2636</v>
      </c>
      <c r="G54" s="291">
        <v>1495</v>
      </c>
      <c r="H54" s="291">
        <v>88</v>
      </c>
      <c r="I54" s="291">
        <v>0</v>
      </c>
      <c r="J54" s="291">
        <v>42</v>
      </c>
      <c r="K54" s="291">
        <v>0</v>
      </c>
      <c r="L54" s="291">
        <v>1572832800</v>
      </c>
      <c r="M54" s="291">
        <v>9938</v>
      </c>
      <c r="N54" s="291">
        <v>9191</v>
      </c>
      <c r="O54" s="291">
        <v>706</v>
      </c>
      <c r="P54" s="291">
        <v>41</v>
      </c>
      <c r="Q54" s="291">
        <v>7078479600</v>
      </c>
      <c r="R54" s="291">
        <v>87</v>
      </c>
      <c r="S54" s="291">
        <v>24733100</v>
      </c>
    </row>
    <row r="55" spans="2:19" ht="10.5" customHeight="1">
      <c r="B55" s="295"/>
      <c r="C55" s="295" t="s">
        <v>172</v>
      </c>
      <c r="E55" s="296">
        <v>1157</v>
      </c>
      <c r="F55" s="297">
        <v>705</v>
      </c>
      <c r="G55" s="297">
        <v>413</v>
      </c>
      <c r="H55" s="297">
        <v>27</v>
      </c>
      <c r="I55" s="297">
        <v>0</v>
      </c>
      <c r="J55" s="297">
        <v>12</v>
      </c>
      <c r="K55" s="297">
        <v>0</v>
      </c>
      <c r="L55" s="297">
        <v>422059200</v>
      </c>
      <c r="M55" s="297">
        <v>2665</v>
      </c>
      <c r="N55" s="297">
        <v>2464</v>
      </c>
      <c r="O55" s="297">
        <v>195</v>
      </c>
      <c r="P55" s="297">
        <v>6</v>
      </c>
      <c r="Q55" s="297">
        <v>1891798400</v>
      </c>
      <c r="R55" s="297">
        <v>23</v>
      </c>
      <c r="S55" s="297">
        <v>7807800</v>
      </c>
    </row>
    <row r="56" spans="2:19" ht="10.5" customHeight="1">
      <c r="B56" s="295"/>
      <c r="C56" s="295" t="s">
        <v>174</v>
      </c>
      <c r="E56" s="296">
        <v>333</v>
      </c>
      <c r="F56" s="297">
        <v>232</v>
      </c>
      <c r="G56" s="297">
        <v>89</v>
      </c>
      <c r="H56" s="297">
        <v>5</v>
      </c>
      <c r="I56" s="297">
        <v>0</v>
      </c>
      <c r="J56" s="297">
        <v>7</v>
      </c>
      <c r="K56" s="297">
        <v>0</v>
      </c>
      <c r="L56" s="297">
        <v>132904800</v>
      </c>
      <c r="M56" s="297">
        <v>669</v>
      </c>
      <c r="N56" s="297">
        <v>607</v>
      </c>
      <c r="O56" s="297">
        <v>62</v>
      </c>
      <c r="P56" s="297">
        <v>0</v>
      </c>
      <c r="Q56" s="297">
        <v>488109000</v>
      </c>
      <c r="R56" s="297">
        <v>8</v>
      </c>
      <c r="S56" s="297">
        <v>1635900</v>
      </c>
    </row>
    <row r="57" spans="2:19" ht="10.5" customHeight="1">
      <c r="B57" s="295"/>
      <c r="C57" s="295" t="s">
        <v>176</v>
      </c>
      <c r="E57" s="296">
        <v>1056</v>
      </c>
      <c r="F57" s="297">
        <v>692</v>
      </c>
      <c r="G57" s="297">
        <v>333</v>
      </c>
      <c r="H57" s="297">
        <v>19</v>
      </c>
      <c r="I57" s="297">
        <v>0</v>
      </c>
      <c r="J57" s="297">
        <v>12</v>
      </c>
      <c r="K57" s="297">
        <v>0</v>
      </c>
      <c r="L57" s="297">
        <v>394593600</v>
      </c>
      <c r="M57" s="297">
        <v>2753</v>
      </c>
      <c r="N57" s="297">
        <v>2532</v>
      </c>
      <c r="O57" s="297">
        <v>204</v>
      </c>
      <c r="P57" s="297">
        <v>17</v>
      </c>
      <c r="Q57" s="297">
        <v>1922128000</v>
      </c>
      <c r="R57" s="297">
        <v>13</v>
      </c>
      <c r="S57" s="297">
        <v>2705500</v>
      </c>
    </row>
    <row r="58" spans="2:19" ht="10.5" customHeight="1">
      <c r="B58" s="295"/>
      <c r="C58" s="295" t="s">
        <v>178</v>
      </c>
      <c r="E58" s="296">
        <v>1112</v>
      </c>
      <c r="F58" s="297">
        <v>641</v>
      </c>
      <c r="G58" s="297">
        <v>435</v>
      </c>
      <c r="H58" s="297">
        <v>27</v>
      </c>
      <c r="I58" s="297">
        <v>0</v>
      </c>
      <c r="J58" s="297">
        <v>9</v>
      </c>
      <c r="K58" s="297">
        <v>0</v>
      </c>
      <c r="L58" s="297">
        <v>399234400</v>
      </c>
      <c r="M58" s="297">
        <v>2830</v>
      </c>
      <c r="N58" s="297">
        <v>2618</v>
      </c>
      <c r="O58" s="297">
        <v>196</v>
      </c>
      <c r="P58" s="297">
        <v>16</v>
      </c>
      <c r="Q58" s="297">
        <v>1992274500</v>
      </c>
      <c r="R58" s="297">
        <v>21</v>
      </c>
      <c r="S58" s="297">
        <v>4574200</v>
      </c>
    </row>
    <row r="59" spans="2:19" ht="10.5" customHeight="1">
      <c r="B59" s="295"/>
      <c r="C59" s="295" t="s">
        <v>179</v>
      </c>
      <c r="E59" s="296">
        <v>251</v>
      </c>
      <c r="F59" s="297">
        <v>162</v>
      </c>
      <c r="G59" s="297">
        <v>87</v>
      </c>
      <c r="H59" s="297">
        <v>2</v>
      </c>
      <c r="I59" s="297">
        <v>0</v>
      </c>
      <c r="J59" s="297">
        <v>0</v>
      </c>
      <c r="K59" s="297">
        <v>0</v>
      </c>
      <c r="L59" s="297">
        <v>89849300</v>
      </c>
      <c r="M59" s="297">
        <v>403</v>
      </c>
      <c r="N59" s="297">
        <v>387</v>
      </c>
      <c r="O59" s="297">
        <v>16</v>
      </c>
      <c r="P59" s="297">
        <v>0</v>
      </c>
      <c r="Q59" s="297">
        <v>297346200</v>
      </c>
      <c r="R59" s="297">
        <v>4</v>
      </c>
      <c r="S59" s="297">
        <v>1648000</v>
      </c>
    </row>
    <row r="60" spans="2:19" ht="10.5" customHeight="1">
      <c r="B60" s="295"/>
      <c r="C60" s="295" t="s">
        <v>181</v>
      </c>
      <c r="E60" s="296">
        <v>201</v>
      </c>
      <c r="F60" s="297">
        <v>98</v>
      </c>
      <c r="G60" s="297">
        <v>97</v>
      </c>
      <c r="H60" s="297">
        <v>5</v>
      </c>
      <c r="I60" s="297">
        <v>0</v>
      </c>
      <c r="J60" s="297">
        <v>1</v>
      </c>
      <c r="K60" s="297">
        <v>0</v>
      </c>
      <c r="L60" s="297">
        <v>71444000</v>
      </c>
      <c r="M60" s="297">
        <v>319</v>
      </c>
      <c r="N60" s="297">
        <v>300</v>
      </c>
      <c r="O60" s="297">
        <v>19</v>
      </c>
      <c r="P60" s="297">
        <v>0</v>
      </c>
      <c r="Q60" s="297">
        <v>256762200</v>
      </c>
      <c r="R60" s="297">
        <v>12</v>
      </c>
      <c r="S60" s="297">
        <v>4396400</v>
      </c>
    </row>
    <row r="61" spans="2:19" ht="10.5" customHeight="1">
      <c r="B61" s="295"/>
      <c r="C61" s="295" t="s">
        <v>183</v>
      </c>
      <c r="E61" s="296">
        <v>40</v>
      </c>
      <c r="F61" s="297">
        <v>25</v>
      </c>
      <c r="G61" s="297">
        <v>14</v>
      </c>
      <c r="H61" s="297">
        <v>0</v>
      </c>
      <c r="I61" s="297">
        <v>0</v>
      </c>
      <c r="J61" s="297">
        <v>1</v>
      </c>
      <c r="K61" s="297">
        <v>0</v>
      </c>
      <c r="L61" s="297">
        <v>16312400</v>
      </c>
      <c r="M61" s="297">
        <v>89</v>
      </c>
      <c r="N61" s="297">
        <v>82</v>
      </c>
      <c r="O61" s="297">
        <v>5</v>
      </c>
      <c r="P61" s="297">
        <v>2</v>
      </c>
      <c r="Q61" s="297">
        <v>68630400</v>
      </c>
      <c r="R61" s="297">
        <v>3</v>
      </c>
      <c r="S61" s="297">
        <v>824000</v>
      </c>
    </row>
    <row r="62" spans="2:19" ht="10.5" customHeight="1">
      <c r="B62" s="295"/>
      <c r="C62" s="295" t="s">
        <v>185</v>
      </c>
      <c r="E62" s="296">
        <v>111</v>
      </c>
      <c r="F62" s="297">
        <v>81</v>
      </c>
      <c r="G62" s="297">
        <v>27</v>
      </c>
      <c r="H62" s="297">
        <v>3</v>
      </c>
      <c r="I62" s="297">
        <v>0</v>
      </c>
      <c r="J62" s="297">
        <v>0</v>
      </c>
      <c r="K62" s="297">
        <v>0</v>
      </c>
      <c r="L62" s="297">
        <v>46435100</v>
      </c>
      <c r="M62" s="297">
        <v>210</v>
      </c>
      <c r="N62" s="297">
        <v>201</v>
      </c>
      <c r="O62" s="297">
        <v>9</v>
      </c>
      <c r="P62" s="297">
        <v>0</v>
      </c>
      <c r="Q62" s="297">
        <v>161430900</v>
      </c>
      <c r="R62" s="297">
        <v>3</v>
      </c>
      <c r="S62" s="297">
        <v>1141300</v>
      </c>
    </row>
    <row r="63" spans="2:19" ht="7.5" customHeight="1">
      <c r="B63" s="295"/>
      <c r="C63" s="295"/>
      <c r="E63" s="296"/>
      <c r="F63" s="297"/>
      <c r="G63" s="297"/>
      <c r="H63" s="297"/>
      <c r="I63" s="297"/>
      <c r="J63" s="297"/>
      <c r="K63" s="291"/>
      <c r="L63" s="297"/>
      <c r="M63" s="297"/>
      <c r="N63" s="297"/>
      <c r="O63" s="297"/>
      <c r="P63" s="297"/>
      <c r="Q63" s="297"/>
      <c r="R63" s="297"/>
      <c r="S63" s="297"/>
    </row>
    <row r="64" spans="2:19" s="116" customFormat="1" ht="10.5" customHeight="1">
      <c r="B64" s="289" t="s">
        <v>188</v>
      </c>
      <c r="C64" s="289"/>
      <c r="E64" s="290">
        <v>3864</v>
      </c>
      <c r="F64" s="291">
        <v>2621</v>
      </c>
      <c r="G64" s="291">
        <v>1089</v>
      </c>
      <c r="H64" s="291">
        <v>116</v>
      </c>
      <c r="I64" s="291">
        <v>0</v>
      </c>
      <c r="J64" s="291">
        <v>38</v>
      </c>
      <c r="K64" s="291">
        <v>0</v>
      </c>
      <c r="L64" s="291">
        <v>1563829900</v>
      </c>
      <c r="M64" s="291">
        <v>10360</v>
      </c>
      <c r="N64" s="291">
        <v>9616</v>
      </c>
      <c r="O64" s="291">
        <v>687</v>
      </c>
      <c r="P64" s="291">
        <v>57</v>
      </c>
      <c r="Q64" s="291">
        <v>7199771000</v>
      </c>
      <c r="R64" s="291">
        <v>51</v>
      </c>
      <c r="S64" s="291">
        <v>15046600</v>
      </c>
    </row>
    <row r="65" spans="2:19" ht="10.5" customHeight="1">
      <c r="B65" s="295"/>
      <c r="C65" s="295" t="s">
        <v>190</v>
      </c>
      <c r="E65" s="296">
        <v>507</v>
      </c>
      <c r="F65" s="297">
        <v>335</v>
      </c>
      <c r="G65" s="297">
        <v>148</v>
      </c>
      <c r="H65" s="297">
        <v>20</v>
      </c>
      <c r="I65" s="297">
        <v>0</v>
      </c>
      <c r="J65" s="297">
        <v>4</v>
      </c>
      <c r="K65" s="297">
        <v>0</v>
      </c>
      <c r="L65" s="297">
        <v>211001700</v>
      </c>
      <c r="M65" s="297">
        <v>1812</v>
      </c>
      <c r="N65" s="297">
        <v>1679</v>
      </c>
      <c r="O65" s="297">
        <v>114</v>
      </c>
      <c r="P65" s="297">
        <v>19</v>
      </c>
      <c r="Q65" s="297">
        <v>1250781900</v>
      </c>
      <c r="R65" s="297">
        <v>12</v>
      </c>
      <c r="S65" s="297">
        <v>3025600</v>
      </c>
    </row>
    <row r="66" spans="2:19" ht="10.5" customHeight="1">
      <c r="B66" s="295"/>
      <c r="C66" s="295" t="s">
        <v>192</v>
      </c>
      <c r="E66" s="296">
        <v>616</v>
      </c>
      <c r="F66" s="297">
        <v>445</v>
      </c>
      <c r="G66" s="297">
        <v>150</v>
      </c>
      <c r="H66" s="297">
        <v>18</v>
      </c>
      <c r="I66" s="297">
        <v>0</v>
      </c>
      <c r="J66" s="297">
        <v>3</v>
      </c>
      <c r="K66" s="297">
        <v>0</v>
      </c>
      <c r="L66" s="297">
        <v>258911600</v>
      </c>
      <c r="M66" s="297">
        <v>1031</v>
      </c>
      <c r="N66" s="297">
        <v>965</v>
      </c>
      <c r="O66" s="297">
        <v>61</v>
      </c>
      <c r="P66" s="297">
        <v>5</v>
      </c>
      <c r="Q66" s="297">
        <v>741288900</v>
      </c>
      <c r="R66" s="297">
        <v>10</v>
      </c>
      <c r="S66" s="297">
        <v>3407600</v>
      </c>
    </row>
    <row r="67" spans="2:19" ht="10.5" customHeight="1">
      <c r="B67" s="295"/>
      <c r="C67" s="295" t="s">
        <v>194</v>
      </c>
      <c r="E67" s="296">
        <v>957</v>
      </c>
      <c r="F67" s="297">
        <v>608</v>
      </c>
      <c r="G67" s="297">
        <v>310</v>
      </c>
      <c r="H67" s="297">
        <v>23</v>
      </c>
      <c r="I67" s="297">
        <v>0</v>
      </c>
      <c r="J67" s="297">
        <v>16</v>
      </c>
      <c r="K67" s="297">
        <v>0</v>
      </c>
      <c r="L67" s="297">
        <v>360925200</v>
      </c>
      <c r="M67" s="297">
        <v>3209</v>
      </c>
      <c r="N67" s="297">
        <v>2952</v>
      </c>
      <c r="O67" s="297">
        <v>232</v>
      </c>
      <c r="P67" s="297">
        <v>25</v>
      </c>
      <c r="Q67" s="297">
        <v>2195828700</v>
      </c>
      <c r="R67" s="297">
        <v>10</v>
      </c>
      <c r="S67" s="297">
        <v>3145100</v>
      </c>
    </row>
    <row r="68" spans="2:19" ht="10.5" customHeight="1">
      <c r="B68" s="295"/>
      <c r="C68" s="295" t="s">
        <v>196</v>
      </c>
      <c r="E68" s="296">
        <v>434</v>
      </c>
      <c r="F68" s="297">
        <v>279</v>
      </c>
      <c r="G68" s="297">
        <v>144</v>
      </c>
      <c r="H68" s="297">
        <v>9</v>
      </c>
      <c r="I68" s="297">
        <v>0</v>
      </c>
      <c r="J68" s="297">
        <v>2</v>
      </c>
      <c r="K68" s="297">
        <v>0</v>
      </c>
      <c r="L68" s="297">
        <v>167022700</v>
      </c>
      <c r="M68" s="297">
        <v>1156</v>
      </c>
      <c r="N68" s="297">
        <v>1088</v>
      </c>
      <c r="O68" s="297">
        <v>63</v>
      </c>
      <c r="P68" s="297">
        <v>5</v>
      </c>
      <c r="Q68" s="297">
        <v>795185900</v>
      </c>
      <c r="R68" s="297">
        <v>4</v>
      </c>
      <c r="S68" s="297">
        <v>814600</v>
      </c>
    </row>
    <row r="69" spans="2:19" ht="10.5" customHeight="1">
      <c r="B69" s="295"/>
      <c r="C69" s="295" t="s">
        <v>197</v>
      </c>
      <c r="E69" s="296">
        <v>454</v>
      </c>
      <c r="F69" s="297">
        <v>311</v>
      </c>
      <c r="G69" s="297">
        <v>127</v>
      </c>
      <c r="H69" s="297">
        <v>14</v>
      </c>
      <c r="I69" s="297">
        <v>0</v>
      </c>
      <c r="J69" s="297">
        <v>2</v>
      </c>
      <c r="K69" s="297">
        <v>0</v>
      </c>
      <c r="L69" s="297">
        <v>182422000</v>
      </c>
      <c r="M69" s="297">
        <v>1328</v>
      </c>
      <c r="N69" s="297">
        <v>1223</v>
      </c>
      <c r="O69" s="297">
        <v>104</v>
      </c>
      <c r="P69" s="297">
        <v>1</v>
      </c>
      <c r="Q69" s="297">
        <v>911840800</v>
      </c>
      <c r="R69" s="297">
        <v>5</v>
      </c>
      <c r="S69" s="297">
        <v>1965300</v>
      </c>
    </row>
    <row r="70" spans="2:19" ht="10.5" customHeight="1">
      <c r="B70" s="295"/>
      <c r="C70" s="295" t="s">
        <v>199</v>
      </c>
      <c r="E70" s="296">
        <v>596</v>
      </c>
      <c r="F70" s="297">
        <v>420</v>
      </c>
      <c r="G70" s="297">
        <v>139</v>
      </c>
      <c r="H70" s="297">
        <v>26</v>
      </c>
      <c r="I70" s="297">
        <v>0</v>
      </c>
      <c r="J70" s="297">
        <v>11</v>
      </c>
      <c r="K70" s="297">
        <v>0</v>
      </c>
      <c r="L70" s="297">
        <v>253581200</v>
      </c>
      <c r="M70" s="297">
        <v>1347</v>
      </c>
      <c r="N70" s="297">
        <v>1272</v>
      </c>
      <c r="O70" s="297">
        <v>73</v>
      </c>
      <c r="P70" s="297">
        <v>2</v>
      </c>
      <c r="Q70" s="297">
        <v>951710200</v>
      </c>
      <c r="R70" s="297">
        <v>7</v>
      </c>
      <c r="S70" s="297">
        <v>1452400</v>
      </c>
    </row>
    <row r="71" spans="2:19" ht="10.5" customHeight="1">
      <c r="B71" s="295"/>
      <c r="C71" s="295" t="s">
        <v>201</v>
      </c>
      <c r="E71" s="296">
        <v>300</v>
      </c>
      <c r="F71" s="297">
        <v>223</v>
      </c>
      <c r="G71" s="297">
        <v>71</v>
      </c>
      <c r="H71" s="297">
        <v>6</v>
      </c>
      <c r="I71" s="297">
        <v>0</v>
      </c>
      <c r="J71" s="297">
        <v>0</v>
      </c>
      <c r="K71" s="297">
        <v>0</v>
      </c>
      <c r="L71" s="297">
        <v>129965500</v>
      </c>
      <c r="M71" s="297">
        <v>477</v>
      </c>
      <c r="N71" s="297">
        <v>437</v>
      </c>
      <c r="O71" s="297">
        <v>40</v>
      </c>
      <c r="P71" s="297">
        <v>0</v>
      </c>
      <c r="Q71" s="297">
        <v>353134600</v>
      </c>
      <c r="R71" s="297">
        <v>3</v>
      </c>
      <c r="S71" s="297">
        <v>1236000</v>
      </c>
    </row>
    <row r="72" spans="2:19" ht="8.25" customHeight="1">
      <c r="B72" s="295"/>
      <c r="C72" s="295"/>
      <c r="E72" s="296"/>
      <c r="F72" s="297"/>
      <c r="G72" s="297"/>
      <c r="H72" s="297"/>
      <c r="I72" s="297"/>
      <c r="J72" s="297"/>
      <c r="K72" s="291"/>
      <c r="L72" s="297"/>
      <c r="M72" s="297"/>
      <c r="N72" s="297"/>
      <c r="O72" s="297"/>
      <c r="P72" s="297"/>
      <c r="Q72" s="297"/>
      <c r="R72" s="297"/>
      <c r="S72" s="297"/>
    </row>
    <row r="73" spans="2:19" s="116" customFormat="1" ht="10.5" customHeight="1">
      <c r="B73" s="289" t="s">
        <v>298</v>
      </c>
      <c r="C73" s="289"/>
      <c r="E73" s="290">
        <v>1916</v>
      </c>
      <c r="F73" s="291">
        <v>1294</v>
      </c>
      <c r="G73" s="291">
        <v>537</v>
      </c>
      <c r="H73" s="291">
        <v>68</v>
      </c>
      <c r="I73" s="291">
        <v>1</v>
      </c>
      <c r="J73" s="291">
        <v>16</v>
      </c>
      <c r="K73" s="291">
        <v>0</v>
      </c>
      <c r="L73" s="291">
        <v>737389600</v>
      </c>
      <c r="M73" s="291">
        <v>4669</v>
      </c>
      <c r="N73" s="291">
        <v>4169</v>
      </c>
      <c r="O73" s="291">
        <v>482</v>
      </c>
      <c r="P73" s="291">
        <v>18</v>
      </c>
      <c r="Q73" s="291">
        <v>3172907700</v>
      </c>
      <c r="R73" s="291">
        <v>24</v>
      </c>
      <c r="S73" s="291">
        <v>8779900</v>
      </c>
    </row>
    <row r="74" spans="2:19" ht="10.5" customHeight="1">
      <c r="B74" s="295"/>
      <c r="C74" s="295" t="s">
        <v>423</v>
      </c>
      <c r="E74" s="296">
        <v>871</v>
      </c>
      <c r="F74" s="297">
        <v>565</v>
      </c>
      <c r="G74" s="297">
        <v>260</v>
      </c>
      <c r="H74" s="297">
        <v>35</v>
      </c>
      <c r="I74" s="297">
        <v>1</v>
      </c>
      <c r="J74" s="297">
        <v>10</v>
      </c>
      <c r="K74" s="297">
        <v>0</v>
      </c>
      <c r="L74" s="297">
        <v>335476700</v>
      </c>
      <c r="M74" s="297">
        <v>2456</v>
      </c>
      <c r="N74" s="297">
        <v>2222</v>
      </c>
      <c r="O74" s="297">
        <v>231</v>
      </c>
      <c r="P74" s="297">
        <v>3</v>
      </c>
      <c r="Q74" s="297">
        <v>1661693000</v>
      </c>
      <c r="R74" s="297">
        <v>10</v>
      </c>
      <c r="S74" s="297">
        <v>4025300</v>
      </c>
    </row>
    <row r="75" spans="2:19" ht="10.5" customHeight="1">
      <c r="B75" s="295"/>
      <c r="C75" s="295" t="s">
        <v>424</v>
      </c>
      <c r="E75" s="296">
        <v>260</v>
      </c>
      <c r="F75" s="297">
        <v>171</v>
      </c>
      <c r="G75" s="297">
        <v>80</v>
      </c>
      <c r="H75" s="297">
        <v>7</v>
      </c>
      <c r="I75" s="297">
        <v>0</v>
      </c>
      <c r="J75" s="297">
        <v>2</v>
      </c>
      <c r="K75" s="297">
        <v>0</v>
      </c>
      <c r="L75" s="297">
        <v>104445500</v>
      </c>
      <c r="M75" s="297">
        <v>564</v>
      </c>
      <c r="N75" s="297">
        <v>409</v>
      </c>
      <c r="O75" s="297">
        <v>151</v>
      </c>
      <c r="P75" s="297">
        <v>4</v>
      </c>
      <c r="Q75" s="297">
        <v>419159600</v>
      </c>
      <c r="R75" s="297">
        <v>4</v>
      </c>
      <c r="S75" s="297">
        <v>1553300</v>
      </c>
    </row>
    <row r="76" spans="2:19" ht="10.5" customHeight="1">
      <c r="B76" s="295"/>
      <c r="C76" s="295" t="s">
        <v>425</v>
      </c>
      <c r="E76" s="296">
        <v>785</v>
      </c>
      <c r="F76" s="297">
        <v>558</v>
      </c>
      <c r="G76" s="297">
        <v>197</v>
      </c>
      <c r="H76" s="297">
        <v>26</v>
      </c>
      <c r="I76" s="297">
        <v>0</v>
      </c>
      <c r="J76" s="297">
        <v>4</v>
      </c>
      <c r="K76" s="297">
        <v>0</v>
      </c>
      <c r="L76" s="297">
        <v>297467400</v>
      </c>
      <c r="M76" s="297">
        <v>1649</v>
      </c>
      <c r="N76" s="297">
        <v>1538</v>
      </c>
      <c r="O76" s="297">
        <v>100</v>
      </c>
      <c r="P76" s="297">
        <v>11</v>
      </c>
      <c r="Q76" s="297">
        <v>1092055100</v>
      </c>
      <c r="R76" s="297">
        <v>10</v>
      </c>
      <c r="S76" s="297">
        <v>3201300</v>
      </c>
    </row>
    <row r="77" ht="6" customHeight="1" thickBot="1">
      <c r="E77" s="298"/>
    </row>
    <row r="78" spans="1:19" ht="13.5">
      <c r="A78" s="124" t="s">
        <v>368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</row>
    <row r="79" ht="17.25">
      <c r="J79" s="104" t="s">
        <v>429</v>
      </c>
    </row>
    <row r="80" ht="14.25">
      <c r="J80" s="255" t="s">
        <v>441</v>
      </c>
    </row>
    <row r="81" ht="14.25" thickBot="1"/>
    <row r="82" spans="1:19" ht="14.25" thickTop="1">
      <c r="A82" s="106" t="s">
        <v>5</v>
      </c>
      <c r="B82" s="106"/>
      <c r="C82" s="106"/>
      <c r="D82" s="106"/>
      <c r="E82" s="107" t="s">
        <v>432</v>
      </c>
      <c r="F82" s="108"/>
      <c r="G82" s="108"/>
      <c r="H82" s="108"/>
      <c r="I82" s="108"/>
      <c r="J82" s="108"/>
      <c r="K82" s="108"/>
      <c r="L82" s="279"/>
      <c r="M82" s="108" t="s">
        <v>433</v>
      </c>
      <c r="N82" s="108"/>
      <c r="O82" s="108"/>
      <c r="P82" s="108"/>
      <c r="Q82" s="108"/>
      <c r="R82" s="107" t="s">
        <v>434</v>
      </c>
      <c r="S82" s="108"/>
    </row>
    <row r="83" spans="1:19" ht="13.5">
      <c r="A83" s="280"/>
      <c r="B83" s="280"/>
      <c r="C83" s="280"/>
      <c r="D83" s="280"/>
      <c r="E83" s="165" t="s">
        <v>435</v>
      </c>
      <c r="F83" s="109"/>
      <c r="G83" s="109"/>
      <c r="H83" s="109"/>
      <c r="I83" s="109"/>
      <c r="J83" s="109"/>
      <c r="K83" s="281"/>
      <c r="L83" s="282" t="s">
        <v>436</v>
      </c>
      <c r="M83" s="283" t="s">
        <v>435</v>
      </c>
      <c r="N83" s="283"/>
      <c r="O83" s="283"/>
      <c r="P83" s="284"/>
      <c r="Q83" s="285" t="s">
        <v>436</v>
      </c>
      <c r="R83" s="285" t="s">
        <v>404</v>
      </c>
      <c r="S83" s="285" t="s">
        <v>437</v>
      </c>
    </row>
    <row r="84" spans="1:19" ht="13.5">
      <c r="A84" s="109"/>
      <c r="B84" s="109"/>
      <c r="C84" s="109"/>
      <c r="D84" s="109"/>
      <c r="E84" s="110" t="s">
        <v>89</v>
      </c>
      <c r="F84" s="110" t="s">
        <v>397</v>
      </c>
      <c r="G84" s="110" t="s">
        <v>398</v>
      </c>
      <c r="H84" s="110" t="s">
        <v>401</v>
      </c>
      <c r="I84" s="110" t="s">
        <v>438</v>
      </c>
      <c r="J84" s="110" t="s">
        <v>336</v>
      </c>
      <c r="K84" s="110" t="s">
        <v>439</v>
      </c>
      <c r="L84" s="286"/>
      <c r="M84" s="287" t="s">
        <v>89</v>
      </c>
      <c r="N84" s="110" t="s">
        <v>397</v>
      </c>
      <c r="O84" s="110" t="s">
        <v>401</v>
      </c>
      <c r="P84" s="288" t="s">
        <v>399</v>
      </c>
      <c r="Q84" s="165"/>
      <c r="R84" s="165"/>
      <c r="S84" s="165"/>
    </row>
    <row r="85" spans="5:19" ht="12" customHeight="1">
      <c r="E85" s="265" t="s">
        <v>361</v>
      </c>
      <c r="F85" s="225" t="s">
        <v>361</v>
      </c>
      <c r="G85" s="225" t="s">
        <v>361</v>
      </c>
      <c r="H85" s="225" t="s">
        <v>361</v>
      </c>
      <c r="I85" s="225" t="s">
        <v>361</v>
      </c>
      <c r="J85" s="225" t="s">
        <v>361</v>
      </c>
      <c r="K85" s="225" t="s">
        <v>361</v>
      </c>
      <c r="L85" s="112" t="s">
        <v>440</v>
      </c>
      <c r="M85" s="112" t="s">
        <v>361</v>
      </c>
      <c r="N85" s="112" t="s">
        <v>361</v>
      </c>
      <c r="O85" s="112" t="s">
        <v>361</v>
      </c>
      <c r="P85" s="112" t="s">
        <v>361</v>
      </c>
      <c r="Q85" s="112" t="s">
        <v>440</v>
      </c>
      <c r="R85" s="112" t="s">
        <v>361</v>
      </c>
      <c r="S85" s="112" t="s">
        <v>440</v>
      </c>
    </row>
    <row r="86" spans="2:19" s="116" customFormat="1" ht="10.5" customHeight="1">
      <c r="B86" s="289" t="s">
        <v>91</v>
      </c>
      <c r="C86" s="289"/>
      <c r="E86" s="290">
        <v>1866</v>
      </c>
      <c r="F86" s="291">
        <v>1278</v>
      </c>
      <c r="G86" s="291">
        <v>524</v>
      </c>
      <c r="H86" s="291">
        <v>57</v>
      </c>
      <c r="I86" s="291">
        <v>0</v>
      </c>
      <c r="J86" s="291">
        <v>7</v>
      </c>
      <c r="K86" s="291">
        <v>0</v>
      </c>
      <c r="L86" s="291">
        <v>780559000</v>
      </c>
      <c r="M86" s="291">
        <v>3230</v>
      </c>
      <c r="N86" s="291">
        <v>2790</v>
      </c>
      <c r="O86" s="291">
        <v>429</v>
      </c>
      <c r="P86" s="291">
        <v>11</v>
      </c>
      <c r="Q86" s="291">
        <v>2419440100</v>
      </c>
      <c r="R86" s="291">
        <v>19</v>
      </c>
      <c r="S86" s="291">
        <v>6506200</v>
      </c>
    </row>
    <row r="87" spans="2:19" ht="10.5" customHeight="1">
      <c r="B87" s="295"/>
      <c r="C87" s="295" t="s">
        <v>93</v>
      </c>
      <c r="E87" s="296">
        <v>251</v>
      </c>
      <c r="F87" s="297">
        <v>153</v>
      </c>
      <c r="G87" s="297">
        <v>91</v>
      </c>
      <c r="H87" s="297">
        <v>7</v>
      </c>
      <c r="I87" s="297">
        <v>0</v>
      </c>
      <c r="J87" s="297">
        <v>0</v>
      </c>
      <c r="K87" s="297">
        <v>0</v>
      </c>
      <c r="L87" s="297">
        <v>100952500</v>
      </c>
      <c r="M87" s="297">
        <v>426</v>
      </c>
      <c r="N87" s="297">
        <v>377</v>
      </c>
      <c r="O87" s="297">
        <v>49</v>
      </c>
      <c r="P87" s="297">
        <v>0</v>
      </c>
      <c r="Q87" s="297">
        <v>312477000</v>
      </c>
      <c r="R87" s="297">
        <v>5</v>
      </c>
      <c r="S87" s="297">
        <v>1562200</v>
      </c>
    </row>
    <row r="88" spans="2:19" ht="10.5" customHeight="1">
      <c r="B88" s="295"/>
      <c r="C88" s="295" t="s">
        <v>95</v>
      </c>
      <c r="E88" s="296">
        <v>284</v>
      </c>
      <c r="F88" s="297">
        <v>193</v>
      </c>
      <c r="G88" s="297">
        <v>79</v>
      </c>
      <c r="H88" s="297">
        <v>9</v>
      </c>
      <c r="I88" s="297">
        <v>0</v>
      </c>
      <c r="J88" s="297">
        <v>3</v>
      </c>
      <c r="K88" s="297">
        <v>0</v>
      </c>
      <c r="L88" s="297">
        <v>135343600</v>
      </c>
      <c r="M88" s="297">
        <v>422</v>
      </c>
      <c r="N88" s="297">
        <v>388</v>
      </c>
      <c r="O88" s="297">
        <v>31</v>
      </c>
      <c r="P88" s="297">
        <v>3</v>
      </c>
      <c r="Q88" s="297">
        <v>323543500</v>
      </c>
      <c r="R88" s="297">
        <v>2</v>
      </c>
      <c r="S88" s="297">
        <v>824000</v>
      </c>
    </row>
    <row r="89" spans="2:19" ht="10.5" customHeight="1">
      <c r="B89" s="295"/>
      <c r="C89" s="295" t="s">
        <v>96</v>
      </c>
      <c r="E89" s="296">
        <v>528</v>
      </c>
      <c r="F89" s="297">
        <v>322</v>
      </c>
      <c r="G89" s="297">
        <v>186</v>
      </c>
      <c r="H89" s="297">
        <v>18</v>
      </c>
      <c r="I89" s="297">
        <v>0</v>
      </c>
      <c r="J89" s="297">
        <v>2</v>
      </c>
      <c r="K89" s="297">
        <v>0</v>
      </c>
      <c r="L89" s="297">
        <v>193485700</v>
      </c>
      <c r="M89" s="297">
        <v>1083</v>
      </c>
      <c r="N89" s="297">
        <v>807</v>
      </c>
      <c r="O89" s="297">
        <v>270</v>
      </c>
      <c r="P89" s="297">
        <v>6</v>
      </c>
      <c r="Q89" s="297">
        <v>822607900</v>
      </c>
      <c r="R89" s="297">
        <v>7</v>
      </c>
      <c r="S89" s="297">
        <v>2060000</v>
      </c>
    </row>
    <row r="90" spans="2:19" ht="10.5" customHeight="1">
      <c r="B90" s="295"/>
      <c r="C90" s="295" t="s">
        <v>98</v>
      </c>
      <c r="E90" s="296">
        <v>507</v>
      </c>
      <c r="F90" s="297">
        <v>379</v>
      </c>
      <c r="G90" s="297">
        <v>113</v>
      </c>
      <c r="H90" s="297">
        <v>13</v>
      </c>
      <c r="I90" s="297">
        <v>0</v>
      </c>
      <c r="J90" s="297">
        <v>2</v>
      </c>
      <c r="K90" s="297">
        <v>0</v>
      </c>
      <c r="L90" s="297">
        <v>223163500</v>
      </c>
      <c r="M90" s="297">
        <v>787</v>
      </c>
      <c r="N90" s="297">
        <v>738</v>
      </c>
      <c r="O90" s="297">
        <v>47</v>
      </c>
      <c r="P90" s="297">
        <v>2</v>
      </c>
      <c r="Q90" s="297">
        <v>580041500</v>
      </c>
      <c r="R90" s="297">
        <v>5</v>
      </c>
      <c r="S90" s="297">
        <v>2060000</v>
      </c>
    </row>
    <row r="91" spans="2:19" ht="10.5" customHeight="1">
      <c r="B91" s="295"/>
      <c r="C91" s="295" t="s">
        <v>99</v>
      </c>
      <c r="E91" s="296">
        <v>296</v>
      </c>
      <c r="F91" s="297">
        <v>231</v>
      </c>
      <c r="G91" s="297">
        <v>55</v>
      </c>
      <c r="H91" s="297">
        <v>10</v>
      </c>
      <c r="I91" s="297">
        <v>0</v>
      </c>
      <c r="J91" s="297">
        <v>0</v>
      </c>
      <c r="K91" s="297">
        <v>0</v>
      </c>
      <c r="L91" s="297">
        <v>127613700</v>
      </c>
      <c r="M91" s="297">
        <v>512</v>
      </c>
      <c r="N91" s="297">
        <v>480</v>
      </c>
      <c r="O91" s="297">
        <v>32</v>
      </c>
      <c r="P91" s="297">
        <v>0</v>
      </c>
      <c r="Q91" s="297">
        <v>380770200</v>
      </c>
      <c r="R91" s="297">
        <v>0</v>
      </c>
      <c r="S91" s="297">
        <v>0</v>
      </c>
    </row>
    <row r="92" spans="2:19" ht="6" customHeight="1">
      <c r="B92" s="295"/>
      <c r="C92" s="295"/>
      <c r="E92" s="296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</row>
    <row r="93" spans="2:19" s="116" customFormat="1" ht="10.5" customHeight="1">
      <c r="B93" s="289" t="s">
        <v>102</v>
      </c>
      <c r="C93" s="289"/>
      <c r="E93" s="290">
        <v>5039</v>
      </c>
      <c r="F93" s="291">
        <v>3746</v>
      </c>
      <c r="G93" s="291">
        <v>1093</v>
      </c>
      <c r="H93" s="291">
        <v>164</v>
      </c>
      <c r="I93" s="291">
        <v>0</v>
      </c>
      <c r="J93" s="291">
        <v>36</v>
      </c>
      <c r="K93" s="291">
        <v>0</v>
      </c>
      <c r="L93" s="291">
        <v>2205966400</v>
      </c>
      <c r="M93" s="291">
        <v>8825</v>
      </c>
      <c r="N93" s="291">
        <v>8171</v>
      </c>
      <c r="O93" s="291">
        <v>606</v>
      </c>
      <c r="P93" s="291">
        <v>48</v>
      </c>
      <c r="Q93" s="291">
        <v>6429328700</v>
      </c>
      <c r="R93" s="291">
        <v>59</v>
      </c>
      <c r="S93" s="291">
        <v>19050300</v>
      </c>
    </row>
    <row r="94" spans="2:19" ht="10.5" customHeight="1">
      <c r="B94" s="295"/>
      <c r="C94" s="295" t="s">
        <v>104</v>
      </c>
      <c r="E94" s="296">
        <v>1657</v>
      </c>
      <c r="F94" s="297">
        <v>1235</v>
      </c>
      <c r="G94" s="297">
        <v>368</v>
      </c>
      <c r="H94" s="297">
        <v>46</v>
      </c>
      <c r="I94" s="297">
        <v>0</v>
      </c>
      <c r="J94" s="297">
        <v>8</v>
      </c>
      <c r="K94" s="297">
        <v>0</v>
      </c>
      <c r="L94" s="297">
        <v>730850300</v>
      </c>
      <c r="M94" s="297">
        <v>3166</v>
      </c>
      <c r="N94" s="297">
        <v>2945</v>
      </c>
      <c r="O94" s="297">
        <v>212</v>
      </c>
      <c r="P94" s="297">
        <v>9</v>
      </c>
      <c r="Q94" s="297">
        <v>2285782600</v>
      </c>
      <c r="R94" s="297">
        <v>19</v>
      </c>
      <c r="S94" s="297">
        <v>5454300</v>
      </c>
    </row>
    <row r="95" spans="2:19" ht="10.5" customHeight="1">
      <c r="B95" s="295"/>
      <c r="C95" s="295" t="s">
        <v>106</v>
      </c>
      <c r="E95" s="296">
        <v>728</v>
      </c>
      <c r="F95" s="297">
        <v>518</v>
      </c>
      <c r="G95" s="297">
        <v>186</v>
      </c>
      <c r="H95" s="297">
        <v>21</v>
      </c>
      <c r="I95" s="297">
        <v>0</v>
      </c>
      <c r="J95" s="297">
        <v>3</v>
      </c>
      <c r="K95" s="297">
        <v>0</v>
      </c>
      <c r="L95" s="297">
        <v>305756200</v>
      </c>
      <c r="M95" s="297">
        <v>1162</v>
      </c>
      <c r="N95" s="297">
        <v>1062</v>
      </c>
      <c r="O95" s="297">
        <v>98</v>
      </c>
      <c r="P95" s="297">
        <v>2</v>
      </c>
      <c r="Q95" s="297">
        <v>834288800</v>
      </c>
      <c r="R95" s="297">
        <v>13</v>
      </c>
      <c r="S95" s="297">
        <v>4120000</v>
      </c>
    </row>
    <row r="96" spans="2:19" ht="10.5" customHeight="1">
      <c r="B96" s="295"/>
      <c r="C96" s="295" t="s">
        <v>108</v>
      </c>
      <c r="E96" s="296">
        <v>1180</v>
      </c>
      <c r="F96" s="297">
        <v>870</v>
      </c>
      <c r="G96" s="297">
        <v>252</v>
      </c>
      <c r="H96" s="297">
        <v>45</v>
      </c>
      <c r="I96" s="297">
        <v>0</v>
      </c>
      <c r="J96" s="297">
        <v>13</v>
      </c>
      <c r="K96" s="297">
        <v>0</v>
      </c>
      <c r="L96" s="297">
        <v>515728700</v>
      </c>
      <c r="M96" s="297">
        <v>2128</v>
      </c>
      <c r="N96" s="297">
        <v>1974</v>
      </c>
      <c r="O96" s="297">
        <v>130</v>
      </c>
      <c r="P96" s="297">
        <v>24</v>
      </c>
      <c r="Q96" s="297">
        <v>1561401500</v>
      </c>
      <c r="R96" s="297">
        <v>5</v>
      </c>
      <c r="S96" s="297">
        <v>1648000</v>
      </c>
    </row>
    <row r="97" spans="2:19" ht="10.5" customHeight="1">
      <c r="B97" s="295"/>
      <c r="C97" s="295" t="s">
        <v>110</v>
      </c>
      <c r="E97" s="296">
        <v>372</v>
      </c>
      <c r="F97" s="297">
        <v>293</v>
      </c>
      <c r="G97" s="297">
        <v>56</v>
      </c>
      <c r="H97" s="297">
        <v>15</v>
      </c>
      <c r="I97" s="297">
        <v>0</v>
      </c>
      <c r="J97" s="297">
        <v>8</v>
      </c>
      <c r="K97" s="297">
        <v>0</v>
      </c>
      <c r="L97" s="297">
        <v>162660700</v>
      </c>
      <c r="M97" s="297">
        <v>639</v>
      </c>
      <c r="N97" s="297">
        <v>591</v>
      </c>
      <c r="O97" s="297">
        <v>43</v>
      </c>
      <c r="P97" s="297">
        <v>5</v>
      </c>
      <c r="Q97" s="297">
        <v>450208400</v>
      </c>
      <c r="R97" s="297">
        <v>7</v>
      </c>
      <c r="S97" s="297">
        <v>2060000</v>
      </c>
    </row>
    <row r="98" spans="2:19" ht="10.5" customHeight="1">
      <c r="B98" s="295"/>
      <c r="C98" s="295" t="s">
        <v>112</v>
      </c>
      <c r="E98" s="296">
        <v>495</v>
      </c>
      <c r="F98" s="297">
        <v>331</v>
      </c>
      <c r="G98" s="297">
        <v>140</v>
      </c>
      <c r="H98" s="297">
        <v>23</v>
      </c>
      <c r="I98" s="297">
        <v>0</v>
      </c>
      <c r="J98" s="297">
        <v>1</v>
      </c>
      <c r="K98" s="297">
        <v>0</v>
      </c>
      <c r="L98" s="297">
        <v>196867300</v>
      </c>
      <c r="M98" s="297">
        <v>840</v>
      </c>
      <c r="N98" s="297">
        <v>772</v>
      </c>
      <c r="O98" s="297">
        <v>66</v>
      </c>
      <c r="P98" s="297">
        <v>2</v>
      </c>
      <c r="Q98" s="297">
        <v>619985700</v>
      </c>
      <c r="R98" s="297">
        <v>5</v>
      </c>
      <c r="S98" s="297">
        <v>2060000</v>
      </c>
    </row>
    <row r="99" spans="2:19" ht="10.5" customHeight="1">
      <c r="B99" s="295"/>
      <c r="C99" s="295" t="s">
        <v>114</v>
      </c>
      <c r="E99" s="296">
        <v>274</v>
      </c>
      <c r="F99" s="297">
        <v>232</v>
      </c>
      <c r="G99" s="297">
        <v>32</v>
      </c>
      <c r="H99" s="297">
        <v>7</v>
      </c>
      <c r="I99" s="297">
        <v>0</v>
      </c>
      <c r="J99" s="297">
        <v>3</v>
      </c>
      <c r="K99" s="297">
        <v>0</v>
      </c>
      <c r="L99" s="297">
        <v>130326400</v>
      </c>
      <c r="M99" s="297">
        <v>414</v>
      </c>
      <c r="N99" s="297">
        <v>380</v>
      </c>
      <c r="O99" s="297">
        <v>28</v>
      </c>
      <c r="P99" s="297">
        <v>6</v>
      </c>
      <c r="Q99" s="297">
        <v>312828900</v>
      </c>
      <c r="R99" s="297">
        <v>3</v>
      </c>
      <c r="S99" s="297">
        <v>1236000</v>
      </c>
    </row>
    <row r="100" spans="2:19" ht="10.5" customHeight="1">
      <c r="B100" s="295"/>
      <c r="C100" s="295" t="s">
        <v>116</v>
      </c>
      <c r="E100" s="296">
        <v>333</v>
      </c>
      <c r="F100" s="297">
        <v>267</v>
      </c>
      <c r="G100" s="297">
        <v>59</v>
      </c>
      <c r="H100" s="297">
        <v>7</v>
      </c>
      <c r="I100" s="297">
        <v>0</v>
      </c>
      <c r="J100" s="297">
        <v>0</v>
      </c>
      <c r="K100" s="297">
        <v>0</v>
      </c>
      <c r="L100" s="297">
        <v>163776800</v>
      </c>
      <c r="M100" s="297">
        <v>476</v>
      </c>
      <c r="N100" s="297">
        <v>447</v>
      </c>
      <c r="O100" s="297">
        <v>29</v>
      </c>
      <c r="P100" s="297">
        <v>0</v>
      </c>
      <c r="Q100" s="297">
        <v>364832800</v>
      </c>
      <c r="R100" s="297">
        <v>7</v>
      </c>
      <c r="S100" s="297">
        <v>2472000</v>
      </c>
    </row>
    <row r="101" spans="2:19" ht="6" customHeight="1">
      <c r="B101" s="295"/>
      <c r="C101" s="295"/>
      <c r="E101" s="296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</row>
    <row r="102" spans="2:19" s="116" customFormat="1" ht="10.5" customHeight="1">
      <c r="B102" s="289" t="s">
        <v>119</v>
      </c>
      <c r="C102" s="289"/>
      <c r="E102" s="290">
        <v>5016</v>
      </c>
      <c r="F102" s="291">
        <v>3449</v>
      </c>
      <c r="G102" s="291">
        <v>1393</v>
      </c>
      <c r="H102" s="291">
        <v>127</v>
      </c>
      <c r="I102" s="291">
        <v>0</v>
      </c>
      <c r="J102" s="291">
        <v>47</v>
      </c>
      <c r="K102" s="291">
        <v>0</v>
      </c>
      <c r="L102" s="291">
        <v>2289944800</v>
      </c>
      <c r="M102" s="291">
        <v>9559</v>
      </c>
      <c r="N102" s="291">
        <v>8802</v>
      </c>
      <c r="O102" s="291">
        <v>708</v>
      </c>
      <c r="P102" s="291">
        <v>49</v>
      </c>
      <c r="Q102" s="291">
        <v>7263231900</v>
      </c>
      <c r="R102" s="291">
        <v>70</v>
      </c>
      <c r="S102" s="291">
        <v>21890100</v>
      </c>
    </row>
    <row r="103" spans="2:19" ht="10.5" customHeight="1">
      <c r="B103" s="295"/>
      <c r="C103" s="295" t="s">
        <v>121</v>
      </c>
      <c r="E103" s="296">
        <v>351</v>
      </c>
      <c r="F103" s="297">
        <v>225</v>
      </c>
      <c r="G103" s="297">
        <v>119</v>
      </c>
      <c r="H103" s="297">
        <v>5</v>
      </c>
      <c r="I103" s="297">
        <v>0</v>
      </c>
      <c r="J103" s="297">
        <v>2</v>
      </c>
      <c r="K103" s="297">
        <v>0</v>
      </c>
      <c r="L103" s="297">
        <v>138512000</v>
      </c>
      <c r="M103" s="297">
        <v>855</v>
      </c>
      <c r="N103" s="297">
        <v>777</v>
      </c>
      <c r="O103" s="297">
        <v>69</v>
      </c>
      <c r="P103" s="297">
        <v>9</v>
      </c>
      <c r="Q103" s="297">
        <v>613500100</v>
      </c>
      <c r="R103" s="297">
        <v>4</v>
      </c>
      <c r="S103" s="297">
        <v>824000</v>
      </c>
    </row>
    <row r="104" spans="2:19" ht="10.5" customHeight="1">
      <c r="B104" s="295"/>
      <c r="C104" s="295" t="s">
        <v>123</v>
      </c>
      <c r="E104" s="296">
        <v>397</v>
      </c>
      <c r="F104" s="297">
        <v>294</v>
      </c>
      <c r="G104" s="297">
        <v>87</v>
      </c>
      <c r="H104" s="297">
        <v>9</v>
      </c>
      <c r="I104" s="297">
        <v>0</v>
      </c>
      <c r="J104" s="297">
        <v>7</v>
      </c>
      <c r="K104" s="297">
        <v>0</v>
      </c>
      <c r="L104" s="297">
        <v>182122200</v>
      </c>
      <c r="M104" s="297">
        <v>782</v>
      </c>
      <c r="N104" s="297">
        <v>733</v>
      </c>
      <c r="O104" s="297">
        <v>49</v>
      </c>
      <c r="P104" s="297">
        <v>0</v>
      </c>
      <c r="Q104" s="297">
        <v>582700500</v>
      </c>
      <c r="R104" s="297">
        <v>8</v>
      </c>
      <c r="S104" s="297">
        <v>3296000</v>
      </c>
    </row>
    <row r="105" spans="2:19" ht="10.5" customHeight="1">
      <c r="B105" s="295"/>
      <c r="C105" s="295" t="s">
        <v>125</v>
      </c>
      <c r="E105" s="296">
        <v>698</v>
      </c>
      <c r="F105" s="297">
        <v>418</v>
      </c>
      <c r="G105" s="297">
        <v>256</v>
      </c>
      <c r="H105" s="297">
        <v>21</v>
      </c>
      <c r="I105" s="297">
        <v>0</v>
      </c>
      <c r="J105" s="297">
        <v>3</v>
      </c>
      <c r="K105" s="297">
        <v>0</v>
      </c>
      <c r="L105" s="297">
        <v>290033400</v>
      </c>
      <c r="M105" s="297">
        <v>1545</v>
      </c>
      <c r="N105" s="297">
        <v>1436</v>
      </c>
      <c r="O105" s="297">
        <v>102</v>
      </c>
      <c r="P105" s="297">
        <v>7</v>
      </c>
      <c r="Q105" s="297">
        <v>1135411500</v>
      </c>
      <c r="R105" s="297">
        <v>8</v>
      </c>
      <c r="S105" s="297">
        <v>2377300</v>
      </c>
    </row>
    <row r="106" spans="2:19" ht="10.5" customHeight="1">
      <c r="B106" s="295"/>
      <c r="C106" s="295" t="s">
        <v>127</v>
      </c>
      <c r="E106" s="296">
        <v>580</v>
      </c>
      <c r="F106" s="297">
        <v>359</v>
      </c>
      <c r="G106" s="297">
        <v>208</v>
      </c>
      <c r="H106" s="297">
        <v>8</v>
      </c>
      <c r="I106" s="297">
        <v>0</v>
      </c>
      <c r="J106" s="297">
        <v>5</v>
      </c>
      <c r="K106" s="297">
        <v>0</v>
      </c>
      <c r="L106" s="297">
        <v>239731100</v>
      </c>
      <c r="M106" s="297">
        <v>973</v>
      </c>
      <c r="N106" s="297">
        <v>905</v>
      </c>
      <c r="O106" s="297">
        <v>66</v>
      </c>
      <c r="P106" s="297">
        <v>2</v>
      </c>
      <c r="Q106" s="297">
        <v>734786200</v>
      </c>
      <c r="R106" s="297">
        <v>8</v>
      </c>
      <c r="S106" s="297">
        <v>2448800</v>
      </c>
    </row>
    <row r="107" spans="2:19" ht="10.5" customHeight="1">
      <c r="B107" s="295"/>
      <c r="C107" s="295" t="s">
        <v>128</v>
      </c>
      <c r="E107" s="296">
        <v>1297</v>
      </c>
      <c r="F107" s="297">
        <v>842</v>
      </c>
      <c r="G107" s="297">
        <v>414</v>
      </c>
      <c r="H107" s="297">
        <v>26</v>
      </c>
      <c r="I107" s="297">
        <v>0</v>
      </c>
      <c r="J107" s="297">
        <v>15</v>
      </c>
      <c r="K107" s="297">
        <v>0</v>
      </c>
      <c r="L107" s="297">
        <v>580229200</v>
      </c>
      <c r="M107" s="297">
        <v>2471</v>
      </c>
      <c r="N107" s="297">
        <v>2264</v>
      </c>
      <c r="O107" s="297">
        <v>197</v>
      </c>
      <c r="P107" s="297">
        <v>10</v>
      </c>
      <c r="Q107" s="297">
        <v>1932992300</v>
      </c>
      <c r="R107" s="297">
        <v>10</v>
      </c>
      <c r="S107" s="297">
        <v>3435700</v>
      </c>
    </row>
    <row r="108" spans="2:19" ht="10.5" customHeight="1">
      <c r="B108" s="295"/>
      <c r="C108" s="295" t="s">
        <v>130</v>
      </c>
      <c r="E108" s="296">
        <v>1305</v>
      </c>
      <c r="F108" s="297">
        <v>994</v>
      </c>
      <c r="G108" s="297">
        <v>260</v>
      </c>
      <c r="H108" s="297">
        <v>42</v>
      </c>
      <c r="I108" s="297">
        <v>0</v>
      </c>
      <c r="J108" s="297">
        <v>9</v>
      </c>
      <c r="K108" s="297">
        <v>0</v>
      </c>
      <c r="L108" s="297">
        <v>647108700</v>
      </c>
      <c r="M108" s="297">
        <v>2304</v>
      </c>
      <c r="N108" s="297">
        <v>2095</v>
      </c>
      <c r="O108" s="297">
        <v>188</v>
      </c>
      <c r="P108" s="297">
        <v>21</v>
      </c>
      <c r="Q108" s="297">
        <v>1771871300</v>
      </c>
      <c r="R108" s="297">
        <v>23</v>
      </c>
      <c r="S108" s="297">
        <v>6624300</v>
      </c>
    </row>
    <row r="109" spans="2:19" ht="10.5" customHeight="1">
      <c r="B109" s="295"/>
      <c r="C109" s="295" t="s">
        <v>132</v>
      </c>
      <c r="E109" s="296">
        <v>388</v>
      </c>
      <c r="F109" s="297">
        <v>317</v>
      </c>
      <c r="G109" s="297">
        <v>49</v>
      </c>
      <c r="H109" s="297">
        <v>16</v>
      </c>
      <c r="I109" s="297">
        <v>0</v>
      </c>
      <c r="J109" s="297">
        <v>6</v>
      </c>
      <c r="K109" s="297">
        <v>0</v>
      </c>
      <c r="L109" s="297">
        <v>212208200</v>
      </c>
      <c r="M109" s="297">
        <v>629</v>
      </c>
      <c r="N109" s="297">
        <v>592</v>
      </c>
      <c r="O109" s="297">
        <v>37</v>
      </c>
      <c r="P109" s="297">
        <v>0</v>
      </c>
      <c r="Q109" s="297">
        <v>491970000</v>
      </c>
      <c r="R109" s="297">
        <v>9</v>
      </c>
      <c r="S109" s="297">
        <v>2884000</v>
      </c>
    </row>
    <row r="110" spans="2:19" ht="6" customHeight="1">
      <c r="B110" s="295"/>
      <c r="C110" s="295"/>
      <c r="E110" s="296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97"/>
    </row>
    <row r="111" spans="2:19" s="116" customFormat="1" ht="10.5" customHeight="1">
      <c r="B111" s="289" t="s">
        <v>135</v>
      </c>
      <c r="C111" s="289"/>
      <c r="E111" s="290">
        <v>1102</v>
      </c>
      <c r="F111" s="291">
        <v>609</v>
      </c>
      <c r="G111" s="291">
        <v>465</v>
      </c>
      <c r="H111" s="291">
        <v>19</v>
      </c>
      <c r="I111" s="291">
        <v>0</v>
      </c>
      <c r="J111" s="291">
        <v>9</v>
      </c>
      <c r="K111" s="291">
        <v>0</v>
      </c>
      <c r="L111" s="291">
        <v>435000100</v>
      </c>
      <c r="M111" s="291">
        <v>2752</v>
      </c>
      <c r="N111" s="291">
        <v>2572</v>
      </c>
      <c r="O111" s="291">
        <v>170</v>
      </c>
      <c r="P111" s="291">
        <v>10</v>
      </c>
      <c r="Q111" s="291">
        <v>2000804100</v>
      </c>
      <c r="R111" s="291">
        <v>23</v>
      </c>
      <c r="S111" s="291">
        <v>6211500</v>
      </c>
    </row>
    <row r="112" spans="2:19" ht="10.5" customHeight="1">
      <c r="B112" s="295"/>
      <c r="C112" s="295" t="s">
        <v>137</v>
      </c>
      <c r="E112" s="296">
        <v>1003</v>
      </c>
      <c r="F112" s="297">
        <v>540</v>
      </c>
      <c r="G112" s="297">
        <v>439</v>
      </c>
      <c r="H112" s="297">
        <v>17</v>
      </c>
      <c r="I112" s="297">
        <v>0</v>
      </c>
      <c r="J112" s="297">
        <v>7</v>
      </c>
      <c r="K112" s="297">
        <v>0</v>
      </c>
      <c r="L112" s="297">
        <v>388360400</v>
      </c>
      <c r="M112" s="297">
        <v>2474</v>
      </c>
      <c r="N112" s="297">
        <v>2307</v>
      </c>
      <c r="O112" s="297">
        <v>158</v>
      </c>
      <c r="P112" s="297">
        <v>9</v>
      </c>
      <c r="Q112" s="297">
        <v>1784508900</v>
      </c>
      <c r="R112" s="297">
        <v>17</v>
      </c>
      <c r="S112" s="297">
        <v>4151500</v>
      </c>
    </row>
    <row r="113" spans="2:19" ht="10.5" customHeight="1">
      <c r="B113" s="295"/>
      <c r="C113" s="295" t="s">
        <v>138</v>
      </c>
      <c r="E113" s="296">
        <v>99</v>
      </c>
      <c r="F113" s="297">
        <v>69</v>
      </c>
      <c r="G113" s="297">
        <v>26</v>
      </c>
      <c r="H113" s="297">
        <v>2</v>
      </c>
      <c r="I113" s="297">
        <v>0</v>
      </c>
      <c r="J113" s="297">
        <v>2</v>
      </c>
      <c r="K113" s="297">
        <v>0</v>
      </c>
      <c r="L113" s="297">
        <v>46639700</v>
      </c>
      <c r="M113" s="297">
        <v>278</v>
      </c>
      <c r="N113" s="297">
        <v>265</v>
      </c>
      <c r="O113" s="297">
        <v>12</v>
      </c>
      <c r="P113" s="297">
        <v>1</v>
      </c>
      <c r="Q113" s="297">
        <v>216295200</v>
      </c>
      <c r="R113" s="297">
        <v>6</v>
      </c>
      <c r="S113" s="297">
        <v>2060000</v>
      </c>
    </row>
    <row r="114" spans="2:19" ht="6" customHeight="1">
      <c r="B114" s="295"/>
      <c r="C114" s="295"/>
      <c r="E114" s="296"/>
      <c r="F114" s="297"/>
      <c r="G114" s="297"/>
      <c r="H114" s="297"/>
      <c r="I114" s="297"/>
      <c r="J114" s="297"/>
      <c r="K114" s="297"/>
      <c r="L114" s="297"/>
      <c r="M114" s="297">
        <v>0</v>
      </c>
      <c r="N114" s="297"/>
      <c r="O114" s="297"/>
      <c r="P114" s="297"/>
      <c r="Q114" s="297"/>
      <c r="R114" s="297"/>
      <c r="S114" s="297"/>
    </row>
    <row r="115" spans="2:19" s="116" customFormat="1" ht="10.5" customHeight="1">
      <c r="B115" s="289" t="s">
        <v>141</v>
      </c>
      <c r="C115" s="289"/>
      <c r="E115" s="290">
        <v>510</v>
      </c>
      <c r="F115" s="291">
        <v>295</v>
      </c>
      <c r="G115" s="291">
        <v>198</v>
      </c>
      <c r="H115" s="291">
        <v>8</v>
      </c>
      <c r="I115" s="291">
        <v>0</v>
      </c>
      <c r="J115" s="291">
        <v>9</v>
      </c>
      <c r="K115" s="291">
        <v>0</v>
      </c>
      <c r="L115" s="291">
        <v>207581500</v>
      </c>
      <c r="M115" s="291">
        <v>1705</v>
      </c>
      <c r="N115" s="291">
        <v>1599</v>
      </c>
      <c r="O115" s="291">
        <v>101</v>
      </c>
      <c r="P115" s="291">
        <v>5</v>
      </c>
      <c r="Q115" s="291">
        <v>1259113900</v>
      </c>
      <c r="R115" s="291">
        <v>7</v>
      </c>
      <c r="S115" s="291">
        <v>2005700</v>
      </c>
    </row>
    <row r="116" spans="2:19" ht="10.5" customHeight="1">
      <c r="B116" s="295"/>
      <c r="C116" s="295" t="s">
        <v>143</v>
      </c>
      <c r="E116" s="296">
        <v>510</v>
      </c>
      <c r="F116" s="297">
        <v>295</v>
      </c>
      <c r="G116" s="297">
        <v>198</v>
      </c>
      <c r="H116" s="297">
        <v>8</v>
      </c>
      <c r="I116" s="297">
        <v>0</v>
      </c>
      <c r="J116" s="297">
        <v>9</v>
      </c>
      <c r="K116" s="297">
        <v>0</v>
      </c>
      <c r="L116" s="297">
        <v>207581500</v>
      </c>
      <c r="M116" s="297">
        <v>1705</v>
      </c>
      <c r="N116" s="297">
        <v>1599</v>
      </c>
      <c r="O116" s="297">
        <v>101</v>
      </c>
      <c r="P116" s="297">
        <v>5</v>
      </c>
      <c r="Q116" s="297">
        <v>1259113900</v>
      </c>
      <c r="R116" s="297">
        <v>7</v>
      </c>
      <c r="S116" s="297">
        <v>2005700</v>
      </c>
    </row>
    <row r="117" spans="2:19" ht="6" customHeight="1">
      <c r="B117" s="295"/>
      <c r="C117" s="295"/>
      <c r="E117" s="296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</row>
    <row r="118" spans="2:19" s="116" customFormat="1" ht="10.5" customHeight="1">
      <c r="B118" s="289" t="s">
        <v>145</v>
      </c>
      <c r="C118" s="289"/>
      <c r="E118" s="290">
        <v>4525</v>
      </c>
      <c r="F118" s="291">
        <v>3052</v>
      </c>
      <c r="G118" s="291">
        <v>1337</v>
      </c>
      <c r="H118" s="291">
        <v>111</v>
      </c>
      <c r="I118" s="291">
        <v>0</v>
      </c>
      <c r="J118" s="291">
        <v>25</v>
      </c>
      <c r="K118" s="291">
        <v>0</v>
      </c>
      <c r="L118" s="291">
        <v>1999311000</v>
      </c>
      <c r="M118" s="291">
        <v>8467</v>
      </c>
      <c r="N118" s="291">
        <v>7989</v>
      </c>
      <c r="O118" s="291">
        <v>442</v>
      </c>
      <c r="P118" s="291">
        <v>36</v>
      </c>
      <c r="Q118" s="291">
        <v>6420378800</v>
      </c>
      <c r="R118" s="291">
        <v>59</v>
      </c>
      <c r="S118" s="291">
        <v>18764200</v>
      </c>
    </row>
    <row r="119" spans="2:19" ht="10.5" customHeight="1">
      <c r="B119" s="295"/>
      <c r="C119" s="295" t="s">
        <v>147</v>
      </c>
      <c r="E119" s="296">
        <v>468</v>
      </c>
      <c r="F119" s="297">
        <v>319</v>
      </c>
      <c r="G119" s="297">
        <v>138</v>
      </c>
      <c r="H119" s="297">
        <v>10</v>
      </c>
      <c r="I119" s="297">
        <v>0</v>
      </c>
      <c r="J119" s="297">
        <v>1</v>
      </c>
      <c r="K119" s="297">
        <v>0</v>
      </c>
      <c r="L119" s="297">
        <v>210812400</v>
      </c>
      <c r="M119" s="297">
        <v>994</v>
      </c>
      <c r="N119" s="297">
        <v>942</v>
      </c>
      <c r="O119" s="297">
        <v>50</v>
      </c>
      <c r="P119" s="297">
        <v>2</v>
      </c>
      <c r="Q119" s="297">
        <v>727783600</v>
      </c>
      <c r="R119" s="297">
        <v>7</v>
      </c>
      <c r="S119" s="297">
        <v>2472000</v>
      </c>
    </row>
    <row r="120" spans="2:19" ht="10.5" customHeight="1">
      <c r="B120" s="295"/>
      <c r="C120" s="295" t="s">
        <v>149</v>
      </c>
      <c r="E120" s="296">
        <v>86</v>
      </c>
      <c r="F120" s="297">
        <v>52</v>
      </c>
      <c r="G120" s="297">
        <v>33</v>
      </c>
      <c r="H120" s="297">
        <v>1</v>
      </c>
      <c r="I120" s="297">
        <v>0</v>
      </c>
      <c r="J120" s="297">
        <v>0</v>
      </c>
      <c r="K120" s="297">
        <v>0</v>
      </c>
      <c r="L120" s="297">
        <v>36008200</v>
      </c>
      <c r="M120" s="297">
        <v>184</v>
      </c>
      <c r="N120" s="297">
        <v>175</v>
      </c>
      <c r="O120" s="297">
        <v>9</v>
      </c>
      <c r="P120" s="297">
        <v>0</v>
      </c>
      <c r="Q120" s="297">
        <v>143260700</v>
      </c>
      <c r="R120" s="297">
        <v>2</v>
      </c>
      <c r="S120" s="297">
        <v>729300</v>
      </c>
    </row>
    <row r="121" spans="2:19" ht="10.5" customHeight="1">
      <c r="B121" s="295"/>
      <c r="C121" s="295" t="s">
        <v>151</v>
      </c>
      <c r="E121" s="296">
        <v>391</v>
      </c>
      <c r="F121" s="297">
        <v>328</v>
      </c>
      <c r="G121" s="297">
        <v>52</v>
      </c>
      <c r="H121" s="297">
        <v>10</v>
      </c>
      <c r="I121" s="297">
        <v>0</v>
      </c>
      <c r="J121" s="297">
        <v>1</v>
      </c>
      <c r="K121" s="297">
        <v>0</v>
      </c>
      <c r="L121" s="297">
        <v>199270000</v>
      </c>
      <c r="M121" s="297">
        <v>640</v>
      </c>
      <c r="N121" s="297">
        <v>614</v>
      </c>
      <c r="O121" s="297">
        <v>26</v>
      </c>
      <c r="P121" s="297">
        <v>0</v>
      </c>
      <c r="Q121" s="297">
        <v>491069400</v>
      </c>
      <c r="R121" s="297">
        <v>5</v>
      </c>
      <c r="S121" s="297">
        <v>824000</v>
      </c>
    </row>
    <row r="122" spans="2:19" ht="10.5" customHeight="1">
      <c r="B122" s="295"/>
      <c r="C122" s="295" t="s">
        <v>152</v>
      </c>
      <c r="E122" s="296">
        <v>632</v>
      </c>
      <c r="F122" s="297">
        <v>462</v>
      </c>
      <c r="G122" s="297">
        <v>149</v>
      </c>
      <c r="H122" s="297">
        <v>17</v>
      </c>
      <c r="I122" s="297">
        <v>0</v>
      </c>
      <c r="J122" s="297">
        <v>4</v>
      </c>
      <c r="K122" s="297">
        <v>0</v>
      </c>
      <c r="L122" s="297">
        <v>260938500</v>
      </c>
      <c r="M122" s="297">
        <v>1167</v>
      </c>
      <c r="N122" s="297">
        <v>1101</v>
      </c>
      <c r="O122" s="297">
        <v>58</v>
      </c>
      <c r="P122" s="297">
        <v>8</v>
      </c>
      <c r="Q122" s="297">
        <v>854335200</v>
      </c>
      <c r="R122" s="297">
        <v>9</v>
      </c>
      <c r="S122" s="297">
        <v>2884000</v>
      </c>
    </row>
    <row r="123" spans="2:19" ht="10.5" customHeight="1">
      <c r="B123" s="295"/>
      <c r="C123" s="295" t="s">
        <v>154</v>
      </c>
      <c r="E123" s="296">
        <v>578</v>
      </c>
      <c r="F123" s="297">
        <v>417</v>
      </c>
      <c r="G123" s="297">
        <v>140</v>
      </c>
      <c r="H123" s="297">
        <v>15</v>
      </c>
      <c r="I123" s="297">
        <v>0</v>
      </c>
      <c r="J123" s="297">
        <v>6</v>
      </c>
      <c r="K123" s="297">
        <v>0</v>
      </c>
      <c r="L123" s="297">
        <v>270756600</v>
      </c>
      <c r="M123" s="297">
        <v>1102</v>
      </c>
      <c r="N123" s="297">
        <v>1030</v>
      </c>
      <c r="O123" s="297">
        <v>67</v>
      </c>
      <c r="P123" s="297">
        <v>5</v>
      </c>
      <c r="Q123" s="297">
        <v>810321900</v>
      </c>
      <c r="R123" s="297">
        <v>6</v>
      </c>
      <c r="S123" s="297">
        <v>1553300</v>
      </c>
    </row>
    <row r="124" spans="2:19" ht="10.5" customHeight="1">
      <c r="B124" s="295"/>
      <c r="C124" s="295" t="s">
        <v>156</v>
      </c>
      <c r="E124" s="296">
        <v>378</v>
      </c>
      <c r="F124" s="297">
        <v>282</v>
      </c>
      <c r="G124" s="297">
        <v>80</v>
      </c>
      <c r="H124" s="297">
        <v>12</v>
      </c>
      <c r="I124" s="297">
        <v>0</v>
      </c>
      <c r="J124" s="297">
        <v>4</v>
      </c>
      <c r="K124" s="297">
        <v>0</v>
      </c>
      <c r="L124" s="297">
        <v>185600000</v>
      </c>
      <c r="M124" s="297">
        <v>590</v>
      </c>
      <c r="N124" s="297">
        <v>546</v>
      </c>
      <c r="O124" s="297">
        <v>36</v>
      </c>
      <c r="P124" s="297">
        <v>8</v>
      </c>
      <c r="Q124" s="297">
        <v>456850900</v>
      </c>
      <c r="R124" s="297">
        <v>0</v>
      </c>
      <c r="S124" s="297">
        <v>0</v>
      </c>
    </row>
    <row r="125" spans="2:19" ht="10.5" customHeight="1">
      <c r="B125" s="295"/>
      <c r="C125" s="295" t="s">
        <v>158</v>
      </c>
      <c r="E125" s="296">
        <v>512</v>
      </c>
      <c r="F125" s="297">
        <v>298</v>
      </c>
      <c r="G125" s="297">
        <v>198</v>
      </c>
      <c r="H125" s="297">
        <v>13</v>
      </c>
      <c r="I125" s="297">
        <v>0</v>
      </c>
      <c r="J125" s="297">
        <v>3</v>
      </c>
      <c r="K125" s="297">
        <v>0</v>
      </c>
      <c r="L125" s="297">
        <v>209889700</v>
      </c>
      <c r="M125" s="297">
        <v>919</v>
      </c>
      <c r="N125" s="297">
        <v>875</v>
      </c>
      <c r="O125" s="297">
        <v>42</v>
      </c>
      <c r="P125" s="297">
        <v>2</v>
      </c>
      <c r="Q125" s="297">
        <v>686683000</v>
      </c>
      <c r="R125" s="297">
        <v>6</v>
      </c>
      <c r="S125" s="297">
        <v>2377300</v>
      </c>
    </row>
    <row r="126" spans="2:19" ht="10.5" customHeight="1">
      <c r="B126" s="295"/>
      <c r="C126" s="295" t="s">
        <v>159</v>
      </c>
      <c r="E126" s="296">
        <v>440</v>
      </c>
      <c r="F126" s="297">
        <v>254</v>
      </c>
      <c r="G126" s="297">
        <v>171</v>
      </c>
      <c r="H126" s="297">
        <v>15</v>
      </c>
      <c r="I126" s="297">
        <v>0</v>
      </c>
      <c r="J126" s="297">
        <v>0</v>
      </c>
      <c r="K126" s="297">
        <v>0</v>
      </c>
      <c r="L126" s="297">
        <v>169423100</v>
      </c>
      <c r="M126" s="297">
        <v>942</v>
      </c>
      <c r="N126" s="297">
        <v>883</v>
      </c>
      <c r="O126" s="297">
        <v>59</v>
      </c>
      <c r="P126" s="297">
        <v>0</v>
      </c>
      <c r="Q126" s="297">
        <v>735728100</v>
      </c>
      <c r="R126" s="297">
        <v>2</v>
      </c>
      <c r="S126" s="297">
        <v>729300</v>
      </c>
    </row>
    <row r="127" spans="2:19" ht="10.5" customHeight="1">
      <c r="B127" s="295"/>
      <c r="C127" s="295" t="s">
        <v>161</v>
      </c>
      <c r="E127" s="296">
        <v>505</v>
      </c>
      <c r="F127" s="297">
        <v>297</v>
      </c>
      <c r="G127" s="297">
        <v>195</v>
      </c>
      <c r="H127" s="297">
        <v>8</v>
      </c>
      <c r="I127" s="297">
        <v>0</v>
      </c>
      <c r="J127" s="297">
        <v>5</v>
      </c>
      <c r="K127" s="297">
        <v>0</v>
      </c>
      <c r="L127" s="297">
        <v>209404700</v>
      </c>
      <c r="M127" s="297">
        <v>1144</v>
      </c>
      <c r="N127" s="297">
        <v>1069</v>
      </c>
      <c r="O127" s="297">
        <v>66</v>
      </c>
      <c r="P127" s="297">
        <v>9</v>
      </c>
      <c r="Q127" s="297">
        <v>892497600</v>
      </c>
      <c r="R127" s="297">
        <v>16</v>
      </c>
      <c r="S127" s="297">
        <v>4817700</v>
      </c>
    </row>
    <row r="128" spans="2:19" ht="10.5" customHeight="1">
      <c r="B128" s="295"/>
      <c r="C128" s="295" t="s">
        <v>163</v>
      </c>
      <c r="E128" s="296">
        <v>150</v>
      </c>
      <c r="F128" s="297">
        <v>109</v>
      </c>
      <c r="G128" s="297">
        <v>37</v>
      </c>
      <c r="H128" s="297">
        <v>4</v>
      </c>
      <c r="I128" s="297">
        <v>0</v>
      </c>
      <c r="J128" s="297">
        <v>0</v>
      </c>
      <c r="K128" s="297">
        <v>0</v>
      </c>
      <c r="L128" s="297">
        <v>73710900</v>
      </c>
      <c r="M128" s="297">
        <v>221</v>
      </c>
      <c r="N128" s="297">
        <v>212</v>
      </c>
      <c r="O128" s="297">
        <v>9</v>
      </c>
      <c r="P128" s="297">
        <v>0</v>
      </c>
      <c r="Q128" s="297">
        <v>178397400</v>
      </c>
      <c r="R128" s="297">
        <v>2</v>
      </c>
      <c r="S128" s="297">
        <v>824000</v>
      </c>
    </row>
    <row r="129" spans="2:19" ht="10.5" customHeight="1">
      <c r="B129" s="295"/>
      <c r="C129" s="295" t="s">
        <v>165</v>
      </c>
      <c r="E129" s="296">
        <v>385</v>
      </c>
      <c r="F129" s="297">
        <v>234</v>
      </c>
      <c r="G129" s="297">
        <v>144</v>
      </c>
      <c r="H129" s="297">
        <v>6</v>
      </c>
      <c r="I129" s="297">
        <v>0</v>
      </c>
      <c r="J129" s="297">
        <v>1</v>
      </c>
      <c r="K129" s="297">
        <v>0</v>
      </c>
      <c r="L129" s="297">
        <v>173496900</v>
      </c>
      <c r="M129" s="297">
        <v>564</v>
      </c>
      <c r="N129" s="297">
        <v>542</v>
      </c>
      <c r="O129" s="297">
        <v>20</v>
      </c>
      <c r="P129" s="297">
        <v>2</v>
      </c>
      <c r="Q129" s="297">
        <v>443451000</v>
      </c>
      <c r="R129" s="297">
        <v>4</v>
      </c>
      <c r="S129" s="297">
        <v>1553300</v>
      </c>
    </row>
    <row r="130" spans="2:19" ht="6" customHeight="1">
      <c r="B130" s="295"/>
      <c r="C130" s="295"/>
      <c r="E130" s="296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</row>
    <row r="131" spans="2:19" s="116" customFormat="1" ht="10.5" customHeight="1">
      <c r="B131" s="289" t="s">
        <v>168</v>
      </c>
      <c r="C131" s="289"/>
      <c r="E131" s="290">
        <v>3822</v>
      </c>
      <c r="F131" s="291">
        <v>2608</v>
      </c>
      <c r="G131" s="291">
        <v>1067</v>
      </c>
      <c r="H131" s="291">
        <v>116</v>
      </c>
      <c r="I131" s="291">
        <v>0</v>
      </c>
      <c r="J131" s="291">
        <v>31</v>
      </c>
      <c r="K131" s="291">
        <v>0</v>
      </c>
      <c r="L131" s="291">
        <v>1770099400</v>
      </c>
      <c r="M131" s="291">
        <v>6923</v>
      </c>
      <c r="N131" s="291">
        <v>6440</v>
      </c>
      <c r="O131" s="291">
        <v>473</v>
      </c>
      <c r="P131" s="291">
        <v>10</v>
      </c>
      <c r="Q131" s="291">
        <v>5449021500</v>
      </c>
      <c r="R131" s="291">
        <v>44</v>
      </c>
      <c r="S131" s="291">
        <v>15350300</v>
      </c>
    </row>
    <row r="132" spans="2:19" ht="10.5" customHeight="1">
      <c r="B132" s="295"/>
      <c r="C132" s="295" t="s">
        <v>169</v>
      </c>
      <c r="E132" s="296">
        <v>1093</v>
      </c>
      <c r="F132" s="297">
        <v>762</v>
      </c>
      <c r="G132" s="297">
        <v>290</v>
      </c>
      <c r="H132" s="297">
        <v>32</v>
      </c>
      <c r="I132" s="297">
        <v>0</v>
      </c>
      <c r="J132" s="297">
        <v>9</v>
      </c>
      <c r="K132" s="297">
        <v>0</v>
      </c>
      <c r="L132" s="297">
        <v>530919300</v>
      </c>
      <c r="M132" s="297">
        <v>1848</v>
      </c>
      <c r="N132" s="297">
        <v>1718</v>
      </c>
      <c r="O132" s="297">
        <v>125</v>
      </c>
      <c r="P132" s="297">
        <v>5</v>
      </c>
      <c r="Q132" s="297">
        <v>1476966300</v>
      </c>
      <c r="R132" s="297">
        <v>15</v>
      </c>
      <c r="S132" s="297">
        <v>4638300</v>
      </c>
    </row>
    <row r="133" spans="2:19" ht="10.5" customHeight="1">
      <c r="B133" s="295"/>
      <c r="C133" s="295" t="s">
        <v>171</v>
      </c>
      <c r="E133" s="296">
        <v>431</v>
      </c>
      <c r="F133" s="297">
        <v>293</v>
      </c>
      <c r="G133" s="297">
        <v>125</v>
      </c>
      <c r="H133" s="297">
        <v>7</v>
      </c>
      <c r="I133" s="297">
        <v>0</v>
      </c>
      <c r="J133" s="297">
        <v>6</v>
      </c>
      <c r="K133" s="297">
        <v>0</v>
      </c>
      <c r="L133" s="297">
        <v>197238900</v>
      </c>
      <c r="M133" s="297">
        <v>754</v>
      </c>
      <c r="N133" s="297">
        <v>713</v>
      </c>
      <c r="O133" s="297">
        <v>41</v>
      </c>
      <c r="P133" s="297">
        <v>0</v>
      </c>
      <c r="Q133" s="297">
        <v>605269400</v>
      </c>
      <c r="R133" s="297">
        <v>6</v>
      </c>
      <c r="S133" s="297">
        <v>2060000</v>
      </c>
    </row>
    <row r="134" spans="2:19" ht="10.5" customHeight="1">
      <c r="B134" s="295"/>
      <c r="C134" s="295" t="s">
        <v>173</v>
      </c>
      <c r="E134" s="296">
        <v>1240</v>
      </c>
      <c r="F134" s="297">
        <v>835</v>
      </c>
      <c r="G134" s="297">
        <v>358</v>
      </c>
      <c r="H134" s="297">
        <v>38</v>
      </c>
      <c r="I134" s="297">
        <v>0</v>
      </c>
      <c r="J134" s="297">
        <v>9</v>
      </c>
      <c r="K134" s="297">
        <v>0</v>
      </c>
      <c r="L134" s="297">
        <v>563054500</v>
      </c>
      <c r="M134" s="297">
        <v>2571</v>
      </c>
      <c r="N134" s="297">
        <v>2382</v>
      </c>
      <c r="O134" s="297">
        <v>184</v>
      </c>
      <c r="P134" s="297">
        <v>5</v>
      </c>
      <c r="Q134" s="297">
        <v>2003534700</v>
      </c>
      <c r="R134" s="297">
        <v>13</v>
      </c>
      <c r="S134" s="297">
        <v>5356000</v>
      </c>
    </row>
    <row r="135" spans="2:19" ht="10.5" customHeight="1">
      <c r="B135" s="295"/>
      <c r="C135" s="295" t="s">
        <v>175</v>
      </c>
      <c r="E135" s="296">
        <v>880</v>
      </c>
      <c r="F135" s="297">
        <v>584</v>
      </c>
      <c r="G135" s="297">
        <v>257</v>
      </c>
      <c r="H135" s="297">
        <v>33</v>
      </c>
      <c r="I135" s="297">
        <v>0</v>
      </c>
      <c r="J135" s="297">
        <v>6</v>
      </c>
      <c r="K135" s="297">
        <v>0</v>
      </c>
      <c r="L135" s="297">
        <v>387977000</v>
      </c>
      <c r="M135" s="297">
        <v>1458</v>
      </c>
      <c r="N135" s="297">
        <v>1359</v>
      </c>
      <c r="O135" s="297">
        <v>99</v>
      </c>
      <c r="P135" s="297">
        <v>0</v>
      </c>
      <c r="Q135" s="297">
        <v>1126000800</v>
      </c>
      <c r="R135" s="297">
        <v>10</v>
      </c>
      <c r="S135" s="297">
        <v>3296000</v>
      </c>
    </row>
    <row r="136" spans="2:19" ht="10.5" customHeight="1">
      <c r="B136" s="295"/>
      <c r="C136" s="295" t="s">
        <v>177</v>
      </c>
      <c r="E136" s="296">
        <v>178</v>
      </c>
      <c r="F136" s="297">
        <v>134</v>
      </c>
      <c r="G136" s="297">
        <v>37</v>
      </c>
      <c r="H136" s="297">
        <v>6</v>
      </c>
      <c r="I136" s="297">
        <v>0</v>
      </c>
      <c r="J136" s="297">
        <v>1</v>
      </c>
      <c r="K136" s="297">
        <v>0</v>
      </c>
      <c r="L136" s="297">
        <v>90909700</v>
      </c>
      <c r="M136" s="297">
        <v>292</v>
      </c>
      <c r="N136" s="297">
        <v>268</v>
      </c>
      <c r="O136" s="297">
        <v>24</v>
      </c>
      <c r="P136" s="297">
        <v>0</v>
      </c>
      <c r="Q136" s="297">
        <v>237250300</v>
      </c>
      <c r="R136" s="297">
        <v>0</v>
      </c>
      <c r="S136" s="297">
        <v>0</v>
      </c>
    </row>
    <row r="137" spans="2:19" ht="6" customHeight="1">
      <c r="B137" s="295"/>
      <c r="C137" s="295"/>
      <c r="E137" s="296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297"/>
      <c r="Q137" s="297"/>
      <c r="R137" s="297"/>
      <c r="S137" s="297"/>
    </row>
    <row r="138" spans="2:19" s="116" customFormat="1" ht="10.5" customHeight="1">
      <c r="B138" s="289" t="s">
        <v>180</v>
      </c>
      <c r="C138" s="289"/>
      <c r="E138" s="290">
        <v>1977</v>
      </c>
      <c r="F138" s="291">
        <v>1524</v>
      </c>
      <c r="G138" s="291">
        <v>358</v>
      </c>
      <c r="H138" s="291">
        <v>64</v>
      </c>
      <c r="I138" s="291">
        <v>0</v>
      </c>
      <c r="J138" s="291">
        <v>31</v>
      </c>
      <c r="K138" s="291">
        <v>0</v>
      </c>
      <c r="L138" s="291">
        <v>975469000</v>
      </c>
      <c r="M138" s="291">
        <v>3344</v>
      </c>
      <c r="N138" s="291">
        <v>3133</v>
      </c>
      <c r="O138" s="291">
        <v>196</v>
      </c>
      <c r="P138" s="291">
        <v>15</v>
      </c>
      <c r="Q138" s="291">
        <v>2593914600</v>
      </c>
      <c r="R138" s="291">
        <v>25</v>
      </c>
      <c r="S138" s="291">
        <v>9509200</v>
      </c>
    </row>
    <row r="139" spans="2:19" ht="10.5" customHeight="1">
      <c r="B139" s="295"/>
      <c r="C139" s="295" t="s">
        <v>182</v>
      </c>
      <c r="E139" s="296">
        <v>485</v>
      </c>
      <c r="F139" s="297">
        <v>398</v>
      </c>
      <c r="G139" s="297">
        <v>65</v>
      </c>
      <c r="H139" s="297">
        <v>11</v>
      </c>
      <c r="I139" s="297">
        <v>0</v>
      </c>
      <c r="J139" s="297">
        <v>11</v>
      </c>
      <c r="K139" s="297">
        <v>0</v>
      </c>
      <c r="L139" s="297">
        <v>250066500</v>
      </c>
      <c r="M139" s="297">
        <v>743</v>
      </c>
      <c r="N139" s="297">
        <v>690</v>
      </c>
      <c r="O139" s="297">
        <v>53</v>
      </c>
      <c r="P139" s="297">
        <v>0</v>
      </c>
      <c r="Q139" s="297">
        <v>570362300</v>
      </c>
      <c r="R139" s="297">
        <v>4</v>
      </c>
      <c r="S139" s="297">
        <v>1648000</v>
      </c>
    </row>
    <row r="140" spans="2:19" ht="10.5" customHeight="1">
      <c r="B140" s="295"/>
      <c r="C140" s="295" t="s">
        <v>184</v>
      </c>
      <c r="E140" s="296">
        <v>243</v>
      </c>
      <c r="F140" s="297">
        <v>175</v>
      </c>
      <c r="G140" s="297">
        <v>53</v>
      </c>
      <c r="H140" s="297">
        <v>11</v>
      </c>
      <c r="I140" s="297">
        <v>0</v>
      </c>
      <c r="J140" s="297">
        <v>4</v>
      </c>
      <c r="K140" s="297">
        <v>0</v>
      </c>
      <c r="L140" s="297">
        <v>124213000</v>
      </c>
      <c r="M140" s="297">
        <v>413</v>
      </c>
      <c r="N140" s="297">
        <v>385</v>
      </c>
      <c r="O140" s="297">
        <v>28</v>
      </c>
      <c r="P140" s="297">
        <v>0</v>
      </c>
      <c r="Q140" s="297">
        <v>333405500</v>
      </c>
      <c r="R140" s="297">
        <v>2</v>
      </c>
      <c r="S140" s="297">
        <v>824000</v>
      </c>
    </row>
    <row r="141" spans="2:19" ht="10.5" customHeight="1">
      <c r="B141" s="295"/>
      <c r="C141" s="295" t="s">
        <v>186</v>
      </c>
      <c r="E141" s="296">
        <v>146</v>
      </c>
      <c r="F141" s="297">
        <v>130</v>
      </c>
      <c r="G141" s="297">
        <v>10</v>
      </c>
      <c r="H141" s="297">
        <v>3</v>
      </c>
      <c r="I141" s="297">
        <v>0</v>
      </c>
      <c r="J141" s="297">
        <v>3</v>
      </c>
      <c r="K141" s="297">
        <v>0</v>
      </c>
      <c r="L141" s="297">
        <v>74394600</v>
      </c>
      <c r="M141" s="297">
        <v>295</v>
      </c>
      <c r="N141" s="297">
        <v>278</v>
      </c>
      <c r="O141" s="297">
        <v>17</v>
      </c>
      <c r="P141" s="297">
        <v>0</v>
      </c>
      <c r="Q141" s="297">
        <v>223890700</v>
      </c>
      <c r="R141" s="297">
        <v>1</v>
      </c>
      <c r="S141" s="297">
        <v>412000</v>
      </c>
    </row>
    <row r="142" spans="2:19" ht="10.5" customHeight="1">
      <c r="B142" s="295"/>
      <c r="C142" s="295" t="s">
        <v>187</v>
      </c>
      <c r="E142" s="296">
        <v>164</v>
      </c>
      <c r="F142" s="297">
        <v>147</v>
      </c>
      <c r="G142" s="297">
        <v>12</v>
      </c>
      <c r="H142" s="297">
        <v>4</v>
      </c>
      <c r="I142" s="297">
        <v>0</v>
      </c>
      <c r="J142" s="297">
        <v>1</v>
      </c>
      <c r="K142" s="297">
        <v>0</v>
      </c>
      <c r="L142" s="297">
        <v>85440500</v>
      </c>
      <c r="M142" s="297">
        <v>297</v>
      </c>
      <c r="N142" s="297">
        <v>281</v>
      </c>
      <c r="O142" s="297">
        <v>16</v>
      </c>
      <c r="P142" s="297">
        <v>0</v>
      </c>
      <c r="Q142" s="297">
        <v>224107500</v>
      </c>
      <c r="R142" s="297">
        <v>2</v>
      </c>
      <c r="S142" s="297">
        <v>729300</v>
      </c>
    </row>
    <row r="143" spans="2:19" ht="10.5" customHeight="1">
      <c r="B143" s="295"/>
      <c r="C143" s="295" t="s">
        <v>189</v>
      </c>
      <c r="E143" s="296">
        <v>182</v>
      </c>
      <c r="F143" s="297">
        <v>114</v>
      </c>
      <c r="G143" s="297">
        <v>63</v>
      </c>
      <c r="H143" s="297">
        <v>4</v>
      </c>
      <c r="I143" s="297">
        <v>0</v>
      </c>
      <c r="J143" s="297">
        <v>1</v>
      </c>
      <c r="K143" s="297">
        <v>0</v>
      </c>
      <c r="L143" s="297">
        <v>81779100</v>
      </c>
      <c r="M143" s="297">
        <v>369</v>
      </c>
      <c r="N143" s="297">
        <v>354</v>
      </c>
      <c r="O143" s="297">
        <v>15</v>
      </c>
      <c r="P143" s="297">
        <v>0</v>
      </c>
      <c r="Q143" s="297">
        <v>290942400</v>
      </c>
      <c r="R143" s="297">
        <v>3</v>
      </c>
      <c r="S143" s="297">
        <v>1046600</v>
      </c>
    </row>
    <row r="144" spans="2:19" ht="10.5" customHeight="1">
      <c r="B144" s="295"/>
      <c r="C144" s="295" t="s">
        <v>191</v>
      </c>
      <c r="E144" s="296">
        <v>397</v>
      </c>
      <c r="F144" s="297">
        <v>276</v>
      </c>
      <c r="G144" s="297">
        <v>101</v>
      </c>
      <c r="H144" s="297">
        <v>14</v>
      </c>
      <c r="I144" s="297">
        <v>0</v>
      </c>
      <c r="J144" s="297">
        <v>6</v>
      </c>
      <c r="K144" s="297">
        <v>0</v>
      </c>
      <c r="L144" s="297">
        <v>185042400</v>
      </c>
      <c r="M144" s="297">
        <v>665</v>
      </c>
      <c r="N144" s="297">
        <v>621</v>
      </c>
      <c r="O144" s="297">
        <v>35</v>
      </c>
      <c r="P144" s="297">
        <v>9</v>
      </c>
      <c r="Q144" s="297">
        <v>525438000</v>
      </c>
      <c r="R144" s="297">
        <v>10</v>
      </c>
      <c r="S144" s="297">
        <v>3708000</v>
      </c>
    </row>
    <row r="145" spans="2:19" ht="10.5" customHeight="1">
      <c r="B145" s="295"/>
      <c r="C145" s="295" t="s">
        <v>193</v>
      </c>
      <c r="E145" s="296">
        <v>271</v>
      </c>
      <c r="F145" s="297">
        <v>210</v>
      </c>
      <c r="G145" s="297">
        <v>45</v>
      </c>
      <c r="H145" s="297">
        <v>12</v>
      </c>
      <c r="I145" s="297">
        <v>0</v>
      </c>
      <c r="J145" s="297">
        <v>4</v>
      </c>
      <c r="K145" s="297">
        <v>0</v>
      </c>
      <c r="L145" s="297">
        <v>134870600</v>
      </c>
      <c r="M145" s="297">
        <v>397</v>
      </c>
      <c r="N145" s="297">
        <v>371</v>
      </c>
      <c r="O145" s="297">
        <v>20</v>
      </c>
      <c r="P145" s="297">
        <v>6</v>
      </c>
      <c r="Q145" s="297">
        <v>317431700</v>
      </c>
      <c r="R145" s="297">
        <v>3</v>
      </c>
      <c r="S145" s="297">
        <v>1141300</v>
      </c>
    </row>
    <row r="146" spans="2:19" ht="10.5" customHeight="1">
      <c r="B146" s="295"/>
      <c r="C146" s="295" t="s">
        <v>195</v>
      </c>
      <c r="E146" s="296">
        <v>89</v>
      </c>
      <c r="F146" s="297">
        <v>74</v>
      </c>
      <c r="G146" s="297">
        <v>9</v>
      </c>
      <c r="H146" s="297">
        <v>5</v>
      </c>
      <c r="I146" s="297">
        <v>0</v>
      </c>
      <c r="J146" s="297">
        <v>1</v>
      </c>
      <c r="K146" s="297">
        <v>0</v>
      </c>
      <c r="L146" s="297">
        <v>39662300</v>
      </c>
      <c r="M146" s="297">
        <v>165</v>
      </c>
      <c r="N146" s="297">
        <v>153</v>
      </c>
      <c r="O146" s="297">
        <v>12</v>
      </c>
      <c r="P146" s="297">
        <v>0</v>
      </c>
      <c r="Q146" s="297">
        <v>108336500</v>
      </c>
      <c r="R146" s="297">
        <v>0</v>
      </c>
      <c r="S146" s="297">
        <v>0</v>
      </c>
    </row>
    <row r="147" spans="2:19" ht="6" customHeight="1">
      <c r="B147" s="295"/>
      <c r="C147" s="295"/>
      <c r="E147" s="296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</row>
    <row r="148" spans="2:19" s="116" customFormat="1" ht="10.5" customHeight="1">
      <c r="B148" s="289" t="s">
        <v>198</v>
      </c>
      <c r="C148" s="289"/>
      <c r="E148" s="290">
        <v>3661</v>
      </c>
      <c r="F148" s="291">
        <v>2442</v>
      </c>
      <c r="G148" s="291">
        <v>1109</v>
      </c>
      <c r="H148" s="291">
        <v>91</v>
      </c>
      <c r="I148" s="291">
        <v>1</v>
      </c>
      <c r="J148" s="291">
        <v>18</v>
      </c>
      <c r="K148" s="291">
        <v>0</v>
      </c>
      <c r="L148" s="291">
        <v>1673236400</v>
      </c>
      <c r="M148" s="291">
        <v>7090</v>
      </c>
      <c r="N148" s="291">
        <v>6613</v>
      </c>
      <c r="O148" s="291">
        <v>465</v>
      </c>
      <c r="P148" s="291">
        <v>12</v>
      </c>
      <c r="Q148" s="291">
        <v>5529446000</v>
      </c>
      <c r="R148" s="291">
        <v>66</v>
      </c>
      <c r="S148" s="291">
        <v>19143000</v>
      </c>
    </row>
    <row r="149" spans="2:19" ht="10.5" customHeight="1">
      <c r="B149" s="295"/>
      <c r="C149" s="295" t="s">
        <v>200</v>
      </c>
      <c r="E149" s="296">
        <v>1318</v>
      </c>
      <c r="F149" s="297">
        <v>846</v>
      </c>
      <c r="G149" s="297">
        <v>437</v>
      </c>
      <c r="H149" s="297">
        <v>29</v>
      </c>
      <c r="I149" s="297">
        <v>0</v>
      </c>
      <c r="J149" s="297">
        <v>6</v>
      </c>
      <c r="K149" s="297">
        <v>0</v>
      </c>
      <c r="L149" s="297">
        <v>554073000</v>
      </c>
      <c r="M149" s="297">
        <v>2502</v>
      </c>
      <c r="N149" s="297">
        <v>2345</v>
      </c>
      <c r="O149" s="297">
        <v>152</v>
      </c>
      <c r="P149" s="297">
        <v>5</v>
      </c>
      <c r="Q149" s="297">
        <v>1929434900</v>
      </c>
      <c r="R149" s="297">
        <v>32</v>
      </c>
      <c r="S149" s="297">
        <v>8937700</v>
      </c>
    </row>
    <row r="150" spans="2:19" ht="10.5" customHeight="1">
      <c r="B150" s="295"/>
      <c r="C150" s="295" t="s">
        <v>202</v>
      </c>
      <c r="E150" s="296">
        <v>655</v>
      </c>
      <c r="F150" s="297">
        <v>437</v>
      </c>
      <c r="G150" s="297">
        <v>196</v>
      </c>
      <c r="H150" s="297">
        <v>16</v>
      </c>
      <c r="I150" s="297">
        <v>0</v>
      </c>
      <c r="J150" s="297">
        <v>6</v>
      </c>
      <c r="K150" s="297">
        <v>0</v>
      </c>
      <c r="L150" s="297">
        <v>297317000</v>
      </c>
      <c r="M150" s="297">
        <v>1144</v>
      </c>
      <c r="N150" s="297">
        <v>1014</v>
      </c>
      <c r="O150" s="297">
        <v>128</v>
      </c>
      <c r="P150" s="297">
        <v>2</v>
      </c>
      <c r="Q150" s="297">
        <v>916722800</v>
      </c>
      <c r="R150" s="297">
        <v>7</v>
      </c>
      <c r="S150" s="297">
        <v>2472000</v>
      </c>
    </row>
    <row r="151" spans="2:19" ht="10.5" customHeight="1">
      <c r="B151" s="295"/>
      <c r="C151" s="295" t="s">
        <v>203</v>
      </c>
      <c r="E151" s="296">
        <v>146</v>
      </c>
      <c r="F151" s="297">
        <v>96</v>
      </c>
      <c r="G151" s="297">
        <v>48</v>
      </c>
      <c r="H151" s="297">
        <v>2</v>
      </c>
      <c r="I151" s="297">
        <v>0</v>
      </c>
      <c r="J151" s="297">
        <v>0</v>
      </c>
      <c r="K151" s="297">
        <v>0</v>
      </c>
      <c r="L151" s="297">
        <v>63634700</v>
      </c>
      <c r="M151" s="297">
        <v>269</v>
      </c>
      <c r="N151" s="297">
        <v>258</v>
      </c>
      <c r="O151" s="297">
        <v>11</v>
      </c>
      <c r="P151" s="297">
        <v>0</v>
      </c>
      <c r="Q151" s="297">
        <v>222289000</v>
      </c>
      <c r="R151" s="297">
        <v>2</v>
      </c>
      <c r="S151" s="297">
        <v>824000</v>
      </c>
    </row>
    <row r="152" spans="2:19" ht="10.5" customHeight="1">
      <c r="B152" s="295"/>
      <c r="C152" s="295" t="s">
        <v>204</v>
      </c>
      <c r="E152" s="296">
        <v>121</v>
      </c>
      <c r="F152" s="297">
        <v>81</v>
      </c>
      <c r="G152" s="297">
        <v>35</v>
      </c>
      <c r="H152" s="297">
        <v>5</v>
      </c>
      <c r="I152" s="297">
        <v>0</v>
      </c>
      <c r="J152" s="297">
        <v>0</v>
      </c>
      <c r="K152" s="297">
        <v>0</v>
      </c>
      <c r="L152" s="297">
        <v>60172300</v>
      </c>
      <c r="M152" s="297">
        <v>223</v>
      </c>
      <c r="N152" s="297">
        <v>211</v>
      </c>
      <c r="O152" s="297">
        <v>12</v>
      </c>
      <c r="P152" s="297">
        <v>0</v>
      </c>
      <c r="Q152" s="297">
        <v>181125600</v>
      </c>
      <c r="R152" s="297">
        <v>2</v>
      </c>
      <c r="S152" s="297">
        <v>0</v>
      </c>
    </row>
    <row r="153" spans="2:19" ht="10.5" customHeight="1">
      <c r="B153" s="295"/>
      <c r="C153" s="295" t="s">
        <v>205</v>
      </c>
      <c r="E153" s="296">
        <v>1050</v>
      </c>
      <c r="F153" s="297">
        <v>666</v>
      </c>
      <c r="G153" s="297">
        <v>355</v>
      </c>
      <c r="H153" s="297">
        <v>26</v>
      </c>
      <c r="I153" s="297">
        <v>0</v>
      </c>
      <c r="J153" s="297">
        <v>3</v>
      </c>
      <c r="K153" s="297">
        <v>0</v>
      </c>
      <c r="L153" s="297">
        <v>486882000</v>
      </c>
      <c r="M153" s="297">
        <v>2230</v>
      </c>
      <c r="N153" s="297">
        <v>2106</v>
      </c>
      <c r="O153" s="297">
        <v>122</v>
      </c>
      <c r="P153" s="297">
        <v>2</v>
      </c>
      <c r="Q153" s="297">
        <v>1699598000</v>
      </c>
      <c r="R153" s="297">
        <v>19</v>
      </c>
      <c r="S153" s="297">
        <v>5261300</v>
      </c>
    </row>
    <row r="154" spans="2:19" ht="10.5" customHeight="1">
      <c r="B154" s="295"/>
      <c r="C154" s="295" t="s">
        <v>206</v>
      </c>
      <c r="E154" s="296">
        <v>371</v>
      </c>
      <c r="F154" s="297">
        <v>316</v>
      </c>
      <c r="G154" s="297">
        <v>38</v>
      </c>
      <c r="H154" s="297">
        <v>13</v>
      </c>
      <c r="I154" s="297">
        <v>1</v>
      </c>
      <c r="J154" s="297">
        <v>3</v>
      </c>
      <c r="K154" s="297">
        <v>0</v>
      </c>
      <c r="L154" s="297">
        <v>211157400</v>
      </c>
      <c r="M154" s="297">
        <v>722</v>
      </c>
      <c r="N154" s="297">
        <v>679</v>
      </c>
      <c r="O154" s="297">
        <v>40</v>
      </c>
      <c r="P154" s="297">
        <v>3</v>
      </c>
      <c r="Q154" s="297">
        <v>580275700</v>
      </c>
      <c r="R154" s="297">
        <v>4</v>
      </c>
      <c r="S154" s="297">
        <v>1648000</v>
      </c>
    </row>
    <row r="155" ht="6" customHeight="1" thickBot="1">
      <c r="E155" s="123"/>
    </row>
    <row r="156" spans="1:19" ht="13.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</row>
  </sheetData>
  <sheetProtection/>
  <mergeCells count="40">
    <mergeCell ref="B131:C131"/>
    <mergeCell ref="B138:C138"/>
    <mergeCell ref="B148:C148"/>
    <mergeCell ref="B86:C86"/>
    <mergeCell ref="B93:C93"/>
    <mergeCell ref="B102:C102"/>
    <mergeCell ref="B111:C111"/>
    <mergeCell ref="B115:C115"/>
    <mergeCell ref="B118:C118"/>
    <mergeCell ref="E82:L82"/>
    <mergeCell ref="M82:Q82"/>
    <mergeCell ref="R82:S82"/>
    <mergeCell ref="E83:K83"/>
    <mergeCell ref="L83:L84"/>
    <mergeCell ref="M83:P83"/>
    <mergeCell ref="Q83:Q84"/>
    <mergeCell ref="R83:R84"/>
    <mergeCell ref="S83:S84"/>
    <mergeCell ref="B44:C44"/>
    <mergeCell ref="B48:C48"/>
    <mergeCell ref="B54:C54"/>
    <mergeCell ref="B64:C64"/>
    <mergeCell ref="B73:C73"/>
    <mergeCell ref="A82:D84"/>
    <mergeCell ref="B8:C8"/>
    <mergeCell ref="B10:C10"/>
    <mergeCell ref="B12:C12"/>
    <mergeCell ref="B29:C29"/>
    <mergeCell ref="B35:C35"/>
    <mergeCell ref="B40:C40"/>
    <mergeCell ref="A4:D6"/>
    <mergeCell ref="E4:L4"/>
    <mergeCell ref="M4:Q4"/>
    <mergeCell ref="R4:S4"/>
    <mergeCell ref="E5:K5"/>
    <mergeCell ref="L5:L6"/>
    <mergeCell ref="M5:P5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1.00390625" style="1" customWidth="1"/>
    <col min="2" max="2" width="1.875" style="1" customWidth="1"/>
    <col min="3" max="3" width="10.50390625" style="1" customWidth="1"/>
    <col min="4" max="4" width="1.00390625" style="1" customWidth="1"/>
    <col min="5" max="7" width="9.625" style="1" customWidth="1"/>
    <col min="8" max="8" width="0.74609375" style="1" customWidth="1"/>
    <col min="9" max="9" width="1.00390625" style="1" customWidth="1"/>
    <col min="10" max="10" width="1.875" style="1" customWidth="1"/>
    <col min="11" max="11" width="10.375" style="1" customWidth="1"/>
    <col min="12" max="12" width="1.00390625" style="1" customWidth="1"/>
    <col min="13" max="13" width="9.625" style="1" customWidth="1"/>
    <col min="14" max="15" width="9.25390625" style="1" customWidth="1"/>
    <col min="16" max="16384" width="9.00390625" style="1" customWidth="1"/>
  </cols>
  <sheetData>
    <row r="1" ht="17.25">
      <c r="F1" s="31" t="s">
        <v>85</v>
      </c>
    </row>
    <row r="2" s="32" customFormat="1" ht="15" customHeight="1">
      <c r="A2" s="4" t="s">
        <v>86</v>
      </c>
    </row>
    <row r="3" spans="1:15" s="32" customFormat="1" ht="12" customHeight="1" thickBot="1">
      <c r="A3" s="4" t="s">
        <v>87</v>
      </c>
      <c r="M3" s="4"/>
      <c r="O3" s="12" t="s">
        <v>88</v>
      </c>
    </row>
    <row r="4" spans="1:15" ht="9" customHeight="1" thickTop="1">
      <c r="A4" s="33" t="s">
        <v>5</v>
      </c>
      <c r="B4" s="33"/>
      <c r="C4" s="33"/>
      <c r="D4" s="34"/>
      <c r="E4" s="35" t="s">
        <v>89</v>
      </c>
      <c r="F4" s="36"/>
      <c r="G4" s="36"/>
      <c r="H4" s="37"/>
      <c r="I4" s="38" t="s">
        <v>5</v>
      </c>
      <c r="J4" s="39"/>
      <c r="K4" s="39"/>
      <c r="L4" s="40"/>
      <c r="M4" s="35" t="s">
        <v>89</v>
      </c>
      <c r="N4" s="36"/>
      <c r="O4" s="36"/>
    </row>
    <row r="5" spans="1:15" ht="13.5" customHeight="1">
      <c r="A5" s="41"/>
      <c r="B5" s="41"/>
      <c r="C5" s="41"/>
      <c r="D5" s="42"/>
      <c r="E5" s="43"/>
      <c r="F5" s="44" t="s">
        <v>9</v>
      </c>
      <c r="G5" s="45" t="s">
        <v>10</v>
      </c>
      <c r="H5" s="46"/>
      <c r="I5" s="47"/>
      <c r="J5" s="41"/>
      <c r="K5" s="41"/>
      <c r="L5" s="42"/>
      <c r="M5" s="43"/>
      <c r="N5" s="44" t="s">
        <v>9</v>
      </c>
      <c r="O5" s="45" t="s">
        <v>10</v>
      </c>
    </row>
    <row r="6" spans="5:12" ht="4.5" customHeight="1">
      <c r="E6" s="11"/>
      <c r="I6" s="48"/>
      <c r="J6" s="49"/>
      <c r="K6" s="49"/>
      <c r="L6" s="50"/>
    </row>
    <row r="7" spans="2:15" ht="10.5" customHeight="1">
      <c r="B7" s="25" t="s">
        <v>90</v>
      </c>
      <c r="C7" s="25"/>
      <c r="D7" s="13"/>
      <c r="E7" s="51">
        <f>+F7+G7</f>
        <v>455</v>
      </c>
      <c r="F7" s="52">
        <f>F9+F11</f>
        <v>326</v>
      </c>
      <c r="G7" s="52">
        <f>G9+G11</f>
        <v>129</v>
      </c>
      <c r="H7" s="53"/>
      <c r="I7" s="54"/>
      <c r="J7" s="55" t="s">
        <v>91</v>
      </c>
      <c r="K7" s="55"/>
      <c r="L7" s="56"/>
      <c r="M7" s="57">
        <f>SUM(M8:M12)</f>
        <v>8</v>
      </c>
      <c r="N7" s="58">
        <f>SUM(N8:N12)</f>
        <v>8</v>
      </c>
      <c r="O7" s="58">
        <f>SUM(O8:O12)</f>
        <v>0</v>
      </c>
    </row>
    <row r="8" spans="2:15" ht="10.5" customHeight="1">
      <c r="B8" s="14"/>
      <c r="C8" s="14"/>
      <c r="D8" s="13"/>
      <c r="E8" s="51"/>
      <c r="F8" s="52" t="s">
        <v>92</v>
      </c>
      <c r="G8" s="52"/>
      <c r="H8" s="53"/>
      <c r="I8" s="54"/>
      <c r="J8" s="59"/>
      <c r="K8" s="59" t="s">
        <v>93</v>
      </c>
      <c r="L8" s="60"/>
      <c r="M8" s="61">
        <f>+N8+O8</f>
        <v>1</v>
      </c>
      <c r="N8" s="62">
        <v>1</v>
      </c>
      <c r="O8" s="62">
        <v>0</v>
      </c>
    </row>
    <row r="9" spans="2:15" ht="10.5" customHeight="1">
      <c r="B9" s="25" t="s">
        <v>94</v>
      </c>
      <c r="C9" s="25"/>
      <c r="D9" s="13"/>
      <c r="E9" s="51">
        <f>SUM(E13:E27)</f>
        <v>227</v>
      </c>
      <c r="F9" s="63">
        <f>SUM(F13:F27)</f>
        <v>141</v>
      </c>
      <c r="G9" s="63">
        <f>SUM(G13:G27)</f>
        <v>86</v>
      </c>
      <c r="H9" s="64"/>
      <c r="I9" s="54"/>
      <c r="J9" s="59"/>
      <c r="K9" s="59" t="s">
        <v>95</v>
      </c>
      <c r="L9" s="60"/>
      <c r="M9" s="61">
        <f>+N9+O9</f>
        <v>1</v>
      </c>
      <c r="N9" s="62">
        <v>1</v>
      </c>
      <c r="O9" s="62">
        <v>0</v>
      </c>
    </row>
    <row r="10" spans="2:15" ht="10.5" customHeight="1">
      <c r="B10" s="14"/>
      <c r="C10" s="14"/>
      <c r="D10" s="13"/>
      <c r="E10" s="51"/>
      <c r="F10" s="52"/>
      <c r="G10" s="52"/>
      <c r="H10" s="53"/>
      <c r="I10" s="54"/>
      <c r="J10" s="59"/>
      <c r="K10" s="59" t="s">
        <v>96</v>
      </c>
      <c r="L10" s="60"/>
      <c r="M10" s="61">
        <f>+N10+O10</f>
        <v>2</v>
      </c>
      <c r="N10" s="62">
        <v>2</v>
      </c>
      <c r="O10" s="62">
        <v>0</v>
      </c>
    </row>
    <row r="11" spans="2:15" ht="10.5" customHeight="1">
      <c r="B11" s="25" t="s">
        <v>97</v>
      </c>
      <c r="C11" s="25"/>
      <c r="D11" s="13"/>
      <c r="E11" s="51">
        <f>+E29+E35+E40+E44+E48+E54+E64+M7+M14+M23+M32+M36+M39+M52+M59+M69</f>
        <v>228</v>
      </c>
      <c r="F11" s="63">
        <f>+F29+F35+F40+F44+F48+F54+F64+N7+N14+N23+N32+N36+N39+N52+N59+N69</f>
        <v>185</v>
      </c>
      <c r="G11" s="63">
        <f>+G29+G35+G40+G44+G48+G54+G64+O7+O14+O23+O32+O36+O39+O52+O59+O69</f>
        <v>43</v>
      </c>
      <c r="H11" s="64"/>
      <c r="I11" s="54"/>
      <c r="J11" s="59"/>
      <c r="K11" s="59" t="s">
        <v>98</v>
      </c>
      <c r="L11" s="60"/>
      <c r="M11" s="61">
        <f>+N11+O11</f>
        <v>3</v>
      </c>
      <c r="N11" s="62">
        <v>3</v>
      </c>
      <c r="O11" s="62">
        <v>0</v>
      </c>
    </row>
    <row r="12" spans="2:15" ht="10.5" customHeight="1">
      <c r="B12" s="65"/>
      <c r="C12" s="65"/>
      <c r="E12" s="61"/>
      <c r="F12" s="66"/>
      <c r="G12" s="66"/>
      <c r="H12" s="67"/>
      <c r="I12" s="54"/>
      <c r="J12" s="59"/>
      <c r="K12" s="59" t="s">
        <v>99</v>
      </c>
      <c r="L12" s="60"/>
      <c r="M12" s="61">
        <f>+N12+O12</f>
        <v>1</v>
      </c>
      <c r="N12" s="62">
        <v>1</v>
      </c>
      <c r="O12" s="62">
        <v>0</v>
      </c>
    </row>
    <row r="13" spans="2:15" ht="10.5" customHeight="1">
      <c r="B13" s="65"/>
      <c r="C13" s="65" t="s">
        <v>100</v>
      </c>
      <c r="E13" s="61">
        <f aca="true" t="shared" si="0" ref="E13:E27">+F13+G13</f>
        <v>46</v>
      </c>
      <c r="F13" s="66">
        <v>32</v>
      </c>
      <c r="G13" s="66">
        <v>14</v>
      </c>
      <c r="H13" s="67"/>
      <c r="I13" s="54"/>
      <c r="J13" s="59"/>
      <c r="K13" s="59"/>
      <c r="L13" s="60"/>
      <c r="M13" s="57"/>
      <c r="N13" s="62"/>
      <c r="O13" s="62"/>
    </row>
    <row r="14" spans="2:15" ht="10.5" customHeight="1">
      <c r="B14" s="65"/>
      <c r="C14" s="65" t="s">
        <v>101</v>
      </c>
      <c r="E14" s="61">
        <f t="shared" si="0"/>
        <v>28</v>
      </c>
      <c r="F14" s="66">
        <v>17</v>
      </c>
      <c r="G14" s="66">
        <v>11</v>
      </c>
      <c r="H14" s="67"/>
      <c r="I14" s="54"/>
      <c r="J14" s="55" t="s">
        <v>102</v>
      </c>
      <c r="K14" s="55"/>
      <c r="L14" s="56"/>
      <c r="M14" s="57">
        <f>SUM(M15:M21)</f>
        <v>14</v>
      </c>
      <c r="N14" s="58">
        <f>SUM(N15:N21)</f>
        <v>7</v>
      </c>
      <c r="O14" s="58">
        <f>SUM(O15:O21)</f>
        <v>7</v>
      </c>
    </row>
    <row r="15" spans="2:15" ht="10.5" customHeight="1">
      <c r="B15" s="65"/>
      <c r="C15" s="65" t="s">
        <v>103</v>
      </c>
      <c r="E15" s="61">
        <f t="shared" si="0"/>
        <v>14</v>
      </c>
      <c r="F15" s="66">
        <v>4</v>
      </c>
      <c r="G15" s="66">
        <v>10</v>
      </c>
      <c r="H15" s="67"/>
      <c r="I15" s="54"/>
      <c r="J15" s="59"/>
      <c r="K15" s="59" t="s">
        <v>104</v>
      </c>
      <c r="L15" s="60"/>
      <c r="M15" s="61">
        <f aca="true" t="shared" si="1" ref="M15:M21">+N15+O15</f>
        <v>3</v>
      </c>
      <c r="N15" s="62">
        <v>0</v>
      </c>
      <c r="O15" s="62">
        <v>3</v>
      </c>
    </row>
    <row r="16" spans="2:15" ht="10.5" customHeight="1">
      <c r="B16" s="65"/>
      <c r="C16" s="65" t="s">
        <v>105</v>
      </c>
      <c r="E16" s="61">
        <f t="shared" si="0"/>
        <v>13</v>
      </c>
      <c r="F16" s="66">
        <v>8</v>
      </c>
      <c r="G16" s="66">
        <v>5</v>
      </c>
      <c r="H16" s="67"/>
      <c r="I16" s="54"/>
      <c r="J16" s="59"/>
      <c r="K16" s="59" t="s">
        <v>106</v>
      </c>
      <c r="L16" s="60"/>
      <c r="M16" s="61">
        <f t="shared" si="1"/>
        <v>1</v>
      </c>
      <c r="N16" s="62">
        <v>1</v>
      </c>
      <c r="O16" s="62">
        <v>0</v>
      </c>
    </row>
    <row r="17" spans="2:15" ht="10.5" customHeight="1">
      <c r="B17" s="65"/>
      <c r="C17" s="65" t="s">
        <v>107</v>
      </c>
      <c r="E17" s="61">
        <f t="shared" si="0"/>
        <v>15</v>
      </c>
      <c r="F17" s="66">
        <v>6</v>
      </c>
      <c r="G17" s="66">
        <v>9</v>
      </c>
      <c r="H17" s="67"/>
      <c r="I17" s="54"/>
      <c r="J17" s="59"/>
      <c r="K17" s="59" t="s">
        <v>108</v>
      </c>
      <c r="L17" s="60"/>
      <c r="M17" s="61">
        <f t="shared" si="1"/>
        <v>5</v>
      </c>
      <c r="N17" s="62">
        <v>1</v>
      </c>
      <c r="O17" s="62">
        <v>4</v>
      </c>
    </row>
    <row r="18" spans="2:15" ht="10.5" customHeight="1">
      <c r="B18" s="65"/>
      <c r="C18" s="65" t="s">
        <v>109</v>
      </c>
      <c r="E18" s="61">
        <f t="shared" si="0"/>
        <v>14</v>
      </c>
      <c r="F18" s="66">
        <v>8</v>
      </c>
      <c r="G18" s="66">
        <v>6</v>
      </c>
      <c r="H18" s="67"/>
      <c r="I18" s="54"/>
      <c r="J18" s="59"/>
      <c r="K18" s="59" t="s">
        <v>110</v>
      </c>
      <c r="L18" s="60"/>
      <c r="M18" s="61">
        <f t="shared" si="1"/>
        <v>2</v>
      </c>
      <c r="N18" s="62">
        <v>2</v>
      </c>
      <c r="O18" s="62">
        <v>0</v>
      </c>
    </row>
    <row r="19" spans="2:15" ht="10.5" customHeight="1">
      <c r="B19" s="65"/>
      <c r="C19" s="65" t="s">
        <v>111</v>
      </c>
      <c r="E19" s="61">
        <f t="shared" si="0"/>
        <v>6</v>
      </c>
      <c r="F19" s="66">
        <v>0</v>
      </c>
      <c r="G19" s="66">
        <v>6</v>
      </c>
      <c r="H19" s="67"/>
      <c r="I19" s="54"/>
      <c r="J19" s="59"/>
      <c r="K19" s="59" t="s">
        <v>112</v>
      </c>
      <c r="L19" s="60"/>
      <c r="M19" s="61">
        <f t="shared" si="1"/>
        <v>1</v>
      </c>
      <c r="N19" s="62">
        <v>1</v>
      </c>
      <c r="O19" s="62">
        <v>0</v>
      </c>
    </row>
    <row r="20" spans="2:15" ht="10.5" customHeight="1">
      <c r="B20" s="65"/>
      <c r="C20" s="65" t="s">
        <v>113</v>
      </c>
      <c r="E20" s="61">
        <f t="shared" si="0"/>
        <v>8</v>
      </c>
      <c r="F20" s="66">
        <v>7</v>
      </c>
      <c r="G20" s="66">
        <v>1</v>
      </c>
      <c r="H20" s="67"/>
      <c r="I20" s="54"/>
      <c r="J20" s="59"/>
      <c r="K20" s="59" t="s">
        <v>114</v>
      </c>
      <c r="L20" s="60"/>
      <c r="M20" s="61">
        <f t="shared" si="1"/>
        <v>1</v>
      </c>
      <c r="N20" s="62">
        <v>1</v>
      </c>
      <c r="O20" s="62">
        <v>0</v>
      </c>
    </row>
    <row r="21" spans="2:15" ht="10.5" customHeight="1">
      <c r="B21" s="65"/>
      <c r="C21" s="65" t="s">
        <v>115</v>
      </c>
      <c r="E21" s="61">
        <f t="shared" si="0"/>
        <v>11</v>
      </c>
      <c r="F21" s="66">
        <v>1</v>
      </c>
      <c r="G21" s="66">
        <v>10</v>
      </c>
      <c r="H21" s="67"/>
      <c r="I21" s="54"/>
      <c r="J21" s="59"/>
      <c r="K21" s="59" t="s">
        <v>116</v>
      </c>
      <c r="L21" s="60"/>
      <c r="M21" s="61">
        <f t="shared" si="1"/>
        <v>1</v>
      </c>
      <c r="N21" s="62">
        <v>1</v>
      </c>
      <c r="O21" s="62">
        <v>0</v>
      </c>
    </row>
    <row r="22" spans="2:15" ht="10.5" customHeight="1">
      <c r="B22" s="65"/>
      <c r="C22" s="65" t="s">
        <v>117</v>
      </c>
      <c r="E22" s="61">
        <f t="shared" si="0"/>
        <v>10</v>
      </c>
      <c r="F22" s="66">
        <v>8</v>
      </c>
      <c r="G22" s="66">
        <v>2</v>
      </c>
      <c r="H22" s="67"/>
      <c r="I22" s="54"/>
      <c r="J22" s="59"/>
      <c r="K22" s="59"/>
      <c r="L22" s="60"/>
      <c r="M22" s="57"/>
      <c r="N22" s="62"/>
      <c r="O22" s="62"/>
    </row>
    <row r="23" spans="2:15" ht="10.5" customHeight="1">
      <c r="B23" s="65"/>
      <c r="C23" s="65" t="s">
        <v>118</v>
      </c>
      <c r="E23" s="61">
        <f t="shared" si="0"/>
        <v>14</v>
      </c>
      <c r="F23" s="66">
        <v>10</v>
      </c>
      <c r="G23" s="66">
        <v>4</v>
      </c>
      <c r="H23" s="67"/>
      <c r="I23" s="54"/>
      <c r="J23" s="55" t="s">
        <v>119</v>
      </c>
      <c r="K23" s="55"/>
      <c r="L23" s="56"/>
      <c r="M23" s="57">
        <f>SUM(M24:M30)</f>
        <v>20</v>
      </c>
      <c r="N23" s="58">
        <f>SUM(N24:N30)</f>
        <v>15</v>
      </c>
      <c r="O23" s="58">
        <f>SUM(O24:O30)</f>
        <v>5</v>
      </c>
    </row>
    <row r="24" spans="2:15" ht="10.5" customHeight="1">
      <c r="B24" s="65"/>
      <c r="C24" s="65" t="s">
        <v>120</v>
      </c>
      <c r="E24" s="61">
        <f t="shared" si="0"/>
        <v>15</v>
      </c>
      <c r="F24" s="66">
        <v>12</v>
      </c>
      <c r="G24" s="66">
        <v>3</v>
      </c>
      <c r="H24" s="67"/>
      <c r="I24" s="54"/>
      <c r="J24" s="59"/>
      <c r="K24" s="59" t="s">
        <v>121</v>
      </c>
      <c r="L24" s="60"/>
      <c r="M24" s="61">
        <f aca="true" t="shared" si="2" ref="M24:M30">+N24+O24</f>
        <v>2</v>
      </c>
      <c r="N24" s="62">
        <v>0</v>
      </c>
      <c r="O24" s="62">
        <v>2</v>
      </c>
    </row>
    <row r="25" spans="2:15" ht="10.5" customHeight="1">
      <c r="B25" s="65"/>
      <c r="C25" s="65" t="s">
        <v>122</v>
      </c>
      <c r="E25" s="61">
        <f t="shared" si="0"/>
        <v>15</v>
      </c>
      <c r="F25" s="66">
        <v>13</v>
      </c>
      <c r="G25" s="66">
        <v>2</v>
      </c>
      <c r="H25" s="67"/>
      <c r="I25" s="54"/>
      <c r="J25" s="59"/>
      <c r="K25" s="59" t="s">
        <v>123</v>
      </c>
      <c r="L25" s="60"/>
      <c r="M25" s="61">
        <f t="shared" si="2"/>
        <v>1</v>
      </c>
      <c r="N25" s="62">
        <v>1</v>
      </c>
      <c r="O25" s="62">
        <v>0</v>
      </c>
    </row>
    <row r="26" spans="2:15" ht="10.5" customHeight="1">
      <c r="B26" s="65"/>
      <c r="C26" s="65" t="s">
        <v>124</v>
      </c>
      <c r="E26" s="61">
        <f t="shared" si="0"/>
        <v>6</v>
      </c>
      <c r="F26" s="66">
        <v>3</v>
      </c>
      <c r="G26" s="66">
        <v>3</v>
      </c>
      <c r="H26" s="67"/>
      <c r="I26" s="54"/>
      <c r="J26" s="59"/>
      <c r="K26" s="59" t="s">
        <v>125</v>
      </c>
      <c r="L26" s="60"/>
      <c r="M26" s="61">
        <f t="shared" si="2"/>
        <v>3</v>
      </c>
      <c r="N26" s="62">
        <v>2</v>
      </c>
      <c r="O26" s="62">
        <v>1</v>
      </c>
    </row>
    <row r="27" spans="2:15" ht="10.5" customHeight="1">
      <c r="B27" s="65"/>
      <c r="C27" s="65" t="s">
        <v>126</v>
      </c>
      <c r="D27" s="60"/>
      <c r="E27" s="61">
        <f t="shared" si="0"/>
        <v>12</v>
      </c>
      <c r="F27" s="66">
        <v>12</v>
      </c>
      <c r="G27" s="66">
        <v>0</v>
      </c>
      <c r="H27" s="67"/>
      <c r="I27" s="54"/>
      <c r="J27" s="59"/>
      <c r="K27" s="59" t="s">
        <v>127</v>
      </c>
      <c r="L27" s="60"/>
      <c r="M27" s="61">
        <f t="shared" si="2"/>
        <v>2</v>
      </c>
      <c r="N27" s="62">
        <v>2</v>
      </c>
      <c r="O27" s="62">
        <v>0</v>
      </c>
    </row>
    <row r="28" spans="4:15" ht="10.5" customHeight="1">
      <c r="D28" s="60"/>
      <c r="E28" s="68"/>
      <c r="F28" s="69"/>
      <c r="G28" s="69"/>
      <c r="H28" s="64"/>
      <c r="I28" s="54"/>
      <c r="J28" s="59"/>
      <c r="K28" s="59" t="s">
        <v>128</v>
      </c>
      <c r="L28" s="60"/>
      <c r="M28" s="61">
        <f t="shared" si="2"/>
        <v>4</v>
      </c>
      <c r="N28" s="62">
        <v>3</v>
      </c>
      <c r="O28" s="62">
        <v>1</v>
      </c>
    </row>
    <row r="29" spans="2:15" ht="10.5" customHeight="1">
      <c r="B29" s="25" t="s">
        <v>129</v>
      </c>
      <c r="C29" s="25"/>
      <c r="D29" s="56"/>
      <c r="E29" s="51">
        <f>SUM(E30:E33)</f>
        <v>15</v>
      </c>
      <c r="F29" s="63">
        <f>SUM(F30:F33)</f>
        <v>12</v>
      </c>
      <c r="G29" s="63">
        <f>SUM(G30:G33)</f>
        <v>3</v>
      </c>
      <c r="H29" s="67"/>
      <c r="I29" s="54"/>
      <c r="J29" s="59"/>
      <c r="K29" s="59" t="s">
        <v>130</v>
      </c>
      <c r="L29" s="60"/>
      <c r="M29" s="61">
        <f t="shared" si="2"/>
        <v>6</v>
      </c>
      <c r="N29" s="62">
        <v>5</v>
      </c>
      <c r="O29" s="62">
        <v>1</v>
      </c>
    </row>
    <row r="30" spans="2:15" ht="10.5" customHeight="1">
      <c r="B30" s="65"/>
      <c r="C30" s="65" t="s">
        <v>131</v>
      </c>
      <c r="E30" s="61">
        <f>+F30+G30</f>
        <v>2</v>
      </c>
      <c r="F30" s="66">
        <v>0</v>
      </c>
      <c r="G30" s="66">
        <v>2</v>
      </c>
      <c r="H30" s="67"/>
      <c r="I30" s="54"/>
      <c r="J30" s="59"/>
      <c r="K30" s="59" t="s">
        <v>132</v>
      </c>
      <c r="L30" s="60"/>
      <c r="M30" s="61">
        <f t="shared" si="2"/>
        <v>2</v>
      </c>
      <c r="N30" s="62">
        <v>2</v>
      </c>
      <c r="O30" s="62">
        <v>0</v>
      </c>
    </row>
    <row r="31" spans="2:15" ht="10.5" customHeight="1">
      <c r="B31" s="65"/>
      <c r="C31" s="65" t="s">
        <v>133</v>
      </c>
      <c r="E31" s="61">
        <f>+F31+G31</f>
        <v>6</v>
      </c>
      <c r="F31" s="66">
        <v>6</v>
      </c>
      <c r="G31" s="66">
        <v>0</v>
      </c>
      <c r="H31" s="67"/>
      <c r="I31" s="54"/>
      <c r="J31" s="59"/>
      <c r="K31" s="59"/>
      <c r="L31" s="60"/>
      <c r="M31" s="57"/>
      <c r="N31" s="62"/>
      <c r="O31" s="62"/>
    </row>
    <row r="32" spans="2:15" ht="10.5" customHeight="1">
      <c r="B32" s="65"/>
      <c r="C32" s="65" t="s">
        <v>134</v>
      </c>
      <c r="E32" s="61">
        <f>+F32+G32</f>
        <v>4</v>
      </c>
      <c r="F32" s="66">
        <v>3</v>
      </c>
      <c r="G32" s="66">
        <v>1</v>
      </c>
      <c r="H32" s="67"/>
      <c r="I32" s="54"/>
      <c r="J32" s="55" t="s">
        <v>135</v>
      </c>
      <c r="K32" s="55"/>
      <c r="L32" s="56"/>
      <c r="M32" s="57">
        <f>SUM(M33:M34)</f>
        <v>6</v>
      </c>
      <c r="N32" s="58">
        <f>SUM(N33:N34)</f>
        <v>6</v>
      </c>
      <c r="O32" s="58">
        <f>SUM(O33:O34)</f>
        <v>0</v>
      </c>
    </row>
    <row r="33" spans="2:15" ht="10.5" customHeight="1">
      <c r="B33" s="65"/>
      <c r="C33" s="65" t="s">
        <v>136</v>
      </c>
      <c r="E33" s="61">
        <f>+F33+G33</f>
        <v>3</v>
      </c>
      <c r="F33" s="66">
        <v>3</v>
      </c>
      <c r="G33" s="66">
        <v>0</v>
      </c>
      <c r="H33" s="67"/>
      <c r="I33" s="54"/>
      <c r="J33" s="59"/>
      <c r="K33" s="59" t="s">
        <v>137</v>
      </c>
      <c r="L33" s="60"/>
      <c r="M33" s="61">
        <f>+N33+O33</f>
        <v>5</v>
      </c>
      <c r="N33" s="62">
        <v>5</v>
      </c>
      <c r="O33" s="62">
        <v>0</v>
      </c>
    </row>
    <row r="34" spans="2:15" ht="10.5" customHeight="1">
      <c r="B34" s="65"/>
      <c r="C34" s="65"/>
      <c r="E34" s="51"/>
      <c r="F34" s="66"/>
      <c r="G34" s="66"/>
      <c r="H34" s="53"/>
      <c r="I34" s="54"/>
      <c r="J34" s="59"/>
      <c r="K34" s="59" t="s">
        <v>138</v>
      </c>
      <c r="L34" s="60"/>
      <c r="M34" s="61">
        <f>+N34+O34</f>
        <v>1</v>
      </c>
      <c r="N34" s="62">
        <v>1</v>
      </c>
      <c r="O34" s="62">
        <v>0</v>
      </c>
    </row>
    <row r="35" spans="2:15" ht="10.5" customHeight="1">
      <c r="B35" s="25" t="s">
        <v>139</v>
      </c>
      <c r="C35" s="25"/>
      <c r="D35" s="13"/>
      <c r="E35" s="51">
        <f>SUM(E36:E38)</f>
        <v>14</v>
      </c>
      <c r="F35" s="63">
        <f>SUM(F36:F38)</f>
        <v>6</v>
      </c>
      <c r="G35" s="63">
        <f>SUM(G36:G38)</f>
        <v>8</v>
      </c>
      <c r="H35" s="67"/>
      <c r="I35" s="54"/>
      <c r="J35" s="59"/>
      <c r="K35" s="59"/>
      <c r="L35" s="60"/>
      <c r="M35" s="57"/>
      <c r="N35" s="62"/>
      <c r="O35" s="62"/>
    </row>
    <row r="36" spans="2:15" ht="10.5" customHeight="1">
      <c r="B36" s="65"/>
      <c r="C36" s="65" t="s">
        <v>140</v>
      </c>
      <c r="E36" s="61">
        <f>+F36+G36</f>
        <v>5</v>
      </c>
      <c r="F36" s="66">
        <v>2</v>
      </c>
      <c r="G36" s="66">
        <v>3</v>
      </c>
      <c r="H36" s="67"/>
      <c r="I36" s="54"/>
      <c r="J36" s="55" t="s">
        <v>141</v>
      </c>
      <c r="K36" s="55"/>
      <c r="L36" s="56"/>
      <c r="M36" s="57">
        <f>SUM(M37)</f>
        <v>3</v>
      </c>
      <c r="N36" s="58">
        <f>SUM(N37)</f>
        <v>3</v>
      </c>
      <c r="O36" s="58">
        <f>SUM(O37)</f>
        <v>0</v>
      </c>
    </row>
    <row r="37" spans="2:15" ht="10.5" customHeight="1">
      <c r="B37" s="65"/>
      <c r="C37" s="65" t="s">
        <v>142</v>
      </c>
      <c r="E37" s="61">
        <f>+F37+G37</f>
        <v>3</v>
      </c>
      <c r="F37" s="66">
        <v>3</v>
      </c>
      <c r="G37" s="66">
        <v>0</v>
      </c>
      <c r="H37" s="67"/>
      <c r="I37" s="54"/>
      <c r="J37" s="59"/>
      <c r="K37" s="59" t="s">
        <v>143</v>
      </c>
      <c r="L37" s="60"/>
      <c r="M37" s="61">
        <f>+N37+O37</f>
        <v>3</v>
      </c>
      <c r="N37" s="62">
        <v>3</v>
      </c>
      <c r="O37" s="62">
        <v>0</v>
      </c>
    </row>
    <row r="38" spans="2:15" ht="10.5" customHeight="1">
      <c r="B38" s="65"/>
      <c r="C38" s="65" t="s">
        <v>144</v>
      </c>
      <c r="E38" s="61">
        <f>+F38+G38</f>
        <v>6</v>
      </c>
      <c r="F38" s="66">
        <v>1</v>
      </c>
      <c r="G38" s="66">
        <v>5</v>
      </c>
      <c r="H38" s="67"/>
      <c r="I38" s="54"/>
      <c r="J38" s="59"/>
      <c r="K38" s="59"/>
      <c r="L38" s="60"/>
      <c r="M38" s="57"/>
      <c r="N38" s="62"/>
      <c r="O38" s="62"/>
    </row>
    <row r="39" spans="2:15" ht="10.5" customHeight="1">
      <c r="B39" s="65"/>
      <c r="C39" s="65"/>
      <c r="E39" s="51"/>
      <c r="F39" s="66"/>
      <c r="G39" s="66"/>
      <c r="H39" s="53"/>
      <c r="I39" s="54"/>
      <c r="J39" s="55" t="s">
        <v>145</v>
      </c>
      <c r="K39" s="55"/>
      <c r="L39" s="56"/>
      <c r="M39" s="57">
        <f>SUM(M40:M50)</f>
        <v>15</v>
      </c>
      <c r="N39" s="58">
        <f>SUM(N40:N50)</f>
        <v>15</v>
      </c>
      <c r="O39" s="58">
        <f>SUM(O40:O50)</f>
        <v>0</v>
      </c>
    </row>
    <row r="40" spans="2:15" ht="10.5" customHeight="1">
      <c r="B40" s="25" t="s">
        <v>146</v>
      </c>
      <c r="C40" s="25"/>
      <c r="D40" s="13"/>
      <c r="E40" s="51">
        <f>SUM(E41:E42)</f>
        <v>17</v>
      </c>
      <c r="F40" s="63">
        <f>SUM(F41:F42)</f>
        <v>7</v>
      </c>
      <c r="G40" s="63">
        <f>SUM(G41:G42)</f>
        <v>10</v>
      </c>
      <c r="H40" s="67"/>
      <c r="I40" s="54"/>
      <c r="J40" s="59"/>
      <c r="K40" s="59" t="s">
        <v>147</v>
      </c>
      <c r="L40" s="60"/>
      <c r="M40" s="61">
        <f aca="true" t="shared" si="3" ref="M40:M50">+N40+O40</f>
        <v>1</v>
      </c>
      <c r="N40" s="62">
        <v>1</v>
      </c>
      <c r="O40" s="62">
        <v>0</v>
      </c>
    </row>
    <row r="41" spans="2:15" ht="10.5" customHeight="1">
      <c r="B41" s="65"/>
      <c r="C41" s="65" t="s">
        <v>148</v>
      </c>
      <c r="E41" s="61">
        <f>+F41+G41</f>
        <v>12</v>
      </c>
      <c r="F41" s="66">
        <v>5</v>
      </c>
      <c r="G41" s="66">
        <v>7</v>
      </c>
      <c r="H41" s="67"/>
      <c r="I41" s="54"/>
      <c r="J41" s="59"/>
      <c r="K41" s="59" t="s">
        <v>149</v>
      </c>
      <c r="L41" s="60"/>
      <c r="M41" s="61">
        <f t="shared" si="3"/>
        <v>1</v>
      </c>
      <c r="N41" s="62">
        <v>1</v>
      </c>
      <c r="O41" s="62">
        <v>0</v>
      </c>
    </row>
    <row r="42" spans="2:15" ht="10.5" customHeight="1">
      <c r="B42" s="65"/>
      <c r="C42" s="65" t="s">
        <v>150</v>
      </c>
      <c r="E42" s="61">
        <f>+F42+G42</f>
        <v>5</v>
      </c>
      <c r="F42" s="66">
        <v>2</v>
      </c>
      <c r="G42" s="66">
        <v>3</v>
      </c>
      <c r="H42" s="67"/>
      <c r="I42" s="54"/>
      <c r="J42" s="59"/>
      <c r="K42" s="59" t="s">
        <v>151</v>
      </c>
      <c r="L42" s="60"/>
      <c r="M42" s="61">
        <f t="shared" si="3"/>
        <v>1</v>
      </c>
      <c r="N42" s="62">
        <v>1</v>
      </c>
      <c r="O42" s="62">
        <v>0</v>
      </c>
    </row>
    <row r="43" spans="2:15" ht="10.5" customHeight="1">
      <c r="B43" s="65"/>
      <c r="C43" s="65"/>
      <c r="E43" s="51"/>
      <c r="F43" s="66"/>
      <c r="G43" s="66"/>
      <c r="H43" s="53"/>
      <c r="I43" s="54"/>
      <c r="J43" s="59"/>
      <c r="K43" s="59" t="s">
        <v>152</v>
      </c>
      <c r="L43" s="60"/>
      <c r="M43" s="61">
        <f t="shared" si="3"/>
        <v>1</v>
      </c>
      <c r="N43" s="62">
        <v>1</v>
      </c>
      <c r="O43" s="62">
        <v>0</v>
      </c>
    </row>
    <row r="44" spans="2:15" ht="10.5" customHeight="1">
      <c r="B44" s="25" t="s">
        <v>153</v>
      </c>
      <c r="C44" s="25"/>
      <c r="D44" s="13"/>
      <c r="E44" s="51">
        <f>SUM(E45:E46)</f>
        <v>13</v>
      </c>
      <c r="F44" s="63">
        <f>SUM(F45:F46)</f>
        <v>12</v>
      </c>
      <c r="G44" s="63">
        <f>SUM(G45:G46)</f>
        <v>1</v>
      </c>
      <c r="H44" s="67"/>
      <c r="I44" s="54"/>
      <c r="J44" s="59"/>
      <c r="K44" s="59" t="s">
        <v>154</v>
      </c>
      <c r="L44" s="60"/>
      <c r="M44" s="61">
        <f t="shared" si="3"/>
        <v>4</v>
      </c>
      <c r="N44" s="62">
        <v>4</v>
      </c>
      <c r="O44" s="62">
        <v>0</v>
      </c>
    </row>
    <row r="45" spans="2:15" ht="10.5" customHeight="1">
      <c r="B45" s="65"/>
      <c r="C45" s="65" t="s">
        <v>155</v>
      </c>
      <c r="E45" s="61">
        <f>+F45+G45</f>
        <v>9</v>
      </c>
      <c r="F45" s="66">
        <v>8</v>
      </c>
      <c r="G45" s="66">
        <v>1</v>
      </c>
      <c r="H45" s="67"/>
      <c r="I45" s="54"/>
      <c r="J45" s="59"/>
      <c r="K45" s="59" t="s">
        <v>156</v>
      </c>
      <c r="L45" s="60"/>
      <c r="M45" s="61">
        <f t="shared" si="3"/>
        <v>1</v>
      </c>
      <c r="N45" s="62">
        <v>1</v>
      </c>
      <c r="O45" s="62">
        <v>0</v>
      </c>
    </row>
    <row r="46" spans="2:15" ht="10.5" customHeight="1">
      <c r="B46" s="65"/>
      <c r="C46" s="65" t="s">
        <v>157</v>
      </c>
      <c r="E46" s="61">
        <f>+F46+G46</f>
        <v>4</v>
      </c>
      <c r="F46" s="66">
        <v>4</v>
      </c>
      <c r="G46" s="66">
        <v>0</v>
      </c>
      <c r="H46" s="67"/>
      <c r="I46" s="54"/>
      <c r="J46" s="59"/>
      <c r="K46" s="59" t="s">
        <v>158</v>
      </c>
      <c r="L46" s="60"/>
      <c r="M46" s="61">
        <f t="shared" si="3"/>
        <v>1</v>
      </c>
      <c r="N46" s="62">
        <v>1</v>
      </c>
      <c r="O46" s="62">
        <v>0</v>
      </c>
    </row>
    <row r="47" spans="2:15" ht="10.5" customHeight="1">
      <c r="B47" s="65"/>
      <c r="C47" s="65"/>
      <c r="E47" s="51"/>
      <c r="F47" s="66"/>
      <c r="G47" s="66"/>
      <c r="H47" s="53"/>
      <c r="I47" s="54"/>
      <c r="J47" s="59"/>
      <c r="K47" s="59" t="s">
        <v>159</v>
      </c>
      <c r="L47" s="60"/>
      <c r="M47" s="61">
        <f t="shared" si="3"/>
        <v>1</v>
      </c>
      <c r="N47" s="62">
        <v>1</v>
      </c>
      <c r="O47" s="62">
        <v>0</v>
      </c>
    </row>
    <row r="48" spans="2:15" ht="10.5" customHeight="1">
      <c r="B48" s="25" t="s">
        <v>160</v>
      </c>
      <c r="C48" s="25"/>
      <c r="D48" s="13"/>
      <c r="E48" s="51">
        <f>SUM(E49:E52)</f>
        <v>16</v>
      </c>
      <c r="F48" s="63">
        <f>SUM(F49:F52)</f>
        <v>16</v>
      </c>
      <c r="G48" s="63">
        <f>SUM(G49:G52)</f>
        <v>0</v>
      </c>
      <c r="H48" s="67"/>
      <c r="I48" s="54"/>
      <c r="J48" s="59"/>
      <c r="K48" s="59" t="s">
        <v>161</v>
      </c>
      <c r="L48" s="60"/>
      <c r="M48" s="61">
        <f t="shared" si="3"/>
        <v>2</v>
      </c>
      <c r="N48" s="62">
        <v>2</v>
      </c>
      <c r="O48" s="62">
        <v>0</v>
      </c>
    </row>
    <row r="49" spans="2:15" ht="10.5" customHeight="1">
      <c r="B49" s="65"/>
      <c r="C49" s="65" t="s">
        <v>162</v>
      </c>
      <c r="E49" s="61">
        <f>+F49+G49</f>
        <v>6</v>
      </c>
      <c r="F49" s="66">
        <v>6</v>
      </c>
      <c r="G49" s="66">
        <v>0</v>
      </c>
      <c r="H49" s="67"/>
      <c r="I49" s="54"/>
      <c r="J49" s="59"/>
      <c r="K49" s="59" t="s">
        <v>163</v>
      </c>
      <c r="L49" s="60"/>
      <c r="M49" s="61">
        <f t="shared" si="3"/>
        <v>1</v>
      </c>
      <c r="N49" s="62">
        <v>1</v>
      </c>
      <c r="O49" s="62">
        <v>0</v>
      </c>
    </row>
    <row r="50" spans="2:15" ht="10.5" customHeight="1">
      <c r="B50" s="65"/>
      <c r="C50" s="65" t="s">
        <v>164</v>
      </c>
      <c r="E50" s="61">
        <f>+F50+G50</f>
        <v>3</v>
      </c>
      <c r="F50" s="66">
        <v>3</v>
      </c>
      <c r="G50" s="66">
        <v>0</v>
      </c>
      <c r="H50" s="67"/>
      <c r="I50" s="54"/>
      <c r="J50" s="59"/>
      <c r="K50" s="59" t="s">
        <v>165</v>
      </c>
      <c r="L50" s="60"/>
      <c r="M50" s="61">
        <f t="shared" si="3"/>
        <v>1</v>
      </c>
      <c r="N50" s="62">
        <v>1</v>
      </c>
      <c r="O50" s="62">
        <v>0</v>
      </c>
    </row>
    <row r="51" spans="2:15" ht="10.5" customHeight="1">
      <c r="B51" s="65"/>
      <c r="C51" s="65" t="s">
        <v>166</v>
      </c>
      <c r="E51" s="61">
        <f>+F51+G51</f>
        <v>6</v>
      </c>
      <c r="F51" s="66">
        <v>6</v>
      </c>
      <c r="G51" s="66">
        <v>0</v>
      </c>
      <c r="H51" s="67"/>
      <c r="I51" s="54"/>
      <c r="J51" s="59"/>
      <c r="K51" s="59"/>
      <c r="L51" s="60"/>
      <c r="M51" s="57"/>
      <c r="N51" s="62"/>
      <c r="O51" s="62"/>
    </row>
    <row r="52" spans="2:15" ht="10.5" customHeight="1">
      <c r="B52" s="65"/>
      <c r="C52" s="65" t="s">
        <v>167</v>
      </c>
      <c r="E52" s="61">
        <f>+F52+G52</f>
        <v>1</v>
      </c>
      <c r="F52" s="66">
        <v>1</v>
      </c>
      <c r="G52" s="66">
        <v>0</v>
      </c>
      <c r="H52" s="67"/>
      <c r="I52" s="54"/>
      <c r="J52" s="55" t="s">
        <v>168</v>
      </c>
      <c r="K52" s="55"/>
      <c r="L52" s="56"/>
      <c r="M52" s="57">
        <f>SUM(M53:M57)</f>
        <v>17</v>
      </c>
      <c r="N52" s="58">
        <f>SUM(N53:N57)</f>
        <v>17</v>
      </c>
      <c r="O52" s="58">
        <f>SUM(O53:O57)</f>
        <v>0</v>
      </c>
    </row>
    <row r="53" spans="2:15" ht="10.5" customHeight="1">
      <c r="B53" s="65"/>
      <c r="C53" s="65"/>
      <c r="E53" s="51"/>
      <c r="F53" s="66"/>
      <c r="G53" s="66"/>
      <c r="H53" s="53"/>
      <c r="I53" s="54"/>
      <c r="J53" s="59"/>
      <c r="K53" s="59" t="s">
        <v>169</v>
      </c>
      <c r="L53" s="60"/>
      <c r="M53" s="61">
        <f>+N53+O53</f>
        <v>5</v>
      </c>
      <c r="N53" s="62">
        <v>5</v>
      </c>
      <c r="O53" s="62">
        <v>0</v>
      </c>
    </row>
    <row r="54" spans="2:15" ht="10.5" customHeight="1">
      <c r="B54" s="25" t="s">
        <v>170</v>
      </c>
      <c r="C54" s="25"/>
      <c r="D54" s="13"/>
      <c r="E54" s="51">
        <f>SUM(E55:E62)</f>
        <v>26</v>
      </c>
      <c r="F54" s="63">
        <f>SUM(F55:F62)</f>
        <v>20</v>
      </c>
      <c r="G54" s="63">
        <f>SUM(G55:G62)</f>
        <v>6</v>
      </c>
      <c r="H54" s="67"/>
      <c r="I54" s="54"/>
      <c r="J54" s="59"/>
      <c r="K54" s="59" t="s">
        <v>171</v>
      </c>
      <c r="L54" s="60"/>
      <c r="M54" s="61">
        <f>+N54+O54</f>
        <v>2</v>
      </c>
      <c r="N54" s="62">
        <v>2</v>
      </c>
      <c r="O54" s="62">
        <v>0</v>
      </c>
    </row>
    <row r="55" spans="2:15" ht="10.5" customHeight="1">
      <c r="B55" s="65"/>
      <c r="C55" s="65" t="s">
        <v>172</v>
      </c>
      <c r="E55" s="61">
        <f aca="true" t="shared" si="4" ref="E55:E62">+F55+G55</f>
        <v>5</v>
      </c>
      <c r="F55" s="66">
        <v>5</v>
      </c>
      <c r="G55" s="66">
        <v>0</v>
      </c>
      <c r="H55" s="67"/>
      <c r="I55" s="54"/>
      <c r="J55" s="59"/>
      <c r="K55" s="59" t="s">
        <v>173</v>
      </c>
      <c r="L55" s="60"/>
      <c r="M55" s="61">
        <f>+N55+O55</f>
        <v>5</v>
      </c>
      <c r="N55" s="62">
        <v>5</v>
      </c>
      <c r="O55" s="62">
        <v>0</v>
      </c>
    </row>
    <row r="56" spans="2:15" ht="10.5" customHeight="1">
      <c r="B56" s="65"/>
      <c r="C56" s="65" t="s">
        <v>174</v>
      </c>
      <c r="E56" s="61">
        <f t="shared" si="4"/>
        <v>3</v>
      </c>
      <c r="F56" s="66">
        <v>3</v>
      </c>
      <c r="G56" s="66">
        <v>0</v>
      </c>
      <c r="H56" s="67"/>
      <c r="I56" s="54"/>
      <c r="J56" s="59"/>
      <c r="K56" s="59" t="s">
        <v>175</v>
      </c>
      <c r="L56" s="60"/>
      <c r="M56" s="61">
        <f>+N56+O56</f>
        <v>4</v>
      </c>
      <c r="N56" s="62">
        <v>4</v>
      </c>
      <c r="O56" s="62">
        <v>0</v>
      </c>
    </row>
    <row r="57" spans="2:15" ht="10.5" customHeight="1">
      <c r="B57" s="65"/>
      <c r="C57" s="65" t="s">
        <v>176</v>
      </c>
      <c r="E57" s="61">
        <f t="shared" si="4"/>
        <v>7</v>
      </c>
      <c r="F57" s="66">
        <v>4</v>
      </c>
      <c r="G57" s="66">
        <v>3</v>
      </c>
      <c r="H57" s="67"/>
      <c r="I57" s="54"/>
      <c r="J57" s="59"/>
      <c r="K57" s="59" t="s">
        <v>177</v>
      </c>
      <c r="L57" s="60"/>
      <c r="M57" s="61">
        <f>+N57+O57</f>
        <v>1</v>
      </c>
      <c r="N57" s="62">
        <v>1</v>
      </c>
      <c r="O57" s="62">
        <v>0</v>
      </c>
    </row>
    <row r="58" spans="2:15" ht="10.5" customHeight="1">
      <c r="B58" s="65"/>
      <c r="C58" s="65" t="s">
        <v>178</v>
      </c>
      <c r="E58" s="61">
        <f t="shared" si="4"/>
        <v>8</v>
      </c>
      <c r="F58" s="66">
        <v>5</v>
      </c>
      <c r="G58" s="66">
        <v>3</v>
      </c>
      <c r="H58" s="67"/>
      <c r="I58" s="54"/>
      <c r="J58" s="59"/>
      <c r="K58" s="59"/>
      <c r="L58" s="60"/>
      <c r="M58" s="57"/>
      <c r="N58" s="62"/>
      <c r="O58" s="62"/>
    </row>
    <row r="59" spans="2:15" ht="10.5" customHeight="1">
      <c r="B59" s="65"/>
      <c r="C59" s="65" t="s">
        <v>179</v>
      </c>
      <c r="E59" s="61">
        <f t="shared" si="4"/>
        <v>1</v>
      </c>
      <c r="F59" s="66">
        <v>1</v>
      </c>
      <c r="G59" s="66">
        <v>0</v>
      </c>
      <c r="H59" s="67"/>
      <c r="I59" s="54"/>
      <c r="J59" s="55" t="s">
        <v>180</v>
      </c>
      <c r="K59" s="55"/>
      <c r="L59" s="56"/>
      <c r="M59" s="57">
        <f>SUM(M60:M67)</f>
        <v>8</v>
      </c>
      <c r="N59" s="58">
        <f>SUM(N60:N67)</f>
        <v>7</v>
      </c>
      <c r="O59" s="58">
        <f>SUM(O60:O67)</f>
        <v>1</v>
      </c>
    </row>
    <row r="60" spans="2:15" ht="10.5" customHeight="1">
      <c r="B60" s="65"/>
      <c r="C60" s="65" t="s">
        <v>181</v>
      </c>
      <c r="E60" s="61">
        <f t="shared" si="4"/>
        <v>1</v>
      </c>
      <c r="F60" s="66">
        <v>1</v>
      </c>
      <c r="G60" s="66">
        <v>0</v>
      </c>
      <c r="H60" s="67"/>
      <c r="I60" s="54"/>
      <c r="J60" s="59"/>
      <c r="K60" s="59" t="s">
        <v>182</v>
      </c>
      <c r="L60" s="60"/>
      <c r="M60" s="61">
        <f aca="true" t="shared" si="5" ref="M60:M67">+N60+O60</f>
        <v>1</v>
      </c>
      <c r="N60" s="62">
        <v>1</v>
      </c>
      <c r="O60" s="62">
        <v>0</v>
      </c>
    </row>
    <row r="61" spans="2:15" ht="10.5" customHeight="1">
      <c r="B61" s="65"/>
      <c r="C61" s="65" t="s">
        <v>183</v>
      </c>
      <c r="E61" s="61">
        <f t="shared" si="4"/>
        <v>0</v>
      </c>
      <c r="F61" s="66">
        <v>0</v>
      </c>
      <c r="G61" s="66">
        <v>0</v>
      </c>
      <c r="H61" s="67"/>
      <c r="I61" s="54"/>
      <c r="J61" s="59"/>
      <c r="K61" s="59" t="s">
        <v>184</v>
      </c>
      <c r="L61" s="60"/>
      <c r="M61" s="61">
        <f t="shared" si="5"/>
        <v>1</v>
      </c>
      <c r="N61" s="62">
        <v>0</v>
      </c>
      <c r="O61" s="62">
        <v>1</v>
      </c>
    </row>
    <row r="62" spans="2:15" ht="10.5" customHeight="1">
      <c r="B62" s="65"/>
      <c r="C62" s="65" t="s">
        <v>185</v>
      </c>
      <c r="E62" s="61">
        <f t="shared" si="4"/>
        <v>1</v>
      </c>
      <c r="F62" s="66">
        <v>1</v>
      </c>
      <c r="G62" s="66">
        <v>0</v>
      </c>
      <c r="H62" s="67"/>
      <c r="I62" s="54"/>
      <c r="J62" s="59"/>
      <c r="K62" s="59" t="s">
        <v>186</v>
      </c>
      <c r="L62" s="60"/>
      <c r="M62" s="61">
        <f t="shared" si="5"/>
        <v>1</v>
      </c>
      <c r="N62" s="62">
        <v>1</v>
      </c>
      <c r="O62" s="62">
        <v>0</v>
      </c>
    </row>
    <row r="63" spans="2:15" ht="10.5" customHeight="1">
      <c r="B63" s="65"/>
      <c r="C63" s="65"/>
      <c r="E63" s="51"/>
      <c r="F63" s="66"/>
      <c r="G63" s="66"/>
      <c r="H63" s="53"/>
      <c r="I63" s="54"/>
      <c r="J63" s="59"/>
      <c r="K63" s="59" t="s">
        <v>187</v>
      </c>
      <c r="L63" s="60"/>
      <c r="M63" s="61">
        <f t="shared" si="5"/>
        <v>2</v>
      </c>
      <c r="N63" s="62">
        <v>2</v>
      </c>
      <c r="O63" s="62">
        <v>0</v>
      </c>
    </row>
    <row r="64" spans="2:15" ht="10.5" customHeight="1">
      <c r="B64" s="25" t="s">
        <v>188</v>
      </c>
      <c r="C64" s="25"/>
      <c r="D64" s="13"/>
      <c r="E64" s="51">
        <f>SUM(E65:E71)</f>
        <v>21</v>
      </c>
      <c r="F64" s="63">
        <f>SUM(F65:F71)</f>
        <v>20</v>
      </c>
      <c r="G64" s="63">
        <f>SUM(G65:G71)</f>
        <v>1</v>
      </c>
      <c r="H64" s="67"/>
      <c r="I64" s="54"/>
      <c r="J64" s="59"/>
      <c r="K64" s="59" t="s">
        <v>189</v>
      </c>
      <c r="L64" s="60"/>
      <c r="M64" s="61">
        <f t="shared" si="5"/>
        <v>1</v>
      </c>
      <c r="N64" s="62">
        <v>1</v>
      </c>
      <c r="O64" s="62">
        <v>0</v>
      </c>
    </row>
    <row r="65" spans="2:15" ht="10.5" customHeight="1">
      <c r="B65" s="65"/>
      <c r="C65" s="65" t="s">
        <v>190</v>
      </c>
      <c r="E65" s="61">
        <f aca="true" t="shared" si="6" ref="E65:E71">+F65+G65</f>
        <v>4</v>
      </c>
      <c r="F65" s="66">
        <v>4</v>
      </c>
      <c r="G65" s="66">
        <v>0</v>
      </c>
      <c r="H65" s="67"/>
      <c r="I65" s="54"/>
      <c r="J65" s="59"/>
      <c r="K65" s="59" t="s">
        <v>191</v>
      </c>
      <c r="L65" s="60"/>
      <c r="M65" s="61">
        <f t="shared" si="5"/>
        <v>1</v>
      </c>
      <c r="N65" s="62">
        <v>1</v>
      </c>
      <c r="O65" s="62">
        <v>0</v>
      </c>
    </row>
    <row r="66" spans="2:15" ht="10.5" customHeight="1">
      <c r="B66" s="65"/>
      <c r="C66" s="65" t="s">
        <v>192</v>
      </c>
      <c r="E66" s="61">
        <f t="shared" si="6"/>
        <v>3</v>
      </c>
      <c r="F66" s="66">
        <v>3</v>
      </c>
      <c r="G66" s="66">
        <v>0</v>
      </c>
      <c r="H66" s="67"/>
      <c r="I66" s="54"/>
      <c r="J66" s="59"/>
      <c r="K66" s="59" t="s">
        <v>193</v>
      </c>
      <c r="L66" s="60"/>
      <c r="M66" s="61">
        <f t="shared" si="5"/>
        <v>1</v>
      </c>
      <c r="N66" s="62">
        <v>1</v>
      </c>
      <c r="O66" s="62">
        <v>0</v>
      </c>
    </row>
    <row r="67" spans="2:15" ht="10.5" customHeight="1">
      <c r="B67" s="65"/>
      <c r="C67" s="65" t="s">
        <v>194</v>
      </c>
      <c r="E67" s="61">
        <f t="shared" si="6"/>
        <v>6</v>
      </c>
      <c r="F67" s="66">
        <v>6</v>
      </c>
      <c r="G67" s="66">
        <v>0</v>
      </c>
      <c r="H67" s="67"/>
      <c r="I67" s="54"/>
      <c r="J67" s="59"/>
      <c r="K67" s="59" t="s">
        <v>195</v>
      </c>
      <c r="L67" s="60"/>
      <c r="M67" s="61">
        <f t="shared" si="5"/>
        <v>0</v>
      </c>
      <c r="N67" s="62">
        <v>0</v>
      </c>
      <c r="O67" s="62">
        <v>0</v>
      </c>
    </row>
    <row r="68" spans="2:15" ht="10.5" customHeight="1">
      <c r="B68" s="65"/>
      <c r="C68" s="65" t="s">
        <v>196</v>
      </c>
      <c r="E68" s="61">
        <f t="shared" si="6"/>
        <v>3</v>
      </c>
      <c r="F68" s="66">
        <v>3</v>
      </c>
      <c r="G68" s="66">
        <v>0</v>
      </c>
      <c r="H68" s="67"/>
      <c r="I68" s="54"/>
      <c r="J68" s="59"/>
      <c r="K68" s="59"/>
      <c r="L68" s="60"/>
      <c r="M68" s="57"/>
      <c r="N68" s="62"/>
      <c r="O68" s="62"/>
    </row>
    <row r="69" spans="2:15" ht="10.5" customHeight="1">
      <c r="B69" s="65"/>
      <c r="C69" s="65" t="s">
        <v>197</v>
      </c>
      <c r="E69" s="61">
        <f t="shared" si="6"/>
        <v>2</v>
      </c>
      <c r="F69" s="66">
        <v>2</v>
      </c>
      <c r="G69" s="66">
        <v>0</v>
      </c>
      <c r="H69" s="67"/>
      <c r="I69" s="54"/>
      <c r="J69" s="55" t="s">
        <v>198</v>
      </c>
      <c r="K69" s="55"/>
      <c r="L69" s="56"/>
      <c r="M69" s="57">
        <f>SUM(M70:M77)</f>
        <v>15</v>
      </c>
      <c r="N69" s="58">
        <f>SUM(N70:N77)</f>
        <v>14</v>
      </c>
      <c r="O69" s="58">
        <f>SUM(O70:O77)</f>
        <v>1</v>
      </c>
    </row>
    <row r="70" spans="2:15" ht="10.5" customHeight="1">
      <c r="B70" s="65"/>
      <c r="C70" s="65" t="s">
        <v>199</v>
      </c>
      <c r="E70" s="61">
        <f t="shared" si="6"/>
        <v>2</v>
      </c>
      <c r="F70" s="66">
        <v>2</v>
      </c>
      <c r="G70" s="66">
        <v>0</v>
      </c>
      <c r="H70" s="67"/>
      <c r="I70" s="54"/>
      <c r="J70" s="59"/>
      <c r="K70" s="59" t="s">
        <v>200</v>
      </c>
      <c r="L70" s="60"/>
      <c r="M70" s="61">
        <f aca="true" t="shared" si="7" ref="M70:M75">+N70+O70</f>
        <v>4</v>
      </c>
      <c r="N70" s="62">
        <v>4</v>
      </c>
      <c r="O70" s="62">
        <v>0</v>
      </c>
    </row>
    <row r="71" spans="2:15" ht="10.5" customHeight="1">
      <c r="B71" s="65"/>
      <c r="C71" s="65" t="s">
        <v>201</v>
      </c>
      <c r="E71" s="61">
        <f t="shared" si="6"/>
        <v>1</v>
      </c>
      <c r="F71" s="66">
        <v>0</v>
      </c>
      <c r="G71" s="66">
        <v>1</v>
      </c>
      <c r="H71" s="67"/>
      <c r="I71" s="54"/>
      <c r="J71" s="59"/>
      <c r="K71" s="59" t="s">
        <v>202</v>
      </c>
      <c r="L71" s="60"/>
      <c r="M71" s="61">
        <f t="shared" si="7"/>
        <v>1</v>
      </c>
      <c r="N71" s="62">
        <v>1</v>
      </c>
      <c r="O71" s="62">
        <v>0</v>
      </c>
    </row>
    <row r="72" spans="2:15" ht="10.5" customHeight="1">
      <c r="B72" s="25"/>
      <c r="C72" s="25"/>
      <c r="D72" s="13"/>
      <c r="E72" s="70"/>
      <c r="F72" s="53"/>
      <c r="G72" s="53"/>
      <c r="H72" s="53"/>
      <c r="I72" s="54"/>
      <c r="J72" s="59"/>
      <c r="K72" s="59" t="s">
        <v>203</v>
      </c>
      <c r="L72" s="60"/>
      <c r="M72" s="61">
        <f t="shared" si="7"/>
        <v>1</v>
      </c>
      <c r="N72" s="62">
        <v>1</v>
      </c>
      <c r="O72" s="62">
        <v>0</v>
      </c>
    </row>
    <row r="73" spans="2:15" ht="10.5" customHeight="1">
      <c r="B73" s="65"/>
      <c r="C73" s="65"/>
      <c r="E73" s="71"/>
      <c r="F73" s="67"/>
      <c r="G73" s="67"/>
      <c r="H73" s="67"/>
      <c r="I73" s="54"/>
      <c r="J73" s="59"/>
      <c r="K73" s="59" t="s">
        <v>204</v>
      </c>
      <c r="L73" s="60"/>
      <c r="M73" s="61">
        <f t="shared" si="7"/>
        <v>1</v>
      </c>
      <c r="N73" s="62">
        <v>1</v>
      </c>
      <c r="O73" s="62">
        <v>0</v>
      </c>
    </row>
    <row r="74" spans="2:15" ht="10.5" customHeight="1">
      <c r="B74" s="65"/>
      <c r="C74" s="65"/>
      <c r="E74" s="71"/>
      <c r="F74" s="67"/>
      <c r="G74" s="67"/>
      <c r="H74" s="67"/>
      <c r="I74" s="54"/>
      <c r="J74" s="59"/>
      <c r="K74" s="59" t="s">
        <v>205</v>
      </c>
      <c r="L74" s="60"/>
      <c r="M74" s="61">
        <f t="shared" si="7"/>
        <v>6</v>
      </c>
      <c r="N74" s="62">
        <v>5</v>
      </c>
      <c r="O74" s="62">
        <v>1</v>
      </c>
    </row>
    <row r="75" spans="2:15" ht="10.5" customHeight="1">
      <c r="B75" s="65"/>
      <c r="C75" s="65"/>
      <c r="E75" s="71"/>
      <c r="F75" s="67"/>
      <c r="G75" s="67"/>
      <c r="H75" s="67"/>
      <c r="I75" s="54"/>
      <c r="J75" s="59"/>
      <c r="K75" s="59" t="s">
        <v>206</v>
      </c>
      <c r="L75" s="60"/>
      <c r="M75" s="61">
        <f t="shared" si="7"/>
        <v>2</v>
      </c>
      <c r="N75" s="62">
        <v>2</v>
      </c>
      <c r="O75" s="62">
        <v>0</v>
      </c>
    </row>
    <row r="76" spans="5:12" ht="5.25" customHeight="1" thickBot="1">
      <c r="E76" s="22"/>
      <c r="I76" s="72"/>
      <c r="J76" s="21"/>
      <c r="K76" s="21"/>
      <c r="L76" s="73"/>
    </row>
    <row r="77" spans="1:15" ht="13.5" customHeight="1">
      <c r="A77" s="74" t="s">
        <v>207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</sheetData>
  <sheetProtection/>
  <mergeCells count="24">
    <mergeCell ref="J52:K52"/>
    <mergeCell ref="B54:C54"/>
    <mergeCell ref="J59:K59"/>
    <mergeCell ref="B64:C64"/>
    <mergeCell ref="J69:K69"/>
    <mergeCell ref="B72:C72"/>
    <mergeCell ref="B35:C35"/>
    <mergeCell ref="J36:K36"/>
    <mergeCell ref="J39:K39"/>
    <mergeCell ref="B40:C40"/>
    <mergeCell ref="B44:C44"/>
    <mergeCell ref="B48:C48"/>
    <mergeCell ref="B9:C9"/>
    <mergeCell ref="B11:C11"/>
    <mergeCell ref="J14:K14"/>
    <mergeCell ref="J23:K23"/>
    <mergeCell ref="B29:C29"/>
    <mergeCell ref="J32:K32"/>
    <mergeCell ref="A4:D5"/>
    <mergeCell ref="E4:E5"/>
    <mergeCell ref="I4:L5"/>
    <mergeCell ref="M4:M5"/>
    <mergeCell ref="B7:C7"/>
    <mergeCell ref="J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0.6171875" style="1" customWidth="1"/>
    <col min="2" max="2" width="7.625" style="1" customWidth="1"/>
    <col min="3" max="3" width="5.75390625" style="1" customWidth="1"/>
    <col min="4" max="4" width="1.12109375" style="1" customWidth="1"/>
    <col min="5" max="6" width="6.50390625" style="1" customWidth="1"/>
    <col min="7" max="7" width="6.75390625" style="1" customWidth="1"/>
    <col min="8" max="15" width="6.50390625" style="1" customWidth="1"/>
    <col min="16" max="16384" width="9.00390625" style="1" customWidth="1"/>
  </cols>
  <sheetData>
    <row r="1" ht="17.25">
      <c r="F1" s="31" t="s">
        <v>208</v>
      </c>
    </row>
    <row r="2" spans="5:13" ht="21" customHeight="1">
      <c r="E2" s="75" t="s">
        <v>209</v>
      </c>
      <c r="F2" s="76"/>
      <c r="G2" s="76"/>
      <c r="H2" s="76"/>
      <c r="I2" s="76"/>
      <c r="J2" s="76"/>
      <c r="K2" s="76"/>
      <c r="L2" s="76"/>
      <c r="M2" s="76"/>
    </row>
    <row r="3" ht="6.75" customHeight="1">
      <c r="F3" s="77"/>
    </row>
    <row r="4" ht="13.5">
      <c r="A4" s="4" t="s">
        <v>210</v>
      </c>
    </row>
    <row r="5" ht="13.5">
      <c r="A5" s="4" t="s">
        <v>211</v>
      </c>
    </row>
    <row r="6" spans="1:15" ht="13.5">
      <c r="A6" s="78" t="s">
        <v>212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ht="14.25" thickBot="1">
      <c r="A7" s="4" t="s">
        <v>213</v>
      </c>
    </row>
    <row r="8" spans="1:15" ht="18" customHeight="1" thickTop="1">
      <c r="A8" s="28" t="s">
        <v>5</v>
      </c>
      <c r="B8" s="28"/>
      <c r="C8" s="28"/>
      <c r="D8" s="28"/>
      <c r="E8" s="26" t="s">
        <v>214</v>
      </c>
      <c r="F8" s="26" t="s">
        <v>215</v>
      </c>
      <c r="G8" s="79" t="s">
        <v>216</v>
      </c>
      <c r="H8" s="80"/>
      <c r="I8" s="80"/>
      <c r="J8" s="80"/>
      <c r="K8" s="80"/>
      <c r="L8" s="80"/>
      <c r="M8" s="80"/>
      <c r="N8" s="80"/>
      <c r="O8" s="80"/>
    </row>
    <row r="9" spans="1:15" ht="18" customHeight="1">
      <c r="A9" s="29"/>
      <c r="B9" s="29"/>
      <c r="C9" s="29"/>
      <c r="D9" s="29"/>
      <c r="E9" s="30"/>
      <c r="F9" s="30"/>
      <c r="G9" s="9" t="s">
        <v>90</v>
      </c>
      <c r="H9" s="9" t="s">
        <v>217</v>
      </c>
      <c r="I9" s="9" t="s">
        <v>218</v>
      </c>
      <c r="J9" s="9" t="s">
        <v>219</v>
      </c>
      <c r="K9" s="9" t="s">
        <v>220</v>
      </c>
      <c r="L9" s="9" t="s">
        <v>221</v>
      </c>
      <c r="M9" s="9" t="s">
        <v>222</v>
      </c>
      <c r="N9" s="9" t="s">
        <v>223</v>
      </c>
      <c r="O9" s="9" t="s">
        <v>224</v>
      </c>
    </row>
    <row r="10" ht="5.25" customHeight="1">
      <c r="E10" s="81"/>
    </row>
    <row r="11" spans="2:15" ht="18" customHeight="1">
      <c r="B11" s="4" t="s">
        <v>225</v>
      </c>
      <c r="C11" s="12" t="s">
        <v>226</v>
      </c>
      <c r="E11" s="82">
        <v>3237</v>
      </c>
      <c r="F11" s="83">
        <v>4136</v>
      </c>
      <c r="G11" s="83">
        <v>115680</v>
      </c>
      <c r="H11" s="83">
        <v>38989</v>
      </c>
      <c r="I11" s="83">
        <v>32955</v>
      </c>
      <c r="J11" s="83">
        <v>2755</v>
      </c>
      <c r="K11" s="84" t="s">
        <v>227</v>
      </c>
      <c r="L11" s="83">
        <v>40893</v>
      </c>
      <c r="M11" s="85">
        <v>5</v>
      </c>
      <c r="N11" s="83">
        <v>4</v>
      </c>
      <c r="O11" s="83">
        <v>79</v>
      </c>
    </row>
    <row r="12" spans="2:15" ht="18" customHeight="1">
      <c r="B12" s="86" t="s">
        <v>228</v>
      </c>
      <c r="C12" s="12">
        <v>1999</v>
      </c>
      <c r="E12" s="82">
        <v>3346</v>
      </c>
      <c r="F12" s="83">
        <v>4228</v>
      </c>
      <c r="G12" s="83">
        <v>120346</v>
      </c>
      <c r="H12" s="83">
        <v>39627</v>
      </c>
      <c r="I12" s="83">
        <v>34263</v>
      </c>
      <c r="J12" s="83">
        <v>2574</v>
      </c>
      <c r="K12" s="84" t="s">
        <v>227</v>
      </c>
      <c r="L12" s="83">
        <v>43789</v>
      </c>
      <c r="M12" s="85">
        <v>5</v>
      </c>
      <c r="N12" s="83">
        <v>7</v>
      </c>
      <c r="O12" s="83">
        <v>81</v>
      </c>
    </row>
    <row r="13" spans="2:15" ht="18" customHeight="1">
      <c r="B13" s="86" t="s">
        <v>229</v>
      </c>
      <c r="C13" s="12">
        <v>2000</v>
      </c>
      <c r="E13" s="82">
        <v>3609</v>
      </c>
      <c r="F13" s="83">
        <v>4553</v>
      </c>
      <c r="G13" s="83">
        <v>135369</v>
      </c>
      <c r="H13" s="83">
        <v>43567</v>
      </c>
      <c r="I13" s="83">
        <v>37368</v>
      </c>
      <c r="J13" s="83">
        <v>2782</v>
      </c>
      <c r="K13" s="85">
        <v>4536</v>
      </c>
      <c r="L13" s="83">
        <v>47017</v>
      </c>
      <c r="M13" s="85">
        <v>4</v>
      </c>
      <c r="N13" s="83">
        <v>14</v>
      </c>
      <c r="O13" s="83">
        <v>81</v>
      </c>
    </row>
    <row r="14" spans="2:15" s="4" customFormat="1" ht="18" customHeight="1">
      <c r="B14" s="86" t="s">
        <v>230</v>
      </c>
      <c r="C14" s="12">
        <v>2001</v>
      </c>
      <c r="E14" s="82">
        <v>3951</v>
      </c>
      <c r="F14" s="83">
        <v>5044</v>
      </c>
      <c r="G14" s="83">
        <v>151002</v>
      </c>
      <c r="H14" s="83">
        <v>48564</v>
      </c>
      <c r="I14" s="83">
        <v>41304</v>
      </c>
      <c r="J14" s="83">
        <v>3123</v>
      </c>
      <c r="K14" s="83">
        <v>5970</v>
      </c>
      <c r="L14" s="83">
        <v>51913</v>
      </c>
      <c r="M14" s="83">
        <v>8</v>
      </c>
      <c r="N14" s="83">
        <v>5</v>
      </c>
      <c r="O14" s="83">
        <v>115</v>
      </c>
    </row>
    <row r="15" spans="2:15" s="13" customFormat="1" ht="18" customHeight="1">
      <c r="B15" s="87" t="s">
        <v>231</v>
      </c>
      <c r="C15" s="88">
        <v>2002</v>
      </c>
      <c r="E15" s="89">
        <f aca="true" t="shared" si="0" ref="E15:O15">SUM(E17,E19)</f>
        <v>4338</v>
      </c>
      <c r="F15" s="90">
        <f t="shared" si="0"/>
        <v>5579</v>
      </c>
      <c r="G15" s="90">
        <f t="shared" si="0"/>
        <v>169997</v>
      </c>
      <c r="H15" s="90">
        <f t="shared" si="0"/>
        <v>54434</v>
      </c>
      <c r="I15" s="90">
        <f t="shared" si="0"/>
        <v>47103</v>
      </c>
      <c r="J15" s="90">
        <f t="shared" si="0"/>
        <v>3516</v>
      </c>
      <c r="K15" s="90">
        <f t="shared" si="0"/>
        <v>7363</v>
      </c>
      <c r="L15" s="90">
        <f t="shared" si="0"/>
        <v>57421</v>
      </c>
      <c r="M15" s="90">
        <f t="shared" si="0"/>
        <v>4</v>
      </c>
      <c r="N15" s="90">
        <f t="shared" si="0"/>
        <v>13</v>
      </c>
      <c r="O15" s="90">
        <f t="shared" si="0"/>
        <v>143</v>
      </c>
    </row>
    <row r="16" spans="5:15" ht="18" customHeight="1">
      <c r="E16" s="91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s="13" customFormat="1" ht="18" customHeight="1">
      <c r="B17" s="25" t="s">
        <v>94</v>
      </c>
      <c r="C17" s="25"/>
      <c r="E17" s="92">
        <f aca="true" t="shared" si="1" ref="E17:O17">SUM(E21:E34)</f>
        <v>3537</v>
      </c>
      <c r="F17" s="93">
        <f t="shared" si="1"/>
        <v>4534</v>
      </c>
      <c r="G17" s="93">
        <f t="shared" si="1"/>
        <v>141563</v>
      </c>
      <c r="H17" s="93">
        <f t="shared" si="1"/>
        <v>44622</v>
      </c>
      <c r="I17" s="93">
        <f t="shared" si="1"/>
        <v>40956</v>
      </c>
      <c r="J17" s="93">
        <f t="shared" si="1"/>
        <v>2868</v>
      </c>
      <c r="K17" s="93">
        <f t="shared" si="1"/>
        <v>6095</v>
      </c>
      <c r="L17" s="93">
        <f t="shared" si="1"/>
        <v>46877</v>
      </c>
      <c r="M17" s="93">
        <f t="shared" si="1"/>
        <v>3</v>
      </c>
      <c r="N17" s="93">
        <f t="shared" si="1"/>
        <v>11</v>
      </c>
      <c r="O17" s="93">
        <f t="shared" si="1"/>
        <v>131</v>
      </c>
    </row>
    <row r="18" spans="2:15" s="13" customFormat="1" ht="18" customHeight="1">
      <c r="B18" s="14"/>
      <c r="C18" s="14"/>
      <c r="E18" s="70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2:15" s="13" customFormat="1" ht="18" customHeight="1">
      <c r="B19" s="25" t="s">
        <v>97</v>
      </c>
      <c r="C19" s="25"/>
      <c r="E19" s="70">
        <f>E36+E37+E40+E44+E47</f>
        <v>801</v>
      </c>
      <c r="F19" s="64">
        <f>F36+F37+F40+F44+F47</f>
        <v>1045</v>
      </c>
      <c r="G19" s="64">
        <f>G36+G37+G40+G44+G47</f>
        <v>28434</v>
      </c>
      <c r="H19" s="64">
        <f>H36+H37+H40+H44+H47</f>
        <v>9812</v>
      </c>
      <c r="I19" s="64">
        <f>I36+I37+I40+I44+I47</f>
        <v>6147</v>
      </c>
      <c r="J19" s="64">
        <v>648</v>
      </c>
      <c r="K19" s="64">
        <v>1268</v>
      </c>
      <c r="L19" s="64">
        <f>L36+L37+L40+L44+L47</f>
        <v>10544</v>
      </c>
      <c r="M19" s="64">
        <v>1</v>
      </c>
      <c r="N19" s="64">
        <v>2</v>
      </c>
      <c r="O19" s="64">
        <v>12</v>
      </c>
    </row>
    <row r="20" spans="2:15" ht="18" customHeight="1">
      <c r="B20" s="65"/>
      <c r="C20" s="65"/>
      <c r="E20" s="71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 ht="18" customHeight="1">
      <c r="B21" s="94" t="s">
        <v>100</v>
      </c>
      <c r="C21" s="94"/>
      <c r="E21" s="82">
        <v>2114</v>
      </c>
      <c r="F21" s="83">
        <v>2678</v>
      </c>
      <c r="G21" s="83">
        <v>86427</v>
      </c>
      <c r="H21" s="83">
        <v>26438</v>
      </c>
      <c r="I21" s="83">
        <v>25621</v>
      </c>
      <c r="J21" s="83">
        <v>1590</v>
      </c>
      <c r="K21" s="83">
        <v>3683</v>
      </c>
      <c r="L21" s="83">
        <v>29000</v>
      </c>
      <c r="M21" s="84" t="s">
        <v>227</v>
      </c>
      <c r="N21" s="84">
        <v>4</v>
      </c>
      <c r="O21" s="95">
        <v>91</v>
      </c>
    </row>
    <row r="22" spans="2:15" ht="18" customHeight="1">
      <c r="B22" s="94" t="s">
        <v>101</v>
      </c>
      <c r="C22" s="94"/>
      <c r="E22" s="82">
        <v>424</v>
      </c>
      <c r="F22" s="83">
        <v>557</v>
      </c>
      <c r="G22" s="83">
        <v>16273</v>
      </c>
      <c r="H22" s="83">
        <v>5406</v>
      </c>
      <c r="I22" s="83">
        <v>4707</v>
      </c>
      <c r="J22" s="83">
        <v>381</v>
      </c>
      <c r="K22" s="83">
        <v>643</v>
      </c>
      <c r="L22" s="83">
        <v>5123</v>
      </c>
      <c r="M22" s="84" t="s">
        <v>227</v>
      </c>
      <c r="N22" s="84">
        <v>1</v>
      </c>
      <c r="O22" s="95">
        <v>12</v>
      </c>
    </row>
    <row r="23" spans="2:15" ht="18" customHeight="1">
      <c r="B23" s="94" t="s">
        <v>103</v>
      </c>
      <c r="C23" s="94"/>
      <c r="E23" s="82">
        <v>116</v>
      </c>
      <c r="F23" s="83">
        <v>148</v>
      </c>
      <c r="G23" s="83">
        <v>4588</v>
      </c>
      <c r="H23" s="83">
        <v>1539</v>
      </c>
      <c r="I23" s="83">
        <v>1182</v>
      </c>
      <c r="J23" s="83">
        <v>118</v>
      </c>
      <c r="K23" s="83">
        <v>248</v>
      </c>
      <c r="L23" s="83">
        <v>1500</v>
      </c>
      <c r="M23" s="84" t="s">
        <v>227</v>
      </c>
      <c r="N23" s="84" t="s">
        <v>227</v>
      </c>
      <c r="O23" s="84">
        <v>1</v>
      </c>
    </row>
    <row r="24" spans="2:15" ht="18" customHeight="1">
      <c r="B24" s="94" t="s">
        <v>105</v>
      </c>
      <c r="C24" s="94"/>
      <c r="E24" s="82">
        <v>140</v>
      </c>
      <c r="F24" s="83">
        <v>199</v>
      </c>
      <c r="G24" s="83">
        <v>5950</v>
      </c>
      <c r="H24" s="83">
        <v>1943</v>
      </c>
      <c r="I24" s="83">
        <v>1555</v>
      </c>
      <c r="J24" s="83">
        <v>220</v>
      </c>
      <c r="K24" s="83">
        <v>269</v>
      </c>
      <c r="L24" s="83">
        <v>1958</v>
      </c>
      <c r="M24" s="84" t="s">
        <v>227</v>
      </c>
      <c r="N24" s="84">
        <v>2</v>
      </c>
      <c r="O24" s="84">
        <v>3</v>
      </c>
    </row>
    <row r="25" spans="2:15" ht="18" customHeight="1">
      <c r="B25" s="94" t="s">
        <v>107</v>
      </c>
      <c r="C25" s="94"/>
      <c r="E25" s="82">
        <v>67</v>
      </c>
      <c r="F25" s="83">
        <v>82</v>
      </c>
      <c r="G25" s="83">
        <v>2477</v>
      </c>
      <c r="H25" s="83">
        <v>818</v>
      </c>
      <c r="I25" s="83">
        <v>667</v>
      </c>
      <c r="J25" s="83">
        <v>48</v>
      </c>
      <c r="K25" s="83">
        <v>136</v>
      </c>
      <c r="L25" s="83">
        <v>806</v>
      </c>
      <c r="M25" s="84" t="s">
        <v>227</v>
      </c>
      <c r="N25" s="84" t="s">
        <v>227</v>
      </c>
      <c r="O25" s="84">
        <v>2</v>
      </c>
    </row>
    <row r="26" spans="2:15" ht="18" customHeight="1">
      <c r="B26" s="94" t="s">
        <v>109</v>
      </c>
      <c r="C26" s="94"/>
      <c r="E26" s="82">
        <v>67</v>
      </c>
      <c r="F26" s="83">
        <v>87</v>
      </c>
      <c r="G26" s="83">
        <v>2378</v>
      </c>
      <c r="H26" s="83">
        <v>781</v>
      </c>
      <c r="I26" s="83">
        <v>518</v>
      </c>
      <c r="J26" s="83">
        <v>43</v>
      </c>
      <c r="K26" s="83">
        <v>129</v>
      </c>
      <c r="L26" s="83">
        <v>904</v>
      </c>
      <c r="M26" s="84">
        <v>1</v>
      </c>
      <c r="N26" s="84" t="s">
        <v>227</v>
      </c>
      <c r="O26" s="84">
        <v>2</v>
      </c>
    </row>
    <row r="27" spans="2:15" ht="18" customHeight="1">
      <c r="B27" s="94" t="s">
        <v>111</v>
      </c>
      <c r="C27" s="94"/>
      <c r="E27" s="82">
        <v>26</v>
      </c>
      <c r="F27" s="83">
        <v>28</v>
      </c>
      <c r="G27" s="83">
        <v>776</v>
      </c>
      <c r="H27" s="83">
        <v>263</v>
      </c>
      <c r="I27" s="83">
        <v>174</v>
      </c>
      <c r="J27" s="85">
        <v>12</v>
      </c>
      <c r="K27" s="83">
        <v>82</v>
      </c>
      <c r="L27" s="83">
        <v>243</v>
      </c>
      <c r="M27" s="84" t="s">
        <v>227</v>
      </c>
      <c r="N27" s="84">
        <v>2</v>
      </c>
      <c r="O27" s="84" t="s">
        <v>227</v>
      </c>
    </row>
    <row r="28" spans="2:15" ht="18" customHeight="1">
      <c r="B28" s="94" t="s">
        <v>113</v>
      </c>
      <c r="C28" s="94"/>
      <c r="E28" s="82">
        <v>34</v>
      </c>
      <c r="F28" s="83">
        <v>39</v>
      </c>
      <c r="G28" s="83">
        <v>1060</v>
      </c>
      <c r="H28" s="83">
        <v>312</v>
      </c>
      <c r="I28" s="83">
        <v>259</v>
      </c>
      <c r="J28" s="85">
        <v>24</v>
      </c>
      <c r="K28" s="83">
        <v>65</v>
      </c>
      <c r="L28" s="83">
        <v>398</v>
      </c>
      <c r="M28" s="84" t="s">
        <v>227</v>
      </c>
      <c r="N28" s="84" t="s">
        <v>227</v>
      </c>
      <c r="O28" s="84">
        <v>2</v>
      </c>
    </row>
    <row r="29" spans="2:15" ht="18" customHeight="1">
      <c r="B29" s="94" t="s">
        <v>115</v>
      </c>
      <c r="C29" s="94"/>
      <c r="E29" s="82">
        <v>105</v>
      </c>
      <c r="F29" s="83">
        <v>133</v>
      </c>
      <c r="G29" s="83">
        <v>4036</v>
      </c>
      <c r="H29" s="83">
        <v>1394</v>
      </c>
      <c r="I29" s="83">
        <v>1288</v>
      </c>
      <c r="J29" s="83">
        <v>55</v>
      </c>
      <c r="K29" s="83">
        <v>201</v>
      </c>
      <c r="L29" s="83">
        <v>1093</v>
      </c>
      <c r="M29" s="84">
        <v>1</v>
      </c>
      <c r="N29" s="84" t="s">
        <v>227</v>
      </c>
      <c r="O29" s="84">
        <v>4</v>
      </c>
    </row>
    <row r="30" spans="2:15" ht="18" customHeight="1">
      <c r="B30" s="94" t="s">
        <v>117</v>
      </c>
      <c r="C30" s="94"/>
      <c r="E30" s="82">
        <v>35</v>
      </c>
      <c r="F30" s="83">
        <v>44</v>
      </c>
      <c r="G30" s="83">
        <v>1136</v>
      </c>
      <c r="H30" s="83">
        <v>422</v>
      </c>
      <c r="I30" s="83">
        <v>314</v>
      </c>
      <c r="J30" s="84" t="s">
        <v>227</v>
      </c>
      <c r="K30" s="83">
        <v>8</v>
      </c>
      <c r="L30" s="83">
        <v>392</v>
      </c>
      <c r="M30" s="84" t="s">
        <v>227</v>
      </c>
      <c r="N30" s="84" t="s">
        <v>227</v>
      </c>
      <c r="O30" s="84" t="s">
        <v>227</v>
      </c>
    </row>
    <row r="31" spans="2:15" ht="18" customHeight="1">
      <c r="B31" s="94" t="s">
        <v>118</v>
      </c>
      <c r="C31" s="94"/>
      <c r="E31" s="82">
        <v>63</v>
      </c>
      <c r="F31" s="83">
        <v>83</v>
      </c>
      <c r="G31" s="83">
        <v>2085</v>
      </c>
      <c r="H31" s="83">
        <v>689</v>
      </c>
      <c r="I31" s="83">
        <v>592</v>
      </c>
      <c r="J31" s="83">
        <v>36</v>
      </c>
      <c r="K31" s="83">
        <v>74</v>
      </c>
      <c r="L31" s="83">
        <v>694</v>
      </c>
      <c r="M31" s="84" t="s">
        <v>227</v>
      </c>
      <c r="N31" s="84" t="s">
        <v>227</v>
      </c>
      <c r="O31" s="84" t="s">
        <v>227</v>
      </c>
    </row>
    <row r="32" spans="2:15" ht="18" customHeight="1">
      <c r="B32" s="94" t="s">
        <v>120</v>
      </c>
      <c r="C32" s="94"/>
      <c r="E32" s="82">
        <v>99</v>
      </c>
      <c r="F32" s="83">
        <v>119</v>
      </c>
      <c r="G32" s="83">
        <v>3390</v>
      </c>
      <c r="H32" s="83">
        <v>1064</v>
      </c>
      <c r="I32" s="83">
        <v>886</v>
      </c>
      <c r="J32" s="83">
        <v>38</v>
      </c>
      <c r="K32" s="83">
        <v>120</v>
      </c>
      <c r="L32" s="83">
        <v>1276</v>
      </c>
      <c r="M32" s="84" t="s">
        <v>227</v>
      </c>
      <c r="N32" s="84" t="s">
        <v>227</v>
      </c>
      <c r="O32" s="84">
        <v>6</v>
      </c>
    </row>
    <row r="33" spans="2:15" ht="18" customHeight="1">
      <c r="B33" s="94" t="s">
        <v>122</v>
      </c>
      <c r="C33" s="94"/>
      <c r="E33" s="82">
        <v>212</v>
      </c>
      <c r="F33" s="83">
        <v>290</v>
      </c>
      <c r="G33" s="83">
        <v>9617</v>
      </c>
      <c r="H33" s="83">
        <v>3073</v>
      </c>
      <c r="I33" s="83">
        <v>2839</v>
      </c>
      <c r="J33" s="83">
        <v>260</v>
      </c>
      <c r="K33" s="83">
        <v>353</v>
      </c>
      <c r="L33" s="83">
        <v>3083</v>
      </c>
      <c r="M33" s="84">
        <v>1</v>
      </c>
      <c r="N33" s="84">
        <v>2</v>
      </c>
      <c r="O33" s="84">
        <v>6</v>
      </c>
    </row>
    <row r="34" spans="2:15" ht="18" customHeight="1">
      <c r="B34" s="94" t="s">
        <v>124</v>
      </c>
      <c r="C34" s="94"/>
      <c r="E34" s="82">
        <v>35</v>
      </c>
      <c r="F34" s="83">
        <v>47</v>
      </c>
      <c r="G34" s="83">
        <v>1370</v>
      </c>
      <c r="H34" s="83">
        <v>480</v>
      </c>
      <c r="I34" s="83">
        <v>354</v>
      </c>
      <c r="J34" s="83">
        <v>43</v>
      </c>
      <c r="K34" s="83">
        <v>84</v>
      </c>
      <c r="L34" s="83">
        <v>407</v>
      </c>
      <c r="M34" s="84" t="s">
        <v>227</v>
      </c>
      <c r="N34" s="84" t="s">
        <v>227</v>
      </c>
      <c r="O34" s="84">
        <v>2</v>
      </c>
    </row>
    <row r="35" spans="2:15" ht="18" customHeight="1">
      <c r="B35" s="94"/>
      <c r="C35" s="94"/>
      <c r="E35" s="82"/>
      <c r="F35" s="83"/>
      <c r="G35" s="83"/>
      <c r="H35" s="83"/>
      <c r="I35" s="83"/>
      <c r="J35" s="85"/>
      <c r="K35" s="83"/>
      <c r="L35" s="83"/>
      <c r="M35" s="84"/>
      <c r="N35" s="84"/>
      <c r="O35" s="84"/>
    </row>
    <row r="36" spans="2:15" ht="18" customHeight="1">
      <c r="B36" s="94" t="s">
        <v>232</v>
      </c>
      <c r="C36" s="94"/>
      <c r="E36" s="82">
        <v>242</v>
      </c>
      <c r="F36" s="83">
        <v>317</v>
      </c>
      <c r="G36" s="83">
        <v>9051</v>
      </c>
      <c r="H36" s="83">
        <v>3119</v>
      </c>
      <c r="I36" s="83">
        <v>2410</v>
      </c>
      <c r="J36" s="85">
        <v>252</v>
      </c>
      <c r="K36" s="83">
        <v>351</v>
      </c>
      <c r="L36" s="83">
        <v>2909</v>
      </c>
      <c r="M36" s="84">
        <v>1</v>
      </c>
      <c r="N36" s="84" t="s">
        <v>227</v>
      </c>
      <c r="O36" s="84">
        <v>9</v>
      </c>
    </row>
    <row r="37" spans="2:15" ht="18" customHeight="1">
      <c r="B37" s="94" t="s">
        <v>233</v>
      </c>
      <c r="C37" s="94"/>
      <c r="E37" s="82">
        <v>265</v>
      </c>
      <c r="F37" s="83">
        <v>373</v>
      </c>
      <c r="G37" s="83">
        <f aca="true" t="shared" si="2" ref="G37:L37">G38+G39</f>
        <v>10672</v>
      </c>
      <c r="H37" s="83">
        <f t="shared" si="2"/>
        <v>3766</v>
      </c>
      <c r="I37" s="83">
        <f t="shared" si="2"/>
        <v>2209</v>
      </c>
      <c r="J37" s="83">
        <f t="shared" si="2"/>
        <v>350</v>
      </c>
      <c r="K37" s="83">
        <f t="shared" si="2"/>
        <v>469</v>
      </c>
      <c r="L37" s="83">
        <f t="shared" si="2"/>
        <v>3878</v>
      </c>
      <c r="M37" s="84" t="s">
        <v>227</v>
      </c>
      <c r="N37" s="84" t="s">
        <v>227</v>
      </c>
      <c r="O37" s="84" t="s">
        <v>227</v>
      </c>
    </row>
    <row r="38" spans="2:15" ht="18" customHeight="1" hidden="1">
      <c r="B38" s="94" t="s">
        <v>233</v>
      </c>
      <c r="C38" s="94"/>
      <c r="E38" s="82">
        <v>265</v>
      </c>
      <c r="F38" s="83">
        <v>373</v>
      </c>
      <c r="G38" s="83">
        <v>8004</v>
      </c>
      <c r="H38" s="83">
        <v>2783</v>
      </c>
      <c r="I38" s="83">
        <v>1746</v>
      </c>
      <c r="J38" s="83">
        <v>302</v>
      </c>
      <c r="K38" s="83">
        <v>304</v>
      </c>
      <c r="L38" s="83">
        <v>2869</v>
      </c>
      <c r="M38" s="84" t="s">
        <v>227</v>
      </c>
      <c r="N38" s="84" t="s">
        <v>227</v>
      </c>
      <c r="O38" s="84">
        <v>0</v>
      </c>
    </row>
    <row r="39" spans="2:15" ht="18" customHeight="1">
      <c r="B39" s="94" t="s">
        <v>234</v>
      </c>
      <c r="C39" s="94"/>
      <c r="E39" s="82">
        <v>79</v>
      </c>
      <c r="F39" s="83">
        <v>103</v>
      </c>
      <c r="G39" s="83">
        <v>2668</v>
      </c>
      <c r="H39" s="83">
        <v>983</v>
      </c>
      <c r="I39" s="83">
        <v>463</v>
      </c>
      <c r="J39" s="83">
        <v>48</v>
      </c>
      <c r="K39" s="83">
        <v>165</v>
      </c>
      <c r="L39" s="83">
        <v>1009</v>
      </c>
      <c r="M39" s="84" t="s">
        <v>227</v>
      </c>
      <c r="N39" s="84" t="s">
        <v>227</v>
      </c>
      <c r="O39" s="84" t="s">
        <v>227</v>
      </c>
    </row>
    <row r="40" spans="2:15" ht="18" customHeight="1">
      <c r="B40" s="94" t="s">
        <v>235</v>
      </c>
      <c r="C40" s="94"/>
      <c r="E40" s="82">
        <v>133</v>
      </c>
      <c r="F40" s="83">
        <v>159</v>
      </c>
      <c r="G40" s="83">
        <f>G41+G42+G43</f>
        <v>3742</v>
      </c>
      <c r="H40" s="83">
        <f>H41+H42+H43</f>
        <v>1335</v>
      </c>
      <c r="I40" s="83">
        <f>I41+I42+I43</f>
        <v>553</v>
      </c>
      <c r="J40" s="83">
        <v>11</v>
      </c>
      <c r="K40" s="83">
        <v>222</v>
      </c>
      <c r="L40" s="83">
        <f>L41+L42+L43</f>
        <v>1621</v>
      </c>
      <c r="M40" s="84" t="s">
        <v>227</v>
      </c>
      <c r="N40" s="84" t="s">
        <v>227</v>
      </c>
      <c r="O40" s="84" t="s">
        <v>227</v>
      </c>
    </row>
    <row r="41" spans="2:15" ht="18" customHeight="1" hidden="1">
      <c r="B41" s="94" t="s">
        <v>235</v>
      </c>
      <c r="C41" s="94"/>
      <c r="E41" s="82">
        <v>133</v>
      </c>
      <c r="F41" s="83">
        <v>159</v>
      </c>
      <c r="G41" s="83">
        <v>1869</v>
      </c>
      <c r="H41" s="83">
        <v>706</v>
      </c>
      <c r="I41" s="83">
        <v>232</v>
      </c>
      <c r="J41" s="83">
        <v>11</v>
      </c>
      <c r="K41" s="83">
        <v>74</v>
      </c>
      <c r="L41" s="83">
        <v>846</v>
      </c>
      <c r="M41" s="84" t="s">
        <v>227</v>
      </c>
      <c r="N41" s="84" t="s">
        <v>227</v>
      </c>
      <c r="O41" s="84" t="s">
        <v>227</v>
      </c>
    </row>
    <row r="42" spans="2:15" ht="18" customHeight="1">
      <c r="B42" s="94" t="s">
        <v>236</v>
      </c>
      <c r="C42" s="94"/>
      <c r="E42" s="82">
        <v>9</v>
      </c>
      <c r="F42" s="83">
        <v>10</v>
      </c>
      <c r="G42" s="83">
        <v>200</v>
      </c>
      <c r="H42" s="83">
        <v>60</v>
      </c>
      <c r="I42" s="83">
        <v>29</v>
      </c>
      <c r="J42" s="84" t="s">
        <v>227</v>
      </c>
      <c r="K42" s="84" t="s">
        <v>237</v>
      </c>
      <c r="L42" s="83">
        <v>111</v>
      </c>
      <c r="M42" s="84" t="s">
        <v>227</v>
      </c>
      <c r="N42" s="84" t="s">
        <v>227</v>
      </c>
      <c r="O42" s="84" t="s">
        <v>227</v>
      </c>
    </row>
    <row r="43" spans="2:15" ht="18" customHeight="1">
      <c r="B43" s="94" t="s">
        <v>238</v>
      </c>
      <c r="C43" s="94"/>
      <c r="E43" s="82">
        <v>55</v>
      </c>
      <c r="F43" s="83">
        <v>66</v>
      </c>
      <c r="G43" s="83">
        <v>1673</v>
      </c>
      <c r="H43" s="83">
        <v>569</v>
      </c>
      <c r="I43" s="83">
        <v>292</v>
      </c>
      <c r="J43" s="84" t="s">
        <v>227</v>
      </c>
      <c r="K43" s="83">
        <v>148</v>
      </c>
      <c r="L43" s="83">
        <v>664</v>
      </c>
      <c r="M43" s="84" t="s">
        <v>227</v>
      </c>
      <c r="N43" s="84" t="s">
        <v>227</v>
      </c>
      <c r="O43" s="84" t="s">
        <v>227</v>
      </c>
    </row>
    <row r="44" spans="2:15" ht="18" customHeight="1">
      <c r="B44" s="94" t="s">
        <v>239</v>
      </c>
      <c r="C44" s="94"/>
      <c r="E44" s="82">
        <v>48</v>
      </c>
      <c r="F44" s="83">
        <v>66</v>
      </c>
      <c r="G44" s="83">
        <f aca="true" t="shared" si="3" ref="G44:L44">G45+G46</f>
        <v>1776</v>
      </c>
      <c r="H44" s="83">
        <f t="shared" si="3"/>
        <v>594</v>
      </c>
      <c r="I44" s="83">
        <f t="shared" si="3"/>
        <v>402</v>
      </c>
      <c r="J44" s="83">
        <f t="shared" si="3"/>
        <v>30</v>
      </c>
      <c r="K44" s="83">
        <f t="shared" si="3"/>
        <v>42</v>
      </c>
      <c r="L44" s="83">
        <f t="shared" si="3"/>
        <v>708</v>
      </c>
      <c r="M44" s="84" t="s">
        <v>227</v>
      </c>
      <c r="N44" s="84" t="s">
        <v>227</v>
      </c>
      <c r="O44" s="84" t="s">
        <v>227</v>
      </c>
    </row>
    <row r="45" spans="2:15" ht="18" customHeight="1" hidden="1">
      <c r="B45" s="94" t="s">
        <v>239</v>
      </c>
      <c r="C45" s="94"/>
      <c r="E45" s="82">
        <v>48</v>
      </c>
      <c r="F45" s="83">
        <v>66</v>
      </c>
      <c r="G45" s="83">
        <v>930</v>
      </c>
      <c r="H45" s="83">
        <v>294</v>
      </c>
      <c r="I45" s="83">
        <v>180</v>
      </c>
      <c r="J45" s="83">
        <v>0</v>
      </c>
      <c r="K45" s="83">
        <v>40</v>
      </c>
      <c r="L45" s="83">
        <v>416</v>
      </c>
      <c r="M45" s="84" t="s">
        <v>227</v>
      </c>
      <c r="N45" s="84" t="s">
        <v>227</v>
      </c>
      <c r="O45" s="84" t="s">
        <v>227</v>
      </c>
    </row>
    <row r="46" spans="2:15" ht="18" customHeight="1">
      <c r="B46" s="94" t="s">
        <v>240</v>
      </c>
      <c r="C46" s="94"/>
      <c r="E46" s="82">
        <v>18</v>
      </c>
      <c r="F46" s="83">
        <v>29</v>
      </c>
      <c r="G46" s="83">
        <v>846</v>
      </c>
      <c r="H46" s="83">
        <v>300</v>
      </c>
      <c r="I46" s="83">
        <v>222</v>
      </c>
      <c r="J46" s="83">
        <v>30</v>
      </c>
      <c r="K46" s="83">
        <v>2</v>
      </c>
      <c r="L46" s="83">
        <v>292</v>
      </c>
      <c r="M46" s="84" t="s">
        <v>227</v>
      </c>
      <c r="N46" s="84" t="s">
        <v>227</v>
      </c>
      <c r="O46" s="84" t="s">
        <v>227</v>
      </c>
    </row>
    <row r="47" spans="2:15" ht="18" customHeight="1">
      <c r="B47" s="94" t="s">
        <v>241</v>
      </c>
      <c r="C47" s="94"/>
      <c r="E47" s="82">
        <v>113</v>
      </c>
      <c r="F47" s="83">
        <v>130</v>
      </c>
      <c r="G47" s="83">
        <f aca="true" t="shared" si="4" ref="G47:L47">G48+G49</f>
        <v>3193</v>
      </c>
      <c r="H47" s="83">
        <f t="shared" si="4"/>
        <v>998</v>
      </c>
      <c r="I47" s="83">
        <f t="shared" si="4"/>
        <v>573</v>
      </c>
      <c r="J47" s="83">
        <f t="shared" si="4"/>
        <v>5</v>
      </c>
      <c r="K47" s="83">
        <f t="shared" si="4"/>
        <v>184</v>
      </c>
      <c r="L47" s="83">
        <f t="shared" si="4"/>
        <v>1428</v>
      </c>
      <c r="M47" s="84" t="s">
        <v>227</v>
      </c>
      <c r="N47" s="83">
        <f>N48+N49</f>
        <v>2</v>
      </c>
      <c r="O47" s="83">
        <f>O48+O49</f>
        <v>3</v>
      </c>
    </row>
    <row r="48" spans="2:15" ht="18" customHeight="1" hidden="1">
      <c r="B48" s="94" t="s">
        <v>241</v>
      </c>
      <c r="C48" s="94"/>
      <c r="E48" s="82">
        <v>113</v>
      </c>
      <c r="F48" s="83">
        <v>130</v>
      </c>
      <c r="G48" s="83">
        <v>1522</v>
      </c>
      <c r="H48" s="83">
        <v>489</v>
      </c>
      <c r="I48" s="83">
        <v>222</v>
      </c>
      <c r="J48" s="85">
        <v>0</v>
      </c>
      <c r="K48" s="83">
        <v>88</v>
      </c>
      <c r="L48" s="83">
        <v>722</v>
      </c>
      <c r="M48" s="84" t="s">
        <v>227</v>
      </c>
      <c r="N48" s="84">
        <v>1</v>
      </c>
      <c r="O48" s="84">
        <v>0</v>
      </c>
    </row>
    <row r="49" spans="2:15" ht="18" customHeight="1">
      <c r="B49" s="94" t="s">
        <v>242</v>
      </c>
      <c r="C49" s="94"/>
      <c r="E49" s="82">
        <v>56</v>
      </c>
      <c r="F49" s="83">
        <v>66</v>
      </c>
      <c r="G49" s="83">
        <v>1671</v>
      </c>
      <c r="H49" s="83">
        <v>509</v>
      </c>
      <c r="I49" s="83">
        <v>351</v>
      </c>
      <c r="J49" s="85">
        <v>5</v>
      </c>
      <c r="K49" s="83">
        <v>96</v>
      </c>
      <c r="L49" s="83">
        <v>706</v>
      </c>
      <c r="M49" s="84" t="s">
        <v>227</v>
      </c>
      <c r="N49" s="84">
        <v>1</v>
      </c>
      <c r="O49" s="84">
        <v>3</v>
      </c>
    </row>
    <row r="50" spans="5:15" ht="6" customHeight="1" thickBot="1">
      <c r="E50" s="96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32" customFormat="1" ht="13.5" customHeight="1">
      <c r="A51" s="74" t="s">
        <v>84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</sheetData>
  <sheetProtection/>
  <mergeCells count="37">
    <mergeCell ref="B49:C49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7:C17"/>
    <mergeCell ref="B19:C19"/>
    <mergeCell ref="B21:C21"/>
    <mergeCell ref="B22:C22"/>
    <mergeCell ref="B23:C23"/>
    <mergeCell ref="B24:C24"/>
    <mergeCell ref="E2:M2"/>
    <mergeCell ref="A6:O6"/>
    <mergeCell ref="A8:D9"/>
    <mergeCell ref="E8:E9"/>
    <mergeCell ref="F8:F9"/>
    <mergeCell ref="G8:O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0.875" style="1" customWidth="1"/>
    <col min="2" max="2" width="7.50390625" style="1" customWidth="1"/>
    <col min="3" max="3" width="5.25390625" style="1" customWidth="1"/>
    <col min="4" max="4" width="0.875" style="1" customWidth="1"/>
    <col min="5" max="5" width="8.625" style="1" customWidth="1"/>
    <col min="6" max="6" width="7.375" style="1" customWidth="1"/>
    <col min="7" max="9" width="7.125" style="1" customWidth="1"/>
    <col min="10" max="10" width="7.375" style="1" customWidth="1"/>
    <col min="11" max="14" width="6.625" style="1" customWidth="1"/>
    <col min="15" max="16384" width="9.00390625" style="1" customWidth="1"/>
  </cols>
  <sheetData>
    <row r="1" ht="17.25">
      <c r="F1" s="31" t="s">
        <v>243</v>
      </c>
    </row>
    <row r="2" spans="5:6" ht="14.25">
      <c r="E2" s="77" t="s">
        <v>244</v>
      </c>
      <c r="F2" s="77"/>
    </row>
    <row r="3" ht="14.25" customHeight="1">
      <c r="F3" s="77"/>
    </row>
    <row r="4" ht="14.25" customHeight="1">
      <c r="A4" s="98"/>
    </row>
    <row r="5" ht="14.25" customHeight="1">
      <c r="A5" s="98"/>
    </row>
    <row r="6" spans="1:14" ht="14.25" customHeight="1">
      <c r="A6" s="78" t="s">
        <v>245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ht="14.25" thickBot="1">
      <c r="A7" s="4" t="s">
        <v>246</v>
      </c>
    </row>
    <row r="8" spans="1:14" ht="36" customHeight="1" thickTop="1">
      <c r="A8" s="99" t="s">
        <v>5</v>
      </c>
      <c r="B8" s="99"/>
      <c r="C8" s="99"/>
      <c r="D8" s="100"/>
      <c r="E8" s="101" t="s">
        <v>247</v>
      </c>
      <c r="F8" s="101" t="s">
        <v>248</v>
      </c>
      <c r="G8" s="102" t="s">
        <v>249</v>
      </c>
      <c r="H8" s="102" t="s">
        <v>250</v>
      </c>
      <c r="I8" s="102" t="s">
        <v>251</v>
      </c>
      <c r="J8" s="102" t="s">
        <v>252</v>
      </c>
      <c r="K8" s="102" t="s">
        <v>253</v>
      </c>
      <c r="L8" s="102" t="s">
        <v>254</v>
      </c>
      <c r="M8" s="102" t="s">
        <v>255</v>
      </c>
      <c r="N8" s="102" t="s">
        <v>256</v>
      </c>
    </row>
    <row r="9" ht="5.25" customHeight="1">
      <c r="E9" s="11"/>
    </row>
    <row r="10" spans="2:14" ht="17.25" customHeight="1">
      <c r="B10" s="4" t="s">
        <v>257</v>
      </c>
      <c r="C10" s="12" t="s">
        <v>226</v>
      </c>
      <c r="E10" s="71">
        <v>8161551</v>
      </c>
      <c r="F10" s="67">
        <v>2302312</v>
      </c>
      <c r="G10" s="67">
        <v>540903</v>
      </c>
      <c r="H10" s="67">
        <v>24689</v>
      </c>
      <c r="I10" s="67" t="s">
        <v>227</v>
      </c>
      <c r="J10" s="67">
        <v>5151566</v>
      </c>
      <c r="K10" s="67">
        <v>649</v>
      </c>
      <c r="L10" s="67">
        <v>339</v>
      </c>
      <c r="M10" s="67">
        <v>9821</v>
      </c>
      <c r="N10" s="67">
        <v>131272</v>
      </c>
    </row>
    <row r="11" spans="2:14" ht="17.25" customHeight="1">
      <c r="B11" s="86" t="s">
        <v>228</v>
      </c>
      <c r="C11" s="12">
        <v>1999</v>
      </c>
      <c r="E11" s="71">
        <v>8510642</v>
      </c>
      <c r="F11" s="67">
        <v>2393605</v>
      </c>
      <c r="G11" s="67">
        <v>576076</v>
      </c>
      <c r="H11" s="67">
        <v>21264</v>
      </c>
      <c r="I11" s="67" t="s">
        <v>227</v>
      </c>
      <c r="J11" s="67">
        <v>5372309</v>
      </c>
      <c r="K11" s="67">
        <v>958</v>
      </c>
      <c r="L11" s="67">
        <v>235</v>
      </c>
      <c r="M11" s="67">
        <v>10640</v>
      </c>
      <c r="N11" s="67">
        <v>135555</v>
      </c>
    </row>
    <row r="12" spans="2:14" ht="17.25" customHeight="1">
      <c r="B12" s="86" t="s">
        <v>258</v>
      </c>
      <c r="C12" s="12">
        <v>2000</v>
      </c>
      <c r="E12" s="71">
        <v>8929028</v>
      </c>
      <c r="F12" s="67">
        <v>2605390</v>
      </c>
      <c r="G12" s="67">
        <v>634421</v>
      </c>
      <c r="H12" s="67">
        <v>22978</v>
      </c>
      <c r="I12" s="67">
        <v>111304</v>
      </c>
      <c r="J12" s="67">
        <v>5398610</v>
      </c>
      <c r="K12" s="67">
        <v>1243</v>
      </c>
      <c r="L12" s="67">
        <v>670</v>
      </c>
      <c r="M12" s="67">
        <v>11467</v>
      </c>
      <c r="N12" s="67">
        <v>142945</v>
      </c>
    </row>
    <row r="13" spans="2:14" ht="17.25" customHeight="1">
      <c r="B13" s="86" t="s">
        <v>259</v>
      </c>
      <c r="C13" s="12">
        <v>2001</v>
      </c>
      <c r="E13" s="71">
        <v>9675846</v>
      </c>
      <c r="F13" s="67">
        <v>2918552</v>
      </c>
      <c r="G13" s="67">
        <v>723218</v>
      </c>
      <c r="H13" s="67">
        <v>25006</v>
      </c>
      <c r="I13" s="67">
        <v>180789</v>
      </c>
      <c r="J13" s="67">
        <v>5652030</v>
      </c>
      <c r="K13" s="67">
        <v>1996</v>
      </c>
      <c r="L13" s="67">
        <v>448</v>
      </c>
      <c r="M13" s="67">
        <v>16471</v>
      </c>
      <c r="N13" s="67">
        <v>157336</v>
      </c>
    </row>
    <row r="14" spans="2:14" s="13" customFormat="1" ht="17.25" customHeight="1">
      <c r="B14" s="87" t="s">
        <v>231</v>
      </c>
      <c r="C14" s="88">
        <v>2002</v>
      </c>
      <c r="E14" s="70">
        <v>10727241</v>
      </c>
      <c r="F14" s="53">
        <v>3281678</v>
      </c>
      <c r="G14" s="53">
        <v>838870</v>
      </c>
      <c r="H14" s="53">
        <v>28443</v>
      </c>
      <c r="I14" s="53">
        <v>238678</v>
      </c>
      <c r="J14" s="53">
        <v>6167511</v>
      </c>
      <c r="K14" s="53">
        <v>1163</v>
      </c>
      <c r="L14" s="53">
        <v>329</v>
      </c>
      <c r="M14" s="53">
        <v>20071</v>
      </c>
      <c r="N14" s="53">
        <v>150497</v>
      </c>
    </row>
    <row r="15" spans="5:14" ht="17.25" customHeight="1">
      <c r="E15" s="71"/>
      <c r="F15" s="67"/>
      <c r="G15" s="67"/>
      <c r="H15" s="67"/>
      <c r="I15" s="67"/>
      <c r="J15" s="67"/>
      <c r="K15" s="67"/>
      <c r="L15" s="67"/>
      <c r="M15" s="67"/>
      <c r="N15" s="67"/>
    </row>
    <row r="16" spans="2:14" s="13" customFormat="1" ht="17.25" customHeight="1">
      <c r="B16" s="25" t="s">
        <v>94</v>
      </c>
      <c r="C16" s="25"/>
      <c r="E16" s="70">
        <v>8751782</v>
      </c>
      <c r="F16" s="53">
        <v>2783183</v>
      </c>
      <c r="G16" s="53">
        <v>755242</v>
      </c>
      <c r="H16" s="53">
        <v>22927</v>
      </c>
      <c r="I16" s="53">
        <v>201188</v>
      </c>
      <c r="J16" s="53">
        <v>4873560</v>
      </c>
      <c r="K16" s="53">
        <v>846</v>
      </c>
      <c r="L16" s="53">
        <v>307</v>
      </c>
      <c r="M16" s="53">
        <v>17586</v>
      </c>
      <c r="N16" s="53">
        <v>96942</v>
      </c>
    </row>
    <row r="17" spans="2:14" s="13" customFormat="1" ht="13.5" customHeight="1">
      <c r="B17" s="14"/>
      <c r="C17" s="14"/>
      <c r="E17" s="70"/>
      <c r="F17" s="53"/>
      <c r="G17" s="53"/>
      <c r="H17" s="53"/>
      <c r="I17" s="53"/>
      <c r="J17" s="53"/>
      <c r="K17" s="53"/>
      <c r="L17" s="53"/>
      <c r="M17" s="53"/>
      <c r="N17" s="53"/>
    </row>
    <row r="18" spans="2:14" s="13" customFormat="1" ht="17.25" customHeight="1">
      <c r="B18" s="25" t="s">
        <v>97</v>
      </c>
      <c r="C18" s="25"/>
      <c r="E18" s="70">
        <v>1975459</v>
      </c>
      <c r="F18" s="53">
        <v>498494</v>
      </c>
      <c r="G18" s="53">
        <v>83628</v>
      </c>
      <c r="H18" s="53">
        <v>5517</v>
      </c>
      <c r="I18" s="53">
        <v>37490</v>
      </c>
      <c r="J18" s="53">
        <v>1293951</v>
      </c>
      <c r="K18" s="53">
        <v>317</v>
      </c>
      <c r="L18" s="53">
        <v>22</v>
      </c>
      <c r="M18" s="53">
        <v>2485</v>
      </c>
      <c r="N18" s="53">
        <v>53554</v>
      </c>
    </row>
    <row r="19" spans="2:14" ht="13.5" customHeight="1">
      <c r="B19" s="65"/>
      <c r="C19" s="65"/>
      <c r="E19" s="71"/>
      <c r="F19" s="67"/>
      <c r="G19" s="67"/>
      <c r="H19" s="67"/>
      <c r="I19" s="67"/>
      <c r="J19" s="67"/>
      <c r="K19" s="67"/>
      <c r="L19" s="67"/>
      <c r="M19" s="67"/>
      <c r="N19" s="67"/>
    </row>
    <row r="20" spans="2:14" ht="17.25" customHeight="1">
      <c r="B20" s="94" t="s">
        <v>100</v>
      </c>
      <c r="C20" s="94"/>
      <c r="E20" s="71">
        <v>5372020</v>
      </c>
      <c r="F20" s="67">
        <v>1756777</v>
      </c>
      <c r="G20" s="67">
        <v>511671</v>
      </c>
      <c r="H20" s="67">
        <v>13225</v>
      </c>
      <c r="I20" s="67">
        <v>111579</v>
      </c>
      <c r="J20" s="67">
        <v>2948389</v>
      </c>
      <c r="K20" s="67" t="s">
        <v>237</v>
      </c>
      <c r="L20" s="67">
        <v>109</v>
      </c>
      <c r="M20" s="67">
        <v>12876</v>
      </c>
      <c r="N20" s="67">
        <v>17395</v>
      </c>
    </row>
    <row r="21" spans="2:14" ht="17.25" customHeight="1">
      <c r="B21" s="94" t="s">
        <v>101</v>
      </c>
      <c r="C21" s="94"/>
      <c r="E21" s="71">
        <v>946403</v>
      </c>
      <c r="F21" s="67">
        <v>315075</v>
      </c>
      <c r="G21" s="67">
        <v>80006</v>
      </c>
      <c r="H21" s="67">
        <v>2644</v>
      </c>
      <c r="I21" s="67">
        <v>20406</v>
      </c>
      <c r="J21" s="67">
        <v>475029</v>
      </c>
      <c r="K21" s="67">
        <v>162</v>
      </c>
      <c r="L21" s="67">
        <v>84</v>
      </c>
      <c r="M21" s="67">
        <v>1331</v>
      </c>
      <c r="N21" s="67">
        <v>51665</v>
      </c>
    </row>
    <row r="22" spans="2:14" ht="17.25" customHeight="1">
      <c r="B22" s="94" t="s">
        <v>103</v>
      </c>
      <c r="C22" s="94"/>
      <c r="E22" s="71">
        <v>261733</v>
      </c>
      <c r="F22" s="67">
        <v>74222</v>
      </c>
      <c r="G22" s="67">
        <v>17524</v>
      </c>
      <c r="H22" s="67">
        <v>777</v>
      </c>
      <c r="I22" s="67">
        <v>16487</v>
      </c>
      <c r="J22" s="67">
        <v>152547</v>
      </c>
      <c r="K22" s="67" t="s">
        <v>237</v>
      </c>
      <c r="L22" s="67" t="s">
        <v>260</v>
      </c>
      <c r="M22" s="67">
        <v>175</v>
      </c>
      <c r="N22" s="67" t="s">
        <v>260</v>
      </c>
    </row>
    <row r="23" spans="2:14" ht="17.25" customHeight="1">
      <c r="B23" s="94" t="s">
        <v>105</v>
      </c>
      <c r="C23" s="94"/>
      <c r="E23" s="71">
        <v>352914</v>
      </c>
      <c r="F23" s="67">
        <v>106845</v>
      </c>
      <c r="G23" s="67">
        <v>21544</v>
      </c>
      <c r="H23" s="67">
        <v>1639</v>
      </c>
      <c r="I23" s="67">
        <v>10972</v>
      </c>
      <c r="J23" s="67">
        <v>209962</v>
      </c>
      <c r="K23" s="67" t="s">
        <v>237</v>
      </c>
      <c r="L23" s="67">
        <v>31</v>
      </c>
      <c r="M23" s="67">
        <v>365</v>
      </c>
      <c r="N23" s="67">
        <v>1557</v>
      </c>
    </row>
    <row r="24" spans="2:14" ht="17.25" customHeight="1">
      <c r="B24" s="94" t="s">
        <v>107</v>
      </c>
      <c r="C24" s="94"/>
      <c r="E24" s="71">
        <v>151963</v>
      </c>
      <c r="F24" s="67">
        <v>46041</v>
      </c>
      <c r="G24" s="67">
        <v>7162</v>
      </c>
      <c r="H24" s="67">
        <v>385</v>
      </c>
      <c r="I24" s="67">
        <v>2234</v>
      </c>
      <c r="J24" s="67">
        <v>94487</v>
      </c>
      <c r="K24" s="67" t="s">
        <v>237</v>
      </c>
      <c r="L24" s="67" t="s">
        <v>260</v>
      </c>
      <c r="M24" s="67">
        <v>318</v>
      </c>
      <c r="N24" s="67">
        <v>1335</v>
      </c>
    </row>
    <row r="25" spans="2:14" ht="17.25" customHeight="1">
      <c r="B25" s="94" t="s">
        <v>109</v>
      </c>
      <c r="C25" s="94"/>
      <c r="E25" s="71">
        <v>178172</v>
      </c>
      <c r="F25" s="67">
        <v>45756</v>
      </c>
      <c r="G25" s="67">
        <v>7292</v>
      </c>
      <c r="H25" s="67">
        <v>383</v>
      </c>
      <c r="I25" s="67">
        <v>13313</v>
      </c>
      <c r="J25" s="67">
        <v>111039</v>
      </c>
      <c r="K25" s="67">
        <v>225</v>
      </c>
      <c r="L25" s="67" t="s">
        <v>237</v>
      </c>
      <c r="M25" s="67">
        <v>164</v>
      </c>
      <c r="N25" s="67" t="s">
        <v>237</v>
      </c>
    </row>
    <row r="26" spans="2:14" ht="17.25" customHeight="1">
      <c r="B26" s="94" t="s">
        <v>111</v>
      </c>
      <c r="C26" s="94"/>
      <c r="E26" s="71">
        <v>81865</v>
      </c>
      <c r="F26" s="67">
        <v>13377</v>
      </c>
      <c r="G26" s="67">
        <v>1382</v>
      </c>
      <c r="H26" s="67">
        <v>119</v>
      </c>
      <c r="I26" s="67">
        <v>702</v>
      </c>
      <c r="J26" s="67">
        <v>60970</v>
      </c>
      <c r="K26" s="67" t="s">
        <v>237</v>
      </c>
      <c r="L26" s="67">
        <v>62</v>
      </c>
      <c r="M26" s="67" t="s">
        <v>237</v>
      </c>
      <c r="N26" s="67">
        <v>5253</v>
      </c>
    </row>
    <row r="27" spans="2:14" ht="17.25" customHeight="1">
      <c r="B27" s="94" t="s">
        <v>113</v>
      </c>
      <c r="C27" s="94"/>
      <c r="E27" s="71">
        <v>105647</v>
      </c>
      <c r="F27" s="67">
        <v>22498</v>
      </c>
      <c r="G27" s="67">
        <v>1688</v>
      </c>
      <c r="H27" s="67">
        <v>212</v>
      </c>
      <c r="I27" s="67">
        <v>8168</v>
      </c>
      <c r="J27" s="67">
        <v>71402</v>
      </c>
      <c r="K27" s="67" t="s">
        <v>237</v>
      </c>
      <c r="L27" s="67" t="s">
        <v>260</v>
      </c>
      <c r="M27" s="67">
        <v>136</v>
      </c>
      <c r="N27" s="67">
        <v>1542</v>
      </c>
    </row>
    <row r="28" spans="2:14" ht="17.25" customHeight="1">
      <c r="B28" s="94" t="s">
        <v>115</v>
      </c>
      <c r="C28" s="94"/>
      <c r="E28" s="71">
        <v>261818</v>
      </c>
      <c r="F28" s="67">
        <v>70795</v>
      </c>
      <c r="G28" s="67">
        <v>22608</v>
      </c>
      <c r="H28" s="67">
        <v>446</v>
      </c>
      <c r="I28" s="67">
        <v>6386</v>
      </c>
      <c r="J28" s="67">
        <v>160761</v>
      </c>
      <c r="K28" s="67">
        <v>300</v>
      </c>
      <c r="L28" s="67" t="s">
        <v>260</v>
      </c>
      <c r="M28" s="67">
        <v>522</v>
      </c>
      <c r="N28" s="67" t="s">
        <v>260</v>
      </c>
    </row>
    <row r="29" spans="2:14" ht="17.25" customHeight="1">
      <c r="B29" s="94" t="s">
        <v>117</v>
      </c>
      <c r="C29" s="94"/>
      <c r="E29" s="71">
        <v>82633</v>
      </c>
      <c r="F29" s="67">
        <v>27340</v>
      </c>
      <c r="G29" s="67">
        <v>4318</v>
      </c>
      <c r="H29" s="67" t="s">
        <v>237</v>
      </c>
      <c r="I29" s="67">
        <v>63</v>
      </c>
      <c r="J29" s="67">
        <v>47155</v>
      </c>
      <c r="K29" s="67" t="s">
        <v>237</v>
      </c>
      <c r="L29" s="67" t="s">
        <v>260</v>
      </c>
      <c r="M29" s="67" t="s">
        <v>237</v>
      </c>
      <c r="N29" s="67">
        <v>3757</v>
      </c>
    </row>
    <row r="30" spans="2:14" ht="17.25" customHeight="1">
      <c r="B30" s="94" t="s">
        <v>118</v>
      </c>
      <c r="C30" s="94"/>
      <c r="E30" s="71">
        <v>167187</v>
      </c>
      <c r="F30" s="67">
        <v>39468</v>
      </c>
      <c r="G30" s="67">
        <v>11537</v>
      </c>
      <c r="H30" s="67">
        <v>243</v>
      </c>
      <c r="I30" s="67">
        <v>558</v>
      </c>
      <c r="J30" s="67">
        <v>113759</v>
      </c>
      <c r="K30" s="67" t="s">
        <v>237</v>
      </c>
      <c r="L30" s="67" t="s">
        <v>260</v>
      </c>
      <c r="M30" s="67" t="s">
        <v>237</v>
      </c>
      <c r="N30" s="67">
        <v>1622</v>
      </c>
    </row>
    <row r="31" spans="2:14" ht="17.25" customHeight="1">
      <c r="B31" s="94" t="s">
        <v>120</v>
      </c>
      <c r="C31" s="94"/>
      <c r="E31" s="71">
        <v>250943</v>
      </c>
      <c r="F31" s="67">
        <v>69622</v>
      </c>
      <c r="G31" s="67">
        <v>13059</v>
      </c>
      <c r="H31" s="67">
        <v>325</v>
      </c>
      <c r="I31" s="67">
        <v>1022</v>
      </c>
      <c r="J31" s="67">
        <v>164092</v>
      </c>
      <c r="K31" s="67" t="s">
        <v>237</v>
      </c>
      <c r="L31" s="67" t="s">
        <v>260</v>
      </c>
      <c r="M31" s="67">
        <v>1041</v>
      </c>
      <c r="N31" s="67">
        <v>1782</v>
      </c>
    </row>
    <row r="32" spans="2:14" ht="17.25" customHeight="1">
      <c r="B32" s="94" t="s">
        <v>122</v>
      </c>
      <c r="C32" s="94"/>
      <c r="E32" s="71">
        <v>467461</v>
      </c>
      <c r="F32" s="67">
        <v>167884</v>
      </c>
      <c r="G32" s="67">
        <v>50883</v>
      </c>
      <c r="H32" s="67">
        <v>2173</v>
      </c>
      <c r="I32" s="67">
        <v>7714</v>
      </c>
      <c r="J32" s="67">
        <v>231604</v>
      </c>
      <c r="K32" s="67">
        <v>158</v>
      </c>
      <c r="L32" s="67">
        <v>21</v>
      </c>
      <c r="M32" s="67">
        <v>392</v>
      </c>
      <c r="N32" s="67">
        <v>6631</v>
      </c>
    </row>
    <row r="33" spans="2:14" ht="17.25" customHeight="1">
      <c r="B33" s="94" t="s">
        <v>124</v>
      </c>
      <c r="C33" s="94"/>
      <c r="E33" s="71">
        <v>71024</v>
      </c>
      <c r="F33" s="67">
        <v>27483</v>
      </c>
      <c r="G33" s="67">
        <v>4567</v>
      </c>
      <c r="H33" s="67">
        <v>356</v>
      </c>
      <c r="I33" s="67">
        <v>1584</v>
      </c>
      <c r="J33" s="67">
        <v>32364</v>
      </c>
      <c r="K33" s="67" t="s">
        <v>237</v>
      </c>
      <c r="L33" s="67" t="s">
        <v>237</v>
      </c>
      <c r="M33" s="67">
        <v>266</v>
      </c>
      <c r="N33" s="67">
        <v>4404</v>
      </c>
    </row>
    <row r="34" spans="2:14" ht="11.25" customHeight="1">
      <c r="B34" s="94"/>
      <c r="C34" s="94"/>
      <c r="E34" s="71"/>
      <c r="F34" s="67"/>
      <c r="G34" s="67"/>
      <c r="H34" s="67"/>
      <c r="I34" s="67"/>
      <c r="J34" s="67"/>
      <c r="K34" s="67"/>
      <c r="L34" s="67"/>
      <c r="M34" s="67"/>
      <c r="N34" s="67"/>
    </row>
    <row r="35" spans="2:14" ht="17.25" customHeight="1">
      <c r="B35" s="94" t="s">
        <v>232</v>
      </c>
      <c r="C35" s="94"/>
      <c r="E35" s="71">
        <v>228028</v>
      </c>
      <c r="F35" s="67">
        <v>168986</v>
      </c>
      <c r="G35" s="67">
        <v>46502</v>
      </c>
      <c r="H35" s="67">
        <v>1982</v>
      </c>
      <c r="I35" s="67">
        <v>332</v>
      </c>
      <c r="J35" s="67">
        <v>920</v>
      </c>
      <c r="K35" s="67">
        <v>317</v>
      </c>
      <c r="L35" s="67" t="s">
        <v>237</v>
      </c>
      <c r="M35" s="67">
        <v>1411</v>
      </c>
      <c r="N35" s="67">
        <v>7577</v>
      </c>
    </row>
    <row r="36" spans="2:14" ht="17.25" customHeight="1">
      <c r="B36" s="94" t="s">
        <v>233</v>
      </c>
      <c r="C36" s="94"/>
      <c r="E36" s="71">
        <v>225853</v>
      </c>
      <c r="F36" s="67">
        <v>179712</v>
      </c>
      <c r="G36" s="67">
        <v>20486</v>
      </c>
      <c r="H36" s="67">
        <v>3153</v>
      </c>
      <c r="I36" s="67">
        <v>646</v>
      </c>
      <c r="J36" s="67">
        <v>2086</v>
      </c>
      <c r="K36" s="67" t="s">
        <v>237</v>
      </c>
      <c r="L36" s="67" t="s">
        <v>237</v>
      </c>
      <c r="M36" s="67">
        <v>421</v>
      </c>
      <c r="N36" s="67">
        <v>19350</v>
      </c>
    </row>
    <row r="37" spans="2:14" ht="17.25" customHeight="1">
      <c r="B37" s="94" t="s">
        <v>234</v>
      </c>
      <c r="C37" s="94"/>
      <c r="E37" s="71">
        <v>66151</v>
      </c>
      <c r="F37" s="67">
        <v>50077</v>
      </c>
      <c r="G37" s="67">
        <v>5634</v>
      </c>
      <c r="H37" s="67">
        <v>464</v>
      </c>
      <c r="I37" s="67">
        <v>48</v>
      </c>
      <c r="J37" s="67">
        <v>860</v>
      </c>
      <c r="K37" s="67" t="s">
        <v>260</v>
      </c>
      <c r="L37" s="67" t="s">
        <v>260</v>
      </c>
      <c r="M37" s="67" t="s">
        <v>237</v>
      </c>
      <c r="N37" s="67">
        <v>9068</v>
      </c>
    </row>
    <row r="38" spans="2:14" ht="17.25" customHeight="1">
      <c r="B38" s="94" t="s">
        <v>235</v>
      </c>
      <c r="C38" s="94"/>
      <c r="E38" s="71">
        <v>88153</v>
      </c>
      <c r="F38" s="67">
        <v>66414</v>
      </c>
      <c r="G38" s="67">
        <v>5284</v>
      </c>
      <c r="H38" s="67">
        <v>86</v>
      </c>
      <c r="I38" s="67">
        <v>39</v>
      </c>
      <c r="J38" s="67">
        <v>1225</v>
      </c>
      <c r="K38" s="67" t="s">
        <v>237</v>
      </c>
      <c r="L38" s="67" t="s">
        <v>237</v>
      </c>
      <c r="M38" s="67" t="s">
        <v>237</v>
      </c>
      <c r="N38" s="67">
        <v>15105</v>
      </c>
    </row>
    <row r="39" spans="2:14" ht="17.25" customHeight="1">
      <c r="B39" s="94" t="s">
        <v>236</v>
      </c>
      <c r="C39" s="94"/>
      <c r="E39" s="71">
        <v>3704</v>
      </c>
      <c r="F39" s="67">
        <v>3437</v>
      </c>
      <c r="G39" s="67">
        <v>268</v>
      </c>
      <c r="H39" s="67" t="s">
        <v>237</v>
      </c>
      <c r="I39" s="67" t="s">
        <v>237</v>
      </c>
      <c r="J39" s="67" t="s">
        <v>237</v>
      </c>
      <c r="K39" s="67" t="s">
        <v>260</v>
      </c>
      <c r="L39" s="67" t="s">
        <v>260</v>
      </c>
      <c r="M39" s="67" t="s">
        <v>237</v>
      </c>
      <c r="N39" s="67" t="s">
        <v>237</v>
      </c>
    </row>
    <row r="40" spans="2:14" ht="17.25" customHeight="1">
      <c r="B40" s="94" t="s">
        <v>238</v>
      </c>
      <c r="C40" s="94"/>
      <c r="E40" s="71">
        <v>36946</v>
      </c>
      <c r="F40" s="67">
        <v>25872</v>
      </c>
      <c r="G40" s="67">
        <v>3411</v>
      </c>
      <c r="H40" s="67" t="s">
        <v>237</v>
      </c>
      <c r="I40" s="67">
        <v>39</v>
      </c>
      <c r="J40" s="67">
        <v>629</v>
      </c>
      <c r="K40" s="67" t="s">
        <v>260</v>
      </c>
      <c r="L40" s="67" t="s">
        <v>237</v>
      </c>
      <c r="M40" s="67" t="s">
        <v>237</v>
      </c>
      <c r="N40" s="67">
        <v>6996</v>
      </c>
    </row>
    <row r="41" spans="2:14" ht="17.25" customHeight="1">
      <c r="B41" s="94" t="s">
        <v>239</v>
      </c>
      <c r="C41" s="94"/>
      <c r="E41" s="71">
        <v>34766</v>
      </c>
      <c r="F41" s="67">
        <v>29883</v>
      </c>
      <c r="G41" s="67">
        <v>2914</v>
      </c>
      <c r="H41" s="67">
        <v>254</v>
      </c>
      <c r="I41" s="67">
        <v>67</v>
      </c>
      <c r="J41" s="67">
        <v>223</v>
      </c>
      <c r="K41" s="67" t="s">
        <v>260</v>
      </c>
      <c r="L41" s="67" t="s">
        <v>237</v>
      </c>
      <c r="M41" s="67" t="s">
        <v>237</v>
      </c>
      <c r="N41" s="67">
        <v>1425</v>
      </c>
    </row>
    <row r="42" spans="2:14" ht="17.25" customHeight="1">
      <c r="B42" s="94" t="s">
        <v>240</v>
      </c>
      <c r="C42" s="94"/>
      <c r="E42" s="71">
        <v>15882</v>
      </c>
      <c r="F42" s="67">
        <v>13385</v>
      </c>
      <c r="G42" s="67">
        <v>2048</v>
      </c>
      <c r="H42" s="67">
        <v>254</v>
      </c>
      <c r="I42" s="67" t="s">
        <v>237</v>
      </c>
      <c r="J42" s="67">
        <v>195</v>
      </c>
      <c r="K42" s="67" t="s">
        <v>260</v>
      </c>
      <c r="L42" s="67" t="s">
        <v>237</v>
      </c>
      <c r="M42" s="67" t="s">
        <v>237</v>
      </c>
      <c r="N42" s="67" t="s">
        <v>260</v>
      </c>
    </row>
    <row r="43" spans="2:14" ht="17.25" customHeight="1">
      <c r="B43" s="94" t="s">
        <v>241</v>
      </c>
      <c r="C43" s="94"/>
      <c r="E43" s="71">
        <v>73338</v>
      </c>
      <c r="F43" s="67">
        <v>53498</v>
      </c>
      <c r="G43" s="67">
        <v>8442</v>
      </c>
      <c r="H43" s="67">
        <v>42</v>
      </c>
      <c r="I43" s="67">
        <v>7</v>
      </c>
      <c r="J43" s="67">
        <v>575</v>
      </c>
      <c r="K43" s="67" t="s">
        <v>260</v>
      </c>
      <c r="L43" s="67">
        <v>22</v>
      </c>
      <c r="M43" s="67">
        <v>654</v>
      </c>
      <c r="N43" s="67">
        <v>10097</v>
      </c>
    </row>
    <row r="44" spans="2:14" ht="17.25" customHeight="1">
      <c r="B44" s="94" t="s">
        <v>242</v>
      </c>
      <c r="C44" s="94"/>
      <c r="E44" s="71">
        <v>35812</v>
      </c>
      <c r="F44" s="67">
        <v>26765</v>
      </c>
      <c r="G44" s="67">
        <v>5488</v>
      </c>
      <c r="H44" s="67">
        <v>42</v>
      </c>
      <c r="I44" s="67">
        <v>7</v>
      </c>
      <c r="J44" s="67">
        <v>205</v>
      </c>
      <c r="K44" s="67" t="s">
        <v>260</v>
      </c>
      <c r="L44" s="67">
        <v>22</v>
      </c>
      <c r="M44" s="67">
        <v>314</v>
      </c>
      <c r="N44" s="67">
        <v>2968</v>
      </c>
    </row>
    <row r="45" spans="2:14" ht="11.25" customHeight="1">
      <c r="B45" s="65"/>
      <c r="C45" s="65"/>
      <c r="E45" s="71"/>
      <c r="F45" s="67"/>
      <c r="G45" s="67"/>
      <c r="H45" s="67"/>
      <c r="I45" s="67"/>
      <c r="J45" s="67"/>
      <c r="K45" s="67"/>
      <c r="L45" s="67"/>
      <c r="M45" s="67"/>
      <c r="N45" s="67"/>
    </row>
    <row r="46" spans="2:14" ht="17.25" customHeight="1">
      <c r="B46" s="25" t="s">
        <v>261</v>
      </c>
      <c r="C46" s="25"/>
      <c r="E46" s="71">
        <v>36400</v>
      </c>
      <c r="F46" s="67" t="s">
        <v>237</v>
      </c>
      <c r="G46" s="67" t="s">
        <v>237</v>
      </c>
      <c r="H46" s="67" t="s">
        <v>237</v>
      </c>
      <c r="I46" s="67">
        <v>36400</v>
      </c>
      <c r="J46" s="67" t="s">
        <v>237</v>
      </c>
      <c r="K46" s="67" t="s">
        <v>237</v>
      </c>
      <c r="L46" s="67" t="s">
        <v>237</v>
      </c>
      <c r="M46" s="67" t="s">
        <v>237</v>
      </c>
      <c r="N46" s="67" t="s">
        <v>237</v>
      </c>
    </row>
    <row r="47" spans="2:14" s="13" customFormat="1" ht="17.25" customHeight="1">
      <c r="B47" s="25" t="s">
        <v>262</v>
      </c>
      <c r="C47" s="25"/>
      <c r="E47" s="71">
        <v>1288922</v>
      </c>
      <c r="F47" s="67" t="s">
        <v>260</v>
      </c>
      <c r="G47" s="67" t="s">
        <v>260</v>
      </c>
      <c r="H47" s="67" t="s">
        <v>260</v>
      </c>
      <c r="I47" s="67" t="s">
        <v>237</v>
      </c>
      <c r="J47" s="67">
        <v>1288922</v>
      </c>
      <c r="K47" s="67" t="s">
        <v>260</v>
      </c>
      <c r="L47" s="67" t="s">
        <v>260</v>
      </c>
      <c r="M47" s="67" t="s">
        <v>260</v>
      </c>
      <c r="N47" s="67" t="s">
        <v>260</v>
      </c>
    </row>
    <row r="48" ht="6" customHeight="1" thickBot="1">
      <c r="E48" s="22"/>
    </row>
    <row r="49" spans="1:14" ht="13.5">
      <c r="A49" s="74" t="s">
        <v>84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sheetProtection/>
  <mergeCells count="31">
    <mergeCell ref="B47:C47"/>
    <mergeCell ref="B40:C40"/>
    <mergeCell ref="B41:C41"/>
    <mergeCell ref="B42:C42"/>
    <mergeCell ref="B43:C43"/>
    <mergeCell ref="B44:C44"/>
    <mergeCell ref="B46:C46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A6:N6"/>
    <mergeCell ref="A8:D8"/>
    <mergeCell ref="B16:C16"/>
    <mergeCell ref="B18:C18"/>
    <mergeCell ref="B20:C20"/>
    <mergeCell ref="B21:C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1" width="1.00390625" style="103" customWidth="1"/>
    <col min="2" max="2" width="8.50390625" style="103" customWidth="1"/>
    <col min="3" max="3" width="6.00390625" style="103" customWidth="1"/>
    <col min="4" max="4" width="1.00390625" style="103" customWidth="1"/>
    <col min="5" max="8" width="17.625" style="103" customWidth="1"/>
    <col min="9" max="16384" width="9.00390625" style="103" customWidth="1"/>
  </cols>
  <sheetData>
    <row r="1" ht="17.25">
      <c r="E1" s="104" t="s">
        <v>263</v>
      </c>
    </row>
    <row r="3" ht="13.5">
      <c r="A3" s="105" t="s">
        <v>264</v>
      </c>
    </row>
    <row r="4" ht="14.25" thickBot="1">
      <c r="A4" s="105" t="s">
        <v>265</v>
      </c>
    </row>
    <row r="5" spans="1:8" ht="14.25" thickTop="1">
      <c r="A5" s="106" t="s">
        <v>5</v>
      </c>
      <c r="B5" s="106"/>
      <c r="C5" s="106"/>
      <c r="D5" s="106"/>
      <c r="E5" s="107" t="s">
        <v>266</v>
      </c>
      <c r="F5" s="108"/>
      <c r="G5" s="107" t="s">
        <v>267</v>
      </c>
      <c r="H5" s="108"/>
    </row>
    <row r="6" spans="1:8" ht="13.5">
      <c r="A6" s="109"/>
      <c r="B6" s="109"/>
      <c r="C6" s="109"/>
      <c r="D6" s="109"/>
      <c r="E6" s="110" t="s">
        <v>268</v>
      </c>
      <c r="F6" s="110" t="s">
        <v>269</v>
      </c>
      <c r="G6" s="110" t="s">
        <v>270</v>
      </c>
      <c r="H6" s="110" t="s">
        <v>269</v>
      </c>
    </row>
    <row r="7" ht="6" customHeight="1">
      <c r="E7" s="111"/>
    </row>
    <row r="8" spans="2:8" ht="20.25" customHeight="1">
      <c r="B8" s="105" t="s">
        <v>271</v>
      </c>
      <c r="C8" s="112" t="s">
        <v>272</v>
      </c>
      <c r="E8" s="113">
        <v>290</v>
      </c>
      <c r="F8" s="114">
        <v>14669</v>
      </c>
      <c r="G8" s="114">
        <v>286024</v>
      </c>
      <c r="H8" s="114">
        <v>5665214</v>
      </c>
    </row>
    <row r="9" spans="2:8" ht="20.25" customHeight="1">
      <c r="B9" s="115" t="s">
        <v>273</v>
      </c>
      <c r="C9" s="112">
        <v>1999</v>
      </c>
      <c r="E9" s="113">
        <v>211</v>
      </c>
      <c r="F9" s="114">
        <v>14880</v>
      </c>
      <c r="G9" s="114">
        <v>192685</v>
      </c>
      <c r="H9" s="114">
        <v>5857899</v>
      </c>
    </row>
    <row r="10" spans="2:8" ht="20.25" customHeight="1">
      <c r="B10" s="115" t="s">
        <v>274</v>
      </c>
      <c r="C10" s="112">
        <v>2000</v>
      </c>
      <c r="E10" s="113">
        <v>110</v>
      </c>
      <c r="F10" s="114">
        <v>14990</v>
      </c>
      <c r="G10" s="114">
        <v>67803</v>
      </c>
      <c r="H10" s="114">
        <v>5925702</v>
      </c>
    </row>
    <row r="11" spans="2:8" ht="20.25" customHeight="1">
      <c r="B11" s="115" t="s">
        <v>275</v>
      </c>
      <c r="C11" s="112">
        <v>2001</v>
      </c>
      <c r="E11" s="113">
        <v>125</v>
      </c>
      <c r="F11" s="114">
        <v>15115</v>
      </c>
      <c r="G11" s="114">
        <v>93108</v>
      </c>
      <c r="H11" s="114">
        <v>6018810</v>
      </c>
    </row>
    <row r="12" spans="2:8" s="116" customFormat="1" ht="20.25" customHeight="1">
      <c r="B12" s="117" t="s">
        <v>276</v>
      </c>
      <c r="C12" s="118">
        <v>2002</v>
      </c>
      <c r="E12" s="119">
        <f>SUM(E14:E22)</f>
        <v>126</v>
      </c>
      <c r="F12" s="120">
        <f>SUM(F14:F22)</f>
        <v>15241</v>
      </c>
      <c r="G12" s="120">
        <f>SUM(G14:G22)</f>
        <v>81440</v>
      </c>
      <c r="H12" s="120">
        <f>SUM(H14:H22)</f>
        <v>6100250</v>
      </c>
    </row>
    <row r="13" spans="5:8" ht="15" customHeight="1">
      <c r="E13" s="113"/>
      <c r="F13" s="114"/>
      <c r="G13" s="114"/>
      <c r="H13" s="114" t="s">
        <v>277</v>
      </c>
    </row>
    <row r="14" spans="2:8" ht="20.25" customHeight="1">
      <c r="B14" s="121" t="s">
        <v>278</v>
      </c>
      <c r="C14" s="121"/>
      <c r="E14" s="113">
        <v>5</v>
      </c>
      <c r="F14" s="114">
        <v>3029</v>
      </c>
      <c r="G14" s="114">
        <v>3427</v>
      </c>
      <c r="H14" s="114">
        <v>843740</v>
      </c>
    </row>
    <row r="15" spans="2:8" ht="20.25" customHeight="1">
      <c r="B15" s="121" t="s">
        <v>279</v>
      </c>
      <c r="C15" s="121"/>
      <c r="E15" s="113">
        <v>4</v>
      </c>
      <c r="F15" s="114">
        <v>2648</v>
      </c>
      <c r="G15" s="114">
        <v>10712</v>
      </c>
      <c r="H15" s="114">
        <v>1374119</v>
      </c>
    </row>
    <row r="16" spans="2:8" ht="20.25" customHeight="1">
      <c r="B16" s="121" t="s">
        <v>280</v>
      </c>
      <c r="C16" s="121"/>
      <c r="E16" s="113">
        <v>6</v>
      </c>
      <c r="F16" s="114">
        <v>172</v>
      </c>
      <c r="G16" s="114">
        <v>1533</v>
      </c>
      <c r="H16" s="114">
        <v>37187</v>
      </c>
    </row>
    <row r="17" spans="2:8" ht="20.25" customHeight="1">
      <c r="B17" s="121" t="s">
        <v>281</v>
      </c>
      <c r="C17" s="121"/>
      <c r="E17" s="113">
        <v>17</v>
      </c>
      <c r="F17" s="114">
        <v>845</v>
      </c>
      <c r="G17" s="114">
        <v>18100</v>
      </c>
      <c r="H17" s="114">
        <v>806731</v>
      </c>
    </row>
    <row r="18" spans="2:8" ht="20.25" customHeight="1">
      <c r="B18" s="121" t="s">
        <v>282</v>
      </c>
      <c r="C18" s="121"/>
      <c r="E18" s="113">
        <v>10</v>
      </c>
      <c r="F18" s="114">
        <v>3398</v>
      </c>
      <c r="G18" s="114">
        <v>10912</v>
      </c>
      <c r="H18" s="114">
        <v>1532945</v>
      </c>
    </row>
    <row r="19" spans="2:8" ht="20.25" customHeight="1">
      <c r="B19" s="121" t="s">
        <v>283</v>
      </c>
      <c r="C19" s="121"/>
      <c r="E19" s="113">
        <v>60</v>
      </c>
      <c r="F19" s="114">
        <v>2787</v>
      </c>
      <c r="G19" s="114">
        <v>33805</v>
      </c>
      <c r="H19" s="114">
        <v>1343402</v>
      </c>
    </row>
    <row r="20" spans="2:8" ht="20.25" customHeight="1">
      <c r="B20" s="121" t="s">
        <v>284</v>
      </c>
      <c r="C20" s="121"/>
      <c r="E20" s="113">
        <v>13</v>
      </c>
      <c r="F20" s="114">
        <v>1319</v>
      </c>
      <c r="G20" s="114">
        <v>2401</v>
      </c>
      <c r="H20" s="114">
        <v>84761</v>
      </c>
    </row>
    <row r="21" spans="2:8" ht="20.25" customHeight="1">
      <c r="B21" s="121" t="s">
        <v>285</v>
      </c>
      <c r="C21" s="121"/>
      <c r="E21" s="113">
        <v>11</v>
      </c>
      <c r="F21" s="114">
        <v>11</v>
      </c>
      <c r="G21" s="114">
        <v>550</v>
      </c>
      <c r="H21" s="114">
        <v>550</v>
      </c>
    </row>
    <row r="22" spans="2:8" ht="20.25" customHeight="1">
      <c r="B22" s="121" t="s">
        <v>286</v>
      </c>
      <c r="C22" s="121"/>
      <c r="E22" s="113" t="s">
        <v>287</v>
      </c>
      <c r="F22" s="114">
        <v>1032</v>
      </c>
      <c r="G22" s="114" t="s">
        <v>288</v>
      </c>
      <c r="H22" s="114">
        <v>76815</v>
      </c>
    </row>
    <row r="23" spans="2:8" ht="20.25" customHeight="1">
      <c r="B23" s="122" t="s">
        <v>289</v>
      </c>
      <c r="C23" s="122"/>
      <c r="E23" s="113">
        <v>55</v>
      </c>
      <c r="F23" s="114">
        <v>70</v>
      </c>
      <c r="G23" s="114">
        <v>66670</v>
      </c>
      <c r="H23" s="114">
        <v>82630</v>
      </c>
    </row>
    <row r="24" ht="6" customHeight="1" thickBot="1">
      <c r="E24" s="123"/>
    </row>
    <row r="25" spans="1:8" ht="13.5">
      <c r="A25" s="124" t="s">
        <v>84</v>
      </c>
      <c r="B25" s="125"/>
      <c r="C25" s="125"/>
      <c r="D25" s="125"/>
      <c r="E25" s="125"/>
      <c r="F25" s="125"/>
      <c r="G25" s="125"/>
      <c r="H25" s="125"/>
    </row>
    <row r="26" ht="15.75" customHeight="1"/>
    <row r="27" ht="17.25">
      <c r="E27" s="104"/>
    </row>
    <row r="28" ht="15.75" customHeight="1"/>
  </sheetData>
  <sheetProtection/>
  <mergeCells count="13">
    <mergeCell ref="B23:C23"/>
    <mergeCell ref="B17:C17"/>
    <mergeCell ref="B18:C18"/>
    <mergeCell ref="B19:C19"/>
    <mergeCell ref="B20:C20"/>
    <mergeCell ref="B21:C21"/>
    <mergeCell ref="B22:C22"/>
    <mergeCell ref="A5:D6"/>
    <mergeCell ref="E5:F5"/>
    <mergeCell ref="G5:H5"/>
    <mergeCell ref="B14:C14"/>
    <mergeCell ref="B15:C15"/>
    <mergeCell ref="B16:C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1.00390625" style="1" customWidth="1"/>
    <col min="2" max="2" width="9.00390625" style="1" customWidth="1"/>
    <col min="3" max="3" width="1.00390625" style="1" customWidth="1"/>
    <col min="4" max="7" width="7.875" style="1" customWidth="1"/>
    <col min="8" max="8" width="0.6171875" style="1" customWidth="1"/>
    <col min="9" max="9" width="1.37890625" style="1" customWidth="1"/>
    <col min="10" max="10" width="9.00390625" style="1" customWidth="1"/>
    <col min="11" max="11" width="1.00390625" style="1" customWidth="1"/>
    <col min="12" max="15" width="7.875" style="1" customWidth="1"/>
    <col min="16" max="16" width="0.5" style="1" customWidth="1"/>
    <col min="17" max="16384" width="9.00390625" style="1" customWidth="1"/>
  </cols>
  <sheetData>
    <row r="1" spans="6:14" ht="17.25">
      <c r="F1" s="31" t="s">
        <v>290</v>
      </c>
      <c r="N1" s="31"/>
    </row>
    <row r="2" ht="6" customHeight="1"/>
    <row r="3" spans="1:15" ht="14.25" thickBot="1">
      <c r="A3" s="4" t="s">
        <v>291</v>
      </c>
      <c r="I3" s="4"/>
      <c r="M3" s="4" t="s">
        <v>292</v>
      </c>
      <c r="N3" s="4"/>
      <c r="O3" s="4"/>
    </row>
    <row r="4" spans="1:17" ht="14.25" customHeight="1" thickTop="1">
      <c r="A4" s="126" t="s">
        <v>5</v>
      </c>
      <c r="B4" s="126"/>
      <c r="C4" s="126"/>
      <c r="D4" s="127" t="s">
        <v>293</v>
      </c>
      <c r="E4" s="128"/>
      <c r="F4" s="127" t="s">
        <v>294</v>
      </c>
      <c r="G4" s="128"/>
      <c r="H4" s="129"/>
      <c r="I4" s="126" t="s">
        <v>5</v>
      </c>
      <c r="J4" s="126"/>
      <c r="K4" s="126"/>
      <c r="L4" s="127" t="s">
        <v>293</v>
      </c>
      <c r="M4" s="128"/>
      <c r="N4" s="127" t="s">
        <v>294</v>
      </c>
      <c r="O4" s="128"/>
      <c r="P4" s="130"/>
      <c r="Q4" s="7"/>
    </row>
    <row r="5" spans="1:17" ht="13.5">
      <c r="A5" s="131"/>
      <c r="B5" s="131"/>
      <c r="C5" s="131"/>
      <c r="D5" s="132" t="s">
        <v>295</v>
      </c>
      <c r="E5" s="132" t="s">
        <v>296</v>
      </c>
      <c r="F5" s="132" t="s">
        <v>295</v>
      </c>
      <c r="G5" s="132" t="s">
        <v>296</v>
      </c>
      <c r="H5" s="133"/>
      <c r="I5" s="131"/>
      <c r="J5" s="131"/>
      <c r="K5" s="131"/>
      <c r="L5" s="132" t="s">
        <v>295</v>
      </c>
      <c r="M5" s="132" t="s">
        <v>296</v>
      </c>
      <c r="N5" s="132" t="s">
        <v>295</v>
      </c>
      <c r="O5" s="132" t="s">
        <v>296</v>
      </c>
      <c r="P5" s="134"/>
      <c r="Q5" s="7"/>
    </row>
    <row r="6" spans="4:17" ht="3" customHeight="1">
      <c r="D6" s="81"/>
      <c r="E6" s="7"/>
      <c r="H6" s="135"/>
      <c r="L6" s="81"/>
      <c r="M6" s="7"/>
      <c r="P6" s="7"/>
      <c r="Q6" s="7"/>
    </row>
    <row r="7" spans="2:17" ht="16.5" customHeight="1">
      <c r="B7" s="14" t="s">
        <v>90</v>
      </c>
      <c r="C7" s="13"/>
      <c r="D7" s="136">
        <f>D8+D9</f>
        <v>3040</v>
      </c>
      <c r="E7" s="137">
        <f>E8+E9</f>
        <v>238986</v>
      </c>
      <c r="F7" s="138">
        <f>F8+F9</f>
        <v>116</v>
      </c>
      <c r="G7" s="138">
        <f>G8+G9</f>
        <v>3745</v>
      </c>
      <c r="H7" s="135"/>
      <c r="J7" s="59" t="s">
        <v>129</v>
      </c>
      <c r="K7" s="60"/>
      <c r="L7" s="139">
        <v>103</v>
      </c>
      <c r="M7" s="140">
        <v>7555</v>
      </c>
      <c r="N7" s="141">
        <v>6</v>
      </c>
      <c r="O7" s="141">
        <v>213</v>
      </c>
      <c r="P7" s="7"/>
      <c r="Q7" s="7"/>
    </row>
    <row r="8" spans="2:17" ht="16.5" customHeight="1">
      <c r="B8" s="14" t="s">
        <v>94</v>
      </c>
      <c r="C8" s="13"/>
      <c r="D8" s="136">
        <f>SUM(D10:D23)</f>
        <v>1639</v>
      </c>
      <c r="E8" s="137">
        <f>SUM(E10:E23)</f>
        <v>114081</v>
      </c>
      <c r="F8" s="138">
        <f>SUM(F10:F23)</f>
        <v>36</v>
      </c>
      <c r="G8" s="138">
        <f>SUM(G10:G23)</f>
        <v>1129</v>
      </c>
      <c r="H8" s="135"/>
      <c r="J8" s="59" t="s">
        <v>139</v>
      </c>
      <c r="K8" s="60"/>
      <c r="L8" s="139">
        <v>78</v>
      </c>
      <c r="M8" s="140">
        <v>7673</v>
      </c>
      <c r="N8" s="141">
        <v>12</v>
      </c>
      <c r="O8" s="141">
        <v>442</v>
      </c>
      <c r="P8" s="7"/>
      <c r="Q8" s="7"/>
    </row>
    <row r="9" spans="2:17" ht="16.5" customHeight="1">
      <c r="B9" s="14" t="s">
        <v>97</v>
      </c>
      <c r="C9" s="13"/>
      <c r="D9" s="136">
        <f>SUM(L7:L23)</f>
        <v>1401</v>
      </c>
      <c r="E9" s="137">
        <f>SUM(M7:M23)</f>
        <v>124905</v>
      </c>
      <c r="F9" s="138">
        <f>SUM(N7:N23)</f>
        <v>80</v>
      </c>
      <c r="G9" s="138">
        <f>SUM(O7:O23)</f>
        <v>2616</v>
      </c>
      <c r="H9" s="135"/>
      <c r="J9" s="59" t="s">
        <v>146</v>
      </c>
      <c r="K9" s="60"/>
      <c r="L9" s="139">
        <v>102</v>
      </c>
      <c r="M9" s="140">
        <v>8984</v>
      </c>
      <c r="N9" s="19" t="s">
        <v>297</v>
      </c>
      <c r="O9" s="19" t="s">
        <v>297</v>
      </c>
      <c r="P9" s="7"/>
      <c r="Q9" s="7"/>
    </row>
    <row r="10" spans="2:17" ht="16.5" customHeight="1">
      <c r="B10" s="65" t="s">
        <v>100</v>
      </c>
      <c r="D10" s="139">
        <v>540</v>
      </c>
      <c r="E10" s="140">
        <v>34004</v>
      </c>
      <c r="F10" s="19" t="s">
        <v>237</v>
      </c>
      <c r="G10" s="19" t="s">
        <v>237</v>
      </c>
      <c r="H10" s="135"/>
      <c r="J10" s="59" t="s">
        <v>153</v>
      </c>
      <c r="K10" s="60"/>
      <c r="L10" s="139">
        <v>51</v>
      </c>
      <c r="M10" s="140">
        <v>6369</v>
      </c>
      <c r="N10" s="141">
        <v>5</v>
      </c>
      <c r="O10" s="141">
        <v>125</v>
      </c>
      <c r="P10" s="7"/>
      <c r="Q10" s="7"/>
    </row>
    <row r="11" spans="2:17" ht="16.5" customHeight="1">
      <c r="B11" s="65" t="s">
        <v>101</v>
      </c>
      <c r="D11" s="139">
        <v>231</v>
      </c>
      <c r="E11" s="140">
        <v>15943</v>
      </c>
      <c r="F11" s="19">
        <v>20</v>
      </c>
      <c r="G11" s="19">
        <v>569</v>
      </c>
      <c r="H11" s="135"/>
      <c r="J11" s="59" t="s">
        <v>160</v>
      </c>
      <c r="K11" s="60"/>
      <c r="L11" s="139">
        <v>107</v>
      </c>
      <c r="M11" s="140">
        <v>9127</v>
      </c>
      <c r="N11" s="141">
        <v>7</v>
      </c>
      <c r="O11" s="141">
        <v>223</v>
      </c>
      <c r="P11" s="7"/>
      <c r="Q11" s="7"/>
    </row>
    <row r="12" spans="2:17" ht="16.5" customHeight="1">
      <c r="B12" s="65" t="s">
        <v>103</v>
      </c>
      <c r="D12" s="139">
        <v>84</v>
      </c>
      <c r="E12" s="140">
        <v>7241</v>
      </c>
      <c r="F12" s="19" t="s">
        <v>237</v>
      </c>
      <c r="G12" s="19" t="s">
        <v>237</v>
      </c>
      <c r="H12" s="135"/>
      <c r="J12" s="59" t="s">
        <v>170</v>
      </c>
      <c r="K12" s="60"/>
      <c r="L12" s="139">
        <v>151</v>
      </c>
      <c r="M12" s="140">
        <v>14180</v>
      </c>
      <c r="N12" s="19">
        <v>1</v>
      </c>
      <c r="O12" s="19">
        <v>21</v>
      </c>
      <c r="P12" s="7"/>
      <c r="Q12" s="7"/>
    </row>
    <row r="13" spans="2:17" ht="16.5" customHeight="1">
      <c r="B13" s="65" t="s">
        <v>105</v>
      </c>
      <c r="D13" s="139">
        <v>68</v>
      </c>
      <c r="E13" s="140">
        <v>3947</v>
      </c>
      <c r="F13" s="19">
        <v>1</v>
      </c>
      <c r="G13" s="19">
        <v>33</v>
      </c>
      <c r="H13" s="135"/>
      <c r="J13" s="59" t="s">
        <v>188</v>
      </c>
      <c r="K13" s="60"/>
      <c r="L13" s="139">
        <v>106</v>
      </c>
      <c r="M13" s="140">
        <v>9907</v>
      </c>
      <c r="N13" s="141">
        <v>1</v>
      </c>
      <c r="O13" s="141">
        <v>41</v>
      </c>
      <c r="P13" s="7"/>
      <c r="Q13" s="7"/>
    </row>
    <row r="14" spans="2:17" ht="16.5" customHeight="1">
      <c r="B14" s="65" t="s">
        <v>107</v>
      </c>
      <c r="D14" s="139">
        <v>53</v>
      </c>
      <c r="E14" s="140">
        <v>4649</v>
      </c>
      <c r="F14" s="19" t="s">
        <v>237</v>
      </c>
      <c r="G14" s="19" t="s">
        <v>237</v>
      </c>
      <c r="H14" s="135"/>
      <c r="J14" s="59" t="s">
        <v>298</v>
      </c>
      <c r="K14" s="60"/>
      <c r="L14" s="139">
        <v>52</v>
      </c>
      <c r="M14" s="140">
        <v>4493</v>
      </c>
      <c r="N14" s="141">
        <v>2</v>
      </c>
      <c r="O14" s="141">
        <v>46</v>
      </c>
      <c r="P14" s="7"/>
      <c r="Q14" s="7"/>
    </row>
    <row r="15" spans="2:17" ht="16.5" customHeight="1">
      <c r="B15" s="65" t="s">
        <v>109</v>
      </c>
      <c r="D15" s="139">
        <v>78</v>
      </c>
      <c r="E15" s="140">
        <v>5551</v>
      </c>
      <c r="F15" s="19" t="s">
        <v>237</v>
      </c>
      <c r="G15" s="19" t="s">
        <v>237</v>
      </c>
      <c r="H15" s="135"/>
      <c r="J15" s="59" t="s">
        <v>91</v>
      </c>
      <c r="K15" s="60"/>
      <c r="L15" s="139">
        <v>30</v>
      </c>
      <c r="M15" s="140">
        <v>2755</v>
      </c>
      <c r="N15" s="19" t="s">
        <v>260</v>
      </c>
      <c r="O15" s="19" t="s">
        <v>260</v>
      </c>
      <c r="P15" s="7"/>
      <c r="Q15" s="7"/>
    </row>
    <row r="16" spans="2:17" ht="16.5" customHeight="1">
      <c r="B16" s="65" t="s">
        <v>111</v>
      </c>
      <c r="D16" s="139">
        <v>58</v>
      </c>
      <c r="E16" s="140">
        <v>3642</v>
      </c>
      <c r="F16" s="19" t="s">
        <v>237</v>
      </c>
      <c r="G16" s="19" t="s">
        <v>237</v>
      </c>
      <c r="H16" s="135"/>
      <c r="J16" s="59" t="s">
        <v>102</v>
      </c>
      <c r="K16" s="60"/>
      <c r="L16" s="139">
        <v>129</v>
      </c>
      <c r="M16" s="140">
        <v>9078</v>
      </c>
      <c r="N16" s="19">
        <v>9</v>
      </c>
      <c r="O16" s="19">
        <v>287</v>
      </c>
      <c r="P16" s="7"/>
      <c r="Q16" s="7"/>
    </row>
    <row r="17" spans="2:17" ht="16.5" customHeight="1">
      <c r="B17" s="65" t="s">
        <v>113</v>
      </c>
      <c r="D17" s="139">
        <v>46</v>
      </c>
      <c r="E17" s="140">
        <v>3288</v>
      </c>
      <c r="F17" s="19" t="s">
        <v>237</v>
      </c>
      <c r="G17" s="19" t="s">
        <v>237</v>
      </c>
      <c r="H17" s="135"/>
      <c r="J17" s="59" t="s">
        <v>119</v>
      </c>
      <c r="K17" s="60"/>
      <c r="L17" s="139">
        <v>95</v>
      </c>
      <c r="M17" s="140">
        <v>11165</v>
      </c>
      <c r="N17" s="19">
        <v>1</v>
      </c>
      <c r="O17" s="19">
        <v>103</v>
      </c>
      <c r="P17" s="7"/>
      <c r="Q17" s="7"/>
    </row>
    <row r="18" spans="2:17" ht="16.5" customHeight="1">
      <c r="B18" s="65" t="s">
        <v>115</v>
      </c>
      <c r="D18" s="139">
        <v>103</v>
      </c>
      <c r="E18" s="140">
        <v>8834</v>
      </c>
      <c r="F18" s="19">
        <v>13</v>
      </c>
      <c r="G18" s="19">
        <v>438</v>
      </c>
      <c r="H18" s="135"/>
      <c r="J18" s="59" t="s">
        <v>135</v>
      </c>
      <c r="K18" s="60"/>
      <c r="L18" s="139">
        <v>33</v>
      </c>
      <c r="M18" s="140">
        <v>2047</v>
      </c>
      <c r="N18" s="19" t="s">
        <v>260</v>
      </c>
      <c r="O18" s="19" t="s">
        <v>260</v>
      </c>
      <c r="P18" s="7"/>
      <c r="Q18" s="7"/>
    </row>
    <row r="19" spans="2:17" ht="16.5" customHeight="1">
      <c r="B19" s="65" t="s">
        <v>117</v>
      </c>
      <c r="D19" s="139">
        <v>55</v>
      </c>
      <c r="E19" s="140">
        <v>3740</v>
      </c>
      <c r="F19" s="19" t="s">
        <v>237</v>
      </c>
      <c r="G19" s="19" t="s">
        <v>237</v>
      </c>
      <c r="H19" s="135"/>
      <c r="J19" s="59" t="s">
        <v>141</v>
      </c>
      <c r="K19" s="60"/>
      <c r="L19" s="139">
        <v>22</v>
      </c>
      <c r="M19" s="140">
        <v>1310</v>
      </c>
      <c r="N19" s="19" t="s">
        <v>260</v>
      </c>
      <c r="O19" s="19" t="s">
        <v>260</v>
      </c>
      <c r="P19" s="7"/>
      <c r="Q19" s="7"/>
    </row>
    <row r="20" spans="2:17" ht="16.5" customHeight="1">
      <c r="B20" s="65" t="s">
        <v>118</v>
      </c>
      <c r="D20" s="139">
        <v>47</v>
      </c>
      <c r="E20" s="140">
        <v>2991</v>
      </c>
      <c r="F20" s="19" t="s">
        <v>237</v>
      </c>
      <c r="G20" s="19" t="s">
        <v>237</v>
      </c>
      <c r="H20" s="135"/>
      <c r="J20" s="59" t="s">
        <v>145</v>
      </c>
      <c r="K20" s="60"/>
      <c r="L20" s="139">
        <v>132</v>
      </c>
      <c r="M20" s="140">
        <v>11389</v>
      </c>
      <c r="N20" s="19">
        <v>18</v>
      </c>
      <c r="O20" s="19">
        <v>637</v>
      </c>
      <c r="P20" s="7"/>
      <c r="Q20" s="7"/>
    </row>
    <row r="21" spans="2:17" ht="16.5" customHeight="1">
      <c r="B21" s="65" t="s">
        <v>120</v>
      </c>
      <c r="D21" s="139">
        <v>69</v>
      </c>
      <c r="E21" s="140">
        <v>4893</v>
      </c>
      <c r="F21" s="19" t="s">
        <v>237</v>
      </c>
      <c r="G21" s="19" t="s">
        <v>237</v>
      </c>
      <c r="H21" s="135"/>
      <c r="J21" s="59" t="s">
        <v>168</v>
      </c>
      <c r="K21" s="60"/>
      <c r="L21" s="139">
        <v>82</v>
      </c>
      <c r="M21" s="140">
        <v>6434</v>
      </c>
      <c r="N21" s="19" t="s">
        <v>260</v>
      </c>
      <c r="O21" s="19" t="s">
        <v>260</v>
      </c>
      <c r="P21" s="7"/>
      <c r="Q21" s="7"/>
    </row>
    <row r="22" spans="2:17" ht="16.5" customHeight="1">
      <c r="B22" s="65" t="s">
        <v>122</v>
      </c>
      <c r="D22" s="139">
        <v>152</v>
      </c>
      <c r="E22" s="140">
        <v>10859</v>
      </c>
      <c r="F22" s="19" t="s">
        <v>237</v>
      </c>
      <c r="G22" s="19" t="s">
        <v>237</v>
      </c>
      <c r="H22" s="135"/>
      <c r="J22" s="59" t="s">
        <v>180</v>
      </c>
      <c r="K22" s="60"/>
      <c r="L22" s="139">
        <v>46</v>
      </c>
      <c r="M22" s="140">
        <v>4235</v>
      </c>
      <c r="N22" s="19">
        <v>6</v>
      </c>
      <c r="O22" s="19">
        <v>158</v>
      </c>
      <c r="P22" s="7"/>
      <c r="Q22" s="7"/>
    </row>
    <row r="23" spans="2:17" ht="16.5" customHeight="1">
      <c r="B23" s="65" t="s">
        <v>124</v>
      </c>
      <c r="D23" s="139">
        <v>55</v>
      </c>
      <c r="E23" s="140">
        <v>4499</v>
      </c>
      <c r="F23" s="141">
        <v>2</v>
      </c>
      <c r="G23" s="141">
        <v>89</v>
      </c>
      <c r="H23" s="135"/>
      <c r="J23" s="59" t="s">
        <v>198</v>
      </c>
      <c r="K23" s="60"/>
      <c r="L23" s="139">
        <v>82</v>
      </c>
      <c r="M23" s="140">
        <v>8204</v>
      </c>
      <c r="N23" s="19">
        <v>12</v>
      </c>
      <c r="O23" s="19">
        <v>320</v>
      </c>
      <c r="P23" s="7"/>
      <c r="Q23" s="7"/>
    </row>
    <row r="24" spans="4:17" ht="6" customHeight="1" thickBot="1">
      <c r="D24" s="96"/>
      <c r="E24" s="142"/>
      <c r="F24" s="32"/>
      <c r="G24" s="32"/>
      <c r="H24" s="143"/>
      <c r="L24" s="96"/>
      <c r="M24" s="142"/>
      <c r="N24" s="32"/>
      <c r="O24" s="32"/>
      <c r="P24" s="21"/>
      <c r="Q24" s="7"/>
    </row>
    <row r="25" spans="1:16" ht="13.5">
      <c r="A25" s="74" t="s">
        <v>299</v>
      </c>
      <c r="B25" s="24"/>
      <c r="C25" s="24"/>
      <c r="D25" s="24"/>
      <c r="E25" s="24"/>
      <c r="F25" s="24"/>
      <c r="G25" s="24"/>
      <c r="H25" s="24"/>
      <c r="I25" s="74"/>
      <c r="J25" s="24"/>
      <c r="K25" s="24"/>
      <c r="L25" s="24"/>
      <c r="M25" s="24"/>
      <c r="N25" s="24"/>
      <c r="O25" s="24"/>
      <c r="P25" s="24"/>
    </row>
  </sheetData>
  <sheetProtection/>
  <mergeCells count="6">
    <mergeCell ref="A4:C5"/>
    <mergeCell ref="D4:E4"/>
    <mergeCell ref="F4:G4"/>
    <mergeCell ref="I4:K5"/>
    <mergeCell ref="L4:M4"/>
    <mergeCell ref="N4:O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5.25390625" style="1" customWidth="1"/>
    <col min="4" max="4" width="0.6171875" style="1" customWidth="1"/>
    <col min="5" max="6" width="12.00390625" style="1" customWidth="1"/>
    <col min="7" max="8" width="12.25390625" style="1" customWidth="1"/>
    <col min="9" max="10" width="12.00390625" style="1" customWidth="1"/>
    <col min="11" max="16384" width="9.00390625" style="1" customWidth="1"/>
  </cols>
  <sheetData>
    <row r="1" ht="17.25">
      <c r="E1" s="31" t="s">
        <v>300</v>
      </c>
    </row>
    <row r="3" spans="1:14" ht="13.5">
      <c r="A3" s="144" t="s">
        <v>245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0" ht="14.25" thickBot="1">
      <c r="A4" s="4" t="s">
        <v>291</v>
      </c>
      <c r="J4" s="146" t="s">
        <v>301</v>
      </c>
    </row>
    <row r="5" spans="1:10" ht="27" customHeight="1" thickTop="1">
      <c r="A5" s="128" t="s">
        <v>5</v>
      </c>
      <c r="B5" s="128"/>
      <c r="C5" s="128"/>
      <c r="D5" s="128"/>
      <c r="E5" s="147" t="s">
        <v>90</v>
      </c>
      <c r="F5" s="147" t="s">
        <v>302</v>
      </c>
      <c r="G5" s="147" t="s">
        <v>303</v>
      </c>
      <c r="H5" s="147" t="s">
        <v>304</v>
      </c>
      <c r="I5" s="147" t="s">
        <v>305</v>
      </c>
      <c r="J5" s="147" t="s">
        <v>306</v>
      </c>
    </row>
    <row r="6" ht="9" customHeight="1">
      <c r="E6" s="81"/>
    </row>
    <row r="7" spans="2:10" ht="19.5" customHeight="1">
      <c r="B7" s="4" t="s">
        <v>307</v>
      </c>
      <c r="C7" s="4">
        <v>1999</v>
      </c>
      <c r="E7" s="71">
        <v>71886</v>
      </c>
      <c r="F7" s="67">
        <v>5921</v>
      </c>
      <c r="G7" s="67">
        <v>6965</v>
      </c>
      <c r="H7" s="67">
        <v>817</v>
      </c>
      <c r="I7" s="67">
        <v>42200</v>
      </c>
      <c r="J7" s="67">
        <v>15983</v>
      </c>
    </row>
    <row r="8" spans="2:10" ht="19.5" customHeight="1">
      <c r="B8" s="86" t="s">
        <v>274</v>
      </c>
      <c r="C8" s="4">
        <v>2000</v>
      </c>
      <c r="E8" s="71">
        <v>74191</v>
      </c>
      <c r="F8" s="67">
        <v>5895</v>
      </c>
      <c r="G8" s="67">
        <v>6924</v>
      </c>
      <c r="H8" s="67">
        <v>831</v>
      </c>
      <c r="I8" s="67">
        <v>43403</v>
      </c>
      <c r="J8" s="67">
        <v>17138</v>
      </c>
    </row>
    <row r="9" spans="2:10" ht="19.5" customHeight="1">
      <c r="B9" s="86" t="s">
        <v>275</v>
      </c>
      <c r="C9" s="4">
        <v>2001</v>
      </c>
      <c r="E9" s="71">
        <v>76241</v>
      </c>
      <c r="F9" s="67">
        <v>5919</v>
      </c>
      <c r="G9" s="67">
        <v>6957</v>
      </c>
      <c r="H9" s="67">
        <v>845</v>
      </c>
      <c r="I9" s="67">
        <v>44432</v>
      </c>
      <c r="J9" s="67">
        <v>18088</v>
      </c>
    </row>
    <row r="10" spans="2:10" ht="19.5" customHeight="1">
      <c r="B10" s="86" t="s">
        <v>276</v>
      </c>
      <c r="C10" s="4">
        <v>2002</v>
      </c>
      <c r="E10" s="71">
        <v>77201</v>
      </c>
      <c r="F10" s="67">
        <v>5879</v>
      </c>
      <c r="G10" s="67">
        <v>6850</v>
      </c>
      <c r="H10" s="67">
        <v>832</v>
      </c>
      <c r="I10" s="67">
        <v>44812</v>
      </c>
      <c r="J10" s="67">
        <v>18828</v>
      </c>
    </row>
    <row r="11" spans="2:10" s="13" customFormat="1" ht="19.5" customHeight="1">
      <c r="B11" s="148" t="s">
        <v>308</v>
      </c>
      <c r="C11" s="149">
        <v>2003</v>
      </c>
      <c r="E11" s="70">
        <f aca="true" t="shared" si="0" ref="E11:J11">SUM(E13,E15)</f>
        <v>79230</v>
      </c>
      <c r="F11" s="64">
        <f t="shared" si="0"/>
        <v>5888</v>
      </c>
      <c r="G11" s="64">
        <f t="shared" si="0"/>
        <v>6789</v>
      </c>
      <c r="H11" s="64">
        <f t="shared" si="0"/>
        <v>836</v>
      </c>
      <c r="I11" s="64">
        <f t="shared" si="0"/>
        <v>45853</v>
      </c>
      <c r="J11" s="64">
        <f t="shared" si="0"/>
        <v>19864</v>
      </c>
    </row>
    <row r="12" spans="2:10" ht="19.5" customHeight="1">
      <c r="B12" s="32"/>
      <c r="C12" s="32"/>
      <c r="E12" s="71"/>
      <c r="F12" s="85"/>
      <c r="G12" s="85"/>
      <c r="H12" s="85"/>
      <c r="I12" s="85"/>
      <c r="J12" s="85"/>
    </row>
    <row r="13" spans="2:10" s="13" customFormat="1" ht="19.5" customHeight="1">
      <c r="B13" s="25" t="s">
        <v>94</v>
      </c>
      <c r="C13" s="25"/>
      <c r="E13" s="70">
        <f aca="true" t="shared" si="1" ref="E13:J13">SUM(E17:E30)</f>
        <v>48592</v>
      </c>
      <c r="F13" s="64">
        <f t="shared" si="1"/>
        <v>3588</v>
      </c>
      <c r="G13" s="64">
        <f t="shared" si="1"/>
        <v>4068</v>
      </c>
      <c r="H13" s="64">
        <f t="shared" si="1"/>
        <v>508</v>
      </c>
      <c r="I13" s="53">
        <f t="shared" si="1"/>
        <v>27534</v>
      </c>
      <c r="J13" s="53">
        <f t="shared" si="1"/>
        <v>12894</v>
      </c>
    </row>
    <row r="14" spans="2:10" s="13" customFormat="1" ht="19.5" customHeight="1">
      <c r="B14" s="14"/>
      <c r="C14" s="14"/>
      <c r="E14" s="70"/>
      <c r="F14" s="53"/>
      <c r="G14" s="53"/>
      <c r="H14" s="53"/>
      <c r="I14" s="53"/>
      <c r="J14" s="53"/>
    </row>
    <row r="15" spans="2:10" s="13" customFormat="1" ht="19.5" customHeight="1">
      <c r="B15" s="25" t="s">
        <v>97</v>
      </c>
      <c r="C15" s="25"/>
      <c r="E15" s="70">
        <f aca="true" t="shared" si="2" ref="E15:J15">E32+E33+E35+E38+E40</f>
        <v>30638</v>
      </c>
      <c r="F15" s="64">
        <f t="shared" si="2"/>
        <v>2300</v>
      </c>
      <c r="G15" s="64">
        <f t="shared" si="2"/>
        <v>2721</v>
      </c>
      <c r="H15" s="64">
        <f t="shared" si="2"/>
        <v>328</v>
      </c>
      <c r="I15" s="64">
        <f t="shared" si="2"/>
        <v>18319</v>
      </c>
      <c r="J15" s="64">
        <f t="shared" si="2"/>
        <v>6970</v>
      </c>
    </row>
    <row r="16" spans="2:10" ht="19.5" customHeight="1">
      <c r="B16" s="65"/>
      <c r="C16" s="65"/>
      <c r="E16" s="71"/>
      <c r="F16" s="67"/>
      <c r="G16" s="67"/>
      <c r="H16" s="67"/>
      <c r="I16" s="67"/>
      <c r="J16" s="67"/>
    </row>
    <row r="17" spans="2:10" ht="19.5" customHeight="1">
      <c r="B17" s="94" t="s">
        <v>100</v>
      </c>
      <c r="C17" s="94"/>
      <c r="E17" s="71">
        <f aca="true" t="shared" si="3" ref="E17:E30">SUM(F17:J17)</f>
        <v>14357</v>
      </c>
      <c r="F17" s="67">
        <v>1189</v>
      </c>
      <c r="G17" s="67">
        <v>1209</v>
      </c>
      <c r="H17" s="67">
        <v>142</v>
      </c>
      <c r="I17" s="67">
        <v>7903</v>
      </c>
      <c r="J17" s="67">
        <v>3914</v>
      </c>
    </row>
    <row r="18" spans="2:10" ht="19.5" customHeight="1">
      <c r="B18" s="94" t="s">
        <v>101</v>
      </c>
      <c r="C18" s="94"/>
      <c r="E18" s="71">
        <f t="shared" si="3"/>
        <v>5148</v>
      </c>
      <c r="F18" s="67">
        <v>384</v>
      </c>
      <c r="G18" s="67">
        <v>487</v>
      </c>
      <c r="H18" s="67">
        <v>62</v>
      </c>
      <c r="I18" s="67">
        <v>2797</v>
      </c>
      <c r="J18" s="67">
        <v>1418</v>
      </c>
    </row>
    <row r="19" spans="2:10" ht="19.5" customHeight="1">
      <c r="B19" s="94" t="s">
        <v>103</v>
      </c>
      <c r="C19" s="94"/>
      <c r="E19" s="71">
        <f t="shared" si="3"/>
        <v>3198</v>
      </c>
      <c r="F19" s="67">
        <v>248</v>
      </c>
      <c r="G19" s="67">
        <v>228</v>
      </c>
      <c r="H19" s="67">
        <v>31</v>
      </c>
      <c r="I19" s="67">
        <v>1944</v>
      </c>
      <c r="J19" s="67">
        <v>747</v>
      </c>
    </row>
    <row r="20" spans="2:10" ht="19.5" customHeight="1">
      <c r="B20" s="94" t="s">
        <v>105</v>
      </c>
      <c r="C20" s="94"/>
      <c r="E20" s="71">
        <f t="shared" si="3"/>
        <v>3430</v>
      </c>
      <c r="F20" s="67">
        <v>241</v>
      </c>
      <c r="G20" s="67">
        <v>269</v>
      </c>
      <c r="H20" s="67">
        <v>36</v>
      </c>
      <c r="I20" s="67">
        <v>1968</v>
      </c>
      <c r="J20" s="67">
        <v>916</v>
      </c>
    </row>
    <row r="21" spans="2:10" ht="19.5" customHeight="1">
      <c r="B21" s="94" t="s">
        <v>107</v>
      </c>
      <c r="C21" s="94"/>
      <c r="E21" s="71">
        <f t="shared" si="3"/>
        <v>2698</v>
      </c>
      <c r="F21" s="67">
        <v>220</v>
      </c>
      <c r="G21" s="67">
        <v>211</v>
      </c>
      <c r="H21" s="67">
        <v>20</v>
      </c>
      <c r="I21" s="67">
        <v>1608</v>
      </c>
      <c r="J21" s="67">
        <v>639</v>
      </c>
    </row>
    <row r="22" spans="2:10" ht="19.5" customHeight="1">
      <c r="B22" s="94" t="s">
        <v>109</v>
      </c>
      <c r="C22" s="94"/>
      <c r="E22" s="71">
        <f t="shared" si="3"/>
        <v>2023</v>
      </c>
      <c r="F22" s="67">
        <v>105</v>
      </c>
      <c r="G22" s="67">
        <v>141</v>
      </c>
      <c r="H22" s="67">
        <v>21</v>
      </c>
      <c r="I22" s="67">
        <v>1283</v>
      </c>
      <c r="J22" s="67">
        <v>473</v>
      </c>
    </row>
    <row r="23" spans="2:10" ht="19.5" customHeight="1">
      <c r="B23" s="94" t="s">
        <v>111</v>
      </c>
      <c r="C23" s="94"/>
      <c r="E23" s="71">
        <f t="shared" si="3"/>
        <v>1035</v>
      </c>
      <c r="F23" s="67">
        <v>74</v>
      </c>
      <c r="G23" s="67">
        <v>73</v>
      </c>
      <c r="H23" s="67">
        <v>8</v>
      </c>
      <c r="I23" s="67">
        <v>635</v>
      </c>
      <c r="J23" s="67">
        <v>245</v>
      </c>
    </row>
    <row r="24" spans="2:10" ht="19.5" customHeight="1">
      <c r="B24" s="94" t="s">
        <v>113</v>
      </c>
      <c r="C24" s="94"/>
      <c r="E24" s="71">
        <f t="shared" si="3"/>
        <v>1586</v>
      </c>
      <c r="F24" s="67">
        <v>114</v>
      </c>
      <c r="G24" s="67">
        <v>132</v>
      </c>
      <c r="H24" s="67">
        <v>19</v>
      </c>
      <c r="I24" s="67">
        <v>878</v>
      </c>
      <c r="J24" s="67">
        <v>443</v>
      </c>
    </row>
    <row r="25" spans="2:10" ht="19.5" customHeight="1">
      <c r="B25" s="94" t="s">
        <v>115</v>
      </c>
      <c r="C25" s="94"/>
      <c r="E25" s="71">
        <f t="shared" si="3"/>
        <v>2266</v>
      </c>
      <c r="F25" s="67">
        <v>175</v>
      </c>
      <c r="G25" s="67">
        <v>202</v>
      </c>
      <c r="H25" s="67">
        <v>31</v>
      </c>
      <c r="I25" s="67">
        <v>1359</v>
      </c>
      <c r="J25" s="67">
        <v>499</v>
      </c>
    </row>
    <row r="26" spans="2:10" ht="19.5" customHeight="1">
      <c r="B26" s="94" t="s">
        <v>117</v>
      </c>
      <c r="C26" s="94"/>
      <c r="E26" s="71">
        <f t="shared" si="3"/>
        <v>1490</v>
      </c>
      <c r="F26" s="67">
        <v>103</v>
      </c>
      <c r="G26" s="67">
        <v>129</v>
      </c>
      <c r="H26" s="67">
        <v>15</v>
      </c>
      <c r="I26" s="67">
        <v>887</v>
      </c>
      <c r="J26" s="67">
        <v>356</v>
      </c>
    </row>
    <row r="27" spans="2:10" ht="19.5" customHeight="1">
      <c r="B27" s="94" t="s">
        <v>118</v>
      </c>
      <c r="C27" s="94"/>
      <c r="E27" s="71">
        <f t="shared" si="3"/>
        <v>1540</v>
      </c>
      <c r="F27" s="67">
        <v>121</v>
      </c>
      <c r="G27" s="67">
        <v>137</v>
      </c>
      <c r="H27" s="67">
        <v>17</v>
      </c>
      <c r="I27" s="67">
        <v>887</v>
      </c>
      <c r="J27" s="67">
        <v>378</v>
      </c>
    </row>
    <row r="28" spans="2:10" ht="19.5" customHeight="1">
      <c r="B28" s="94" t="s">
        <v>120</v>
      </c>
      <c r="C28" s="94"/>
      <c r="E28" s="71">
        <f t="shared" si="3"/>
        <v>2770</v>
      </c>
      <c r="F28" s="67">
        <v>172</v>
      </c>
      <c r="G28" s="67">
        <v>229</v>
      </c>
      <c r="H28" s="67">
        <v>26</v>
      </c>
      <c r="I28" s="67">
        <v>1448</v>
      </c>
      <c r="J28" s="67">
        <v>895</v>
      </c>
    </row>
    <row r="29" spans="2:10" ht="19.5" customHeight="1">
      <c r="B29" s="94" t="s">
        <v>122</v>
      </c>
      <c r="C29" s="94"/>
      <c r="E29" s="71">
        <f t="shared" si="3"/>
        <v>4879</v>
      </c>
      <c r="F29" s="67">
        <v>319</v>
      </c>
      <c r="G29" s="67">
        <v>436</v>
      </c>
      <c r="H29" s="67">
        <v>64</v>
      </c>
      <c r="I29" s="67">
        <v>2658</v>
      </c>
      <c r="J29" s="67">
        <v>1402</v>
      </c>
    </row>
    <row r="30" spans="1:10" ht="19.5" customHeight="1">
      <c r="A30" s="7"/>
      <c r="B30" s="94" t="s">
        <v>124</v>
      </c>
      <c r="C30" s="94"/>
      <c r="E30" s="71">
        <f t="shared" si="3"/>
        <v>2172</v>
      </c>
      <c r="F30" s="67">
        <v>123</v>
      </c>
      <c r="G30" s="67">
        <v>185</v>
      </c>
      <c r="H30" s="67">
        <v>16</v>
      </c>
      <c r="I30" s="67">
        <v>1279</v>
      </c>
      <c r="J30" s="67">
        <v>569</v>
      </c>
    </row>
    <row r="31" spans="1:10" ht="19.5" customHeight="1">
      <c r="A31" s="7"/>
      <c r="B31" s="150"/>
      <c r="C31" s="150"/>
      <c r="D31" s="7"/>
      <c r="E31" s="71"/>
      <c r="F31" s="67"/>
      <c r="G31" s="151"/>
      <c r="H31" s="67"/>
      <c r="I31" s="67"/>
      <c r="J31" s="67"/>
    </row>
    <row r="32" spans="1:10" ht="19.5" customHeight="1">
      <c r="A32" s="152">
        <f aca="true" t="shared" si="4" ref="A32:A41">SUM(B32:F32)</f>
        <v>7441</v>
      </c>
      <c r="B32" s="94" t="s">
        <v>232</v>
      </c>
      <c r="C32" s="94"/>
      <c r="E32" s="153">
        <f aca="true" t="shared" si="5" ref="E32:E41">SUM(F32:J32)</f>
        <v>6934</v>
      </c>
      <c r="F32" s="67">
        <v>507</v>
      </c>
      <c r="G32" s="67">
        <v>655</v>
      </c>
      <c r="H32" s="67">
        <v>67</v>
      </c>
      <c r="I32" s="67">
        <v>4026</v>
      </c>
      <c r="J32" s="67">
        <v>1679</v>
      </c>
    </row>
    <row r="33" spans="1:10" ht="19.5" customHeight="1">
      <c r="A33" s="152">
        <f t="shared" si="4"/>
        <v>10011</v>
      </c>
      <c r="B33" s="94" t="s">
        <v>233</v>
      </c>
      <c r="C33" s="94"/>
      <c r="D33" s="152"/>
      <c r="E33" s="153">
        <f t="shared" si="5"/>
        <v>9288</v>
      </c>
      <c r="F33" s="67">
        <v>723</v>
      </c>
      <c r="G33" s="67">
        <v>845</v>
      </c>
      <c r="H33" s="67">
        <v>108</v>
      </c>
      <c r="I33" s="67">
        <v>5460</v>
      </c>
      <c r="J33" s="67">
        <v>2152</v>
      </c>
    </row>
    <row r="34" spans="1:10" ht="19.5" customHeight="1">
      <c r="A34" s="152">
        <f t="shared" si="4"/>
        <v>3008</v>
      </c>
      <c r="B34" s="94" t="s">
        <v>234</v>
      </c>
      <c r="C34" s="94"/>
      <c r="D34" s="152"/>
      <c r="E34" s="153">
        <f t="shared" si="5"/>
        <v>2749</v>
      </c>
      <c r="F34" s="67">
        <v>259</v>
      </c>
      <c r="G34" s="67">
        <v>267</v>
      </c>
      <c r="H34" s="67">
        <v>30</v>
      </c>
      <c r="I34" s="67">
        <v>1594</v>
      </c>
      <c r="J34" s="67">
        <v>599</v>
      </c>
    </row>
    <row r="35" spans="1:10" ht="19.5" customHeight="1">
      <c r="A35" s="152">
        <f t="shared" si="4"/>
        <v>7030</v>
      </c>
      <c r="B35" s="94" t="s">
        <v>235</v>
      </c>
      <c r="C35" s="94"/>
      <c r="D35" s="152"/>
      <c r="E35" s="153">
        <f t="shared" si="5"/>
        <v>6577</v>
      </c>
      <c r="F35" s="67">
        <v>453</v>
      </c>
      <c r="G35" s="67">
        <v>581</v>
      </c>
      <c r="H35" s="67">
        <v>57</v>
      </c>
      <c r="I35" s="67">
        <v>4045</v>
      </c>
      <c r="J35" s="67">
        <v>1441</v>
      </c>
    </row>
    <row r="36" spans="1:10" ht="19.5" customHeight="1">
      <c r="A36" s="152">
        <f t="shared" si="4"/>
        <v>927</v>
      </c>
      <c r="B36" s="94" t="s">
        <v>236</v>
      </c>
      <c r="C36" s="94"/>
      <c r="D36" s="152"/>
      <c r="E36" s="153">
        <f t="shared" si="5"/>
        <v>862</v>
      </c>
      <c r="F36" s="67">
        <v>65</v>
      </c>
      <c r="G36" s="67">
        <v>95</v>
      </c>
      <c r="H36" s="67">
        <v>8</v>
      </c>
      <c r="I36" s="67">
        <v>522</v>
      </c>
      <c r="J36" s="67">
        <v>172</v>
      </c>
    </row>
    <row r="37" spans="1:10" ht="19.5" customHeight="1">
      <c r="A37" s="152">
        <f t="shared" si="4"/>
        <v>2665</v>
      </c>
      <c r="B37" s="94" t="s">
        <v>238</v>
      </c>
      <c r="C37" s="94"/>
      <c r="D37" s="152"/>
      <c r="E37" s="153">
        <f t="shared" si="5"/>
        <v>2492</v>
      </c>
      <c r="F37" s="67">
        <v>173</v>
      </c>
      <c r="G37" s="67">
        <v>203</v>
      </c>
      <c r="H37" s="67">
        <v>16</v>
      </c>
      <c r="I37" s="67">
        <v>1566</v>
      </c>
      <c r="J37" s="67">
        <v>534</v>
      </c>
    </row>
    <row r="38" spans="1:10" ht="19.5" customHeight="1">
      <c r="A38" s="152">
        <f t="shared" si="4"/>
        <v>3105</v>
      </c>
      <c r="B38" s="94" t="s">
        <v>239</v>
      </c>
      <c r="C38" s="94"/>
      <c r="D38" s="152"/>
      <c r="E38" s="153">
        <f t="shared" si="5"/>
        <v>2915</v>
      </c>
      <c r="F38" s="67">
        <v>190</v>
      </c>
      <c r="G38" s="67">
        <v>255</v>
      </c>
      <c r="H38" s="67">
        <v>19</v>
      </c>
      <c r="I38" s="67">
        <v>1793</v>
      </c>
      <c r="J38" s="67">
        <v>658</v>
      </c>
    </row>
    <row r="39" spans="1:10" ht="19.5" customHeight="1">
      <c r="A39" s="152">
        <f t="shared" si="4"/>
        <v>552</v>
      </c>
      <c r="B39" s="94" t="s">
        <v>240</v>
      </c>
      <c r="C39" s="94"/>
      <c r="D39" s="152"/>
      <c r="E39" s="153">
        <f t="shared" si="5"/>
        <v>515</v>
      </c>
      <c r="F39" s="67">
        <v>37</v>
      </c>
      <c r="G39" s="67">
        <v>28</v>
      </c>
      <c r="H39" s="67">
        <v>2</v>
      </c>
      <c r="I39" s="67">
        <v>311</v>
      </c>
      <c r="J39" s="67">
        <v>137</v>
      </c>
    </row>
    <row r="40" spans="1:10" ht="19.5" customHeight="1">
      <c r="A40" s="152">
        <f t="shared" si="4"/>
        <v>5351</v>
      </c>
      <c r="B40" s="94" t="s">
        <v>241</v>
      </c>
      <c r="C40" s="94"/>
      <c r="D40" s="152"/>
      <c r="E40" s="153">
        <f t="shared" si="5"/>
        <v>4924</v>
      </c>
      <c r="F40" s="67">
        <v>427</v>
      </c>
      <c r="G40" s="67">
        <v>385</v>
      </c>
      <c r="H40" s="67">
        <v>77</v>
      </c>
      <c r="I40" s="67">
        <v>2995</v>
      </c>
      <c r="J40" s="67">
        <v>1040</v>
      </c>
    </row>
    <row r="41" spans="1:10" ht="19.5" customHeight="1">
      <c r="A41" s="152">
        <f t="shared" si="4"/>
        <v>2160</v>
      </c>
      <c r="B41" s="94" t="s">
        <v>242</v>
      </c>
      <c r="C41" s="94"/>
      <c r="D41" s="152"/>
      <c r="E41" s="153">
        <f t="shared" si="5"/>
        <v>1964</v>
      </c>
      <c r="F41" s="67">
        <v>196</v>
      </c>
      <c r="G41" s="67">
        <v>141</v>
      </c>
      <c r="H41" s="67">
        <v>37</v>
      </c>
      <c r="I41" s="67">
        <v>1180</v>
      </c>
      <c r="J41" s="67">
        <v>410</v>
      </c>
    </row>
    <row r="42" spans="2:5" ht="9" customHeight="1" thickBot="1">
      <c r="B42" s="154"/>
      <c r="C42" s="154"/>
      <c r="E42" s="22"/>
    </row>
    <row r="43" spans="1:10" ht="13.5">
      <c r="A43" s="155" t="s">
        <v>309</v>
      </c>
      <c r="B43" s="156"/>
      <c r="C43" s="156"/>
      <c r="D43" s="156"/>
      <c r="E43" s="156"/>
      <c r="F43" s="24"/>
      <c r="G43" s="24"/>
      <c r="H43" s="24"/>
      <c r="I43" s="24"/>
      <c r="J43" s="24"/>
    </row>
  </sheetData>
  <sheetProtection/>
  <mergeCells count="30">
    <mergeCell ref="B38:C38"/>
    <mergeCell ref="B39:C39"/>
    <mergeCell ref="B40:C40"/>
    <mergeCell ref="B41:C41"/>
    <mergeCell ref="B42:C42"/>
    <mergeCell ref="A43:E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A5:D5"/>
    <mergeCell ref="B13:C13"/>
    <mergeCell ref="B15:C15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1.00390625" style="103" customWidth="1"/>
    <col min="2" max="2" width="3.375" style="103" customWidth="1"/>
    <col min="3" max="3" width="4.625" style="103" customWidth="1"/>
    <col min="4" max="4" width="7.625" style="103" customWidth="1"/>
    <col min="5" max="5" width="1.00390625" style="103" customWidth="1"/>
    <col min="6" max="9" width="6.875" style="103" customWidth="1"/>
    <col min="10" max="10" width="0.74609375" style="103" customWidth="1"/>
    <col min="11" max="12" width="6.50390625" style="103" customWidth="1"/>
    <col min="13" max="13" width="0.6171875" style="103" customWidth="1"/>
    <col min="14" max="17" width="6.875" style="103" customWidth="1"/>
    <col min="18" max="16384" width="9.00390625" style="103" customWidth="1"/>
  </cols>
  <sheetData>
    <row r="1" spans="6:7" ht="17.25">
      <c r="F1" s="104" t="s">
        <v>310</v>
      </c>
      <c r="G1" s="104"/>
    </row>
    <row r="3" spans="1:17" ht="14.25" thickBot="1">
      <c r="A3" s="105" t="s">
        <v>291</v>
      </c>
      <c r="Q3" s="157" t="s">
        <v>311</v>
      </c>
    </row>
    <row r="4" spans="1:17" ht="14.25" thickTop="1">
      <c r="A4" s="106" t="s">
        <v>5</v>
      </c>
      <c r="B4" s="158"/>
      <c r="C4" s="158"/>
      <c r="D4" s="158"/>
      <c r="E4" s="159"/>
      <c r="F4" s="160" t="s">
        <v>312</v>
      </c>
      <c r="G4" s="159"/>
      <c r="H4" s="160" t="s">
        <v>313</v>
      </c>
      <c r="I4" s="159"/>
      <c r="J4" s="160" t="s">
        <v>314</v>
      </c>
      <c r="K4" s="158"/>
      <c r="L4" s="158"/>
      <c r="M4" s="158"/>
      <c r="N4" s="161"/>
      <c r="O4" s="161"/>
      <c r="P4" s="161"/>
      <c r="Q4" s="162"/>
    </row>
    <row r="5" spans="1:17" ht="13.5">
      <c r="A5" s="163"/>
      <c r="B5" s="163"/>
      <c r="C5" s="163"/>
      <c r="D5" s="163"/>
      <c r="E5" s="164"/>
      <c r="F5" s="165"/>
      <c r="G5" s="164"/>
      <c r="H5" s="165"/>
      <c r="I5" s="164"/>
      <c r="J5" s="165"/>
      <c r="K5" s="163"/>
      <c r="L5" s="163"/>
      <c r="M5" s="163"/>
      <c r="N5" s="166" t="s">
        <v>315</v>
      </c>
      <c r="O5" s="167"/>
      <c r="P5" s="168" t="s">
        <v>316</v>
      </c>
      <c r="Q5" s="169"/>
    </row>
    <row r="6" spans="6:7" ht="6" customHeight="1">
      <c r="F6" s="111"/>
      <c r="G6" s="170"/>
    </row>
    <row r="7" spans="2:17" ht="17.25" customHeight="1">
      <c r="B7" s="171" t="s">
        <v>307</v>
      </c>
      <c r="C7" s="171"/>
      <c r="D7" s="112">
        <v>1999</v>
      </c>
      <c r="F7" s="113"/>
      <c r="G7" s="172">
        <v>145</v>
      </c>
      <c r="H7" s="114"/>
      <c r="I7" s="114">
        <v>20</v>
      </c>
      <c r="J7" s="114"/>
      <c r="K7" s="114"/>
      <c r="L7" s="114">
        <v>20</v>
      </c>
      <c r="M7" s="114"/>
      <c r="N7" s="114"/>
      <c r="O7" s="114">
        <v>11</v>
      </c>
      <c r="P7" s="114"/>
      <c r="Q7" s="114">
        <v>9</v>
      </c>
    </row>
    <row r="8" spans="2:17" ht="17.25" customHeight="1">
      <c r="B8" s="171" t="s">
        <v>317</v>
      </c>
      <c r="C8" s="171"/>
      <c r="D8" s="112">
        <v>2000</v>
      </c>
      <c r="F8" s="113"/>
      <c r="G8" s="172">
        <v>157</v>
      </c>
      <c r="H8" s="114"/>
      <c r="I8" s="114">
        <v>19</v>
      </c>
      <c r="J8" s="114"/>
      <c r="K8" s="114"/>
      <c r="L8" s="114">
        <v>19</v>
      </c>
      <c r="M8" s="114"/>
      <c r="N8" s="114"/>
      <c r="O8" s="114">
        <v>10</v>
      </c>
      <c r="P8" s="114"/>
      <c r="Q8" s="114">
        <v>9</v>
      </c>
    </row>
    <row r="9" spans="2:17" ht="17.25" customHeight="1">
      <c r="B9" s="171" t="s">
        <v>318</v>
      </c>
      <c r="C9" s="171"/>
      <c r="D9" s="112">
        <v>2001</v>
      </c>
      <c r="F9" s="113"/>
      <c r="G9" s="172">
        <v>154</v>
      </c>
      <c r="H9" s="114"/>
      <c r="I9" s="114">
        <v>27</v>
      </c>
      <c r="J9" s="114"/>
      <c r="K9" s="114"/>
      <c r="L9" s="114">
        <v>27</v>
      </c>
      <c r="M9" s="114"/>
      <c r="N9" s="114"/>
      <c r="O9" s="114">
        <v>14</v>
      </c>
      <c r="P9" s="114"/>
      <c r="Q9" s="114">
        <v>13</v>
      </c>
    </row>
    <row r="10" spans="2:17" ht="17.25" customHeight="1">
      <c r="B10" s="171" t="s">
        <v>319</v>
      </c>
      <c r="C10" s="171"/>
      <c r="D10" s="112">
        <v>2002</v>
      </c>
      <c r="E10" s="173"/>
      <c r="F10" s="113"/>
      <c r="G10" s="172">
        <v>165</v>
      </c>
      <c r="H10" s="114"/>
      <c r="I10" s="114">
        <v>20</v>
      </c>
      <c r="J10" s="114"/>
      <c r="K10" s="114"/>
      <c r="L10" s="114">
        <v>21</v>
      </c>
      <c r="M10" s="114"/>
      <c r="N10" s="114"/>
      <c r="O10" s="114">
        <v>11</v>
      </c>
      <c r="P10" s="114"/>
      <c r="Q10" s="114">
        <v>10</v>
      </c>
    </row>
    <row r="11" spans="2:17" s="116" customFormat="1" ht="17.25" customHeight="1">
      <c r="B11" s="174" t="s">
        <v>320</v>
      </c>
      <c r="C11" s="174"/>
      <c r="D11" s="118">
        <v>2003</v>
      </c>
      <c r="F11" s="119"/>
      <c r="G11" s="175">
        <f>SUM(G13:G17)</f>
        <v>169</v>
      </c>
      <c r="H11" s="120"/>
      <c r="I11" s="175">
        <f>SUM(I13:I17)</f>
        <v>27</v>
      </c>
      <c r="J11" s="120"/>
      <c r="K11" s="120"/>
      <c r="L11" s="175">
        <f>SUM(L13:L17)</f>
        <v>27</v>
      </c>
      <c r="M11" s="120"/>
      <c r="N11" s="120"/>
      <c r="O11" s="175">
        <f>SUM(O13:O17)</f>
        <v>15</v>
      </c>
      <c r="P11" s="120"/>
      <c r="Q11" s="175">
        <f>SUM(Q13:Q17)</f>
        <v>12</v>
      </c>
    </row>
    <row r="12" spans="6:17" ht="17.25" customHeight="1">
      <c r="F12" s="113"/>
      <c r="G12" s="172" t="s">
        <v>321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2:17" ht="17.25" customHeight="1">
      <c r="B13" s="176" t="s">
        <v>322</v>
      </c>
      <c r="C13" s="177" t="s">
        <v>323</v>
      </c>
      <c r="D13" s="177"/>
      <c r="F13" s="113"/>
      <c r="G13" s="172">
        <v>50</v>
      </c>
      <c r="H13" s="114"/>
      <c r="I13" s="114">
        <v>11</v>
      </c>
      <c r="J13" s="114"/>
      <c r="K13" s="114"/>
      <c r="L13" s="114">
        <v>16</v>
      </c>
      <c r="M13" s="114"/>
      <c r="N13" s="114"/>
      <c r="O13" s="114">
        <v>7</v>
      </c>
      <c r="P13" s="114"/>
      <c r="Q13" s="114">
        <v>9</v>
      </c>
    </row>
    <row r="14" spans="2:17" ht="17.25" customHeight="1">
      <c r="B14" s="176" t="s">
        <v>324</v>
      </c>
      <c r="C14" s="178" t="s">
        <v>325</v>
      </c>
      <c r="D14" s="178"/>
      <c r="F14" s="113"/>
      <c r="G14" s="172">
        <v>38</v>
      </c>
      <c r="H14" s="114"/>
      <c r="I14" s="114">
        <v>3</v>
      </c>
      <c r="J14" s="114"/>
      <c r="K14" s="114"/>
      <c r="L14" s="114">
        <v>2</v>
      </c>
      <c r="M14" s="114"/>
      <c r="N14" s="114"/>
      <c r="O14" s="114">
        <v>2</v>
      </c>
      <c r="P14" s="114"/>
      <c r="Q14" s="114" t="s">
        <v>326</v>
      </c>
    </row>
    <row r="15" spans="2:17" ht="17.25" customHeight="1">
      <c r="B15" s="176" t="s">
        <v>327</v>
      </c>
      <c r="C15" s="178" t="s">
        <v>325</v>
      </c>
      <c r="D15" s="178"/>
      <c r="F15" s="113"/>
      <c r="G15" s="172">
        <v>38</v>
      </c>
      <c r="H15" s="114"/>
      <c r="I15" s="114">
        <v>5</v>
      </c>
      <c r="J15" s="114"/>
      <c r="K15" s="114"/>
      <c r="L15" s="114">
        <v>3</v>
      </c>
      <c r="M15" s="114"/>
      <c r="N15" s="114"/>
      <c r="O15" s="114">
        <v>2</v>
      </c>
      <c r="P15" s="114"/>
      <c r="Q15" s="114">
        <v>1</v>
      </c>
    </row>
    <row r="16" spans="2:17" ht="17.25" customHeight="1">
      <c r="B16" s="176" t="s">
        <v>328</v>
      </c>
      <c r="C16" s="178" t="s">
        <v>325</v>
      </c>
      <c r="D16" s="178"/>
      <c r="F16" s="113"/>
      <c r="G16" s="172">
        <v>23</v>
      </c>
      <c r="H16" s="114"/>
      <c r="I16" s="114">
        <v>4</v>
      </c>
      <c r="J16" s="114"/>
      <c r="K16" s="114"/>
      <c r="L16" s="114">
        <v>4</v>
      </c>
      <c r="M16" s="114"/>
      <c r="N16" s="114"/>
      <c r="O16" s="114">
        <v>3</v>
      </c>
      <c r="P16" s="114"/>
      <c r="Q16" s="114">
        <v>1</v>
      </c>
    </row>
    <row r="17" spans="2:17" ht="17.25" customHeight="1">
      <c r="B17" s="176" t="s">
        <v>329</v>
      </c>
      <c r="C17" s="178" t="s">
        <v>330</v>
      </c>
      <c r="D17" s="178"/>
      <c r="F17" s="113"/>
      <c r="G17" s="172">
        <v>20</v>
      </c>
      <c r="H17" s="114"/>
      <c r="I17" s="114">
        <v>4</v>
      </c>
      <c r="J17" s="114"/>
      <c r="K17" s="114"/>
      <c r="L17" s="114">
        <v>2</v>
      </c>
      <c r="M17" s="114"/>
      <c r="N17" s="114"/>
      <c r="O17" s="114">
        <v>1</v>
      </c>
      <c r="P17" s="114"/>
      <c r="Q17" s="114">
        <v>1</v>
      </c>
    </row>
    <row r="18" spans="3:12" ht="6" customHeight="1" thickBot="1">
      <c r="C18" s="179"/>
      <c r="D18" s="179"/>
      <c r="F18" s="123"/>
      <c r="G18" s="170"/>
      <c r="L18" s="103" t="s">
        <v>331</v>
      </c>
    </row>
    <row r="19" spans="1:17" ht="13.5">
      <c r="A19" s="124" t="s">
        <v>332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6" ht="5.2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6" customHeight="1"/>
  </sheetData>
  <sheetProtection/>
  <mergeCells count="17">
    <mergeCell ref="C14:D14"/>
    <mergeCell ref="C15:D15"/>
    <mergeCell ref="C16:D16"/>
    <mergeCell ref="C17:D17"/>
    <mergeCell ref="C18:D18"/>
    <mergeCell ref="B7:C7"/>
    <mergeCell ref="B8:C8"/>
    <mergeCell ref="B9:C9"/>
    <mergeCell ref="B10:C10"/>
    <mergeCell ref="B11:C11"/>
    <mergeCell ref="C13:D13"/>
    <mergeCell ref="A4:E5"/>
    <mergeCell ref="F4:G5"/>
    <mergeCell ref="H4:I5"/>
    <mergeCell ref="J4:M5"/>
    <mergeCell ref="N5:O5"/>
    <mergeCell ref="P5:Q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23" sqref="L23"/>
    </sheetView>
  </sheetViews>
  <sheetFormatPr defaultColWidth="9.00390625" defaultRowHeight="13.5"/>
  <cols>
    <col min="1" max="1" width="0.6171875" style="1" customWidth="1"/>
    <col min="2" max="2" width="7.50390625" style="1" customWidth="1"/>
    <col min="3" max="3" width="5.125" style="1" customWidth="1"/>
    <col min="4" max="4" width="0.6171875" style="1" customWidth="1"/>
    <col min="5" max="8" width="7.50390625" style="1" customWidth="1"/>
    <col min="9" max="9" width="0.875" style="1" customWidth="1"/>
    <col min="10" max="10" width="11.00390625" style="1" customWidth="1"/>
    <col min="11" max="11" width="0.875" style="1" customWidth="1"/>
    <col min="12" max="15" width="7.50390625" style="1" customWidth="1"/>
    <col min="16" max="16384" width="9.00390625" style="1" customWidth="1"/>
  </cols>
  <sheetData>
    <row r="1" spans="5:6" ht="17.25">
      <c r="E1" s="31" t="s">
        <v>333</v>
      </c>
      <c r="F1" s="31"/>
    </row>
    <row r="3" spans="1:2" ht="14.25" thickBot="1">
      <c r="A3" s="4" t="s">
        <v>334</v>
      </c>
      <c r="B3" s="32"/>
    </row>
    <row r="4" spans="1:15" ht="14.25" thickTop="1">
      <c r="A4" s="33" t="s">
        <v>5</v>
      </c>
      <c r="B4" s="39"/>
      <c r="C4" s="39"/>
      <c r="D4" s="40"/>
      <c r="E4" s="180" t="s">
        <v>335</v>
      </c>
      <c r="F4" s="99"/>
      <c r="G4" s="180" t="s">
        <v>336</v>
      </c>
      <c r="H4" s="99"/>
      <c r="I4" s="38" t="s">
        <v>5</v>
      </c>
      <c r="J4" s="39"/>
      <c r="K4" s="40"/>
      <c r="L4" s="180" t="s">
        <v>335</v>
      </c>
      <c r="M4" s="99"/>
      <c r="N4" s="180" t="s">
        <v>336</v>
      </c>
      <c r="O4" s="99"/>
    </row>
    <row r="5" spans="1:15" ht="13.5">
      <c r="A5" s="41"/>
      <c r="B5" s="41"/>
      <c r="C5" s="41"/>
      <c r="D5" s="42"/>
      <c r="E5" s="181" t="s">
        <v>337</v>
      </c>
      <c r="F5" s="182" t="s">
        <v>267</v>
      </c>
      <c r="G5" s="181" t="s">
        <v>337</v>
      </c>
      <c r="H5" s="181" t="s">
        <v>267</v>
      </c>
      <c r="I5" s="47"/>
      <c r="J5" s="41"/>
      <c r="K5" s="42"/>
      <c r="L5" s="181" t="s">
        <v>337</v>
      </c>
      <c r="M5" s="181" t="s">
        <v>267</v>
      </c>
      <c r="N5" s="181" t="s">
        <v>337</v>
      </c>
      <c r="O5" s="181" t="s">
        <v>267</v>
      </c>
    </row>
    <row r="6" spans="1:11" ht="6" customHeight="1">
      <c r="A6" s="183"/>
      <c r="B6" s="183"/>
      <c r="C6" s="183"/>
      <c r="D6" s="183"/>
      <c r="E6" s="81"/>
      <c r="I6" s="184"/>
      <c r="J6" s="185"/>
      <c r="K6" s="186"/>
    </row>
    <row r="7" spans="1:15" ht="17.25" customHeight="1">
      <c r="A7" s="183"/>
      <c r="B7" s="144" t="s">
        <v>225</v>
      </c>
      <c r="C7" s="12" t="s">
        <v>338</v>
      </c>
      <c r="D7" s="183"/>
      <c r="E7" s="61">
        <v>346</v>
      </c>
      <c r="F7" s="66">
        <v>135806</v>
      </c>
      <c r="G7" s="66">
        <v>11</v>
      </c>
      <c r="H7" s="66">
        <v>7218</v>
      </c>
      <c r="I7" s="187"/>
      <c r="J7" s="59" t="s">
        <v>339</v>
      </c>
      <c r="K7" s="188"/>
      <c r="L7" s="66">
        <v>6</v>
      </c>
      <c r="M7" s="66">
        <v>2632</v>
      </c>
      <c r="N7" s="66" t="s">
        <v>340</v>
      </c>
      <c r="O7" s="66" t="s">
        <v>340</v>
      </c>
    </row>
    <row r="8" spans="1:15" ht="17.25" customHeight="1">
      <c r="A8" s="183"/>
      <c r="B8" s="189" t="s">
        <v>341</v>
      </c>
      <c r="C8" s="12">
        <v>1999</v>
      </c>
      <c r="D8" s="183"/>
      <c r="E8" s="61">
        <v>348</v>
      </c>
      <c r="F8" s="66">
        <v>146213</v>
      </c>
      <c r="G8" s="66">
        <v>16</v>
      </c>
      <c r="H8" s="66">
        <v>8802</v>
      </c>
      <c r="I8" s="187"/>
      <c r="J8" s="59" t="s">
        <v>342</v>
      </c>
      <c r="K8" s="188"/>
      <c r="L8" s="66">
        <v>1</v>
      </c>
      <c r="M8" s="66">
        <v>100</v>
      </c>
      <c r="N8" s="66" t="s">
        <v>340</v>
      </c>
      <c r="O8" s="66" t="s">
        <v>340</v>
      </c>
    </row>
    <row r="9" spans="1:15" ht="17.25" customHeight="1">
      <c r="A9" s="183"/>
      <c r="B9" s="189" t="s">
        <v>229</v>
      </c>
      <c r="C9" s="12">
        <v>2000</v>
      </c>
      <c r="D9" s="183"/>
      <c r="E9" s="61">
        <v>326</v>
      </c>
      <c r="F9" s="66">
        <v>141674</v>
      </c>
      <c r="G9" s="66">
        <v>13</v>
      </c>
      <c r="H9" s="66">
        <v>7492</v>
      </c>
      <c r="I9" s="187"/>
      <c r="J9" s="59" t="s">
        <v>343</v>
      </c>
      <c r="K9" s="188"/>
      <c r="L9" s="66" t="s">
        <v>340</v>
      </c>
      <c r="M9" s="66" t="s">
        <v>340</v>
      </c>
      <c r="N9" s="66" t="s">
        <v>340</v>
      </c>
      <c r="O9" s="66" t="s">
        <v>340</v>
      </c>
    </row>
    <row r="10" spans="1:15" ht="17.25" customHeight="1">
      <c r="A10" s="183"/>
      <c r="B10" s="189" t="s">
        <v>230</v>
      </c>
      <c r="C10" s="12">
        <v>2001</v>
      </c>
      <c r="D10" s="183"/>
      <c r="E10" s="61">
        <v>340</v>
      </c>
      <c r="F10" s="66">
        <v>149835</v>
      </c>
      <c r="G10" s="66">
        <v>9</v>
      </c>
      <c r="H10" s="66">
        <v>5856</v>
      </c>
      <c r="I10" s="187"/>
      <c r="J10" s="59" t="s">
        <v>280</v>
      </c>
      <c r="K10" s="188"/>
      <c r="L10" s="66">
        <v>2</v>
      </c>
      <c r="M10" s="66">
        <v>642</v>
      </c>
      <c r="N10" s="66" t="s">
        <v>340</v>
      </c>
      <c r="O10" s="66" t="s">
        <v>340</v>
      </c>
    </row>
    <row r="11" spans="1:15" ht="17.25" customHeight="1">
      <c r="A11" s="183"/>
      <c r="B11" s="190" t="s">
        <v>344</v>
      </c>
      <c r="C11" s="88">
        <v>2002</v>
      </c>
      <c r="D11" s="191"/>
      <c r="E11" s="51">
        <f>SUM(E13:E16,L7:L15)</f>
        <v>306</v>
      </c>
      <c r="F11" s="52">
        <f>SUM(F13:F16,M7:M15)</f>
        <v>140855</v>
      </c>
      <c r="G11" s="52">
        <f>SUM(G13:G16,N7:N15)</f>
        <v>8</v>
      </c>
      <c r="H11" s="52">
        <f>SUM(H13:H16,O7:O15)</f>
        <v>5739</v>
      </c>
      <c r="I11" s="187"/>
      <c r="J11" s="59" t="s">
        <v>282</v>
      </c>
      <c r="K11" s="188"/>
      <c r="L11" s="66" t="s">
        <v>22</v>
      </c>
      <c r="M11" s="66" t="s">
        <v>22</v>
      </c>
      <c r="N11" s="66" t="s">
        <v>22</v>
      </c>
      <c r="O11" s="66" t="s">
        <v>22</v>
      </c>
    </row>
    <row r="12" spans="1:15" ht="17.25" customHeight="1">
      <c r="A12" s="183"/>
      <c r="B12" s="183"/>
      <c r="C12" s="183"/>
      <c r="D12" s="183"/>
      <c r="E12" s="61"/>
      <c r="F12" s="66"/>
      <c r="G12" s="66"/>
      <c r="H12" s="66"/>
      <c r="I12" s="187"/>
      <c r="J12" s="59" t="s">
        <v>345</v>
      </c>
      <c r="K12" s="188"/>
      <c r="L12" s="66">
        <v>1</v>
      </c>
      <c r="M12" s="66">
        <v>260</v>
      </c>
      <c r="N12" s="66" t="s">
        <v>22</v>
      </c>
      <c r="O12" s="66" t="s">
        <v>22</v>
      </c>
    </row>
    <row r="13" spans="1:15" ht="17.25" customHeight="1">
      <c r="A13" s="183"/>
      <c r="B13" s="94" t="s">
        <v>346</v>
      </c>
      <c r="C13" s="94"/>
      <c r="D13" s="183"/>
      <c r="E13" s="61" t="s">
        <v>22</v>
      </c>
      <c r="F13" s="192" t="s">
        <v>22</v>
      </c>
      <c r="G13" s="192" t="s">
        <v>22</v>
      </c>
      <c r="H13" s="193" t="s">
        <v>22</v>
      </c>
      <c r="I13" s="187"/>
      <c r="J13" s="59" t="s">
        <v>347</v>
      </c>
      <c r="K13" s="188"/>
      <c r="L13" s="66">
        <v>33</v>
      </c>
      <c r="M13" s="66">
        <v>9629</v>
      </c>
      <c r="N13" s="66" t="s">
        <v>15</v>
      </c>
      <c r="O13" s="66" t="s">
        <v>15</v>
      </c>
    </row>
    <row r="14" spans="1:15" ht="17.25" customHeight="1">
      <c r="A14" s="183"/>
      <c r="B14" s="94" t="s">
        <v>348</v>
      </c>
      <c r="C14" s="94"/>
      <c r="D14" s="183"/>
      <c r="E14" s="61" t="s">
        <v>22</v>
      </c>
      <c r="F14" s="192" t="s">
        <v>22</v>
      </c>
      <c r="G14" s="192">
        <v>1</v>
      </c>
      <c r="H14" s="66">
        <v>1275</v>
      </c>
      <c r="I14" s="187"/>
      <c r="J14" s="59" t="s">
        <v>349</v>
      </c>
      <c r="K14" s="188"/>
      <c r="L14" s="66" t="s">
        <v>22</v>
      </c>
      <c r="M14" s="66" t="s">
        <v>15</v>
      </c>
      <c r="N14" s="66">
        <v>1</v>
      </c>
      <c r="O14" s="66">
        <v>300</v>
      </c>
    </row>
    <row r="15" spans="1:15" ht="17.25" customHeight="1">
      <c r="A15" s="183"/>
      <c r="B15" s="94" t="s">
        <v>283</v>
      </c>
      <c r="C15" s="94"/>
      <c r="D15" s="183"/>
      <c r="E15" s="61">
        <v>257</v>
      </c>
      <c r="F15" s="66">
        <v>125217</v>
      </c>
      <c r="G15" s="66">
        <v>6</v>
      </c>
      <c r="H15" s="66">
        <v>4164</v>
      </c>
      <c r="I15" s="187"/>
      <c r="J15" s="194" t="s">
        <v>350</v>
      </c>
      <c r="K15" s="188"/>
      <c r="L15" s="66" t="s">
        <v>15</v>
      </c>
      <c r="M15" s="66" t="s">
        <v>15</v>
      </c>
      <c r="N15" s="66" t="s">
        <v>22</v>
      </c>
      <c r="O15" s="66" t="s">
        <v>22</v>
      </c>
    </row>
    <row r="16" spans="1:15" ht="17.25" customHeight="1">
      <c r="A16" s="183"/>
      <c r="B16" s="94" t="s">
        <v>351</v>
      </c>
      <c r="C16" s="94"/>
      <c r="D16" s="183"/>
      <c r="E16" s="61">
        <v>6</v>
      </c>
      <c r="F16" s="66">
        <v>2375</v>
      </c>
      <c r="G16" s="66" t="s">
        <v>22</v>
      </c>
      <c r="H16" s="66" t="s">
        <v>22</v>
      </c>
      <c r="I16" s="187"/>
      <c r="J16" s="195"/>
      <c r="K16" s="188"/>
      <c r="L16" s="66"/>
      <c r="M16" s="66"/>
      <c r="N16" s="66"/>
      <c r="O16" s="66"/>
    </row>
    <row r="17" spans="1:15" ht="6" customHeight="1" thickBot="1">
      <c r="A17" s="183"/>
      <c r="B17" s="183"/>
      <c r="C17" s="183"/>
      <c r="D17" s="183"/>
      <c r="E17" s="196"/>
      <c r="F17" s="197"/>
      <c r="G17" s="197"/>
      <c r="H17" s="197"/>
      <c r="I17" s="198"/>
      <c r="J17" s="199"/>
      <c r="K17" s="200"/>
      <c r="L17" s="197"/>
      <c r="M17" s="197"/>
      <c r="N17" s="197"/>
      <c r="O17" s="197"/>
    </row>
    <row r="18" spans="1:15" ht="13.5">
      <c r="A18" s="74" t="s">
        <v>332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</sheetData>
  <sheetProtection/>
  <mergeCells count="10">
    <mergeCell ref="B13:C13"/>
    <mergeCell ref="B14:C14"/>
    <mergeCell ref="B15:C15"/>
    <mergeCell ref="B16:C16"/>
    <mergeCell ref="A4:D5"/>
    <mergeCell ref="E4:F4"/>
    <mergeCell ref="G4:H4"/>
    <mergeCell ref="I4:K5"/>
    <mergeCell ref="L4:M4"/>
    <mergeCell ref="N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p24412</dc:creator>
  <cp:keywords/>
  <dc:description/>
  <cp:lastModifiedBy>Gifu</cp:lastModifiedBy>
  <dcterms:created xsi:type="dcterms:W3CDTF">2004-04-27T00:54:23Z</dcterms:created>
  <dcterms:modified xsi:type="dcterms:W3CDTF">2015-08-20T07:22:05Z</dcterms:modified>
  <cp:category/>
  <cp:version/>
  <cp:contentType/>
  <cp:contentStatus/>
</cp:coreProperties>
</file>