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firstSheet="4" activeTab="17"/>
  </bookViews>
  <sheets>
    <sheet name="168" sheetId="1" r:id="rId1"/>
    <sheet name="169" sheetId="2" r:id="rId2"/>
    <sheet name="170" sheetId="3" r:id="rId3"/>
    <sheet name="171(1)" sheetId="4" r:id="rId4"/>
    <sheet name="171(2)" sheetId="5" r:id="rId5"/>
    <sheet name="171(3)" sheetId="6" r:id="rId6"/>
    <sheet name="171(4)" sheetId="7" r:id="rId7"/>
    <sheet name="171(5)" sheetId="8" r:id="rId8"/>
    <sheet name="172(1)" sheetId="9" r:id="rId9"/>
    <sheet name="172(2)" sheetId="10" r:id="rId10"/>
    <sheet name="173(1)" sheetId="11" r:id="rId11"/>
    <sheet name="173(2)" sheetId="12" r:id="rId12"/>
    <sheet name="174" sheetId="13" r:id="rId13"/>
    <sheet name="175" sheetId="14" r:id="rId14"/>
    <sheet name="176" sheetId="15" r:id="rId15"/>
    <sheet name="177(1)" sheetId="16" r:id="rId16"/>
    <sheet name="177(2)" sheetId="17" r:id="rId17"/>
    <sheet name="178" sheetId="18" r:id="rId18"/>
  </sheets>
  <definedNames/>
  <calcPr fullCalcOnLoad="1"/>
</workbook>
</file>

<file path=xl/sharedStrings.xml><?xml version="1.0" encoding="utf-8"?>
<sst xmlns="http://schemas.openxmlformats.org/spreadsheetml/2006/main" count="1483" uniqueCount="618">
  <si>
    <t>関市</t>
  </si>
  <si>
    <t>美濃市</t>
  </si>
  <si>
    <t>美濃加茂市</t>
  </si>
  <si>
    <t>可児市</t>
  </si>
  <si>
    <r>
      <t>　　１７　行　政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財　政</t>
    </r>
  </si>
  <si>
    <t>　168．所　管　区　域</t>
  </si>
  <si>
    <t>注：１　事務所欄は振興局の内数。</t>
  </si>
  <si>
    <t>　　２　面積は平成15年10月1日現在。ただし＊は境界未定の市町村を含むため、</t>
  </si>
  <si>
    <t xml:space="preserve">    面積は平成15年（2002）10月１日</t>
  </si>
  <si>
    <t>　　　  総面積及び境界未定の市町村面積は昭和62年10月1日現在で計上。</t>
  </si>
  <si>
    <t>　  　  　平成16年（2004）３月１日</t>
  </si>
  <si>
    <t>区分</t>
  </si>
  <si>
    <t>管　　　　　　　轄　　　　　　　区　　　　　　　域</t>
  </si>
  <si>
    <t>市町村数</t>
  </si>
  <si>
    <t>面積</t>
  </si>
  <si>
    <t>計</t>
  </si>
  <si>
    <t>市</t>
  </si>
  <si>
    <t>町</t>
  </si>
  <si>
    <t>村</t>
  </si>
  <si>
    <t>総計</t>
  </si>
  <si>
    <t>*10 595.75</t>
  </si>
  <si>
    <r>
      <t>km</t>
    </r>
    <r>
      <rPr>
        <vertAlign val="superscript"/>
        <sz val="8"/>
        <rFont val="ＭＳ ゴシック"/>
        <family val="3"/>
      </rPr>
      <t>2</t>
    </r>
  </si>
  <si>
    <t>岐阜地域振興局</t>
  </si>
  <si>
    <t>岐阜市</t>
  </si>
  <si>
    <t>羽島市</t>
  </si>
  <si>
    <t>各務原市</t>
  </si>
  <si>
    <t>山県市</t>
  </si>
  <si>
    <t>瑞穂市</t>
  </si>
  <si>
    <t>-</t>
  </si>
  <si>
    <t>本巣市</t>
  </si>
  <si>
    <t>羽島郡</t>
  </si>
  <si>
    <t>川島町</t>
  </si>
  <si>
    <t>岐南町</t>
  </si>
  <si>
    <t>笠松町</t>
  </si>
  <si>
    <t>柳津町</t>
  </si>
  <si>
    <t>　</t>
  </si>
  <si>
    <t>本巣郡</t>
  </si>
  <si>
    <t>北方町</t>
  </si>
  <si>
    <t>西濃地域振興局</t>
  </si>
  <si>
    <t>大垣市</t>
  </si>
  <si>
    <t>*1 431.02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</si>
  <si>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</si>
  <si>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</si>
  <si>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</si>
  <si>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</si>
  <si>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</si>
  <si>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</si>
  <si>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</si>
  <si>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</si>
  <si>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</si>
  <si>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</si>
  <si>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</si>
  <si>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</si>
  <si>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</si>
  <si>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</si>
  <si>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</si>
  <si>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</si>
  <si>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 xml:space="preserve">  西濃地域振興局揖斐事務所</t>
  </si>
  <si>
    <t>揖斐川町</t>
  </si>
  <si>
    <t>谷汲村</t>
  </si>
  <si>
    <t>大野町</t>
  </si>
  <si>
    <t>池田町</t>
  </si>
  <si>
    <t>-</t>
  </si>
  <si>
    <t>*875.49</t>
  </si>
  <si>
    <t>春日村</t>
  </si>
  <si>
    <t>久瀬村</t>
  </si>
  <si>
    <t>藤橋村</t>
  </si>
  <si>
    <t>　</t>
  </si>
  <si>
    <t>坂内村</t>
  </si>
  <si>
    <t>中濃地域振興局</t>
  </si>
  <si>
    <t>郡上市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</si>
  <si>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</si>
  <si>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</si>
  <si>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</si>
  <si>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</si>
  <si>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</si>
  <si>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</si>
  <si>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</si>
  <si>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</si>
  <si>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</si>
  <si>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</si>
  <si>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</si>
  <si>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武儀郡</t>
  </si>
  <si>
    <t>　中濃地域振興局武儀事務所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</si>
  <si>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</si>
  <si>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</si>
  <si>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</si>
  <si>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</si>
  <si>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</si>
  <si>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</si>
  <si>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</si>
  <si>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 xml:space="preserve">  中濃地域振興局郡上事務所</t>
  </si>
  <si>
    <t>-</t>
  </si>
  <si>
    <t>1 030.79</t>
  </si>
  <si>
    <t>東濃地域振興局</t>
  </si>
  <si>
    <t>多治見市</t>
  </si>
  <si>
    <t>中津川市</t>
  </si>
  <si>
    <t>瑞浪市</t>
  </si>
  <si>
    <t>恵那市</t>
  </si>
  <si>
    <t>土岐市</t>
  </si>
  <si>
    <t>*1 538.26</t>
  </si>
  <si>
    <t>土岐郡</t>
  </si>
  <si>
    <t>笠原町</t>
  </si>
  <si>
    <t>恵那郡</t>
  </si>
  <si>
    <t xml:space="preserve">  東濃地域振興局恵那事務所</t>
  </si>
  <si>
    <t>*1 155.78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</si>
  <si>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</si>
  <si>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</si>
  <si>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</si>
  <si>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</si>
  <si>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</si>
  <si>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</si>
  <si>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</si>
  <si>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</si>
  <si>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</si>
  <si>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</si>
  <si>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</si>
  <si>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飛騨地域振興局</t>
  </si>
  <si>
    <t>高山市</t>
  </si>
  <si>
    <r>
      <t>飛</t>
    </r>
    <r>
      <rPr>
        <sz val="8"/>
        <rFont val="MingLiU"/>
        <family val="3"/>
      </rPr>
      <t>驒</t>
    </r>
    <r>
      <rPr>
        <sz val="8"/>
        <rFont val="ＭＳ 明朝"/>
        <family val="1"/>
      </rPr>
      <t>市</t>
    </r>
  </si>
  <si>
    <t>下呂市</t>
  </si>
  <si>
    <t>*4 181.26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</si>
  <si>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</si>
  <si>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</si>
  <si>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</si>
  <si>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</si>
  <si>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</si>
  <si>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</si>
  <si>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</si>
  <si>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</si>
  <si>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</si>
  <si>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</si>
  <si>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国府町</t>
  </si>
  <si>
    <t>上宝村</t>
  </si>
  <si>
    <t xml:space="preserve">  飛騨地域振興局益田事務所</t>
  </si>
  <si>
    <t>　資料：県市町村室</t>
  </si>
  <si>
    <t>　　　　　　　　　　　169．県職員定数（条例定数）</t>
  </si>
  <si>
    <t xml:space="preserve">    注：企業会計職員は、平成14年まで地域県民部。</t>
  </si>
  <si>
    <t xml:space="preserve">    単位：人</t>
  </si>
  <si>
    <t>４月１日</t>
  </si>
  <si>
    <t>平成11年（1999）</t>
  </si>
  <si>
    <t>12（2000）</t>
  </si>
  <si>
    <t>13（2001）</t>
  </si>
  <si>
    <t>14（2002）</t>
  </si>
  <si>
    <t>15（2003）</t>
  </si>
  <si>
    <t>知事の事務部局</t>
  </si>
  <si>
    <t>希望が丘学園・県立病院</t>
  </si>
  <si>
    <t>企業会計職員(基盤整備部）</t>
  </si>
  <si>
    <t>県立看護大学・情報科学芸術大学院大学・
森林文化アカデミー・国際情報科学芸術アカデミー</t>
  </si>
  <si>
    <t>教育委員会の事務部局</t>
  </si>
  <si>
    <t>教育委員会の所管に属する県立学校</t>
  </si>
  <si>
    <t>警察</t>
  </si>
  <si>
    <t>議会の事務部局</t>
  </si>
  <si>
    <t>選挙管理委員会の事務部局</t>
  </si>
  <si>
    <t>監査委員の事務部局</t>
  </si>
  <si>
    <t>人事委員会の事務部局</t>
  </si>
  <si>
    <t>地方労働委員会の事務部局</t>
  </si>
  <si>
    <t>　資料：県人事課</t>
  </si>
  <si>
    <t>170．市町村別選挙人名簿登録者数</t>
  </si>
  <si>
    <t>　注：関市は平成15年９月８日現在、武芸川町は平成15年９月10日現在。</t>
  </si>
  <si>
    <t>　単位：人</t>
  </si>
  <si>
    <t xml:space="preserve">   平成15年(2003) ９月２日</t>
  </si>
  <si>
    <t>男</t>
  </si>
  <si>
    <t>女</t>
  </si>
  <si>
    <t>市計</t>
  </si>
  <si>
    <t>武芸川町</t>
  </si>
  <si>
    <t>郡計</t>
  </si>
  <si>
    <t>武儀町</t>
  </si>
  <si>
    <t>上之保村</t>
  </si>
  <si>
    <t>大垣市</t>
  </si>
  <si>
    <t>郡上郡</t>
  </si>
  <si>
    <t>高山市</t>
  </si>
  <si>
    <t>八幡町</t>
  </si>
  <si>
    <t>多治見市</t>
  </si>
  <si>
    <t>大和町</t>
  </si>
  <si>
    <t>白鳥町</t>
  </si>
  <si>
    <t>中津川市</t>
  </si>
  <si>
    <t>高鷲村</t>
  </si>
  <si>
    <t>美並村</t>
  </si>
  <si>
    <t>瑞浪市</t>
  </si>
  <si>
    <t>明宝村</t>
  </si>
  <si>
    <t>羽島市</t>
  </si>
  <si>
    <t>和良村</t>
  </si>
  <si>
    <t>恵那市</t>
  </si>
  <si>
    <t>土岐市</t>
  </si>
  <si>
    <t>坂祝町</t>
  </si>
  <si>
    <t>各務原市</t>
  </si>
  <si>
    <t>富加町</t>
  </si>
  <si>
    <t>川辺町</t>
  </si>
  <si>
    <t>七宗町</t>
  </si>
  <si>
    <t>八百津町</t>
  </si>
  <si>
    <t>白川町</t>
  </si>
  <si>
    <t>東白川村</t>
  </si>
  <si>
    <t>川島町</t>
  </si>
  <si>
    <t>岐南町</t>
  </si>
  <si>
    <t>笠松町</t>
  </si>
  <si>
    <t>御嵩町</t>
  </si>
  <si>
    <t>柳津町</t>
  </si>
  <si>
    <t>兼山町</t>
  </si>
  <si>
    <t>海津町</t>
  </si>
  <si>
    <t>平田町</t>
  </si>
  <si>
    <t>南濃町</t>
  </si>
  <si>
    <t>坂下町</t>
  </si>
  <si>
    <t>養老郡</t>
  </si>
  <si>
    <t>川上村</t>
  </si>
  <si>
    <t>養老町</t>
  </si>
  <si>
    <t>加子母村</t>
  </si>
  <si>
    <t>上石津町</t>
  </si>
  <si>
    <t>付知町</t>
  </si>
  <si>
    <t>福岡町</t>
  </si>
  <si>
    <t>蛭川村</t>
  </si>
  <si>
    <t>垂井町</t>
  </si>
  <si>
    <t>岩村町</t>
  </si>
  <si>
    <t>関ヶ原町</t>
  </si>
  <si>
    <t>山岡町</t>
  </si>
  <si>
    <t>明智町</t>
  </si>
  <si>
    <t>串原村</t>
  </si>
  <si>
    <t>神戸町</t>
  </si>
  <si>
    <t>上矢作町</t>
  </si>
  <si>
    <t>輪之内町</t>
  </si>
  <si>
    <t>安八町</t>
  </si>
  <si>
    <t>益田郡</t>
  </si>
  <si>
    <t>墨俣町</t>
  </si>
  <si>
    <t>萩原町</t>
  </si>
  <si>
    <t>小坂町</t>
  </si>
  <si>
    <t>下呂町</t>
  </si>
  <si>
    <t>揖斐川町</t>
  </si>
  <si>
    <t>金山町</t>
  </si>
  <si>
    <t>谷汲村</t>
  </si>
  <si>
    <t>馬瀬村</t>
  </si>
  <si>
    <t>大野町</t>
  </si>
  <si>
    <t>池田町</t>
  </si>
  <si>
    <t>春日村</t>
  </si>
  <si>
    <t>丹生川村</t>
  </si>
  <si>
    <t>久瀬村</t>
  </si>
  <si>
    <t>清見村</t>
  </si>
  <si>
    <t>藤橋村</t>
  </si>
  <si>
    <t>荘川村</t>
  </si>
  <si>
    <t>坂内村</t>
  </si>
  <si>
    <t>白川村</t>
  </si>
  <si>
    <t>宮村</t>
  </si>
  <si>
    <t>久々野町</t>
  </si>
  <si>
    <t>北方町</t>
  </si>
  <si>
    <t>朝日村</t>
  </si>
  <si>
    <t>本巣町</t>
  </si>
  <si>
    <t>高根村</t>
  </si>
  <si>
    <t>真正町</t>
  </si>
  <si>
    <t>糸貫町</t>
  </si>
  <si>
    <t>根尾村</t>
  </si>
  <si>
    <t>古川町</t>
  </si>
  <si>
    <t>国府町</t>
  </si>
  <si>
    <t>河合村</t>
  </si>
  <si>
    <t>宮川村</t>
  </si>
  <si>
    <t>神岡町</t>
  </si>
  <si>
    <t>上宝村</t>
  </si>
  <si>
    <t>資料：県選挙管理委員会</t>
  </si>
  <si>
    <t>171．選　挙　の　状　況</t>
  </si>
  <si>
    <t>　　（１）　衆　　議　　院　（比例代表）</t>
  </si>
  <si>
    <t>　単位：人、％</t>
  </si>
  <si>
    <t>有権者数</t>
  </si>
  <si>
    <t>投票者数</t>
  </si>
  <si>
    <t>投票率</t>
  </si>
  <si>
    <t>県平均</t>
  </si>
  <si>
    <t>平成８年</t>
  </si>
  <si>
    <t>10月</t>
  </si>
  <si>
    <t>20日</t>
  </si>
  <si>
    <t>12　</t>
  </si>
  <si>
    <t>12　</t>
  </si>
  <si>
    <t>６　</t>
  </si>
  <si>
    <t>６　</t>
  </si>
  <si>
    <t>25　</t>
  </si>
  <si>
    <t>25　</t>
  </si>
  <si>
    <t>15　</t>
  </si>
  <si>
    <t>15　</t>
  </si>
  <si>
    <t>11　</t>
  </si>
  <si>
    <t>11　</t>
  </si>
  <si>
    <t>9　</t>
  </si>
  <si>
    <t>9　</t>
  </si>
  <si>
    <t>　資料：県選挙管理委員会</t>
  </si>
  <si>
    <t>　　（２）　衆　　議　　院（小選挙区）</t>
  </si>
  <si>
    <t>平成２年</t>
  </si>
  <si>
    <t>２月</t>
  </si>
  <si>
    <t>18日</t>
  </si>
  <si>
    <t>５　</t>
  </si>
  <si>
    <t>７　</t>
  </si>
  <si>
    <t>18　</t>
  </si>
  <si>
    <t>８　</t>
  </si>
  <si>
    <t>10　</t>
  </si>
  <si>
    <t>20　</t>
  </si>
  <si>
    <t>　　（３）　参　  議 　 院　（比例代表）</t>
  </si>
  <si>
    <t>平成元年</t>
  </si>
  <si>
    <t>７月</t>
  </si>
  <si>
    <t>23日</t>
  </si>
  <si>
    <t>４　</t>
  </si>
  <si>
    <t>７　</t>
  </si>
  <si>
    <t>26　</t>
  </si>
  <si>
    <t>23　</t>
  </si>
  <si>
    <t>10　</t>
  </si>
  <si>
    <t>13　</t>
  </si>
  <si>
    <t>29　</t>
  </si>
  <si>
    <t>　　（４）　参　  議 　 院　（選挙区）</t>
  </si>
  <si>
    <t>平成５年</t>
  </si>
  <si>
    <t>(補欠)</t>
  </si>
  <si>
    <t>８　</t>
  </si>
  <si>
    <t>３　</t>
  </si>
  <si>
    <t>24　</t>
  </si>
  <si>
    <t>　　（５）　知　　　　　　　　事</t>
  </si>
  <si>
    <t>昭和60年</t>
  </si>
  <si>
    <t>１月</t>
  </si>
  <si>
    <t>27日</t>
  </si>
  <si>
    <t>平成元　</t>
  </si>
  <si>
    <t>１　</t>
  </si>
  <si>
    <t>５　</t>
  </si>
  <si>
    <t>31　</t>
  </si>
  <si>
    <t>９　</t>
  </si>
  <si>
    <t>２　</t>
  </si>
  <si>
    <t>28　</t>
  </si>
  <si>
    <t>　　　172．県一般会計歳入歳出決算額</t>
  </si>
  <si>
    <t>　172．県一般会計歳入歳出決算額（続き）</t>
  </si>
  <si>
    <t>　　（１）　　　歳　　　　　　　　入</t>
  </si>
  <si>
    <t>　　（１）　　　歳　　　　　　　　入（続き）</t>
  </si>
  <si>
    <t>　単位：円</t>
  </si>
  <si>
    <t>予算現額</t>
  </si>
  <si>
    <t>調定額</t>
  </si>
  <si>
    <t>収入済額</t>
  </si>
  <si>
    <t>不納欠損額</t>
  </si>
  <si>
    <t>収入未済額</t>
  </si>
  <si>
    <t>予算現額と収入
済額との比較</t>
  </si>
  <si>
    <t>平 成 10 年 度</t>
  </si>
  <si>
    <t>FY1998</t>
  </si>
  <si>
    <t>使用料及び手数料</t>
  </si>
  <si>
    <t>　  　11</t>
  </si>
  <si>
    <t>　　  12</t>
  </si>
  <si>
    <t>使用料</t>
  </si>
  <si>
    <t>　　  13</t>
  </si>
  <si>
    <t>手数料</t>
  </si>
  <si>
    <t>-</t>
  </si>
  <si>
    <t>　  　14</t>
  </si>
  <si>
    <t>証紙収入</t>
  </si>
  <si>
    <t>県税</t>
  </si>
  <si>
    <t>国庫支出金</t>
  </si>
  <si>
    <t>県民税</t>
  </si>
  <si>
    <t>国庫負担金</t>
  </si>
  <si>
    <t>事業税</t>
  </si>
  <si>
    <t>国庫補助金</t>
  </si>
  <si>
    <t>地方消費税</t>
  </si>
  <si>
    <t>委託金</t>
  </si>
  <si>
    <t>不動産取得税</t>
  </si>
  <si>
    <t>県たばこ税</t>
  </si>
  <si>
    <t>財産収入</t>
  </si>
  <si>
    <t>ゴルフ場利用税</t>
  </si>
  <si>
    <t>自動車税</t>
  </si>
  <si>
    <t>財産運用収入</t>
  </si>
  <si>
    <t>鉱区税</t>
  </si>
  <si>
    <t>財産売払収入</t>
  </si>
  <si>
    <t>狩猟者登録税</t>
  </si>
  <si>
    <t xml:space="preserve"> </t>
  </si>
  <si>
    <t>自動車取得税</t>
  </si>
  <si>
    <t>寄附金</t>
  </si>
  <si>
    <t>軽油引取税</t>
  </si>
  <si>
    <t>入猟税</t>
  </si>
  <si>
    <t>旧法による税</t>
  </si>
  <si>
    <t>繰入金</t>
  </si>
  <si>
    <t>地方消費税清算金</t>
  </si>
  <si>
    <t>特別会計繰入金</t>
  </si>
  <si>
    <t>地方消費税清算金</t>
  </si>
  <si>
    <t>基金繰入金</t>
  </si>
  <si>
    <t>地方譲与税</t>
  </si>
  <si>
    <t>繰越金</t>
  </si>
  <si>
    <t>地方道路譲与税</t>
  </si>
  <si>
    <t>石油ガス譲与税</t>
  </si>
  <si>
    <t>諸収入</t>
  </si>
  <si>
    <t>地方特例交付金</t>
  </si>
  <si>
    <t>延滞金加算金及び過料</t>
  </si>
  <si>
    <t>地方特例交付金</t>
  </si>
  <si>
    <t>県預金利子</t>
  </si>
  <si>
    <t>貸付金元利収入</t>
  </si>
  <si>
    <t>地方交付税</t>
  </si>
  <si>
    <t>受託事業収入</t>
  </si>
  <si>
    <t>収益事業収入</t>
  </si>
  <si>
    <t>利子割精算金収入</t>
  </si>
  <si>
    <t>雑入</t>
  </si>
  <si>
    <t>交通安全対策特別交付金</t>
  </si>
  <si>
    <t>県債</t>
  </si>
  <si>
    <t>分担金及び負担金</t>
  </si>
  <si>
    <t>分担金</t>
  </si>
  <si>
    <t>負担金</t>
  </si>
  <si>
    <t>　資料：県出納管理課　</t>
  </si>
  <si>
    <t>　　（２）　　　歳　　　　　　　　出</t>
  </si>
  <si>
    <t>　　（２）　　　歳　　　　　　　　出（続き）</t>
  </si>
  <si>
    <t>支出済額</t>
  </si>
  <si>
    <t>翌年度繰越額</t>
  </si>
  <si>
    <t>不用額</t>
  </si>
  <si>
    <t>予算現額と支出　　済額との比較</t>
  </si>
  <si>
    <t>商工費</t>
  </si>
  <si>
    <t>観光費</t>
  </si>
  <si>
    <t>土木費</t>
  </si>
  <si>
    <t>議会費</t>
  </si>
  <si>
    <t>土木管理費</t>
  </si>
  <si>
    <t>道路橋りょう費</t>
  </si>
  <si>
    <t>河川費</t>
  </si>
  <si>
    <t>総務費</t>
  </si>
  <si>
    <t>砂防費</t>
  </si>
  <si>
    <t>都市計画費</t>
  </si>
  <si>
    <t>総務管理費</t>
  </si>
  <si>
    <t>住宅費</t>
  </si>
  <si>
    <t>企画開発費</t>
  </si>
  <si>
    <t>徴税費</t>
  </si>
  <si>
    <t>警察費</t>
  </si>
  <si>
    <t>市町村振興費</t>
  </si>
  <si>
    <t>選挙費</t>
  </si>
  <si>
    <t>警察管理費</t>
  </si>
  <si>
    <t>防災費</t>
  </si>
  <si>
    <t>警察活動費</t>
  </si>
  <si>
    <t>統計調査費</t>
  </si>
  <si>
    <t>人事委員会費</t>
  </si>
  <si>
    <t>教育費</t>
  </si>
  <si>
    <t>監査委員費</t>
  </si>
  <si>
    <t>教育総務費</t>
  </si>
  <si>
    <t>民生費</t>
  </si>
  <si>
    <t>小学校費</t>
  </si>
  <si>
    <t>中学校費</t>
  </si>
  <si>
    <t>社会福祉費</t>
  </si>
  <si>
    <t>高等学校費</t>
  </si>
  <si>
    <t>生活保護費</t>
  </si>
  <si>
    <t>大学費</t>
  </si>
  <si>
    <t>災害救助費</t>
  </si>
  <si>
    <t>特殊学校費</t>
  </si>
  <si>
    <t>児童福祉費</t>
  </si>
  <si>
    <t>社会教育費</t>
  </si>
  <si>
    <t>女性対策費</t>
  </si>
  <si>
    <t>保健体育費</t>
  </si>
  <si>
    <t>国民健康保険費</t>
  </si>
  <si>
    <t>災害復旧費</t>
  </si>
  <si>
    <t>衛生費</t>
  </si>
  <si>
    <t>農林水産施設災害復旧費</t>
  </si>
  <si>
    <t>医務費</t>
  </si>
  <si>
    <t>土木施設災害復旧費</t>
  </si>
  <si>
    <t>保健所費</t>
  </si>
  <si>
    <t>災害関連事業費</t>
  </si>
  <si>
    <t>公衆衛生費</t>
  </si>
  <si>
    <t>保健予防費</t>
  </si>
  <si>
    <t>公債費</t>
  </si>
  <si>
    <t>薬務水道費</t>
  </si>
  <si>
    <t>環境管理費</t>
  </si>
  <si>
    <t>労働費</t>
  </si>
  <si>
    <t>諸支出金</t>
  </si>
  <si>
    <t>労政費</t>
  </si>
  <si>
    <t>繰出金</t>
  </si>
  <si>
    <t>労働委員会費</t>
  </si>
  <si>
    <t>地方消費税清算金</t>
  </si>
  <si>
    <t>職業訓練費</t>
  </si>
  <si>
    <t>利子割交付金</t>
  </si>
  <si>
    <t>地方消費税交付金</t>
  </si>
  <si>
    <t>農林水産業費</t>
  </si>
  <si>
    <t>ゴルフ場利用税交付金</t>
  </si>
  <si>
    <t>特別地方消費税交付金</t>
  </si>
  <si>
    <t>農業費</t>
  </si>
  <si>
    <t>自動車取得税交付金</t>
  </si>
  <si>
    <t>-</t>
  </si>
  <si>
    <t>畜産業費</t>
  </si>
  <si>
    <t>利子割精算金</t>
  </si>
  <si>
    <t>水産業費</t>
  </si>
  <si>
    <t>農地費</t>
  </si>
  <si>
    <t>予備費</t>
  </si>
  <si>
    <t>-</t>
  </si>
  <si>
    <t>林業費</t>
  </si>
  <si>
    <t>　</t>
  </si>
  <si>
    <t>資料：県出納管理課</t>
  </si>
  <si>
    <t>　　　　173．県特別会計歳入歳出決算額</t>
  </si>
  <si>
    <t>　　　　　（１）　歳　　　　　　　　　入</t>
  </si>
  <si>
    <t>　  　　 　平成14年度（FY2002）</t>
  </si>
  <si>
    <t>予算現額</t>
  </si>
  <si>
    <t>調定額</t>
  </si>
  <si>
    <t>収入未済額</t>
  </si>
  <si>
    <t>岐阜県公債管理</t>
  </si>
  <si>
    <t>岐阜県乗用自動車管理</t>
  </si>
  <si>
    <t>岐阜県用度事業</t>
  </si>
  <si>
    <t>岐阜県災害救助基金</t>
  </si>
  <si>
    <t>岐阜県中小企業振興資金貸付</t>
  </si>
  <si>
    <t>岐阜県農業改良資金貸付</t>
  </si>
  <si>
    <t>岐阜県県営住宅</t>
  </si>
  <si>
    <t>岐阜県林業改善資金貸付</t>
  </si>
  <si>
    <t>岐阜県流域下水道</t>
  </si>
  <si>
    <t>岐阜県母子寡婦福祉資金貸付</t>
  </si>
  <si>
    <t>　資料：県出納管理課</t>
  </si>
  <si>
    <t>　　　　　（２）　歳　　　　　　　　　出</t>
  </si>
  <si>
    <t>翌年度繰越額</t>
  </si>
  <si>
    <t>不用額</t>
  </si>
  <si>
    <t>-</t>
  </si>
  <si>
    <t>　　　174．県企業会計収入支出決算額</t>
  </si>
  <si>
    <t>　注：（　）内は収入は仮受消費税及び地方消費税、支出は仮払消費税及び地方消費税で内数。</t>
  </si>
  <si>
    <t xml:space="preserve">  平成14年度（FY2002）</t>
  </si>
  <si>
    <t>収入</t>
  </si>
  <si>
    <t>支出</t>
  </si>
  <si>
    <t>収益的収入</t>
  </si>
  <si>
    <t>資本的収入</t>
  </si>
  <si>
    <t>収益的支出</t>
  </si>
  <si>
    <t>資本的支出</t>
  </si>
  <si>
    <t>岐阜県水道事業</t>
  </si>
  <si>
    <t>(284 526 688)</t>
  </si>
  <si>
    <t>( 115 550)</t>
  </si>
  <si>
    <t>(90 450 002)</t>
  </si>
  <si>
    <t>(43 145 370)</t>
  </si>
  <si>
    <t>岐阜県工業用水道事業</t>
  </si>
  <si>
    <t>(1 642 900)</t>
  </si>
  <si>
    <t>(1 762 969)</t>
  </si>
  <si>
    <t>(58 454)</t>
  </si>
  <si>
    <t>(2 232 963)</t>
  </si>
  <si>
    <t>岐阜県病院事業</t>
  </si>
  <si>
    <t>(30 210 575)</t>
  </si>
  <si>
    <t>(564 789 247)</t>
  </si>
  <si>
    <t>(83 888 600)</t>
  </si>
  <si>
    <t>　資料：県水道企業課、県県立病院経営室</t>
  </si>
  <si>
    <t xml:space="preserve">       175．県　税  決  算  額</t>
  </si>
  <si>
    <t>　単位：千円</t>
  </si>
  <si>
    <t>平成10年度</t>
  </si>
  <si>
    <t>14（FY2002）</t>
  </si>
  <si>
    <t>個人</t>
  </si>
  <si>
    <t>法人</t>
  </si>
  <si>
    <t>利子割</t>
  </si>
  <si>
    <t>譲渡割</t>
  </si>
  <si>
    <t>貨物割</t>
  </si>
  <si>
    <t>狩猟者登録税</t>
  </si>
  <si>
    <t>軽油引取税</t>
  </si>
  <si>
    <t>入猟税</t>
  </si>
  <si>
    <t>特別地方消費税</t>
  </si>
  <si>
    <t>料理飲食等消費税</t>
  </si>
  <si>
    <t>-</t>
  </si>
  <si>
    <t>　資料：県税務課</t>
  </si>
  <si>
    <t xml:space="preserve">       176．国 税 徴 収 決 定 済 額</t>
  </si>
  <si>
    <t>　注：１　平成12年度より「印紙収入」は、「その他の間接税等」に含む。</t>
  </si>
  <si>
    <t>　　　２　平成13年度より「有価証券取引税」は、「その他の直接税」に含む。</t>
  </si>
  <si>
    <t>平成９年度</t>
  </si>
  <si>
    <t>13（FY2001）</t>
  </si>
  <si>
    <t>源泉所得税</t>
  </si>
  <si>
    <t>申告所得税</t>
  </si>
  <si>
    <t>法人税</t>
  </si>
  <si>
    <t>相続税</t>
  </si>
  <si>
    <t>有価証券取引税</t>
  </si>
  <si>
    <t>…</t>
  </si>
  <si>
    <t>その他の直接税</t>
  </si>
  <si>
    <t>消費税</t>
  </si>
  <si>
    <t>消費税及び地方消費税</t>
  </si>
  <si>
    <t>酒税</t>
  </si>
  <si>
    <t>印紙収入</t>
  </si>
  <si>
    <t>その他の間接税等</t>
  </si>
  <si>
    <t>　資料：名古屋国税局</t>
  </si>
  <si>
    <t>　177．市　町　村　会　計　　　歳　入　歳　出　決　算　額</t>
  </si>
  <si>
    <t>　　　　（１）　　歳　　　　　　　　　　　　入</t>
  </si>
  <si>
    <t xml:space="preserve"> 　注：主要13款を抽出して記載してあるため歳入合計とは一致しない。</t>
  </si>
  <si>
    <t xml:space="preserve"> 　単位：円</t>
  </si>
  <si>
    <t>歳入総額</t>
  </si>
  <si>
    <t>地方税</t>
  </si>
  <si>
    <t>分担金、負担金</t>
  </si>
  <si>
    <t>県支出金</t>
  </si>
  <si>
    <t>地方債</t>
  </si>
  <si>
    <t>　　11</t>
  </si>
  <si>
    <t>　　12</t>
  </si>
  <si>
    <t>　　13</t>
  </si>
  <si>
    <t>　　14</t>
  </si>
  <si>
    <t>-</t>
  </si>
  <si>
    <t>穂積町</t>
  </si>
  <si>
    <t>巣南町</t>
  </si>
  <si>
    <t>山県郡</t>
  </si>
  <si>
    <t>高富町</t>
  </si>
  <si>
    <t>伊自良村</t>
  </si>
  <si>
    <t>美山町</t>
  </si>
  <si>
    <t>　177．市　町　村　会　計　　　歳　入　歳　出　決　算　額（続き）</t>
  </si>
  <si>
    <t>　　　　（１）　　歳　　　　　　　　　　　　　入（続き）</t>
  </si>
  <si>
    <t>笠原町</t>
  </si>
  <si>
    <t>朝日村</t>
  </si>
  <si>
    <t>高根村</t>
  </si>
  <si>
    <t>　　　　（２）　　歳　　　　　　　　　　　　　出</t>
  </si>
  <si>
    <t>単位：千円</t>
  </si>
  <si>
    <t>歳出総額</t>
  </si>
  <si>
    <t>消防費</t>
  </si>
  <si>
    <t xml:space="preserve"> </t>
  </si>
  <si>
    <t>　　　　（２）　　歳　　　　　　　　　　　　　出（続き）</t>
  </si>
  <si>
    <t>178．起　債　許　可　額</t>
  </si>
  <si>
    <t>　単位：万円</t>
  </si>
  <si>
    <t>平成14年度（FY2002）</t>
  </si>
  <si>
    <t>許可額</t>
  </si>
  <si>
    <t>一般公共</t>
  </si>
  <si>
    <t>公営住宅</t>
  </si>
  <si>
    <t>災害復旧</t>
  </si>
  <si>
    <t>義務教育</t>
  </si>
  <si>
    <t>一般会計債</t>
  </si>
  <si>
    <t>社会福祉</t>
  </si>
  <si>
    <t>一般廃棄物</t>
  </si>
  <si>
    <t>一般単独</t>
  </si>
  <si>
    <t>辺地・過疎</t>
  </si>
  <si>
    <t>公共用地先行取得</t>
  </si>
  <si>
    <t>-</t>
  </si>
  <si>
    <t>調整</t>
  </si>
  <si>
    <t>上水道</t>
  </si>
  <si>
    <t>一般交通</t>
  </si>
  <si>
    <t>-</t>
  </si>
  <si>
    <t>電気</t>
  </si>
  <si>
    <t>-</t>
  </si>
  <si>
    <t>簡易水道</t>
  </si>
  <si>
    <t>公営企業債</t>
  </si>
  <si>
    <t>病院</t>
  </si>
  <si>
    <t>介護サービス</t>
  </si>
  <si>
    <t>市場</t>
  </si>
  <si>
    <t>-</t>
  </si>
  <si>
    <t>と畜場</t>
  </si>
  <si>
    <t>地域開発</t>
  </si>
  <si>
    <t>下水道</t>
  </si>
  <si>
    <t>観光その他</t>
  </si>
  <si>
    <t>公有林・草地</t>
  </si>
  <si>
    <t>駐車場</t>
  </si>
  <si>
    <t>公営企業借換債</t>
  </si>
  <si>
    <t>減税補てん債</t>
  </si>
  <si>
    <t>減収補てん</t>
  </si>
  <si>
    <t>臨時財政対策費</t>
  </si>
  <si>
    <t>特定資金の枠外債</t>
  </si>
  <si>
    <t>県貸付金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</si>
</sst>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  <numFmt numFmtId="191" formatCode="###\ ###\ ###\ ###;&quot;△&quot;###\ ###\ ###\ ##0"/>
    <numFmt numFmtId="192" formatCode="###\ ###\ ###\ ###;&quot;△&quot;###\ ###\ ##0"/>
    <numFmt numFmtId="193" formatCode="#,##0_ "/>
    <numFmt numFmtId="194" formatCode="#,##0;&quot;▲ &quot;#,##0"/>
    <numFmt numFmtId="195" formatCode="&quot;△&quot;###\ ###\ ###\ ##0"/>
    <numFmt numFmtId="196" formatCode="###\ ###\ ###\ ###;&quot;△&quot;##\ ###\ ###\ ##0"/>
    <numFmt numFmtId="197" formatCode="###\ ###\ ###\ ###;&quot;△&quot;\ ##\ ###\ ###\ ##0"/>
    <numFmt numFmtId="198" formatCode="###\ ###\ ###\ "/>
    <numFmt numFmtId="199" formatCode="###\ ###\ ###\ ###\ ###;&quot;△&quot;###\ ###\ ###\ ###\ ##0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sz val="7"/>
      <name val="ＭＳ 明朝"/>
      <family val="1"/>
    </font>
    <font>
      <sz val="8"/>
      <name val="MingLiU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7"/>
      <name val="ＭＳ ゴシック"/>
      <family val="3"/>
    </font>
    <font>
      <sz val="7"/>
      <name val="ＭＳ Ｐゴシック"/>
      <family val="3"/>
    </font>
    <font>
      <sz val="6"/>
      <name val="ＭＳ 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1" fillId="0" borderId="16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Alignment="1">
      <alignment horizontal="right"/>
    </xf>
    <xf numFmtId="176" fontId="11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8" fillId="0" borderId="16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186" fontId="8" fillId="0" borderId="0" xfId="0" applyNumberFormat="1" applyFont="1" applyAlignment="1">
      <alignment horizontal="right"/>
    </xf>
    <xf numFmtId="0" fontId="13" fillId="0" borderId="0" xfId="0" applyFont="1" applyAlignment="1">
      <alignment horizontal="distributed"/>
    </xf>
    <xf numFmtId="188" fontId="8" fillId="0" borderId="0" xfId="0" applyNumberFormat="1" applyFont="1" applyAlignment="1">
      <alignment horizontal="right"/>
    </xf>
    <xf numFmtId="0" fontId="0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/>
    </xf>
    <xf numFmtId="0" fontId="9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distributed" shrinkToFit="1"/>
    </xf>
    <xf numFmtId="0" fontId="0" fillId="0" borderId="0" xfId="0" applyAlignment="1">
      <alignment/>
    </xf>
    <xf numFmtId="0" fontId="34" fillId="0" borderId="0" xfId="0" applyFont="1" applyBorder="1" applyAlignment="1">
      <alignment shrinkToFit="1"/>
    </xf>
    <xf numFmtId="0" fontId="33" fillId="0" borderId="21" xfId="0" applyFont="1" applyBorder="1" applyAlignment="1">
      <alignment horizontal="left" shrinkToFit="1"/>
    </xf>
    <xf numFmtId="0" fontId="0" fillId="0" borderId="21" xfId="0" applyBorder="1" applyAlignment="1">
      <alignment horizontal="left"/>
    </xf>
    <xf numFmtId="56" fontId="8" fillId="0" borderId="0" xfId="0" applyNumberFormat="1" applyFont="1" applyAlignment="1" quotePrefix="1">
      <alignment horizontal="right"/>
    </xf>
    <xf numFmtId="0" fontId="35" fillId="0" borderId="2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177" fontId="11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distributed"/>
    </xf>
    <xf numFmtId="0" fontId="0" fillId="0" borderId="22" xfId="0" applyFont="1" applyBorder="1" applyAlignment="1">
      <alignment/>
    </xf>
    <xf numFmtId="177" fontId="8" fillId="0" borderId="0" xfId="0" applyNumberFormat="1" applyFont="1" applyAlignment="1">
      <alignment horizontal="right"/>
    </xf>
    <xf numFmtId="0" fontId="33" fillId="0" borderId="0" xfId="0" applyFont="1" applyAlignment="1">
      <alignment horizontal="distributed" wrapText="1"/>
    </xf>
    <xf numFmtId="177" fontId="8" fillId="0" borderId="0" xfId="0" applyNumberFormat="1" applyFont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33" fillId="0" borderId="19" xfId="0" applyFont="1" applyBorder="1" applyAlignment="1">
      <alignment horizontal="distributed"/>
    </xf>
    <xf numFmtId="0" fontId="34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36" fillId="0" borderId="21" xfId="0" applyFont="1" applyBorder="1" applyAlignment="1">
      <alignment/>
    </xf>
    <xf numFmtId="0" fontId="35" fillId="0" borderId="12" xfId="0" applyFont="1" applyBorder="1" applyAlignment="1">
      <alignment horizontal="distributed" vertical="center"/>
    </xf>
    <xf numFmtId="0" fontId="35" fillId="0" borderId="25" xfId="0" applyFont="1" applyBorder="1" applyAlignment="1">
      <alignment horizontal="distributed" vertical="center"/>
    </xf>
    <xf numFmtId="0" fontId="35" fillId="0" borderId="13" xfId="0" applyFont="1" applyBorder="1" applyAlignment="1">
      <alignment horizontal="distributed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198" fontId="11" fillId="0" borderId="0" xfId="0" applyNumberFormat="1" applyFont="1" applyAlignment="1">
      <alignment horizontal="right"/>
    </xf>
    <xf numFmtId="0" fontId="0" fillId="0" borderId="29" xfId="0" applyFont="1" applyBorder="1" applyAlignment="1">
      <alignment/>
    </xf>
    <xf numFmtId="0" fontId="11" fillId="0" borderId="0" xfId="0" applyFont="1" applyBorder="1" applyAlignment="1">
      <alignment horizontal="distributed"/>
    </xf>
    <xf numFmtId="177" fontId="11" fillId="0" borderId="16" xfId="0" applyNumberFormat="1" applyFont="1" applyBorder="1" applyAlignment="1">
      <alignment horizontal="right"/>
    </xf>
    <xf numFmtId="177" fontId="8" fillId="0" borderId="16" xfId="0" applyNumberFormat="1" applyFont="1" applyBorder="1" applyAlignment="1">
      <alignment horizontal="right"/>
    </xf>
    <xf numFmtId="198" fontId="8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198" fontId="8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8" fontId="11" fillId="0" borderId="3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37" fillId="0" borderId="0" xfId="0" applyFont="1" applyAlignment="1">
      <alignment/>
    </xf>
    <xf numFmtId="0" fontId="35" fillId="0" borderId="10" xfId="0" applyFont="1" applyBorder="1" applyAlignment="1">
      <alignment horizontal="distributed" vertical="center"/>
    </xf>
    <xf numFmtId="0" fontId="35" fillId="0" borderId="12" xfId="0" applyFont="1" applyBorder="1" applyAlignment="1">
      <alignment horizontal="distributed" vertical="center"/>
    </xf>
    <xf numFmtId="0" fontId="35" fillId="0" borderId="14" xfId="0" applyFont="1" applyBorder="1" applyAlignment="1">
      <alignment horizontal="distributed" vertical="center"/>
    </xf>
    <xf numFmtId="0" fontId="35" fillId="0" borderId="15" xfId="0" applyFont="1" applyBorder="1" applyAlignment="1">
      <alignment horizontal="distributed" vertical="center"/>
    </xf>
    <xf numFmtId="0" fontId="38" fillId="0" borderId="0" xfId="0" applyFont="1" applyAlignment="1">
      <alignment/>
    </xf>
    <xf numFmtId="49" fontId="13" fillId="0" borderId="0" xfId="0" applyNumberFormat="1" applyFont="1" applyAlignment="1">
      <alignment horizontal="right"/>
    </xf>
    <xf numFmtId="177" fontId="13" fillId="0" borderId="16" xfId="0" applyNumberFormat="1" applyFont="1" applyBorder="1" applyAlignment="1">
      <alignment horizontal="right"/>
    </xf>
    <xf numFmtId="177" fontId="13" fillId="0" borderId="0" xfId="0" applyNumberFormat="1" applyFont="1" applyAlignment="1">
      <alignment horizontal="right"/>
    </xf>
    <xf numFmtId="176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38" fillId="0" borderId="0" xfId="0" applyNumberFormat="1" applyFont="1" applyAlignment="1">
      <alignment horizontal="right"/>
    </xf>
    <xf numFmtId="49" fontId="38" fillId="0" borderId="0" xfId="0" applyNumberFormat="1" applyFont="1" applyAlignment="1">
      <alignment/>
    </xf>
    <xf numFmtId="177" fontId="38" fillId="0" borderId="16" xfId="0" applyNumberFormat="1" applyFont="1" applyBorder="1" applyAlignment="1">
      <alignment horizontal="right"/>
    </xf>
    <xf numFmtId="177" fontId="38" fillId="0" borderId="0" xfId="0" applyNumberFormat="1" applyFont="1" applyAlignment="1">
      <alignment horizontal="right"/>
    </xf>
    <xf numFmtId="176" fontId="38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8" fontId="6" fillId="0" borderId="0" xfId="49" applyFont="1" applyFill="1" applyAlignment="1">
      <alignment/>
    </xf>
    <xf numFmtId="38" fontId="0" fillId="0" borderId="0" xfId="49" applyFont="1" applyFill="1" applyAlignment="1">
      <alignment/>
    </xf>
    <xf numFmtId="0" fontId="6" fillId="0" borderId="0" xfId="0" applyFont="1" applyFill="1" applyAlignment="1">
      <alignment/>
    </xf>
    <xf numFmtId="38" fontId="37" fillId="0" borderId="0" xfId="49" applyFont="1" applyFill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20" xfId="0" applyFont="1" applyFill="1" applyBorder="1" applyAlignment="1">
      <alignment horizontal="distributed" vertical="center" wrapText="1"/>
    </xf>
    <xf numFmtId="0" fontId="35" fillId="0" borderId="13" xfId="0" applyFont="1" applyFill="1" applyBorder="1" applyAlignment="1">
      <alignment horizontal="distributed" vertical="center" wrapText="1"/>
    </xf>
    <xf numFmtId="38" fontId="35" fillId="0" borderId="32" xfId="49" applyFont="1" applyFill="1" applyBorder="1" applyAlignment="1">
      <alignment horizontal="distributed" vertical="center" wrapText="1"/>
    </xf>
    <xf numFmtId="0" fontId="35" fillId="0" borderId="32" xfId="0" applyFont="1" applyFill="1" applyBorder="1" applyAlignment="1">
      <alignment horizontal="distributed" vertical="center" wrapText="1"/>
    </xf>
    <xf numFmtId="0" fontId="35" fillId="0" borderId="12" xfId="0" applyFont="1" applyFill="1" applyBorder="1" applyAlignment="1">
      <alignment horizontal="distributed" vertical="center" wrapText="1"/>
    </xf>
    <xf numFmtId="0" fontId="35" fillId="0" borderId="20" xfId="0" applyFont="1" applyFill="1" applyBorder="1" applyAlignment="1">
      <alignment horizontal="distributed" vertical="center"/>
    </xf>
    <xf numFmtId="0" fontId="35" fillId="0" borderId="13" xfId="0" applyFont="1" applyFill="1" applyBorder="1" applyAlignment="1">
      <alignment horizontal="distributed" vertical="center"/>
    </xf>
    <xf numFmtId="38" fontId="0" fillId="0" borderId="26" xfId="49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0" fontId="13" fillId="0" borderId="16" xfId="49" applyNumberFormat="1" applyFont="1" applyFill="1" applyBorder="1" applyAlignment="1">
      <alignment horizontal="right"/>
    </xf>
    <xf numFmtId="178" fontId="13" fillId="0" borderId="0" xfId="49" applyNumberFormat="1" applyFont="1" applyFill="1" applyAlignment="1">
      <alignment horizontal="right"/>
    </xf>
    <xf numFmtId="197" fontId="13" fillId="0" borderId="0" xfId="49" applyNumberFormat="1" applyFont="1" applyFill="1" applyBorder="1" applyAlignment="1">
      <alignment horizontal="right"/>
    </xf>
    <xf numFmtId="0" fontId="11" fillId="0" borderId="0" xfId="0" applyFont="1" applyFill="1" applyAlignment="1">
      <alignment horizontal="distributed"/>
    </xf>
    <xf numFmtId="0" fontId="15" fillId="0" borderId="0" xfId="0" applyFont="1" applyFill="1" applyAlignment="1">
      <alignment horizontal="distributed"/>
    </xf>
    <xf numFmtId="0" fontId="10" fillId="0" borderId="0" xfId="0" applyFont="1" applyFill="1" applyAlignment="1">
      <alignment/>
    </xf>
    <xf numFmtId="178" fontId="38" fillId="0" borderId="16" xfId="49" applyNumberFormat="1" applyFont="1" applyFill="1" applyBorder="1" applyAlignment="1">
      <alignment horizontal="right"/>
    </xf>
    <xf numFmtId="178" fontId="38" fillId="0" borderId="0" xfId="49" applyNumberFormat="1" applyFont="1" applyFill="1" applyAlignment="1">
      <alignment horizontal="right"/>
    </xf>
    <xf numFmtId="178" fontId="38" fillId="0" borderId="0" xfId="0" applyNumberFormat="1" applyFont="1" applyFill="1" applyAlignment="1">
      <alignment horizontal="right"/>
    </xf>
    <xf numFmtId="191" fontId="38" fillId="0" borderId="0" xfId="49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/>
    </xf>
    <xf numFmtId="0" fontId="33" fillId="0" borderId="0" xfId="0" applyFont="1" applyFill="1" applyAlignment="1">
      <alignment horizontal="distributed"/>
    </xf>
    <xf numFmtId="178" fontId="13" fillId="0" borderId="16" xfId="49" applyNumberFormat="1" applyFont="1" applyFill="1" applyBorder="1" applyAlignment="1">
      <alignment horizontal="right"/>
    </xf>
    <xf numFmtId="178" fontId="13" fillId="0" borderId="0" xfId="0" applyNumberFormat="1" applyFont="1" applyFill="1" applyAlignment="1">
      <alignment horizontal="right"/>
    </xf>
    <xf numFmtId="191" fontId="13" fillId="0" borderId="0" xfId="49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90" fontId="38" fillId="0" borderId="16" xfId="49" applyNumberFormat="1" applyFont="1" applyFill="1" applyBorder="1" applyAlignment="1">
      <alignment horizontal="right"/>
    </xf>
    <xf numFmtId="197" fontId="38" fillId="0" borderId="0" xfId="49" applyNumberFormat="1" applyFont="1" applyFill="1" applyBorder="1" applyAlignment="1">
      <alignment horizontal="right"/>
    </xf>
    <xf numFmtId="179" fontId="13" fillId="0" borderId="0" xfId="49" applyNumberFormat="1" applyFont="1" applyFill="1" applyAlignment="1">
      <alignment horizontal="right"/>
    </xf>
    <xf numFmtId="178" fontId="13" fillId="0" borderId="0" xfId="0" applyNumberFormat="1" applyFont="1" applyFill="1" applyAlignment="1" quotePrefix="1">
      <alignment horizontal="right"/>
    </xf>
    <xf numFmtId="0" fontId="11" fillId="0" borderId="0" xfId="0" applyFont="1" applyFill="1" applyAlignment="1">
      <alignment horizontal="distributed"/>
    </xf>
    <xf numFmtId="178" fontId="38" fillId="0" borderId="0" xfId="49" applyNumberFormat="1" applyFont="1" applyFill="1" applyBorder="1" applyAlignment="1">
      <alignment horizontal="right"/>
    </xf>
    <xf numFmtId="0" fontId="33" fillId="0" borderId="0" xfId="0" applyFont="1" applyFill="1" applyAlignment="1">
      <alignment horizontal="distributed"/>
    </xf>
    <xf numFmtId="0" fontId="0" fillId="0" borderId="16" xfId="0" applyFont="1" applyFill="1" applyBorder="1" applyAlignment="1">
      <alignment/>
    </xf>
    <xf numFmtId="0" fontId="8" fillId="0" borderId="0" xfId="0" applyFont="1" applyFill="1" applyAlignment="1">
      <alignment horizontal="distributed"/>
    </xf>
    <xf numFmtId="0" fontId="36" fillId="0" borderId="0" xfId="0" applyFont="1" applyFill="1" applyAlignment="1">
      <alignment/>
    </xf>
    <xf numFmtId="0" fontId="41" fillId="0" borderId="0" xfId="0" applyFont="1" applyFill="1" applyAlignment="1">
      <alignment horizontal="distributed"/>
    </xf>
    <xf numFmtId="178" fontId="13" fillId="0" borderId="0" xfId="49" applyNumberFormat="1" applyFont="1" applyFill="1" applyBorder="1" applyAlignment="1">
      <alignment horizontal="right"/>
    </xf>
    <xf numFmtId="178" fontId="38" fillId="0" borderId="0" xfId="0" applyNumberFormat="1" applyFont="1" applyFill="1" applyAlignment="1" quotePrefix="1">
      <alignment horizontal="right"/>
    </xf>
    <xf numFmtId="178" fontId="38" fillId="0" borderId="0" xfId="49" applyNumberFormat="1" applyFont="1" applyFill="1" applyAlignment="1" quotePrefix="1">
      <alignment horizontal="right"/>
    </xf>
    <xf numFmtId="0" fontId="41" fillId="0" borderId="0" xfId="0" applyFont="1" applyFill="1" applyAlignment="1">
      <alignment horizontal="distributed"/>
    </xf>
    <xf numFmtId="178" fontId="13" fillId="0" borderId="0" xfId="49" applyNumberFormat="1" applyFont="1" applyFill="1" applyAlignment="1" quotePrefix="1">
      <alignment horizontal="right"/>
    </xf>
    <xf numFmtId="0" fontId="42" fillId="0" borderId="0" xfId="0" applyFont="1" applyFill="1" applyAlignment="1">
      <alignment horizontal="distributed"/>
    </xf>
    <xf numFmtId="0" fontId="39" fillId="0" borderId="0" xfId="0" applyFont="1" applyFill="1" applyAlignment="1">
      <alignment horizontal="distributed"/>
    </xf>
    <xf numFmtId="0" fontId="42" fillId="0" borderId="0" xfId="0" applyFont="1" applyFill="1" applyAlignment="1">
      <alignment horizontal="distributed"/>
    </xf>
    <xf numFmtId="178" fontId="39" fillId="0" borderId="16" xfId="49" applyNumberFormat="1" applyFont="1" applyFill="1" applyBorder="1" applyAlignment="1">
      <alignment/>
    </xf>
    <xf numFmtId="38" fontId="13" fillId="0" borderId="16" xfId="49" applyFont="1" applyFill="1" applyBorder="1" applyAlignment="1">
      <alignment horizontal="right"/>
    </xf>
    <xf numFmtId="38" fontId="13" fillId="0" borderId="0" xfId="49" applyFont="1" applyFill="1" applyAlignment="1">
      <alignment horizontal="right"/>
    </xf>
    <xf numFmtId="182" fontId="13" fillId="0" borderId="0" xfId="0" applyNumberFormat="1" applyFont="1" applyFill="1" applyAlignment="1">
      <alignment horizontal="right"/>
    </xf>
    <xf numFmtId="38" fontId="39" fillId="0" borderId="18" xfId="49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0" xfId="49" applyFont="1" applyAlignment="1">
      <alignment/>
    </xf>
    <xf numFmtId="0" fontId="8" fillId="0" borderId="0" xfId="0" applyFont="1" applyFill="1" applyAlignment="1">
      <alignment/>
    </xf>
    <xf numFmtId="0" fontId="35" fillId="0" borderId="32" xfId="0" applyFont="1" applyFill="1" applyBorder="1" applyAlignment="1">
      <alignment horizontal="distributed" vertical="center"/>
    </xf>
    <xf numFmtId="0" fontId="35" fillId="0" borderId="12" xfId="0" applyFont="1" applyFill="1" applyBorder="1" applyAlignment="1">
      <alignment horizontal="distributed" vertical="center"/>
    </xf>
    <xf numFmtId="189" fontId="13" fillId="0" borderId="16" xfId="49" applyNumberFormat="1" applyFont="1" applyFill="1" applyBorder="1" applyAlignment="1">
      <alignment/>
    </xf>
    <xf numFmtId="189" fontId="38" fillId="0" borderId="16" xfId="49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16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distributed"/>
    </xf>
    <xf numFmtId="0" fontId="33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/>
    </xf>
    <xf numFmtId="191" fontId="13" fillId="0" borderId="0" xfId="49" applyNumberFormat="1" applyFont="1" applyFill="1" applyAlignment="1">
      <alignment horizontal="right"/>
    </xf>
    <xf numFmtId="192" fontId="13" fillId="0" borderId="0" xfId="49" applyNumberFormat="1" applyFont="1" applyFill="1" applyAlignment="1">
      <alignment horizontal="right"/>
    </xf>
    <xf numFmtId="199" fontId="13" fillId="0" borderId="0" xfId="49" applyNumberFormat="1" applyFont="1" applyFill="1" applyAlignment="1">
      <alignment horizontal="right"/>
    </xf>
    <xf numFmtId="178" fontId="13" fillId="0" borderId="16" xfId="49" applyNumberFormat="1" applyFont="1" applyBorder="1" applyAlignment="1">
      <alignment horizontal="right"/>
    </xf>
    <xf numFmtId="178" fontId="13" fillId="0" borderId="0" xfId="49" applyNumberFormat="1" applyFont="1" applyAlignment="1">
      <alignment horizontal="right"/>
    </xf>
    <xf numFmtId="178" fontId="13" fillId="0" borderId="0" xfId="49" applyNumberFormat="1" applyFont="1" applyBorder="1" applyAlignment="1" quotePrefix="1">
      <alignment horizontal="right"/>
    </xf>
    <xf numFmtId="178" fontId="13" fillId="0" borderId="0" xfId="49" applyNumberFormat="1" applyFont="1" applyAlignment="1" quotePrefix="1">
      <alignment horizontal="right"/>
    </xf>
    <xf numFmtId="178" fontId="13" fillId="0" borderId="0" xfId="49" applyNumberFormat="1" applyFont="1" applyBorder="1" applyAlignment="1">
      <alignment horizontal="right"/>
    </xf>
    <xf numFmtId="178" fontId="13" fillId="0" borderId="16" xfId="49" applyNumberFormat="1" applyFont="1" applyBorder="1" applyAlignment="1" quotePrefix="1">
      <alignment horizontal="right"/>
    </xf>
    <xf numFmtId="0" fontId="8" fillId="0" borderId="2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8" fontId="11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0" fontId="33" fillId="0" borderId="0" xfId="0" applyFont="1" applyAlignment="1">
      <alignment horizontal="distributed"/>
    </xf>
    <xf numFmtId="178" fontId="8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distributed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3" fillId="0" borderId="0" xfId="0" applyFont="1" applyBorder="1" applyAlignment="1">
      <alignment horizontal="distributed"/>
    </xf>
    <xf numFmtId="0" fontId="33" fillId="0" borderId="0" xfId="0" applyFont="1" applyBorder="1" applyAlignment="1">
      <alignment horizontal="distributed"/>
    </xf>
    <xf numFmtId="0" fontId="9" fillId="0" borderId="32" xfId="0" applyFont="1" applyBorder="1" applyAlignment="1">
      <alignment horizontal="distributed" vertical="center"/>
    </xf>
    <xf numFmtId="178" fontId="3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8" fillId="0" borderId="16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178" fontId="11" fillId="0" borderId="16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2" xfId="0" applyFont="1" applyBorder="1" applyAlignment="1">
      <alignment/>
    </xf>
    <xf numFmtId="6" fontId="8" fillId="0" borderId="0" xfId="58" applyFont="1" applyAlignment="1">
      <alignment horizontal="right"/>
    </xf>
    <xf numFmtId="0" fontId="35" fillId="0" borderId="20" xfId="0" applyNumberFormat="1" applyFont="1" applyBorder="1" applyAlignment="1">
      <alignment horizontal="distributed" vertical="center"/>
    </xf>
    <xf numFmtId="0" fontId="35" fillId="0" borderId="12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5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7</xdr:row>
      <xdr:rowOff>19050</xdr:rowOff>
    </xdr:from>
    <xdr:to>
      <xdr:col>3</xdr:col>
      <xdr:colOff>209550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66925" y="1419225"/>
          <a:ext cx="76200" cy="2333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19050</xdr:rowOff>
    </xdr:from>
    <xdr:to>
      <xdr:col>3</xdr:col>
      <xdr:colOff>228600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4019550"/>
          <a:ext cx="133350" cy="3048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0.25390625" style="1" customWidth="1"/>
    <col min="3" max="4" width="0.6171875" style="1" customWidth="1"/>
    <col min="5" max="5" width="6.75390625" style="1" customWidth="1"/>
    <col min="6" max="6" width="1.25" style="1" customWidth="1"/>
    <col min="7" max="7" width="6.875" style="1" customWidth="1"/>
    <col min="8" max="8" width="1.25" style="1" customWidth="1"/>
    <col min="9" max="9" width="6.875" style="1" customWidth="1"/>
    <col min="10" max="10" width="1.25" style="1" customWidth="1"/>
    <col min="11" max="11" width="6.875" style="1" customWidth="1"/>
    <col min="12" max="12" width="1.25" style="1" customWidth="1"/>
    <col min="13" max="13" width="6.875" style="1" customWidth="1"/>
    <col min="14" max="14" width="0.6171875" style="1" customWidth="1"/>
    <col min="15" max="18" width="3.25390625" style="1" customWidth="1"/>
    <col min="19" max="19" width="8.375" style="1" customWidth="1"/>
    <col min="20" max="20" width="2.50390625" style="1" customWidth="1"/>
    <col min="21" max="16384" width="9.00390625" style="1" customWidth="1"/>
  </cols>
  <sheetData>
    <row r="1" spans="5:8" ht="21">
      <c r="E1" s="2" t="s">
        <v>4</v>
      </c>
      <c r="G1" s="2"/>
      <c r="H1" s="2"/>
    </row>
    <row r="2" spans="7:8" ht="17.25">
      <c r="G2" s="3" t="s">
        <v>5</v>
      </c>
      <c r="H2" s="4"/>
    </row>
    <row r="3" spans="2:20" ht="11.25" customHeight="1">
      <c r="B3" s="5" t="s">
        <v>6</v>
      </c>
      <c r="O3" s="5"/>
      <c r="T3" s="6"/>
    </row>
    <row r="4" spans="2:20" ht="11.25" customHeight="1">
      <c r="B4" s="5" t="s">
        <v>7</v>
      </c>
      <c r="O4" s="5"/>
      <c r="T4" s="6" t="s">
        <v>8</v>
      </c>
    </row>
    <row r="5" spans="2:20" ht="12.75" customHeight="1" thickBot="1">
      <c r="B5" s="5" t="s">
        <v>9</v>
      </c>
      <c r="O5" s="5"/>
      <c r="T5" s="6" t="s">
        <v>10</v>
      </c>
    </row>
    <row r="6" spans="1:20" ht="13.5" customHeight="1" thickTop="1">
      <c r="A6" s="33" t="s">
        <v>11</v>
      </c>
      <c r="B6" s="33"/>
      <c r="C6" s="33"/>
      <c r="D6" s="8"/>
      <c r="E6" s="42" t="s">
        <v>12</v>
      </c>
      <c r="F6" s="42"/>
      <c r="G6" s="42"/>
      <c r="H6" s="42"/>
      <c r="I6" s="42"/>
      <c r="J6" s="42"/>
      <c r="K6" s="42"/>
      <c r="L6" s="42"/>
      <c r="M6" s="42"/>
      <c r="N6" s="7"/>
      <c r="O6" s="35" t="s">
        <v>13</v>
      </c>
      <c r="P6" s="36"/>
      <c r="Q6" s="36"/>
      <c r="R6" s="37"/>
      <c r="S6" s="38" t="s">
        <v>14</v>
      </c>
      <c r="T6" s="39"/>
    </row>
    <row r="7" spans="1:20" ht="13.5" customHeight="1">
      <c r="A7" s="34"/>
      <c r="B7" s="34"/>
      <c r="C7" s="34"/>
      <c r="D7" s="12"/>
      <c r="E7" s="43"/>
      <c r="F7" s="43"/>
      <c r="G7" s="43"/>
      <c r="H7" s="43"/>
      <c r="I7" s="43"/>
      <c r="J7" s="43"/>
      <c r="K7" s="43"/>
      <c r="L7" s="43"/>
      <c r="M7" s="43"/>
      <c r="N7" s="11"/>
      <c r="O7" s="13" t="s">
        <v>15</v>
      </c>
      <c r="P7" s="13" t="s">
        <v>16</v>
      </c>
      <c r="Q7" s="13" t="s">
        <v>17</v>
      </c>
      <c r="R7" s="13" t="s">
        <v>18</v>
      </c>
      <c r="S7" s="40"/>
      <c r="T7" s="41"/>
    </row>
    <row r="8" spans="4:5" ht="3.75" customHeight="1">
      <c r="D8" s="14"/>
      <c r="E8" s="15"/>
    </row>
    <row r="9" spans="2:20" s="16" customFormat="1" ht="15.75" customHeight="1">
      <c r="B9" s="17" t="s">
        <v>19</v>
      </c>
      <c r="C9" s="17"/>
      <c r="D9" s="18"/>
      <c r="E9" s="19"/>
      <c r="F9" s="17"/>
      <c r="G9" s="17"/>
      <c r="H9" s="17"/>
      <c r="I9" s="17"/>
      <c r="J9" s="17"/>
      <c r="K9" s="17"/>
      <c r="L9" s="17"/>
      <c r="M9" s="17"/>
      <c r="N9" s="17"/>
      <c r="O9" s="20">
        <v>80</v>
      </c>
      <c r="P9" s="20">
        <v>20</v>
      </c>
      <c r="Q9" s="20">
        <v>39</v>
      </c>
      <c r="R9" s="20">
        <v>21</v>
      </c>
      <c r="S9" s="21" t="s">
        <v>20</v>
      </c>
      <c r="T9" s="20" t="s">
        <v>21</v>
      </c>
    </row>
    <row r="10" spans="2:19" ht="9.75" customHeight="1">
      <c r="B10" s="22"/>
      <c r="C10" s="22"/>
      <c r="D10" s="23"/>
      <c r="E10" s="24"/>
      <c r="F10" s="22"/>
      <c r="G10" s="22"/>
      <c r="H10" s="22"/>
      <c r="I10" s="22"/>
      <c r="J10" s="22"/>
      <c r="K10" s="22"/>
      <c r="L10" s="22"/>
      <c r="M10" s="22"/>
      <c r="N10" s="22"/>
      <c r="O10" s="6"/>
      <c r="P10" s="6"/>
      <c r="Q10" s="6"/>
      <c r="R10" s="6"/>
      <c r="S10" s="25"/>
    </row>
    <row r="11" spans="2:19" ht="9.75" customHeight="1">
      <c r="B11" s="22" t="s">
        <v>22</v>
      </c>
      <c r="C11" s="22"/>
      <c r="D11" s="23"/>
      <c r="E11" s="24" t="s">
        <v>23</v>
      </c>
      <c r="F11" s="22"/>
      <c r="G11" s="22" t="s">
        <v>24</v>
      </c>
      <c r="H11" s="22"/>
      <c r="I11" s="22" t="s">
        <v>25</v>
      </c>
      <c r="J11" s="22"/>
      <c r="K11" s="22" t="s">
        <v>26</v>
      </c>
      <c r="L11" s="22"/>
      <c r="M11" s="22" t="s">
        <v>27</v>
      </c>
      <c r="N11" s="22"/>
      <c r="O11" s="6">
        <v>11</v>
      </c>
      <c r="P11" s="6">
        <v>6</v>
      </c>
      <c r="Q11" s="6">
        <v>5</v>
      </c>
      <c r="R11" s="6" t="s">
        <v>28</v>
      </c>
      <c r="S11" s="25">
        <v>992.52</v>
      </c>
    </row>
    <row r="12" spans="2:19" ht="9.75" customHeight="1">
      <c r="B12" s="22"/>
      <c r="C12" s="22"/>
      <c r="D12" s="23"/>
      <c r="E12" s="24" t="s">
        <v>29</v>
      </c>
      <c r="F12" s="22"/>
      <c r="G12" s="22"/>
      <c r="H12" s="22"/>
      <c r="I12" s="22"/>
      <c r="J12" s="22"/>
      <c r="K12" s="22"/>
      <c r="L12" s="22"/>
      <c r="M12" s="22"/>
      <c r="N12" s="22"/>
      <c r="O12" s="6"/>
      <c r="P12" s="6"/>
      <c r="Q12" s="6"/>
      <c r="R12" s="6"/>
      <c r="S12" s="25"/>
    </row>
    <row r="13" spans="2:19" ht="9.75" customHeight="1">
      <c r="B13" s="22"/>
      <c r="C13" s="22"/>
      <c r="D13" s="23"/>
      <c r="E13" s="24" t="s">
        <v>30</v>
      </c>
      <c r="F13" s="22"/>
      <c r="G13" s="22" t="s">
        <v>31</v>
      </c>
      <c r="H13" s="22"/>
      <c r="I13" s="22" t="s">
        <v>32</v>
      </c>
      <c r="J13" s="22"/>
      <c r="K13" s="22" t="s">
        <v>33</v>
      </c>
      <c r="L13" s="22"/>
      <c r="M13" s="22" t="s">
        <v>34</v>
      </c>
      <c r="N13" s="22"/>
      <c r="O13" s="6" t="s">
        <v>35</v>
      </c>
      <c r="P13" s="6" t="s">
        <v>35</v>
      </c>
      <c r="Q13" s="6" t="s">
        <v>35</v>
      </c>
      <c r="R13" s="6" t="s">
        <v>35</v>
      </c>
      <c r="S13" s="25" t="s">
        <v>35</v>
      </c>
    </row>
    <row r="14" spans="2:19" ht="9.75" customHeight="1">
      <c r="B14" s="22"/>
      <c r="C14" s="22"/>
      <c r="D14" s="23"/>
      <c r="E14" s="24" t="s">
        <v>36</v>
      </c>
      <c r="F14" s="22"/>
      <c r="G14" s="22" t="s">
        <v>37</v>
      </c>
      <c r="H14" s="22"/>
      <c r="I14" s="22"/>
      <c r="J14" s="22"/>
      <c r="K14" s="22"/>
      <c r="L14" s="22"/>
      <c r="M14" s="22"/>
      <c r="N14" s="22"/>
      <c r="O14" s="6"/>
      <c r="P14" s="6"/>
      <c r="Q14" s="6"/>
      <c r="R14" s="6"/>
      <c r="S14" s="25"/>
    </row>
    <row r="15" spans="2:19" ht="9.75" customHeight="1">
      <c r="B15" s="22"/>
      <c r="C15" s="22"/>
      <c r="D15" s="23"/>
      <c r="E15" s="24"/>
      <c r="F15" s="22"/>
      <c r="G15" s="22"/>
      <c r="H15" s="22"/>
      <c r="I15" s="22"/>
      <c r="J15" s="22"/>
      <c r="K15" s="22"/>
      <c r="L15" s="22"/>
      <c r="M15" s="22"/>
      <c r="N15" s="22"/>
      <c r="O15" s="6"/>
      <c r="P15" s="6"/>
      <c r="Q15" s="6"/>
      <c r="R15" s="6"/>
      <c r="S15" s="25"/>
    </row>
    <row r="16" spans="2:19" ht="9.75" customHeight="1">
      <c r="B16" s="22" t="s">
        <v>38</v>
      </c>
      <c r="C16" s="22"/>
      <c r="D16" s="23"/>
      <c r="E16" s="24" t="s">
        <v>39</v>
      </c>
      <c r="F16" s="22"/>
      <c r="G16" s="22"/>
      <c r="H16" s="22"/>
      <c r="I16" s="22"/>
      <c r="J16" s="22"/>
      <c r="K16" s="22"/>
      <c r="L16" s="22"/>
      <c r="M16" s="22"/>
      <c r="N16" s="22"/>
      <c r="O16" s="6">
        <v>20</v>
      </c>
      <c r="P16" s="6">
        <v>1</v>
      </c>
      <c r="Q16" s="6">
        <v>14</v>
      </c>
      <c r="R16" s="6">
        <v>5</v>
      </c>
      <c r="S16" s="26" t="s">
        <v>40</v>
      </c>
    </row>
    <row r="17" spans="2:19" ht="9.75" customHeight="1">
      <c r="B17" s="22"/>
      <c r="C17" s="22"/>
      <c r="D17" s="23"/>
      <c r="E17" s="24" t="s">
        <v>41</v>
      </c>
      <c r="F17" s="22"/>
      <c r="G17" s="22" t="s">
        <v>42</v>
      </c>
      <c r="H17" s="22"/>
      <c r="I17" s="22" t="s">
        <v>43</v>
      </c>
      <c r="J17" s="22"/>
      <c r="K17" s="22" t="s">
        <v>44</v>
      </c>
      <c r="L17" s="22"/>
      <c r="M17" s="22"/>
      <c r="N17" s="22"/>
      <c r="O17" s="6"/>
      <c r="P17" s="6"/>
      <c r="Q17" s="6"/>
      <c r="R17" s="6"/>
      <c r="S17" s="25"/>
    </row>
    <row r="18" spans="2:19" ht="9.75" customHeight="1">
      <c r="B18" s="22"/>
      <c r="C18" s="22"/>
      <c r="D18" s="23"/>
      <c r="E18" s="24" t="s">
        <v>45</v>
      </c>
      <c r="F18" s="22"/>
      <c r="G18" s="22" t="s">
        <v>46</v>
      </c>
      <c r="H18" s="22"/>
      <c r="I18" s="22" t="s">
        <v>47</v>
      </c>
      <c r="J18" s="22"/>
      <c r="K18" s="22"/>
      <c r="L18" s="22"/>
      <c r="M18" s="22"/>
      <c r="N18" s="22"/>
      <c r="O18" s="6"/>
      <c r="P18" s="6"/>
      <c r="Q18" s="6"/>
      <c r="R18" s="6"/>
      <c r="S18" s="25"/>
    </row>
    <row r="19" spans="2:19" ht="9.75" customHeight="1">
      <c r="B19" s="22"/>
      <c r="C19" s="22"/>
      <c r="D19" s="23"/>
      <c r="E19" s="24" t="s">
        <v>48</v>
      </c>
      <c r="F19" s="22"/>
      <c r="G19" s="22" t="s">
        <v>49</v>
      </c>
      <c r="H19" s="22"/>
      <c r="I19" s="22" t="s">
        <v>50</v>
      </c>
      <c r="J19" s="22"/>
      <c r="K19" s="22"/>
      <c r="L19" s="22"/>
      <c r="M19" s="22"/>
      <c r="N19" s="22"/>
      <c r="O19" s="6"/>
      <c r="P19" s="6"/>
      <c r="Q19" s="6"/>
      <c r="R19" s="6"/>
      <c r="S19" s="25"/>
    </row>
    <row r="20" spans="2:19" ht="9.75" customHeight="1">
      <c r="B20" s="22"/>
      <c r="C20" s="22"/>
      <c r="D20" s="23"/>
      <c r="E20" s="24" t="s">
        <v>51</v>
      </c>
      <c r="F20" s="22"/>
      <c r="G20" s="22" t="s">
        <v>52</v>
      </c>
      <c r="H20" s="22"/>
      <c r="I20" s="22" t="s">
        <v>53</v>
      </c>
      <c r="J20" s="22"/>
      <c r="K20" s="22" t="s">
        <v>54</v>
      </c>
      <c r="L20" s="22"/>
      <c r="M20" s="22" t="s">
        <v>55</v>
      </c>
      <c r="N20" s="22"/>
      <c r="O20" s="6"/>
      <c r="P20" s="6"/>
      <c r="Q20" s="6"/>
      <c r="R20" s="6"/>
      <c r="S20" s="25"/>
    </row>
    <row r="21" spans="2:19" ht="9.75" customHeight="1">
      <c r="B21" s="22"/>
      <c r="C21" s="22"/>
      <c r="D21" s="23"/>
      <c r="E21" s="24" t="s">
        <v>56</v>
      </c>
      <c r="F21" s="22"/>
      <c r="G21" s="22"/>
      <c r="H21" s="22"/>
      <c r="I21" s="22"/>
      <c r="J21" s="22"/>
      <c r="K21" s="22"/>
      <c r="L21" s="22"/>
      <c r="M21" s="22"/>
      <c r="N21" s="22"/>
      <c r="O21" s="6"/>
      <c r="P21" s="6"/>
      <c r="Q21" s="6"/>
      <c r="R21" s="6"/>
      <c r="S21" s="25"/>
    </row>
    <row r="22" spans="2:19" ht="6" customHeight="1">
      <c r="B22" s="22"/>
      <c r="C22" s="22"/>
      <c r="D22" s="23"/>
      <c r="E22" s="24"/>
      <c r="F22" s="22"/>
      <c r="G22" s="22"/>
      <c r="H22" s="22"/>
      <c r="I22" s="22"/>
      <c r="J22" s="22"/>
      <c r="K22" s="22"/>
      <c r="L22" s="22"/>
      <c r="M22" s="22"/>
      <c r="N22" s="22"/>
      <c r="O22" s="6"/>
      <c r="P22" s="6"/>
      <c r="Q22" s="6"/>
      <c r="R22" s="6"/>
      <c r="S22" s="25"/>
    </row>
    <row r="23" spans="2:19" ht="9.75" customHeight="1">
      <c r="B23" s="22" t="s">
        <v>57</v>
      </c>
      <c r="C23" s="22"/>
      <c r="D23" s="23"/>
      <c r="E23" s="24" t="s">
        <v>56</v>
      </c>
      <c r="F23" s="22"/>
      <c r="G23" s="22" t="s">
        <v>58</v>
      </c>
      <c r="H23" s="22"/>
      <c r="I23" s="22" t="s">
        <v>59</v>
      </c>
      <c r="J23" s="22"/>
      <c r="K23" s="22" t="s">
        <v>60</v>
      </c>
      <c r="L23" s="22"/>
      <c r="M23" s="22" t="s">
        <v>61</v>
      </c>
      <c r="N23" s="22"/>
      <c r="O23" s="6">
        <v>8</v>
      </c>
      <c r="P23" s="6" t="s">
        <v>62</v>
      </c>
      <c r="Q23" s="6">
        <v>3</v>
      </c>
      <c r="R23" s="6">
        <v>5</v>
      </c>
      <c r="S23" s="25" t="s">
        <v>63</v>
      </c>
    </row>
    <row r="24" spans="2:19" ht="9.75" customHeight="1">
      <c r="B24" s="22"/>
      <c r="C24" s="22"/>
      <c r="D24" s="23"/>
      <c r="E24" s="24"/>
      <c r="F24" s="22"/>
      <c r="G24" s="22" t="s">
        <v>64</v>
      </c>
      <c r="H24" s="22"/>
      <c r="I24" s="22" t="s">
        <v>65</v>
      </c>
      <c r="J24" s="22"/>
      <c r="K24" s="22" t="s">
        <v>66</v>
      </c>
      <c r="L24" s="22" t="s">
        <v>67</v>
      </c>
      <c r="M24" s="22" t="s">
        <v>68</v>
      </c>
      <c r="N24" s="22"/>
      <c r="O24" s="6"/>
      <c r="P24" s="6"/>
      <c r="Q24" s="6"/>
      <c r="R24" s="6"/>
      <c r="S24" s="25"/>
    </row>
    <row r="25" spans="2:19" ht="9.75" customHeight="1">
      <c r="B25" s="22"/>
      <c r="C25" s="22"/>
      <c r="D25" s="23"/>
      <c r="E25" s="24"/>
      <c r="F25" s="22"/>
      <c r="G25" s="22"/>
      <c r="H25" s="22"/>
      <c r="I25" s="22"/>
      <c r="J25" s="22"/>
      <c r="K25" s="22"/>
      <c r="L25" s="22"/>
      <c r="M25" s="22"/>
      <c r="N25" s="22"/>
      <c r="O25" s="6"/>
      <c r="P25" s="6"/>
      <c r="Q25" s="6"/>
      <c r="R25" s="6"/>
      <c r="S25" s="25"/>
    </row>
    <row r="26" spans="2:19" ht="9.75" customHeight="1">
      <c r="B26" s="22" t="s">
        <v>69</v>
      </c>
      <c r="C26" s="22"/>
      <c r="D26" s="23"/>
      <c r="E26" s="24" t="s">
        <v>0</v>
      </c>
      <c r="F26" s="22"/>
      <c r="G26" s="22" t="s">
        <v>1</v>
      </c>
      <c r="H26" s="22"/>
      <c r="I26" s="27" t="s">
        <v>2</v>
      </c>
      <c r="J26" s="22"/>
      <c r="K26" s="22" t="s">
        <v>3</v>
      </c>
      <c r="L26" s="22"/>
      <c r="M26" s="22" t="s">
        <v>70</v>
      </c>
      <c r="N26" s="22"/>
      <c r="O26" s="6">
        <v>19</v>
      </c>
      <c r="P26" s="6">
        <v>5</v>
      </c>
      <c r="Q26" s="6">
        <v>10</v>
      </c>
      <c r="R26" s="6">
        <v>4</v>
      </c>
      <c r="S26" s="28">
        <v>2454.87</v>
      </c>
    </row>
    <row r="27" spans="2:19" ht="9.75" customHeight="1">
      <c r="B27" s="22"/>
      <c r="C27" s="22"/>
      <c r="D27" s="23"/>
      <c r="E27" s="24" t="s">
        <v>71</v>
      </c>
      <c r="F27" s="22"/>
      <c r="G27" s="22" t="s">
        <v>72</v>
      </c>
      <c r="H27" s="22"/>
      <c r="I27" s="22" t="s">
        <v>73</v>
      </c>
      <c r="J27" s="22"/>
      <c r="K27" s="22" t="s">
        <v>74</v>
      </c>
      <c r="L27" s="22"/>
      <c r="M27" s="22" t="s">
        <v>75</v>
      </c>
      <c r="N27" s="22"/>
      <c r="O27" s="6"/>
      <c r="P27" s="6"/>
      <c r="Q27" s="6"/>
      <c r="R27" s="6"/>
      <c r="S27" s="25"/>
    </row>
    <row r="28" spans="2:19" ht="9.75" customHeight="1">
      <c r="B28" s="22"/>
      <c r="C28" s="22"/>
      <c r="D28" s="23"/>
      <c r="E28" s="24"/>
      <c r="F28" s="22"/>
      <c r="G28" s="22" t="s">
        <v>76</v>
      </c>
      <c r="H28" s="22"/>
      <c r="I28" s="22" t="s">
        <v>77</v>
      </c>
      <c r="J28" s="22"/>
      <c r="K28" s="22" t="s">
        <v>78</v>
      </c>
      <c r="L28" s="22"/>
      <c r="M28" s="22"/>
      <c r="N28" s="22"/>
      <c r="O28" s="6"/>
      <c r="P28" s="6"/>
      <c r="Q28" s="6"/>
      <c r="R28" s="6"/>
      <c r="S28" s="25"/>
    </row>
    <row r="29" spans="2:19" ht="9.75" customHeight="1">
      <c r="B29" s="22"/>
      <c r="C29" s="22"/>
      <c r="D29" s="23"/>
      <c r="E29" s="24" t="s">
        <v>79</v>
      </c>
      <c r="F29" s="22"/>
      <c r="G29" s="22" t="s">
        <v>80</v>
      </c>
      <c r="H29" s="22"/>
      <c r="I29" s="22" t="s">
        <v>81</v>
      </c>
      <c r="J29" s="22"/>
      <c r="K29" s="22"/>
      <c r="L29" s="22"/>
      <c r="M29" s="22"/>
      <c r="N29" s="22"/>
      <c r="O29" s="6"/>
      <c r="P29" s="6"/>
      <c r="Q29" s="6"/>
      <c r="R29" s="6"/>
      <c r="S29" s="25"/>
    </row>
    <row r="30" spans="2:19" ht="9.75" customHeight="1">
      <c r="B30" s="22"/>
      <c r="C30" s="22"/>
      <c r="D30" s="23"/>
      <c r="E30" s="24" t="s">
        <v>82</v>
      </c>
      <c r="F30" s="22"/>
      <c r="G30" s="22"/>
      <c r="H30" s="22"/>
      <c r="I30" s="22"/>
      <c r="J30" s="22"/>
      <c r="K30" s="22"/>
      <c r="L30" s="22"/>
      <c r="M30" s="22"/>
      <c r="N30" s="22"/>
      <c r="O30" s="6"/>
      <c r="P30" s="6"/>
      <c r="Q30" s="6"/>
      <c r="R30" s="6"/>
      <c r="S30" s="25"/>
    </row>
    <row r="31" spans="2:19" ht="6" customHeight="1">
      <c r="B31" s="22"/>
      <c r="C31" s="22"/>
      <c r="D31" s="23"/>
      <c r="E31" s="24"/>
      <c r="F31" s="22"/>
      <c r="G31" s="22"/>
      <c r="H31" s="22"/>
      <c r="I31" s="22"/>
      <c r="J31" s="22"/>
      <c r="K31" s="22"/>
      <c r="L31" s="22"/>
      <c r="M31" s="22"/>
      <c r="N31" s="22"/>
      <c r="O31" s="6"/>
      <c r="P31" s="6"/>
      <c r="Q31" s="6"/>
      <c r="R31" s="6"/>
      <c r="S31" s="25"/>
    </row>
    <row r="32" spans="2:19" ht="9.75" customHeight="1">
      <c r="B32" s="22" t="s">
        <v>83</v>
      </c>
      <c r="C32" s="22"/>
      <c r="D32" s="23"/>
      <c r="E32" s="24" t="s">
        <v>84</v>
      </c>
      <c r="F32" s="22"/>
      <c r="G32" s="22" t="s">
        <v>85</v>
      </c>
      <c r="H32" s="22"/>
      <c r="I32" s="22"/>
      <c r="J32" s="22"/>
      <c r="K32" s="22"/>
      <c r="L32" s="22"/>
      <c r="M32" s="22"/>
      <c r="N32" s="22"/>
      <c r="O32" s="6">
        <v>7</v>
      </c>
      <c r="P32" s="6">
        <v>2</v>
      </c>
      <c r="Q32" s="6">
        <v>2</v>
      </c>
      <c r="R32" s="6">
        <v>3</v>
      </c>
      <c r="S32" s="25">
        <v>589.89</v>
      </c>
    </row>
    <row r="33" spans="2:19" ht="9.75" customHeight="1">
      <c r="B33" s="22"/>
      <c r="C33" s="22"/>
      <c r="D33" s="23"/>
      <c r="E33" s="24" t="s">
        <v>82</v>
      </c>
      <c r="F33" s="22"/>
      <c r="G33" s="22" t="s">
        <v>86</v>
      </c>
      <c r="H33" s="22"/>
      <c r="I33" s="22" t="s">
        <v>87</v>
      </c>
      <c r="J33" s="22"/>
      <c r="K33" s="22" t="s">
        <v>88</v>
      </c>
      <c r="L33" s="22"/>
      <c r="M33" s="22" t="s">
        <v>89</v>
      </c>
      <c r="N33" s="22"/>
      <c r="O33" s="6"/>
      <c r="P33" s="6"/>
      <c r="Q33" s="6"/>
      <c r="R33" s="6"/>
      <c r="S33" s="25"/>
    </row>
    <row r="34" spans="2:19" ht="9.75" customHeight="1">
      <c r="B34" s="22"/>
      <c r="C34" s="22"/>
      <c r="D34" s="23"/>
      <c r="E34" s="24"/>
      <c r="F34" s="22"/>
      <c r="G34" s="22" t="s">
        <v>90</v>
      </c>
      <c r="H34" s="22"/>
      <c r="I34" s="22"/>
      <c r="J34" s="22"/>
      <c r="K34" s="22"/>
      <c r="L34" s="22"/>
      <c r="M34" s="22"/>
      <c r="N34" s="22"/>
      <c r="O34" s="6"/>
      <c r="P34" s="6"/>
      <c r="Q34" s="6"/>
      <c r="R34" s="6"/>
      <c r="S34" s="25"/>
    </row>
    <row r="35" spans="2:19" ht="6" customHeight="1">
      <c r="B35" s="22"/>
      <c r="C35" s="22"/>
      <c r="D35" s="23"/>
      <c r="E35" s="24"/>
      <c r="F35" s="22"/>
      <c r="G35" s="22"/>
      <c r="H35" s="22"/>
      <c r="I35" s="22"/>
      <c r="J35" s="22"/>
      <c r="K35" s="22"/>
      <c r="L35" s="22"/>
      <c r="M35" s="22"/>
      <c r="N35" s="22"/>
      <c r="O35" s="6"/>
      <c r="P35" s="6"/>
      <c r="Q35" s="6"/>
      <c r="R35" s="6"/>
      <c r="S35" s="25"/>
    </row>
    <row r="36" spans="2:19" ht="9.75" customHeight="1">
      <c r="B36" s="22" t="s">
        <v>91</v>
      </c>
      <c r="C36" s="22"/>
      <c r="D36" s="23"/>
      <c r="E36" s="24" t="s">
        <v>70</v>
      </c>
      <c r="F36" s="22"/>
      <c r="G36" s="22"/>
      <c r="H36" s="22"/>
      <c r="I36" s="22"/>
      <c r="J36" s="22"/>
      <c r="K36" s="22"/>
      <c r="L36" s="22"/>
      <c r="M36" s="22"/>
      <c r="N36" s="22"/>
      <c r="O36" s="6">
        <v>1</v>
      </c>
      <c r="P36" s="6">
        <v>1</v>
      </c>
      <c r="Q36" s="6" t="s">
        <v>92</v>
      </c>
      <c r="R36" s="6" t="s">
        <v>92</v>
      </c>
      <c r="S36" s="25" t="s">
        <v>93</v>
      </c>
    </row>
    <row r="37" spans="2:19" ht="9.75" customHeight="1">
      <c r="B37" s="22"/>
      <c r="C37" s="22"/>
      <c r="D37" s="23"/>
      <c r="E37" s="24"/>
      <c r="F37" s="22"/>
      <c r="G37" s="22"/>
      <c r="H37" s="22"/>
      <c r="I37" s="22"/>
      <c r="J37" s="22"/>
      <c r="K37" s="22"/>
      <c r="L37" s="22"/>
      <c r="M37" s="22"/>
      <c r="N37" s="22"/>
      <c r="O37" s="6"/>
      <c r="P37" s="6"/>
      <c r="Q37" s="6"/>
      <c r="R37" s="6"/>
      <c r="S37" s="25"/>
    </row>
    <row r="38" spans="2:19" ht="9.75" customHeight="1">
      <c r="B38" s="22" t="s">
        <v>94</v>
      </c>
      <c r="C38" s="22"/>
      <c r="D38" s="23"/>
      <c r="E38" s="24" t="s">
        <v>95</v>
      </c>
      <c r="F38" s="22"/>
      <c r="G38" s="22" t="s">
        <v>96</v>
      </c>
      <c r="H38" s="22"/>
      <c r="I38" s="22" t="s">
        <v>97</v>
      </c>
      <c r="J38" s="22"/>
      <c r="K38" s="22" t="s">
        <v>98</v>
      </c>
      <c r="L38" s="22"/>
      <c r="M38" s="22" t="s">
        <v>99</v>
      </c>
      <c r="N38" s="22"/>
      <c r="O38" s="6">
        <v>17</v>
      </c>
      <c r="P38" s="6">
        <v>5</v>
      </c>
      <c r="Q38" s="6">
        <v>8</v>
      </c>
      <c r="R38" s="6">
        <v>4</v>
      </c>
      <c r="S38" s="26" t="s">
        <v>100</v>
      </c>
    </row>
    <row r="39" spans="2:19" ht="9.75" customHeight="1">
      <c r="B39" s="22"/>
      <c r="C39" s="22"/>
      <c r="D39" s="23"/>
      <c r="E39" s="24" t="s">
        <v>101</v>
      </c>
      <c r="F39" s="22"/>
      <c r="G39" s="22" t="s">
        <v>102</v>
      </c>
      <c r="H39" s="22"/>
      <c r="I39" s="22"/>
      <c r="J39" s="22"/>
      <c r="K39" s="22"/>
      <c r="L39" s="22"/>
      <c r="M39" s="22"/>
      <c r="N39" s="22"/>
      <c r="O39" s="6"/>
      <c r="P39" s="6"/>
      <c r="Q39" s="6"/>
      <c r="R39" s="6"/>
      <c r="S39" s="25"/>
    </row>
    <row r="40" spans="2:19" ht="9.75" customHeight="1">
      <c r="B40" s="22"/>
      <c r="C40" s="22"/>
      <c r="D40" s="23"/>
      <c r="E40" s="24" t="s">
        <v>103</v>
      </c>
      <c r="F40" s="22"/>
      <c r="G40" s="22"/>
      <c r="H40" s="22"/>
      <c r="I40" s="22"/>
      <c r="J40" s="22"/>
      <c r="K40" s="22"/>
      <c r="L40" s="22"/>
      <c r="M40" s="22"/>
      <c r="N40" s="22"/>
      <c r="O40" s="6"/>
      <c r="P40" s="6"/>
      <c r="Q40" s="6"/>
      <c r="R40" s="6"/>
      <c r="S40" s="25"/>
    </row>
    <row r="41" spans="2:19" ht="6" customHeight="1">
      <c r="B41" s="22"/>
      <c r="C41" s="22"/>
      <c r="D41" s="23"/>
      <c r="E41" s="24"/>
      <c r="F41" s="22"/>
      <c r="G41" s="22"/>
      <c r="H41" s="22"/>
      <c r="I41" s="22"/>
      <c r="J41" s="22"/>
      <c r="K41" s="22"/>
      <c r="L41" s="22"/>
      <c r="M41" s="22"/>
      <c r="N41" s="22"/>
      <c r="O41" s="6"/>
      <c r="P41" s="6"/>
      <c r="Q41" s="6"/>
      <c r="R41" s="6"/>
      <c r="S41" s="25"/>
    </row>
    <row r="42" spans="2:19" ht="9.75" customHeight="1">
      <c r="B42" s="22" t="s">
        <v>104</v>
      </c>
      <c r="C42" s="22"/>
      <c r="D42" s="23"/>
      <c r="E42" s="24" t="s">
        <v>96</v>
      </c>
      <c r="F42" s="22"/>
      <c r="G42" s="22" t="s">
        <v>98</v>
      </c>
      <c r="H42" s="22"/>
      <c r="I42" s="22"/>
      <c r="J42" s="22"/>
      <c r="K42" s="22"/>
      <c r="L42" s="22"/>
      <c r="M42" s="22"/>
      <c r="N42" s="22"/>
      <c r="O42" s="6">
        <v>13</v>
      </c>
      <c r="P42" s="6">
        <v>2</v>
      </c>
      <c r="Q42" s="6">
        <v>7</v>
      </c>
      <c r="R42" s="6">
        <v>4</v>
      </c>
      <c r="S42" s="25" t="s">
        <v>105</v>
      </c>
    </row>
    <row r="43" spans="2:19" ht="9.75" customHeight="1">
      <c r="B43" s="22"/>
      <c r="C43" s="22"/>
      <c r="D43" s="23"/>
      <c r="E43" s="24" t="s">
        <v>103</v>
      </c>
      <c r="F43" s="22"/>
      <c r="G43" s="22" t="s">
        <v>106</v>
      </c>
      <c r="H43" s="22"/>
      <c r="I43" s="22" t="s">
        <v>107</v>
      </c>
      <c r="J43" s="22"/>
      <c r="K43" s="22" t="s">
        <v>108</v>
      </c>
      <c r="L43" s="22"/>
      <c r="M43" s="22" t="s">
        <v>109</v>
      </c>
      <c r="N43" s="22"/>
      <c r="O43" s="6"/>
      <c r="P43" s="6"/>
      <c r="Q43" s="6"/>
      <c r="R43" s="6"/>
      <c r="S43" s="25"/>
    </row>
    <row r="44" spans="2:19" ht="9.75" customHeight="1">
      <c r="B44" s="22"/>
      <c r="C44" s="22"/>
      <c r="D44" s="23"/>
      <c r="E44" s="24"/>
      <c r="F44" s="22"/>
      <c r="G44" s="22" t="s">
        <v>110</v>
      </c>
      <c r="H44" s="22"/>
      <c r="I44" s="22" t="s">
        <v>111</v>
      </c>
      <c r="J44" s="22"/>
      <c r="K44" s="22" t="s">
        <v>112</v>
      </c>
      <c r="L44" s="22"/>
      <c r="M44" s="22" t="s">
        <v>113</v>
      </c>
      <c r="N44" s="22"/>
      <c r="O44" s="6"/>
      <c r="P44" s="6"/>
      <c r="Q44" s="6"/>
      <c r="R44" s="6"/>
      <c r="S44" s="25"/>
    </row>
    <row r="45" spans="2:19" ht="9.75" customHeight="1">
      <c r="B45" s="22"/>
      <c r="C45" s="22"/>
      <c r="D45" s="23"/>
      <c r="E45" s="24"/>
      <c r="F45" s="22"/>
      <c r="G45" s="22" t="s">
        <v>114</v>
      </c>
      <c r="H45" s="22"/>
      <c r="I45" s="22" t="s">
        <v>115</v>
      </c>
      <c r="J45" s="22"/>
      <c r="K45" s="22" t="s">
        <v>116</v>
      </c>
      <c r="L45" s="22"/>
      <c r="M45" s="22"/>
      <c r="N45" s="22"/>
      <c r="O45" s="6"/>
      <c r="P45" s="6"/>
      <c r="Q45" s="6"/>
      <c r="R45" s="6"/>
      <c r="S45" s="25"/>
    </row>
    <row r="46" spans="2:19" ht="9.75" customHeight="1">
      <c r="B46" s="22"/>
      <c r="C46" s="22"/>
      <c r="D46" s="23"/>
      <c r="E46" s="24"/>
      <c r="F46" s="22"/>
      <c r="G46" s="22"/>
      <c r="H46" s="22"/>
      <c r="I46" s="22"/>
      <c r="J46" s="22"/>
      <c r="K46" s="22"/>
      <c r="L46" s="22"/>
      <c r="M46" s="22"/>
      <c r="N46" s="22"/>
      <c r="O46" s="6"/>
      <c r="P46" s="6"/>
      <c r="Q46" s="6"/>
      <c r="R46" s="6"/>
      <c r="S46" s="25"/>
    </row>
    <row r="47" spans="2:19" ht="9.75" customHeight="1">
      <c r="B47" s="22" t="s">
        <v>117</v>
      </c>
      <c r="C47" s="22"/>
      <c r="D47" s="23"/>
      <c r="E47" s="24" t="s">
        <v>118</v>
      </c>
      <c r="F47" s="22"/>
      <c r="G47" s="22" t="s">
        <v>119</v>
      </c>
      <c r="H47" s="22"/>
      <c r="I47" s="22" t="s">
        <v>120</v>
      </c>
      <c r="J47" s="22"/>
      <c r="K47" s="22"/>
      <c r="L47" s="22"/>
      <c r="M47" s="22"/>
      <c r="N47" s="22"/>
      <c r="O47" s="6">
        <v>13</v>
      </c>
      <c r="P47" s="6">
        <v>3</v>
      </c>
      <c r="Q47" s="6">
        <v>2</v>
      </c>
      <c r="R47" s="6">
        <v>8</v>
      </c>
      <c r="S47" s="26" t="s">
        <v>121</v>
      </c>
    </row>
    <row r="48" spans="2:19" ht="9.75" customHeight="1">
      <c r="B48" s="22"/>
      <c r="C48" s="22"/>
      <c r="D48" s="23"/>
      <c r="E48" s="24" t="s">
        <v>122</v>
      </c>
      <c r="F48" s="22"/>
      <c r="G48" s="22" t="s">
        <v>123</v>
      </c>
      <c r="H48" s="22"/>
      <c r="I48" s="22" t="s">
        <v>124</v>
      </c>
      <c r="J48" s="22"/>
      <c r="K48" s="22" t="s">
        <v>125</v>
      </c>
      <c r="L48" s="22"/>
      <c r="M48" s="22" t="s">
        <v>126</v>
      </c>
      <c r="N48" s="22"/>
      <c r="O48" s="6"/>
      <c r="P48" s="6"/>
      <c r="Q48" s="6"/>
      <c r="R48" s="6"/>
      <c r="S48" s="25"/>
    </row>
    <row r="49" spans="2:19" ht="9.75" customHeight="1">
      <c r="B49" s="22"/>
      <c r="C49" s="22"/>
      <c r="D49" s="23"/>
      <c r="E49" s="24"/>
      <c r="F49" s="22"/>
      <c r="G49" s="22" t="s">
        <v>127</v>
      </c>
      <c r="H49" s="22"/>
      <c r="I49" s="22" t="s">
        <v>128</v>
      </c>
      <c r="J49" s="22"/>
      <c r="K49" s="22" t="s">
        <v>129</v>
      </c>
      <c r="L49" s="22"/>
      <c r="M49" s="22" t="s">
        <v>130</v>
      </c>
      <c r="N49" s="22"/>
      <c r="S49" s="25"/>
    </row>
    <row r="50" spans="2:19" ht="9.75" customHeight="1">
      <c r="B50" s="22"/>
      <c r="C50" s="22"/>
      <c r="D50" s="23"/>
      <c r="E50" s="24" t="s">
        <v>131</v>
      </c>
      <c r="F50" s="22"/>
      <c r="G50" s="22" t="s">
        <v>132</v>
      </c>
      <c r="H50" s="22"/>
      <c r="I50" s="22" t="s">
        <v>133</v>
      </c>
      <c r="J50" s="22"/>
      <c r="K50" s="22"/>
      <c r="L50" s="22"/>
      <c r="M50" s="22"/>
      <c r="N50" s="22"/>
      <c r="S50" s="25"/>
    </row>
    <row r="51" spans="2:19" ht="6" customHeight="1">
      <c r="B51" s="22"/>
      <c r="C51" s="22"/>
      <c r="D51" s="23"/>
      <c r="E51" s="24"/>
      <c r="F51" s="22"/>
      <c r="G51" s="22"/>
      <c r="H51" s="22"/>
      <c r="I51" s="22"/>
      <c r="J51" s="22"/>
      <c r="K51" s="22"/>
      <c r="L51" s="22"/>
      <c r="M51" s="22"/>
      <c r="N51" s="22"/>
      <c r="S51" s="25"/>
    </row>
    <row r="52" spans="2:19" ht="9.75" customHeight="1">
      <c r="B52" s="22" t="s">
        <v>134</v>
      </c>
      <c r="C52" s="22"/>
      <c r="D52" s="23"/>
      <c r="E52" s="24" t="s">
        <v>120</v>
      </c>
      <c r="F52" s="22"/>
      <c r="G52" s="22"/>
      <c r="H52" s="22"/>
      <c r="I52" s="22"/>
      <c r="J52" s="22"/>
      <c r="K52" s="22"/>
      <c r="L52" s="22"/>
      <c r="M52" s="22"/>
      <c r="N52" s="22"/>
      <c r="O52" s="6">
        <v>1</v>
      </c>
      <c r="P52" s="6">
        <v>1</v>
      </c>
      <c r="Q52" s="6" t="s">
        <v>28</v>
      </c>
      <c r="R52" s="6" t="s">
        <v>28</v>
      </c>
      <c r="S52" s="25">
        <v>851.06</v>
      </c>
    </row>
    <row r="53" spans="2:19" ht="12" customHeight="1" thickBot="1">
      <c r="B53" s="22"/>
      <c r="C53" s="22"/>
      <c r="D53" s="23"/>
      <c r="E53" s="24"/>
      <c r="F53" s="22"/>
      <c r="G53" s="22"/>
      <c r="H53" s="22"/>
      <c r="I53" s="22"/>
      <c r="J53" s="22"/>
      <c r="K53" s="22"/>
      <c r="L53" s="22"/>
      <c r="M53" s="22"/>
      <c r="N53" s="22"/>
      <c r="O53" s="6"/>
      <c r="P53" s="6"/>
      <c r="Q53" s="6"/>
      <c r="R53" s="6"/>
      <c r="S53" s="25"/>
    </row>
    <row r="54" ht="14.25" customHeight="1" hidden="1" thickBot="1">
      <c r="E54" s="29"/>
    </row>
    <row r="55" spans="1:20" s="32" customFormat="1" ht="12.75" customHeight="1">
      <c r="A55" s="30" t="s">
        <v>135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</sheetData>
  <sheetProtection/>
  <mergeCells count="4">
    <mergeCell ref="A6:C7"/>
    <mergeCell ref="O6:R6"/>
    <mergeCell ref="S6:T7"/>
    <mergeCell ref="E6:M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H18" sqref="H18"/>
    </sheetView>
  </sheetViews>
  <sheetFormatPr defaultColWidth="9.00390625" defaultRowHeight="13.5"/>
  <cols>
    <col min="1" max="1" width="0.6171875" style="65" customWidth="1"/>
    <col min="2" max="3" width="2.25390625" style="65" customWidth="1"/>
    <col min="4" max="4" width="6.875" style="65" customWidth="1"/>
    <col min="5" max="5" width="8.125" style="65" customWidth="1"/>
    <col min="6" max="6" width="0.6171875" style="65" customWidth="1"/>
    <col min="7" max="11" width="13.25390625" style="65" customWidth="1"/>
    <col min="12" max="12" width="0.74609375" style="65" customWidth="1"/>
    <col min="13" max="13" width="2.375" style="65" customWidth="1"/>
    <col min="14" max="14" width="2.00390625" style="65" customWidth="1"/>
    <col min="15" max="15" width="13.00390625" style="65" customWidth="1"/>
    <col min="16" max="16" width="0.6171875" style="65" customWidth="1"/>
    <col min="17" max="21" width="13.25390625" style="65" customWidth="1"/>
    <col min="22" max="16384" width="9.00390625" style="65" customWidth="1"/>
  </cols>
  <sheetData>
    <row r="1" spans="1:21" ht="17.25">
      <c r="A1" s="116"/>
      <c r="B1" s="116"/>
      <c r="C1" s="116"/>
      <c r="D1" s="116"/>
      <c r="E1" s="116"/>
      <c r="F1" s="116"/>
      <c r="G1" s="119" t="s">
        <v>318</v>
      </c>
      <c r="H1" s="116"/>
      <c r="I1" s="116"/>
      <c r="J1" s="116"/>
      <c r="K1" s="116"/>
      <c r="L1" s="116"/>
      <c r="M1" s="116"/>
      <c r="N1" s="116"/>
      <c r="O1" s="116"/>
      <c r="P1" s="116"/>
      <c r="Q1" s="119" t="s">
        <v>318</v>
      </c>
      <c r="R1" s="116"/>
      <c r="S1" s="116"/>
      <c r="T1" s="116"/>
      <c r="U1" s="116"/>
    </row>
    <row r="2" spans="1:21" ht="16.5" customHeight="1">
      <c r="A2" s="116"/>
      <c r="B2" s="116"/>
      <c r="C2" s="116"/>
      <c r="D2" s="116"/>
      <c r="E2" s="116"/>
      <c r="F2" s="116"/>
      <c r="G2" s="121" t="s">
        <v>388</v>
      </c>
      <c r="H2" s="116"/>
      <c r="I2" s="116"/>
      <c r="J2" s="116"/>
      <c r="K2" s="116"/>
      <c r="L2" s="116"/>
      <c r="M2" s="116"/>
      <c r="N2" s="116"/>
      <c r="O2" s="116"/>
      <c r="P2" s="116"/>
      <c r="Q2" s="121" t="s">
        <v>389</v>
      </c>
      <c r="R2" s="116"/>
      <c r="S2" s="116"/>
      <c r="T2" s="116"/>
      <c r="U2" s="116"/>
    </row>
    <row r="3" spans="1:21" ht="14.25" customHeight="1" thickBot="1">
      <c r="A3" s="180" t="s">
        <v>321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33" customHeight="1" thickTop="1">
      <c r="A4" s="123" t="s">
        <v>11</v>
      </c>
      <c r="B4" s="123"/>
      <c r="C4" s="123"/>
      <c r="D4" s="123"/>
      <c r="E4" s="123"/>
      <c r="F4" s="124"/>
      <c r="G4" s="181" t="s">
        <v>322</v>
      </c>
      <c r="H4" s="182" t="s">
        <v>390</v>
      </c>
      <c r="I4" s="182" t="s">
        <v>391</v>
      </c>
      <c r="J4" s="182" t="s">
        <v>392</v>
      </c>
      <c r="K4" s="182" t="s">
        <v>393</v>
      </c>
      <c r="L4" s="128" t="s">
        <v>11</v>
      </c>
      <c r="M4" s="128"/>
      <c r="N4" s="128"/>
      <c r="O4" s="128"/>
      <c r="P4" s="129"/>
      <c r="Q4" s="182" t="s">
        <v>322</v>
      </c>
      <c r="R4" s="182" t="s">
        <v>390</v>
      </c>
      <c r="S4" s="182" t="s">
        <v>391</v>
      </c>
      <c r="T4" s="182" t="s">
        <v>392</v>
      </c>
      <c r="U4" s="182" t="s">
        <v>393</v>
      </c>
    </row>
    <row r="5" spans="1:21" ht="6.75" customHeight="1">
      <c r="A5" s="116"/>
      <c r="B5" s="116"/>
      <c r="C5" s="116"/>
      <c r="D5" s="116"/>
      <c r="E5" s="116"/>
      <c r="F5" s="116"/>
      <c r="G5" s="159"/>
      <c r="H5" s="116"/>
      <c r="I5" s="116"/>
      <c r="J5" s="116"/>
      <c r="K5" s="116"/>
      <c r="L5" s="116"/>
      <c r="M5" s="116"/>
      <c r="N5" s="116"/>
      <c r="O5" s="116"/>
      <c r="P5" s="116"/>
      <c r="Q5" s="131"/>
      <c r="R5" s="116"/>
      <c r="S5" s="116"/>
      <c r="T5" s="116"/>
      <c r="U5" s="116"/>
    </row>
    <row r="6" spans="1:21" ht="12.75" customHeight="1">
      <c r="A6" s="116"/>
      <c r="B6" s="132" t="s">
        <v>328</v>
      </c>
      <c r="C6" s="132"/>
      <c r="D6" s="132"/>
      <c r="E6" s="133" t="s">
        <v>329</v>
      </c>
      <c r="F6" s="116"/>
      <c r="G6" s="183">
        <v>1004863897986</v>
      </c>
      <c r="H6" s="135">
        <v>922570105181</v>
      </c>
      <c r="I6" s="135">
        <v>71727824918</v>
      </c>
      <c r="J6" s="135">
        <v>10565967887</v>
      </c>
      <c r="K6" s="135">
        <v>82293792805</v>
      </c>
      <c r="L6" s="116"/>
      <c r="M6" s="137">
        <v>7</v>
      </c>
      <c r="N6" s="156" t="s">
        <v>394</v>
      </c>
      <c r="O6" s="156"/>
      <c r="P6" s="139"/>
      <c r="Q6" s="140">
        <v>60084579250</v>
      </c>
      <c r="R6" s="141">
        <v>58683190252</v>
      </c>
      <c r="S6" s="141">
        <v>15000000</v>
      </c>
      <c r="T6" s="141">
        <v>1386388998</v>
      </c>
      <c r="U6" s="141">
        <v>1401388998</v>
      </c>
    </row>
    <row r="7" spans="1:21" ht="12.75" customHeight="1">
      <c r="A7" s="116"/>
      <c r="B7" s="144" t="s">
        <v>331</v>
      </c>
      <c r="C7" s="144"/>
      <c r="D7" s="144"/>
      <c r="E7" s="133">
        <v>1999</v>
      </c>
      <c r="F7" s="116"/>
      <c r="G7" s="183">
        <v>1014655702918</v>
      </c>
      <c r="H7" s="135">
        <v>918852975183</v>
      </c>
      <c r="I7" s="135">
        <v>83035984523</v>
      </c>
      <c r="J7" s="135">
        <v>12766743212</v>
      </c>
      <c r="K7" s="135">
        <v>95802727735</v>
      </c>
      <c r="L7" s="116"/>
      <c r="M7" s="145"/>
      <c r="N7" s="145"/>
      <c r="O7" s="145"/>
      <c r="P7" s="116"/>
      <c r="Q7" s="146"/>
      <c r="R7" s="135"/>
      <c r="S7" s="135"/>
      <c r="T7" s="135"/>
      <c r="U7" s="135"/>
    </row>
    <row r="8" spans="1:21" ht="12.75" customHeight="1">
      <c r="A8" s="116"/>
      <c r="B8" s="144" t="s">
        <v>332</v>
      </c>
      <c r="C8" s="144"/>
      <c r="D8" s="144"/>
      <c r="E8" s="133">
        <v>2000</v>
      </c>
      <c r="F8" s="116"/>
      <c r="G8" s="183">
        <v>1017081976523</v>
      </c>
      <c r="H8" s="135">
        <v>920559987323</v>
      </c>
      <c r="I8" s="135">
        <v>84127429653</v>
      </c>
      <c r="J8" s="135">
        <v>12394559547</v>
      </c>
      <c r="K8" s="135">
        <v>96521989200</v>
      </c>
      <c r="L8" s="116"/>
      <c r="M8" s="145"/>
      <c r="N8" s="145">
        <v>1</v>
      </c>
      <c r="O8" s="145" t="s">
        <v>394</v>
      </c>
      <c r="P8" s="116"/>
      <c r="Q8" s="146">
        <v>59114588250</v>
      </c>
      <c r="R8" s="135">
        <v>57759770207</v>
      </c>
      <c r="S8" s="135">
        <v>15000000</v>
      </c>
      <c r="T8" s="135">
        <v>1339818043</v>
      </c>
      <c r="U8" s="135">
        <v>1354818043</v>
      </c>
    </row>
    <row r="9" spans="1:21" ht="12.75" customHeight="1">
      <c r="A9" s="116"/>
      <c r="B9" s="149" t="s">
        <v>334</v>
      </c>
      <c r="C9" s="149"/>
      <c r="D9" s="149"/>
      <c r="E9" s="133">
        <v>2001</v>
      </c>
      <c r="F9" s="116"/>
      <c r="G9" s="183">
        <v>1006363072653</v>
      </c>
      <c r="H9" s="135">
        <v>918430858752</v>
      </c>
      <c r="I9" s="135">
        <v>77121090105</v>
      </c>
      <c r="J9" s="135">
        <v>10811123796</v>
      </c>
      <c r="K9" s="135">
        <v>87932213901</v>
      </c>
      <c r="L9" s="116"/>
      <c r="M9" s="145"/>
      <c r="N9" s="145">
        <v>2</v>
      </c>
      <c r="O9" s="145" t="s">
        <v>395</v>
      </c>
      <c r="P9" s="139"/>
      <c r="Q9" s="146">
        <v>969991000</v>
      </c>
      <c r="R9" s="135">
        <v>923420045</v>
      </c>
      <c r="S9" s="135" t="s">
        <v>336</v>
      </c>
      <c r="T9" s="135">
        <v>46570955</v>
      </c>
      <c r="U9" s="135">
        <v>46570955</v>
      </c>
    </row>
    <row r="10" spans="1:21" ht="12.75" customHeight="1">
      <c r="A10" s="116"/>
      <c r="B10" s="150" t="s">
        <v>337</v>
      </c>
      <c r="C10" s="150"/>
      <c r="D10" s="150"/>
      <c r="E10" s="151">
        <v>2002</v>
      </c>
      <c r="F10" s="139"/>
      <c r="G10" s="184">
        <v>952866816105</v>
      </c>
      <c r="H10" s="141">
        <v>887964056077</v>
      </c>
      <c r="I10" s="141">
        <v>54673808398</v>
      </c>
      <c r="J10" s="141">
        <v>10228951630</v>
      </c>
      <c r="K10" s="141">
        <v>64902760028</v>
      </c>
      <c r="L10" s="116"/>
      <c r="M10" s="145"/>
      <c r="N10" s="145"/>
      <c r="O10" s="145"/>
      <c r="P10" s="116"/>
      <c r="Q10" s="146"/>
      <c r="R10" s="135"/>
      <c r="S10" s="135"/>
      <c r="T10" s="135"/>
      <c r="U10" s="135"/>
    </row>
    <row r="11" spans="1:21" ht="12.75" customHeight="1">
      <c r="A11" s="116"/>
      <c r="B11" s="116"/>
      <c r="C11" s="116"/>
      <c r="D11" s="116"/>
      <c r="E11" s="116"/>
      <c r="F11" s="116"/>
      <c r="G11" s="171"/>
      <c r="H11" s="135"/>
      <c r="I11" s="135"/>
      <c r="J11" s="135"/>
      <c r="K11" s="135"/>
      <c r="L11" s="116"/>
      <c r="M11" s="137">
        <v>8</v>
      </c>
      <c r="N11" s="156" t="s">
        <v>396</v>
      </c>
      <c r="O11" s="156"/>
      <c r="P11" s="139"/>
      <c r="Q11" s="140">
        <v>213160923819</v>
      </c>
      <c r="R11" s="141">
        <v>184858580615</v>
      </c>
      <c r="S11" s="141">
        <v>26908119706</v>
      </c>
      <c r="T11" s="141">
        <v>1394223498</v>
      </c>
      <c r="U11" s="141">
        <v>28302343204</v>
      </c>
    </row>
    <row r="12" spans="1:21" ht="12.75" customHeight="1">
      <c r="A12" s="116"/>
      <c r="B12" s="137">
        <v>1</v>
      </c>
      <c r="C12" s="156" t="s">
        <v>397</v>
      </c>
      <c r="D12" s="156"/>
      <c r="E12" s="156"/>
      <c r="F12" s="139"/>
      <c r="G12" s="140">
        <v>1360796000</v>
      </c>
      <c r="H12" s="141">
        <v>1341907613</v>
      </c>
      <c r="I12" s="141" t="s">
        <v>336</v>
      </c>
      <c r="J12" s="141">
        <v>18888387</v>
      </c>
      <c r="K12" s="141">
        <v>18888387</v>
      </c>
      <c r="L12" s="116"/>
      <c r="M12" s="145"/>
      <c r="N12" s="145"/>
      <c r="O12" s="145"/>
      <c r="P12" s="116"/>
      <c r="Q12" s="146"/>
      <c r="R12" s="141"/>
      <c r="S12" s="135"/>
      <c r="T12" s="135"/>
      <c r="U12" s="135"/>
    </row>
    <row r="13" spans="1:21" ht="12.75" customHeight="1">
      <c r="A13" s="116"/>
      <c r="B13" s="145"/>
      <c r="C13" s="145"/>
      <c r="D13" s="145"/>
      <c r="E13" s="145"/>
      <c r="F13" s="116"/>
      <c r="G13" s="146"/>
      <c r="H13" s="135"/>
      <c r="I13" s="135"/>
      <c r="J13" s="135"/>
      <c r="K13" s="135"/>
      <c r="L13" s="116"/>
      <c r="M13" s="145"/>
      <c r="N13" s="145">
        <v>1</v>
      </c>
      <c r="O13" s="145" t="s">
        <v>398</v>
      </c>
      <c r="P13" s="116"/>
      <c r="Q13" s="146">
        <v>2298422880</v>
      </c>
      <c r="R13" s="135">
        <v>2258636795</v>
      </c>
      <c r="S13" s="135" t="s">
        <v>336</v>
      </c>
      <c r="T13" s="135">
        <v>39786085</v>
      </c>
      <c r="U13" s="135">
        <v>39786085</v>
      </c>
    </row>
    <row r="14" spans="1:21" ht="12.75" customHeight="1">
      <c r="A14" s="116"/>
      <c r="B14" s="145"/>
      <c r="C14" s="145">
        <v>1</v>
      </c>
      <c r="D14" s="158" t="s">
        <v>397</v>
      </c>
      <c r="E14" s="158"/>
      <c r="F14" s="116"/>
      <c r="G14" s="146">
        <v>1360796000</v>
      </c>
      <c r="H14" s="135">
        <v>1341907613</v>
      </c>
      <c r="I14" s="135" t="s">
        <v>336</v>
      </c>
      <c r="J14" s="135">
        <v>18888387</v>
      </c>
      <c r="K14" s="135">
        <v>18888387</v>
      </c>
      <c r="L14" s="116"/>
      <c r="M14" s="145"/>
      <c r="N14" s="145">
        <v>2</v>
      </c>
      <c r="O14" s="145" t="s">
        <v>399</v>
      </c>
      <c r="P14" s="116"/>
      <c r="Q14" s="146">
        <v>138921141123</v>
      </c>
      <c r="R14" s="135">
        <v>119502188403</v>
      </c>
      <c r="S14" s="135">
        <v>18453736762</v>
      </c>
      <c r="T14" s="135">
        <v>965215958</v>
      </c>
      <c r="U14" s="135">
        <v>19418952720</v>
      </c>
    </row>
    <row r="15" spans="1:21" ht="12.75" customHeight="1">
      <c r="A15" s="116"/>
      <c r="B15" s="145"/>
      <c r="C15" s="145"/>
      <c r="D15" s="158"/>
      <c r="E15" s="158"/>
      <c r="F15" s="116"/>
      <c r="G15" s="146"/>
      <c r="H15" s="135"/>
      <c r="I15" s="135"/>
      <c r="J15" s="135"/>
      <c r="K15" s="135"/>
      <c r="L15" s="116"/>
      <c r="M15" s="145"/>
      <c r="N15" s="145">
        <v>3</v>
      </c>
      <c r="O15" s="145" t="s">
        <v>400</v>
      </c>
      <c r="P15" s="139"/>
      <c r="Q15" s="146">
        <v>31410906068</v>
      </c>
      <c r="R15" s="135">
        <v>28689963693</v>
      </c>
      <c r="S15" s="135">
        <v>2660934794</v>
      </c>
      <c r="T15" s="135">
        <v>60007581</v>
      </c>
      <c r="U15" s="135">
        <v>2720942375</v>
      </c>
    </row>
    <row r="16" spans="1:21" ht="12.75" customHeight="1">
      <c r="A16" s="116"/>
      <c r="B16" s="137">
        <v>2</v>
      </c>
      <c r="C16" s="156" t="s">
        <v>401</v>
      </c>
      <c r="D16" s="156"/>
      <c r="E16" s="156"/>
      <c r="F16" s="139"/>
      <c r="G16" s="140">
        <v>75354291878</v>
      </c>
      <c r="H16" s="141">
        <v>69131804909</v>
      </c>
      <c r="I16" s="141">
        <v>4472833630</v>
      </c>
      <c r="J16" s="141">
        <v>1749653339</v>
      </c>
      <c r="K16" s="141">
        <v>6222486969</v>
      </c>
      <c r="L16" s="116"/>
      <c r="M16" s="145"/>
      <c r="N16" s="145">
        <v>4</v>
      </c>
      <c r="O16" s="145" t="s">
        <v>402</v>
      </c>
      <c r="P16" s="116"/>
      <c r="Q16" s="146">
        <v>19071384048</v>
      </c>
      <c r="R16" s="135">
        <v>15860480085</v>
      </c>
      <c r="S16" s="135">
        <v>3177997052</v>
      </c>
      <c r="T16" s="135">
        <v>32906911</v>
      </c>
      <c r="U16" s="135">
        <v>3210903963</v>
      </c>
    </row>
    <row r="17" spans="1:21" ht="12.75" customHeight="1">
      <c r="A17" s="116"/>
      <c r="B17" s="145"/>
      <c r="C17" s="145"/>
      <c r="D17" s="158"/>
      <c r="E17" s="158"/>
      <c r="F17" s="116"/>
      <c r="G17" s="146"/>
      <c r="H17" s="135"/>
      <c r="I17" s="135"/>
      <c r="J17" s="141"/>
      <c r="K17" s="135"/>
      <c r="L17" s="116"/>
      <c r="M17" s="145"/>
      <c r="N17" s="145">
        <v>5</v>
      </c>
      <c r="O17" s="145" t="s">
        <v>403</v>
      </c>
      <c r="P17" s="116"/>
      <c r="Q17" s="146">
        <v>19780461700</v>
      </c>
      <c r="R17" s="135">
        <v>16875367910</v>
      </c>
      <c r="S17" s="135">
        <v>2615172098</v>
      </c>
      <c r="T17" s="135">
        <v>289921692</v>
      </c>
      <c r="U17" s="135">
        <v>2905093790</v>
      </c>
    </row>
    <row r="18" spans="1:21" ht="12.75" customHeight="1">
      <c r="A18" s="116"/>
      <c r="B18" s="145"/>
      <c r="C18" s="145">
        <v>1</v>
      </c>
      <c r="D18" s="158" t="s">
        <v>404</v>
      </c>
      <c r="E18" s="158"/>
      <c r="F18" s="116"/>
      <c r="G18" s="146">
        <v>34394395000</v>
      </c>
      <c r="H18" s="135">
        <v>31948356907</v>
      </c>
      <c r="I18" s="135">
        <v>1397579000</v>
      </c>
      <c r="J18" s="135">
        <v>1048459093</v>
      </c>
      <c r="K18" s="135">
        <v>2446038093</v>
      </c>
      <c r="L18" s="116"/>
      <c r="M18" s="145"/>
      <c r="N18" s="145">
        <v>6</v>
      </c>
      <c r="O18" s="145" t="s">
        <v>405</v>
      </c>
      <c r="P18" s="116"/>
      <c r="Q18" s="146">
        <v>1678608000</v>
      </c>
      <c r="R18" s="135">
        <v>1671943729</v>
      </c>
      <c r="S18" s="135">
        <v>279000</v>
      </c>
      <c r="T18" s="135">
        <v>6385271</v>
      </c>
      <c r="U18" s="135">
        <v>6664271</v>
      </c>
    </row>
    <row r="19" spans="1:21" ht="12.75" customHeight="1">
      <c r="A19" s="116"/>
      <c r="B19" s="145"/>
      <c r="C19" s="145">
        <v>2</v>
      </c>
      <c r="D19" s="158" t="s">
        <v>406</v>
      </c>
      <c r="E19" s="158"/>
      <c r="F19" s="116"/>
      <c r="G19" s="146">
        <v>25098343878</v>
      </c>
      <c r="H19" s="135">
        <v>21731795287</v>
      </c>
      <c r="I19" s="135">
        <v>3065254630</v>
      </c>
      <c r="J19" s="135">
        <v>301293961</v>
      </c>
      <c r="K19" s="135">
        <v>3366548591</v>
      </c>
      <c r="L19" s="116"/>
      <c r="M19" s="145"/>
      <c r="N19" s="145"/>
      <c r="O19" s="145"/>
      <c r="P19" s="116"/>
      <c r="Q19" s="146"/>
      <c r="R19" s="135"/>
      <c r="S19" s="185"/>
      <c r="T19" s="135"/>
      <c r="U19" s="135"/>
    </row>
    <row r="20" spans="1:21" ht="12.75" customHeight="1">
      <c r="A20" s="116"/>
      <c r="B20" s="145"/>
      <c r="C20" s="145">
        <v>3</v>
      </c>
      <c r="D20" s="158" t="s">
        <v>407</v>
      </c>
      <c r="E20" s="158"/>
      <c r="F20" s="116"/>
      <c r="G20" s="146">
        <v>8804418000</v>
      </c>
      <c r="H20" s="135">
        <v>8681929162</v>
      </c>
      <c r="I20" s="135" t="s">
        <v>336</v>
      </c>
      <c r="J20" s="135">
        <v>122488838</v>
      </c>
      <c r="K20" s="135">
        <v>122488838</v>
      </c>
      <c r="L20" s="116"/>
      <c r="M20" s="137">
        <v>9</v>
      </c>
      <c r="N20" s="156" t="s">
        <v>408</v>
      </c>
      <c r="O20" s="156"/>
      <c r="P20" s="139"/>
      <c r="Q20" s="140">
        <v>45335388000</v>
      </c>
      <c r="R20" s="141">
        <v>44586899408</v>
      </c>
      <c r="S20" s="141">
        <v>161624000</v>
      </c>
      <c r="T20" s="141">
        <v>586864592</v>
      </c>
      <c r="U20" s="141">
        <v>748488592</v>
      </c>
    </row>
    <row r="21" spans="1:21" ht="12.75" customHeight="1">
      <c r="A21" s="116"/>
      <c r="B21" s="145"/>
      <c r="C21" s="145">
        <v>4</v>
      </c>
      <c r="D21" s="158" t="s">
        <v>409</v>
      </c>
      <c r="E21" s="158"/>
      <c r="F21" s="116"/>
      <c r="G21" s="146">
        <v>4448702000</v>
      </c>
      <c r="H21" s="135">
        <v>4250782953</v>
      </c>
      <c r="I21" s="135" t="s">
        <v>336</v>
      </c>
      <c r="J21" s="135">
        <v>197919047</v>
      </c>
      <c r="K21" s="135">
        <v>197919047</v>
      </c>
      <c r="L21" s="116"/>
      <c r="M21" s="145"/>
      <c r="N21" s="145"/>
      <c r="O21" s="145"/>
      <c r="P21" s="139"/>
      <c r="Q21" s="186"/>
      <c r="R21" s="135"/>
      <c r="S21" s="135"/>
      <c r="T21" s="135"/>
      <c r="U21" s="135"/>
    </row>
    <row r="22" spans="1:21" ht="12.75" customHeight="1">
      <c r="A22" s="116"/>
      <c r="B22" s="145"/>
      <c r="C22" s="145">
        <v>5</v>
      </c>
      <c r="D22" s="158" t="s">
        <v>410</v>
      </c>
      <c r="E22" s="158"/>
      <c r="F22" s="116"/>
      <c r="G22" s="146">
        <v>296947000</v>
      </c>
      <c r="H22" s="135">
        <v>279229573</v>
      </c>
      <c r="I22" s="135" t="s">
        <v>336</v>
      </c>
      <c r="J22" s="135">
        <v>17717427</v>
      </c>
      <c r="K22" s="135">
        <v>17717427</v>
      </c>
      <c r="L22" s="173">
        <v>16215744</v>
      </c>
      <c r="M22" s="145"/>
      <c r="N22" s="145">
        <v>1</v>
      </c>
      <c r="O22" s="145" t="s">
        <v>411</v>
      </c>
      <c r="P22" s="116"/>
      <c r="Q22" s="146">
        <v>39852487000</v>
      </c>
      <c r="R22" s="135">
        <v>39537057713</v>
      </c>
      <c r="S22" s="135">
        <v>99000000</v>
      </c>
      <c r="T22" s="135">
        <v>216429287</v>
      </c>
      <c r="U22" s="135">
        <v>315429287</v>
      </c>
    </row>
    <row r="23" spans="1:21" ht="12.75" customHeight="1">
      <c r="A23" s="116"/>
      <c r="B23" s="145"/>
      <c r="C23" s="145">
        <v>6</v>
      </c>
      <c r="D23" s="158" t="s">
        <v>412</v>
      </c>
      <c r="E23" s="158"/>
      <c r="F23" s="116"/>
      <c r="G23" s="146">
        <v>1286717000</v>
      </c>
      <c r="H23" s="135">
        <v>1225886099</v>
      </c>
      <c r="I23" s="135">
        <v>10000000</v>
      </c>
      <c r="J23" s="135">
        <v>50830901</v>
      </c>
      <c r="K23" s="135">
        <v>60830901</v>
      </c>
      <c r="L23" s="173">
        <v>52929518</v>
      </c>
      <c r="M23" s="145"/>
      <c r="N23" s="145">
        <v>2</v>
      </c>
      <c r="O23" s="145" t="s">
        <v>413</v>
      </c>
      <c r="P23" s="116"/>
      <c r="Q23" s="146">
        <v>5842901000</v>
      </c>
      <c r="R23" s="135">
        <v>5049841695</v>
      </c>
      <c r="S23" s="135">
        <v>62624000</v>
      </c>
      <c r="T23" s="135">
        <v>370435305</v>
      </c>
      <c r="U23" s="135">
        <v>793059305</v>
      </c>
    </row>
    <row r="24" spans="1:21" ht="12.75" customHeight="1">
      <c r="A24" s="116"/>
      <c r="B24" s="145"/>
      <c r="C24" s="145">
        <v>7</v>
      </c>
      <c r="D24" s="158" t="s">
        <v>414</v>
      </c>
      <c r="E24" s="158"/>
      <c r="F24" s="116"/>
      <c r="G24" s="146">
        <v>678211000</v>
      </c>
      <c r="H24" s="135">
        <v>673217496</v>
      </c>
      <c r="I24" s="135" t="s">
        <v>336</v>
      </c>
      <c r="J24" s="135">
        <v>4993504</v>
      </c>
      <c r="K24" s="135">
        <v>4993504</v>
      </c>
      <c r="L24" s="173">
        <v>1942722</v>
      </c>
      <c r="M24" s="145"/>
      <c r="N24" s="145"/>
      <c r="O24" s="145"/>
      <c r="P24" s="116"/>
      <c r="Q24" s="146"/>
      <c r="R24" s="135"/>
      <c r="S24" s="135"/>
      <c r="T24" s="135"/>
      <c r="U24" s="135"/>
    </row>
    <row r="25" spans="1:21" ht="12.75" customHeight="1">
      <c r="A25" s="116"/>
      <c r="B25" s="145"/>
      <c r="C25" s="145">
        <v>8</v>
      </c>
      <c r="D25" s="158" t="s">
        <v>415</v>
      </c>
      <c r="E25" s="158"/>
      <c r="F25" s="116"/>
      <c r="G25" s="146">
        <v>137922000</v>
      </c>
      <c r="H25" s="135">
        <v>133511511</v>
      </c>
      <c r="I25" s="135" t="s">
        <v>336</v>
      </c>
      <c r="J25" s="135">
        <v>4410489</v>
      </c>
      <c r="K25" s="135">
        <v>4410489</v>
      </c>
      <c r="L25" s="173">
        <v>1491644</v>
      </c>
      <c r="M25" s="137">
        <v>10</v>
      </c>
      <c r="N25" s="156" t="s">
        <v>416</v>
      </c>
      <c r="O25" s="156"/>
      <c r="P25" s="139"/>
      <c r="Q25" s="140">
        <v>205793903250</v>
      </c>
      <c r="R25" s="141">
        <v>202425700007</v>
      </c>
      <c r="S25" s="141">
        <v>1499180179</v>
      </c>
      <c r="T25" s="141">
        <v>1869023064</v>
      </c>
      <c r="U25" s="141">
        <v>3368203243</v>
      </c>
    </row>
    <row r="26" spans="1:21" ht="12.75" customHeight="1">
      <c r="A26" s="116"/>
      <c r="B26" s="145"/>
      <c r="C26" s="145">
        <v>9</v>
      </c>
      <c r="D26" s="158" t="s">
        <v>417</v>
      </c>
      <c r="E26" s="158"/>
      <c r="F26" s="116"/>
      <c r="G26" s="146">
        <v>208636000</v>
      </c>
      <c r="H26" s="135">
        <v>207095921</v>
      </c>
      <c r="I26" s="135" t="s">
        <v>336</v>
      </c>
      <c r="J26" s="135">
        <v>1540079</v>
      </c>
      <c r="K26" s="135">
        <v>1540079</v>
      </c>
      <c r="L26" s="173">
        <v>6457985</v>
      </c>
      <c r="M26" s="145"/>
      <c r="N26" s="145"/>
      <c r="O26" s="145"/>
      <c r="P26" s="139"/>
      <c r="Q26" s="146"/>
      <c r="R26" s="135"/>
      <c r="S26" s="141"/>
      <c r="T26" s="185"/>
      <c r="U26" s="135"/>
    </row>
    <row r="27" spans="1:21" ht="12.75" customHeight="1">
      <c r="A27" s="116"/>
      <c r="B27" s="145"/>
      <c r="C27" s="145"/>
      <c r="D27" s="145"/>
      <c r="E27" s="145"/>
      <c r="F27" s="116"/>
      <c r="G27" s="146"/>
      <c r="H27" s="135"/>
      <c r="I27" s="135"/>
      <c r="J27" s="135"/>
      <c r="K27" s="135"/>
      <c r="L27" s="116"/>
      <c r="M27" s="145"/>
      <c r="N27" s="145">
        <v>1</v>
      </c>
      <c r="O27" s="145" t="s">
        <v>418</v>
      </c>
      <c r="P27" s="116"/>
      <c r="Q27" s="146">
        <v>31603428000</v>
      </c>
      <c r="R27" s="135">
        <v>31346551418</v>
      </c>
      <c r="S27" s="135" t="s">
        <v>336</v>
      </c>
      <c r="T27" s="135">
        <v>256876582</v>
      </c>
      <c r="U27" s="135">
        <v>256876582</v>
      </c>
    </row>
    <row r="28" spans="1:21" ht="12.75" customHeight="1">
      <c r="A28" s="116"/>
      <c r="B28" s="137">
        <v>3</v>
      </c>
      <c r="C28" s="156" t="s">
        <v>419</v>
      </c>
      <c r="D28" s="156"/>
      <c r="E28" s="156"/>
      <c r="F28" s="139"/>
      <c r="G28" s="140">
        <v>71394264243</v>
      </c>
      <c r="H28" s="141">
        <v>68220254762</v>
      </c>
      <c r="I28" s="141">
        <v>1967888113</v>
      </c>
      <c r="J28" s="141">
        <v>1206121368</v>
      </c>
      <c r="K28" s="141">
        <v>3174009481</v>
      </c>
      <c r="L28" s="116"/>
      <c r="M28" s="145"/>
      <c r="N28" s="145">
        <v>2</v>
      </c>
      <c r="O28" s="145" t="s">
        <v>420</v>
      </c>
      <c r="P28" s="116"/>
      <c r="Q28" s="146">
        <v>66731107000</v>
      </c>
      <c r="R28" s="135">
        <v>66486435496</v>
      </c>
      <c r="S28" s="135" t="s">
        <v>336</v>
      </c>
      <c r="T28" s="135">
        <v>244671504</v>
      </c>
      <c r="U28" s="135">
        <v>244671504</v>
      </c>
    </row>
    <row r="29" spans="1:21" ht="12.75" customHeight="1">
      <c r="A29" s="116"/>
      <c r="B29" s="145"/>
      <c r="C29" s="145"/>
      <c r="D29" s="145"/>
      <c r="E29" s="145"/>
      <c r="F29" s="116"/>
      <c r="G29" s="146"/>
      <c r="H29" s="135"/>
      <c r="I29" s="135"/>
      <c r="J29" s="141"/>
      <c r="K29" s="135"/>
      <c r="L29" s="116"/>
      <c r="M29" s="145"/>
      <c r="N29" s="145">
        <v>3</v>
      </c>
      <c r="O29" s="145" t="s">
        <v>421</v>
      </c>
      <c r="P29" s="116"/>
      <c r="Q29" s="146">
        <v>40466473000</v>
      </c>
      <c r="R29" s="135">
        <v>40357705547</v>
      </c>
      <c r="S29" s="135" t="s">
        <v>336</v>
      </c>
      <c r="T29" s="135">
        <v>108767453</v>
      </c>
      <c r="U29" s="135">
        <v>108767453</v>
      </c>
    </row>
    <row r="30" spans="1:21" ht="12.75" customHeight="1">
      <c r="A30" s="116"/>
      <c r="B30" s="145"/>
      <c r="C30" s="145">
        <v>1</v>
      </c>
      <c r="D30" s="158" t="s">
        <v>422</v>
      </c>
      <c r="E30" s="158"/>
      <c r="F30" s="116"/>
      <c r="G30" s="146">
        <v>45888644243</v>
      </c>
      <c r="H30" s="135">
        <v>43207972222</v>
      </c>
      <c r="I30" s="135">
        <v>1965956113</v>
      </c>
      <c r="J30" s="135">
        <v>714715908</v>
      </c>
      <c r="K30" s="135">
        <v>2680672021</v>
      </c>
      <c r="L30" s="116"/>
      <c r="M30" s="145"/>
      <c r="N30" s="145">
        <v>4</v>
      </c>
      <c r="O30" s="145" t="s">
        <v>423</v>
      </c>
      <c r="P30" s="116"/>
      <c r="Q30" s="146">
        <v>47870654500</v>
      </c>
      <c r="R30" s="135">
        <v>45961778382</v>
      </c>
      <c r="S30" s="135">
        <v>1338295650</v>
      </c>
      <c r="T30" s="135">
        <v>570580468</v>
      </c>
      <c r="U30" s="135">
        <v>1908876118</v>
      </c>
    </row>
    <row r="31" spans="1:21" ht="12.75" customHeight="1">
      <c r="A31" s="116"/>
      <c r="B31" s="145"/>
      <c r="C31" s="145">
        <v>2</v>
      </c>
      <c r="D31" s="158" t="s">
        <v>424</v>
      </c>
      <c r="E31" s="158"/>
      <c r="F31" s="116"/>
      <c r="G31" s="146">
        <v>2196448000</v>
      </c>
      <c r="H31" s="135">
        <v>2107645490</v>
      </c>
      <c r="I31" s="135" t="s">
        <v>336</v>
      </c>
      <c r="J31" s="135">
        <v>88802510</v>
      </c>
      <c r="K31" s="135">
        <v>88802510</v>
      </c>
      <c r="L31" s="116"/>
      <c r="M31" s="145"/>
      <c r="N31" s="145">
        <v>5</v>
      </c>
      <c r="O31" s="145" t="s">
        <v>425</v>
      </c>
      <c r="P31" s="116"/>
      <c r="Q31" s="146">
        <v>1404561000</v>
      </c>
      <c r="R31" s="135">
        <v>1353489710</v>
      </c>
      <c r="S31" s="135" t="s">
        <v>336</v>
      </c>
      <c r="T31" s="135">
        <v>51071290</v>
      </c>
      <c r="U31" s="135">
        <v>51071290</v>
      </c>
    </row>
    <row r="32" spans="1:21" ht="12.75" customHeight="1">
      <c r="A32" s="116"/>
      <c r="B32" s="145"/>
      <c r="C32" s="145">
        <v>3</v>
      </c>
      <c r="D32" s="158" t="s">
        <v>426</v>
      </c>
      <c r="E32" s="158"/>
      <c r="F32" s="116"/>
      <c r="G32" s="146">
        <v>43471000</v>
      </c>
      <c r="H32" s="135">
        <v>27080122</v>
      </c>
      <c r="I32" s="135" t="s">
        <v>336</v>
      </c>
      <c r="J32" s="135">
        <v>16390878</v>
      </c>
      <c r="K32" s="135">
        <v>16390878</v>
      </c>
      <c r="L32" s="116"/>
      <c r="M32" s="145"/>
      <c r="N32" s="145">
        <v>6</v>
      </c>
      <c r="O32" s="145" t="s">
        <v>427</v>
      </c>
      <c r="P32" s="116"/>
      <c r="Q32" s="146">
        <v>12833761750</v>
      </c>
      <c r="R32" s="135">
        <v>12465858339</v>
      </c>
      <c r="S32" s="135" t="s">
        <v>336</v>
      </c>
      <c r="T32" s="135">
        <v>367903411</v>
      </c>
      <c r="U32" s="135">
        <v>367903411</v>
      </c>
    </row>
    <row r="33" spans="1:21" ht="12.75" customHeight="1">
      <c r="A33" s="116"/>
      <c r="B33" s="145"/>
      <c r="C33" s="145">
        <v>4</v>
      </c>
      <c r="D33" s="158" t="s">
        <v>428</v>
      </c>
      <c r="E33" s="158"/>
      <c r="F33" s="116"/>
      <c r="G33" s="146">
        <v>20332501000</v>
      </c>
      <c r="H33" s="135">
        <v>19950887688</v>
      </c>
      <c r="I33" s="135">
        <v>1932000</v>
      </c>
      <c r="J33" s="135">
        <v>379681312</v>
      </c>
      <c r="K33" s="135">
        <v>381613312</v>
      </c>
      <c r="L33" s="116"/>
      <c r="M33" s="145"/>
      <c r="N33" s="145">
        <v>7</v>
      </c>
      <c r="O33" s="145" t="s">
        <v>429</v>
      </c>
      <c r="P33" s="116"/>
      <c r="Q33" s="146">
        <v>2645316000</v>
      </c>
      <c r="R33" s="135">
        <v>2542607429</v>
      </c>
      <c r="S33" s="135" t="s">
        <v>336</v>
      </c>
      <c r="T33" s="135">
        <v>102708571</v>
      </c>
      <c r="U33" s="135">
        <v>102708571</v>
      </c>
    </row>
    <row r="34" spans="1:21" ht="12.75" customHeight="1">
      <c r="A34" s="116"/>
      <c r="B34" s="145"/>
      <c r="C34" s="145">
        <v>5</v>
      </c>
      <c r="D34" s="158" t="s">
        <v>430</v>
      </c>
      <c r="E34" s="158"/>
      <c r="F34" s="116"/>
      <c r="G34" s="146">
        <v>86738000</v>
      </c>
      <c r="H34" s="135">
        <v>82148504</v>
      </c>
      <c r="I34" s="135" t="s">
        <v>336</v>
      </c>
      <c r="J34" s="135">
        <v>4589496</v>
      </c>
      <c r="K34" s="135">
        <v>4589496</v>
      </c>
      <c r="L34" s="116"/>
      <c r="M34" s="145"/>
      <c r="N34" s="145">
        <v>8</v>
      </c>
      <c r="O34" s="145" t="s">
        <v>431</v>
      </c>
      <c r="P34" s="116"/>
      <c r="Q34" s="146">
        <v>2238602000</v>
      </c>
      <c r="R34" s="135">
        <v>1911273686</v>
      </c>
      <c r="S34" s="135">
        <v>160884529</v>
      </c>
      <c r="T34" s="135">
        <v>166443785</v>
      </c>
      <c r="U34" s="135">
        <v>327328314</v>
      </c>
    </row>
    <row r="35" spans="1:21" ht="12.75" customHeight="1">
      <c r="A35" s="116"/>
      <c r="B35" s="145"/>
      <c r="C35" s="145">
        <v>6</v>
      </c>
      <c r="D35" s="158" t="s">
        <v>432</v>
      </c>
      <c r="E35" s="158"/>
      <c r="F35" s="116"/>
      <c r="G35" s="146">
        <v>2846462000</v>
      </c>
      <c r="H35" s="135">
        <v>2844520736</v>
      </c>
      <c r="I35" s="135" t="s">
        <v>336</v>
      </c>
      <c r="J35" s="135">
        <v>1941264</v>
      </c>
      <c r="K35" s="135">
        <v>1941264</v>
      </c>
      <c r="L35" s="116"/>
      <c r="M35" s="145"/>
      <c r="N35" s="145"/>
      <c r="O35" s="145"/>
      <c r="P35" s="116"/>
      <c r="Q35" s="146"/>
      <c r="R35" s="135"/>
      <c r="S35" s="135"/>
      <c r="T35" s="135"/>
      <c r="U35" s="135"/>
    </row>
    <row r="36" spans="1:21" ht="12.75" customHeight="1">
      <c r="A36" s="116"/>
      <c r="B36" s="145"/>
      <c r="C36" s="145"/>
      <c r="D36" s="158"/>
      <c r="E36" s="158"/>
      <c r="F36" s="116"/>
      <c r="G36" s="146"/>
      <c r="H36" s="135"/>
      <c r="I36" s="135"/>
      <c r="J36" s="135"/>
      <c r="K36" s="135"/>
      <c r="L36" s="116"/>
      <c r="M36" s="137">
        <v>11</v>
      </c>
      <c r="N36" s="156" t="s">
        <v>433</v>
      </c>
      <c r="O36" s="156"/>
      <c r="P36" s="139"/>
      <c r="Q36" s="140">
        <v>12724689831</v>
      </c>
      <c r="R36" s="141">
        <v>8906731331</v>
      </c>
      <c r="S36" s="141">
        <v>3817599800</v>
      </c>
      <c r="T36" s="141">
        <v>358700</v>
      </c>
      <c r="U36" s="141">
        <v>3817958500</v>
      </c>
    </row>
    <row r="37" spans="1:21" ht="12.75" customHeight="1">
      <c r="A37" s="116"/>
      <c r="B37" s="137">
        <v>4</v>
      </c>
      <c r="C37" s="156" t="s">
        <v>434</v>
      </c>
      <c r="D37" s="156"/>
      <c r="E37" s="156"/>
      <c r="F37" s="139"/>
      <c r="G37" s="140">
        <v>18930630000</v>
      </c>
      <c r="H37" s="141">
        <v>18326644295</v>
      </c>
      <c r="I37" s="141" t="s">
        <v>336</v>
      </c>
      <c r="J37" s="141">
        <v>603985705</v>
      </c>
      <c r="K37" s="141">
        <v>603985705</v>
      </c>
      <c r="L37" s="116"/>
      <c r="M37" s="145"/>
      <c r="N37" s="145"/>
      <c r="O37" s="145"/>
      <c r="P37" s="139"/>
      <c r="Q37" s="146"/>
      <c r="R37" s="135"/>
      <c r="S37" s="135"/>
      <c r="T37" s="135"/>
      <c r="U37" s="135"/>
    </row>
    <row r="38" spans="1:21" ht="12.75" customHeight="1">
      <c r="A38" s="116"/>
      <c r="B38" s="145"/>
      <c r="C38" s="145"/>
      <c r="D38" s="145"/>
      <c r="E38" s="145"/>
      <c r="F38" s="116"/>
      <c r="G38" s="186"/>
      <c r="H38" s="135"/>
      <c r="I38" s="135"/>
      <c r="J38" s="141"/>
      <c r="K38" s="135"/>
      <c r="L38" s="116"/>
      <c r="M38" s="145"/>
      <c r="N38" s="145">
        <v>1</v>
      </c>
      <c r="O38" s="168" t="s">
        <v>435</v>
      </c>
      <c r="P38" s="116"/>
      <c r="Q38" s="146">
        <v>1699458000</v>
      </c>
      <c r="R38" s="135">
        <v>1009826000</v>
      </c>
      <c r="S38" s="135">
        <v>689374000</v>
      </c>
      <c r="T38" s="135">
        <v>258000</v>
      </c>
      <c r="U38" s="135">
        <v>689632000</v>
      </c>
    </row>
    <row r="39" spans="1:21" ht="12.75" customHeight="1">
      <c r="A39" s="116"/>
      <c r="B39" s="145"/>
      <c r="C39" s="145">
        <v>1</v>
      </c>
      <c r="D39" s="158" t="s">
        <v>436</v>
      </c>
      <c r="E39" s="158"/>
      <c r="F39" s="116"/>
      <c r="G39" s="146">
        <v>9649275000</v>
      </c>
      <c r="H39" s="135">
        <v>9510311902</v>
      </c>
      <c r="I39" s="135" t="s">
        <v>336</v>
      </c>
      <c r="J39" s="135">
        <v>138963098</v>
      </c>
      <c r="K39" s="135">
        <v>138963098</v>
      </c>
      <c r="L39" s="116"/>
      <c r="M39" s="145"/>
      <c r="N39" s="145">
        <v>2</v>
      </c>
      <c r="O39" s="166" t="s">
        <v>437</v>
      </c>
      <c r="P39" s="116"/>
      <c r="Q39" s="146">
        <v>9976573450</v>
      </c>
      <c r="R39" s="135">
        <v>6908612845</v>
      </c>
      <c r="S39" s="135">
        <v>3067945000</v>
      </c>
      <c r="T39" s="135">
        <v>15605</v>
      </c>
      <c r="U39" s="135">
        <v>3067960605</v>
      </c>
    </row>
    <row r="40" spans="1:21" ht="12.75" customHeight="1">
      <c r="A40" s="116"/>
      <c r="B40" s="145"/>
      <c r="C40" s="145">
        <v>2</v>
      </c>
      <c r="D40" s="158" t="s">
        <v>438</v>
      </c>
      <c r="E40" s="158"/>
      <c r="F40" s="116"/>
      <c r="G40" s="146">
        <v>2113239000</v>
      </c>
      <c r="H40" s="135">
        <v>2083158081</v>
      </c>
      <c r="I40" s="135" t="s">
        <v>336</v>
      </c>
      <c r="J40" s="135">
        <v>30080919</v>
      </c>
      <c r="K40" s="135">
        <v>30080919</v>
      </c>
      <c r="L40" s="116"/>
      <c r="M40" s="145"/>
      <c r="N40" s="145">
        <v>3</v>
      </c>
      <c r="O40" s="145" t="s">
        <v>439</v>
      </c>
      <c r="P40" s="116"/>
      <c r="Q40" s="146">
        <v>1048658381</v>
      </c>
      <c r="R40" s="135">
        <v>988292486</v>
      </c>
      <c r="S40" s="135">
        <v>60280800</v>
      </c>
      <c r="T40" s="135">
        <v>85095</v>
      </c>
      <c r="U40" s="135">
        <v>60365895</v>
      </c>
    </row>
    <row r="41" spans="1:21" ht="12.75" customHeight="1">
      <c r="A41" s="116"/>
      <c r="B41" s="145"/>
      <c r="C41" s="145">
        <v>3</v>
      </c>
      <c r="D41" s="158" t="s">
        <v>440</v>
      </c>
      <c r="E41" s="158"/>
      <c r="F41" s="116"/>
      <c r="G41" s="146">
        <v>861418000</v>
      </c>
      <c r="H41" s="135">
        <v>826651628</v>
      </c>
      <c r="I41" s="135" t="s">
        <v>336</v>
      </c>
      <c r="J41" s="135">
        <v>34766372</v>
      </c>
      <c r="K41" s="135">
        <v>34766372</v>
      </c>
      <c r="L41" s="116"/>
      <c r="M41" s="145"/>
      <c r="N41" s="145"/>
      <c r="O41" s="166"/>
      <c r="P41" s="116"/>
      <c r="Q41" s="146"/>
      <c r="R41" s="135"/>
      <c r="S41" s="135"/>
      <c r="T41" s="135"/>
      <c r="U41" s="135"/>
    </row>
    <row r="42" spans="1:21" ht="12.75" customHeight="1">
      <c r="A42" s="116"/>
      <c r="B42" s="145"/>
      <c r="C42" s="145">
        <v>4</v>
      </c>
      <c r="D42" s="158" t="s">
        <v>441</v>
      </c>
      <c r="E42" s="158"/>
      <c r="F42" s="116"/>
      <c r="G42" s="146">
        <v>4623781000</v>
      </c>
      <c r="H42" s="135">
        <v>4301380002</v>
      </c>
      <c r="I42" s="135" t="s">
        <v>336</v>
      </c>
      <c r="J42" s="135">
        <v>322400998</v>
      </c>
      <c r="K42" s="135">
        <v>322400998</v>
      </c>
      <c r="L42" s="116"/>
      <c r="M42" s="137">
        <v>12</v>
      </c>
      <c r="N42" s="156" t="s">
        <v>442</v>
      </c>
      <c r="O42" s="156"/>
      <c r="P42" s="139"/>
      <c r="Q42" s="140">
        <v>85357048000</v>
      </c>
      <c r="R42" s="141">
        <v>85063629495</v>
      </c>
      <c r="S42" s="141" t="s">
        <v>336</v>
      </c>
      <c r="T42" s="141">
        <v>293418505</v>
      </c>
      <c r="U42" s="141">
        <v>293418505</v>
      </c>
    </row>
    <row r="43" spans="1:21" ht="12.75" customHeight="1">
      <c r="A43" s="116"/>
      <c r="B43" s="145"/>
      <c r="C43" s="145">
        <v>5</v>
      </c>
      <c r="D43" s="158" t="s">
        <v>443</v>
      </c>
      <c r="E43" s="158"/>
      <c r="F43" s="116"/>
      <c r="G43" s="146">
        <v>625850000</v>
      </c>
      <c r="H43" s="135">
        <v>616701013</v>
      </c>
      <c r="I43" s="135" t="s">
        <v>336</v>
      </c>
      <c r="J43" s="135">
        <v>9148987</v>
      </c>
      <c r="K43" s="135">
        <v>9148987</v>
      </c>
      <c r="L43" s="116"/>
      <c r="M43" s="145"/>
      <c r="N43" s="145"/>
      <c r="O43" s="145"/>
      <c r="P43" s="139"/>
      <c r="Q43" s="140"/>
      <c r="R43" s="141"/>
      <c r="S43" s="141"/>
      <c r="T43" s="141"/>
      <c r="U43" s="141"/>
    </row>
    <row r="44" spans="1:21" ht="12.75" customHeight="1">
      <c r="A44" s="116"/>
      <c r="B44" s="145"/>
      <c r="C44" s="145">
        <v>6</v>
      </c>
      <c r="D44" s="158" t="s">
        <v>444</v>
      </c>
      <c r="E44" s="158"/>
      <c r="F44" s="116"/>
      <c r="G44" s="146">
        <v>1057067000</v>
      </c>
      <c r="H44" s="135">
        <v>988441669</v>
      </c>
      <c r="I44" s="135" t="s">
        <v>336</v>
      </c>
      <c r="J44" s="135">
        <v>68625331</v>
      </c>
      <c r="K44" s="135">
        <v>68625331</v>
      </c>
      <c r="L44" s="116"/>
      <c r="M44" s="145"/>
      <c r="N44" s="145">
        <v>1</v>
      </c>
      <c r="O44" s="145" t="s">
        <v>442</v>
      </c>
      <c r="P44" s="116"/>
      <c r="Q44" s="146">
        <v>85357048000</v>
      </c>
      <c r="R44" s="135">
        <v>85063629495</v>
      </c>
      <c r="S44" s="135" t="s">
        <v>336</v>
      </c>
      <c r="T44" s="135">
        <v>293418505</v>
      </c>
      <c r="U44" s="135">
        <v>293418505</v>
      </c>
    </row>
    <row r="45" spans="1:21" ht="12.75" customHeight="1">
      <c r="A45" s="116"/>
      <c r="B45" s="145"/>
      <c r="C45" s="145"/>
      <c r="D45" s="145"/>
      <c r="E45" s="145"/>
      <c r="F45" s="139"/>
      <c r="G45" s="146"/>
      <c r="H45" s="135"/>
      <c r="I45" s="135"/>
      <c r="J45" s="135"/>
      <c r="K45" s="135"/>
      <c r="L45" s="116"/>
      <c r="M45" s="145"/>
      <c r="N45" s="145"/>
      <c r="O45" s="145"/>
      <c r="P45" s="116"/>
      <c r="Q45" s="146"/>
      <c r="R45" s="135"/>
      <c r="S45" s="141"/>
      <c r="T45" s="135"/>
      <c r="U45" s="135"/>
    </row>
    <row r="46" spans="1:21" ht="12.75" customHeight="1">
      <c r="A46" s="116"/>
      <c r="B46" s="137">
        <v>5</v>
      </c>
      <c r="C46" s="156" t="s">
        <v>445</v>
      </c>
      <c r="D46" s="156"/>
      <c r="E46" s="156"/>
      <c r="F46" s="139"/>
      <c r="G46" s="140">
        <v>6637315000</v>
      </c>
      <c r="H46" s="141">
        <v>6301295442</v>
      </c>
      <c r="I46" s="141" t="s">
        <v>336</v>
      </c>
      <c r="J46" s="141">
        <v>336019558</v>
      </c>
      <c r="K46" s="141">
        <v>336019558</v>
      </c>
      <c r="L46" s="116"/>
      <c r="M46" s="137">
        <v>13</v>
      </c>
      <c r="N46" s="156" t="s">
        <v>446</v>
      </c>
      <c r="O46" s="156"/>
      <c r="P46" s="139"/>
      <c r="Q46" s="140">
        <v>54048880000</v>
      </c>
      <c r="R46" s="141">
        <v>53999731179</v>
      </c>
      <c r="S46" s="141" t="s">
        <v>336</v>
      </c>
      <c r="T46" s="141">
        <v>49148821</v>
      </c>
      <c r="U46" s="141">
        <v>49148821</v>
      </c>
    </row>
    <row r="47" spans="1:21" ht="12.75" customHeight="1">
      <c r="A47" s="116"/>
      <c r="B47" s="145"/>
      <c r="C47" s="145"/>
      <c r="D47" s="145"/>
      <c r="E47" s="145"/>
      <c r="F47" s="116"/>
      <c r="G47" s="146"/>
      <c r="H47" s="135"/>
      <c r="I47" s="141"/>
      <c r="J47" s="141"/>
      <c r="K47" s="141"/>
      <c r="L47" s="116"/>
      <c r="M47" s="145"/>
      <c r="N47" s="145"/>
      <c r="O47" s="145"/>
      <c r="P47" s="116"/>
      <c r="Q47" s="146"/>
      <c r="R47" s="135"/>
      <c r="S47" s="141"/>
      <c r="T47" s="135"/>
      <c r="U47" s="135"/>
    </row>
    <row r="48" spans="1:21" ht="12.75" customHeight="1">
      <c r="A48" s="116"/>
      <c r="B48" s="145"/>
      <c r="C48" s="145">
        <v>1</v>
      </c>
      <c r="D48" s="158" t="s">
        <v>447</v>
      </c>
      <c r="E48" s="158"/>
      <c r="F48" s="116"/>
      <c r="G48" s="146">
        <v>6088896000</v>
      </c>
      <c r="H48" s="135">
        <v>5774264969</v>
      </c>
      <c r="I48" s="135" t="s">
        <v>336</v>
      </c>
      <c r="J48" s="135">
        <v>314631031</v>
      </c>
      <c r="K48" s="135">
        <v>314631031</v>
      </c>
      <c r="L48" s="116"/>
      <c r="M48" s="145"/>
      <c r="N48" s="145">
        <v>1</v>
      </c>
      <c r="O48" s="145" t="s">
        <v>448</v>
      </c>
      <c r="P48" s="116"/>
      <c r="Q48" s="146">
        <v>2511226000</v>
      </c>
      <c r="R48" s="135">
        <v>2488342341</v>
      </c>
      <c r="S48" s="135" t="s">
        <v>336</v>
      </c>
      <c r="T48" s="135">
        <v>22883659</v>
      </c>
      <c r="U48" s="135">
        <v>22883659</v>
      </c>
    </row>
    <row r="49" spans="1:21" ht="12.75" customHeight="1">
      <c r="A49" s="116"/>
      <c r="B49" s="145"/>
      <c r="C49" s="145">
        <v>2</v>
      </c>
      <c r="D49" s="158" t="s">
        <v>449</v>
      </c>
      <c r="E49" s="158"/>
      <c r="F49" s="139"/>
      <c r="G49" s="146">
        <v>114094000</v>
      </c>
      <c r="H49" s="135">
        <v>111772921</v>
      </c>
      <c r="I49" s="135" t="s">
        <v>336</v>
      </c>
      <c r="J49" s="135">
        <v>2321079</v>
      </c>
      <c r="K49" s="135">
        <v>2321079</v>
      </c>
      <c r="L49" s="116"/>
      <c r="M49" s="145"/>
      <c r="N49" s="145">
        <v>2</v>
      </c>
      <c r="O49" s="145" t="s">
        <v>450</v>
      </c>
      <c r="P49" s="116"/>
      <c r="Q49" s="146">
        <v>22943000000</v>
      </c>
      <c r="R49" s="135">
        <v>22942368062</v>
      </c>
      <c r="S49" s="135" t="s">
        <v>336</v>
      </c>
      <c r="T49" s="135">
        <v>631938</v>
      </c>
      <c r="U49" s="135">
        <v>631938</v>
      </c>
    </row>
    <row r="50" spans="1:21" ht="12.75" customHeight="1">
      <c r="A50" s="116"/>
      <c r="B50" s="145"/>
      <c r="C50" s="145">
        <v>3</v>
      </c>
      <c r="D50" s="158" t="s">
        <v>451</v>
      </c>
      <c r="E50" s="158"/>
      <c r="F50" s="116"/>
      <c r="G50" s="146">
        <v>434325000</v>
      </c>
      <c r="H50" s="135">
        <v>415257552</v>
      </c>
      <c r="I50" s="135" t="s">
        <v>336</v>
      </c>
      <c r="J50" s="135">
        <v>19067448</v>
      </c>
      <c r="K50" s="135">
        <v>19067448</v>
      </c>
      <c r="L50" s="116"/>
      <c r="M50" s="145"/>
      <c r="N50" s="145">
        <v>3</v>
      </c>
      <c r="O50" s="145" t="s">
        <v>452</v>
      </c>
      <c r="P50" s="116"/>
      <c r="Q50" s="146">
        <v>3702000000</v>
      </c>
      <c r="R50" s="135">
        <v>3687159000</v>
      </c>
      <c r="S50" s="135" t="s">
        <v>336</v>
      </c>
      <c r="T50" s="135">
        <v>14841000</v>
      </c>
      <c r="U50" s="135">
        <v>14841000</v>
      </c>
    </row>
    <row r="51" spans="1:21" ht="12.75" customHeight="1">
      <c r="A51" s="116"/>
      <c r="B51" s="145"/>
      <c r="C51" s="145"/>
      <c r="D51" s="145"/>
      <c r="E51" s="145"/>
      <c r="F51" s="116"/>
      <c r="G51" s="146"/>
      <c r="H51" s="135"/>
      <c r="I51" s="135"/>
      <c r="J51" s="135"/>
      <c r="K51" s="135"/>
      <c r="L51" s="116"/>
      <c r="M51" s="145"/>
      <c r="N51" s="145">
        <v>4</v>
      </c>
      <c r="O51" s="145" t="s">
        <v>453</v>
      </c>
      <c r="P51" s="116"/>
      <c r="Q51" s="146">
        <v>16927000000</v>
      </c>
      <c r="R51" s="135">
        <v>16926543000</v>
      </c>
      <c r="S51" s="135" t="s">
        <v>336</v>
      </c>
      <c r="T51" s="135">
        <v>457000</v>
      </c>
      <c r="U51" s="135">
        <v>457000</v>
      </c>
    </row>
    <row r="52" spans="1:21" ht="12.75" customHeight="1">
      <c r="A52" s="116"/>
      <c r="B52" s="137">
        <v>6</v>
      </c>
      <c r="C52" s="156" t="s">
        <v>454</v>
      </c>
      <c r="D52" s="156"/>
      <c r="E52" s="156"/>
      <c r="F52" s="139"/>
      <c r="G52" s="140">
        <v>102404266834</v>
      </c>
      <c r="H52" s="141">
        <v>86117686769</v>
      </c>
      <c r="I52" s="141">
        <v>15831562970</v>
      </c>
      <c r="J52" s="141">
        <v>455017095</v>
      </c>
      <c r="K52" s="141">
        <v>16286580065</v>
      </c>
      <c r="L52" s="116"/>
      <c r="M52" s="145"/>
      <c r="N52" s="145">
        <v>5</v>
      </c>
      <c r="O52" s="166" t="s">
        <v>455</v>
      </c>
      <c r="P52" s="116"/>
      <c r="Q52" s="146">
        <v>2004178000</v>
      </c>
      <c r="R52" s="135">
        <v>1994179917</v>
      </c>
      <c r="S52" s="135" t="s">
        <v>336</v>
      </c>
      <c r="T52" s="135">
        <v>9998083</v>
      </c>
      <c r="U52" s="135">
        <v>9998083</v>
      </c>
    </row>
    <row r="53" spans="1:21" ht="12.75" customHeight="1">
      <c r="A53" s="116"/>
      <c r="B53" s="145"/>
      <c r="C53" s="145"/>
      <c r="D53" s="145"/>
      <c r="E53" s="145"/>
      <c r="F53" s="116"/>
      <c r="G53" s="146"/>
      <c r="H53" s="135"/>
      <c r="I53" s="135"/>
      <c r="J53" s="141"/>
      <c r="K53" s="135"/>
      <c r="L53" s="116"/>
      <c r="M53" s="145"/>
      <c r="N53" s="145">
        <v>6</v>
      </c>
      <c r="O53" s="168" t="s">
        <v>456</v>
      </c>
      <c r="P53" s="139"/>
      <c r="Q53" s="146">
        <v>2287000</v>
      </c>
      <c r="R53" s="135">
        <v>1950000</v>
      </c>
      <c r="S53" s="135" t="s">
        <v>336</v>
      </c>
      <c r="T53" s="135">
        <v>337000</v>
      </c>
      <c r="U53" s="135">
        <v>337000</v>
      </c>
    </row>
    <row r="54" spans="1:21" ht="12.75" customHeight="1">
      <c r="A54" s="116"/>
      <c r="B54" s="145"/>
      <c r="C54" s="145">
        <v>1</v>
      </c>
      <c r="D54" s="158" t="s">
        <v>457</v>
      </c>
      <c r="E54" s="158"/>
      <c r="F54" s="139"/>
      <c r="G54" s="146">
        <v>12668415000</v>
      </c>
      <c r="H54" s="135">
        <v>11848956367</v>
      </c>
      <c r="I54" s="135">
        <v>753180000</v>
      </c>
      <c r="J54" s="135">
        <v>66278633</v>
      </c>
      <c r="K54" s="135">
        <v>819458633</v>
      </c>
      <c r="L54" s="116"/>
      <c r="M54" s="145"/>
      <c r="N54" s="145">
        <v>7</v>
      </c>
      <c r="O54" s="166" t="s">
        <v>458</v>
      </c>
      <c r="P54" s="116"/>
      <c r="Q54" s="146">
        <v>5955000000</v>
      </c>
      <c r="R54" s="163">
        <v>5955000000</v>
      </c>
      <c r="S54" s="135" t="s">
        <v>336</v>
      </c>
      <c r="T54" s="135" t="s">
        <v>336</v>
      </c>
      <c r="U54" s="135" t="s">
        <v>459</v>
      </c>
    </row>
    <row r="55" spans="1:21" ht="12.75" customHeight="1">
      <c r="A55" s="116"/>
      <c r="B55" s="145"/>
      <c r="C55" s="145">
        <v>2</v>
      </c>
      <c r="D55" s="158" t="s">
        <v>460</v>
      </c>
      <c r="E55" s="158"/>
      <c r="F55" s="116"/>
      <c r="G55" s="146">
        <v>3531636000</v>
      </c>
      <c r="H55" s="135">
        <v>3355474735</v>
      </c>
      <c r="I55" s="135">
        <v>139124970</v>
      </c>
      <c r="J55" s="135">
        <v>37036295</v>
      </c>
      <c r="K55" s="135">
        <v>176161265</v>
      </c>
      <c r="L55" s="139"/>
      <c r="M55" s="145"/>
      <c r="N55" s="145">
        <v>8</v>
      </c>
      <c r="O55" s="145" t="s">
        <v>461</v>
      </c>
      <c r="P55" s="116"/>
      <c r="Q55" s="146">
        <v>4189000</v>
      </c>
      <c r="R55" s="135">
        <v>4188859</v>
      </c>
      <c r="S55" s="135" t="s">
        <v>336</v>
      </c>
      <c r="T55" s="135">
        <v>141</v>
      </c>
      <c r="U55" s="135">
        <v>141</v>
      </c>
    </row>
    <row r="56" spans="1:21" ht="12.75" customHeight="1">
      <c r="A56" s="116"/>
      <c r="B56" s="145"/>
      <c r="C56" s="145">
        <v>3</v>
      </c>
      <c r="D56" s="158" t="s">
        <v>462</v>
      </c>
      <c r="E56" s="158"/>
      <c r="F56" s="116"/>
      <c r="G56" s="146">
        <v>627392000</v>
      </c>
      <c r="H56" s="135">
        <v>620080070</v>
      </c>
      <c r="I56" s="135" t="s">
        <v>336</v>
      </c>
      <c r="J56" s="135">
        <v>7311930</v>
      </c>
      <c r="K56" s="135">
        <v>7311930</v>
      </c>
      <c r="L56" s="116"/>
      <c r="M56" s="145"/>
      <c r="N56" s="145"/>
      <c r="O56" s="145"/>
      <c r="P56" s="116"/>
      <c r="Q56" s="146"/>
      <c r="R56" s="135"/>
      <c r="S56" s="141"/>
      <c r="T56" s="135"/>
      <c r="U56" s="135"/>
    </row>
    <row r="57" spans="1:21" ht="12.75" customHeight="1">
      <c r="A57" s="116"/>
      <c r="B57" s="116"/>
      <c r="C57" s="145">
        <v>4</v>
      </c>
      <c r="D57" s="187" t="s">
        <v>463</v>
      </c>
      <c r="E57" s="187"/>
      <c r="F57" s="116"/>
      <c r="G57" s="146">
        <v>42603423000</v>
      </c>
      <c r="H57" s="135">
        <v>35080213004</v>
      </c>
      <c r="I57" s="135">
        <v>7315875000</v>
      </c>
      <c r="J57" s="135">
        <v>207334996</v>
      </c>
      <c r="K57" s="135">
        <v>7523209996</v>
      </c>
      <c r="L57" s="116"/>
      <c r="M57" s="137">
        <v>14</v>
      </c>
      <c r="N57" s="156" t="s">
        <v>464</v>
      </c>
      <c r="O57" s="156"/>
      <c r="P57" s="139"/>
      <c r="Q57" s="140">
        <v>279840000</v>
      </c>
      <c r="R57" s="141" t="s">
        <v>465</v>
      </c>
      <c r="S57" s="141" t="s">
        <v>465</v>
      </c>
      <c r="T57" s="157" t="s">
        <v>465</v>
      </c>
      <c r="U57" s="157">
        <v>279840000</v>
      </c>
    </row>
    <row r="58" spans="1:21" ht="12.75" customHeight="1">
      <c r="A58" s="116"/>
      <c r="B58" s="145"/>
      <c r="C58" s="145">
        <v>5</v>
      </c>
      <c r="D58" s="158" t="s">
        <v>466</v>
      </c>
      <c r="E58" s="158"/>
      <c r="F58" s="116"/>
      <c r="G58" s="146">
        <v>42973400834</v>
      </c>
      <c r="H58" s="135">
        <v>35212962593</v>
      </c>
      <c r="I58" s="135">
        <v>7623383000</v>
      </c>
      <c r="J58" s="135">
        <v>137055241</v>
      </c>
      <c r="K58" s="135">
        <v>7760438241</v>
      </c>
      <c r="L58" s="116"/>
      <c r="M58" s="188"/>
      <c r="N58" s="188"/>
      <c r="O58" s="188"/>
      <c r="P58" s="116"/>
      <c r="Q58" s="140"/>
      <c r="R58" s="135"/>
      <c r="S58" s="141"/>
      <c r="T58" s="157"/>
      <c r="U58" s="141"/>
    </row>
    <row r="59" spans="1:21" ht="12.75" customHeight="1">
      <c r="A59" s="116"/>
      <c r="B59" s="145"/>
      <c r="C59" s="145" t="s">
        <v>467</v>
      </c>
      <c r="D59" s="158" t="s">
        <v>467</v>
      </c>
      <c r="E59" s="189"/>
      <c r="F59" s="116"/>
      <c r="G59" s="146"/>
      <c r="H59" s="135"/>
      <c r="I59" s="135"/>
      <c r="J59" s="135"/>
      <c r="K59" s="135"/>
      <c r="L59" s="116"/>
      <c r="M59" s="145"/>
      <c r="N59" s="145">
        <v>1</v>
      </c>
      <c r="O59" s="145" t="s">
        <v>464</v>
      </c>
      <c r="P59" s="190"/>
      <c r="Q59" s="146">
        <v>279840000</v>
      </c>
      <c r="R59" s="135" t="s">
        <v>465</v>
      </c>
      <c r="S59" s="135" t="s">
        <v>465</v>
      </c>
      <c r="T59" s="163" t="s">
        <v>465</v>
      </c>
      <c r="U59" s="163">
        <v>279840000</v>
      </c>
    </row>
    <row r="60" spans="1:21" ht="6.75" customHeight="1" thickBot="1">
      <c r="A60" s="116"/>
      <c r="B60" s="145"/>
      <c r="C60" s="145"/>
      <c r="D60" s="145"/>
      <c r="E60" s="191"/>
      <c r="F60" s="116"/>
      <c r="G60" s="192"/>
      <c r="H60" s="116"/>
      <c r="I60" s="116"/>
      <c r="J60" s="116"/>
      <c r="K60" s="116"/>
      <c r="L60" s="190"/>
      <c r="M60" s="116"/>
      <c r="N60" s="116"/>
      <c r="O60" s="116"/>
      <c r="P60" s="116"/>
      <c r="Q60" s="192"/>
      <c r="R60" s="116"/>
      <c r="S60" s="116"/>
      <c r="T60" s="116"/>
      <c r="U60" s="116"/>
    </row>
    <row r="61" spans="1:21" ht="13.5" customHeight="1">
      <c r="A61" s="176" t="s">
        <v>468</v>
      </c>
      <c r="B61" s="177"/>
      <c r="C61" s="177"/>
      <c r="D61" s="177"/>
      <c r="E61" s="177"/>
      <c r="F61" s="177"/>
      <c r="G61" s="190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</row>
    <row r="62" ht="18.75" customHeight="1"/>
    <row r="66" ht="6" customHeight="1"/>
  </sheetData>
  <sheetProtection/>
  <mergeCells count="53">
    <mergeCell ref="D56:E56"/>
    <mergeCell ref="D57:E57"/>
    <mergeCell ref="N57:O57"/>
    <mergeCell ref="D58:E58"/>
    <mergeCell ref="D59:E59"/>
    <mergeCell ref="D48:E48"/>
    <mergeCell ref="D49:E49"/>
    <mergeCell ref="D50:E50"/>
    <mergeCell ref="C52:E52"/>
    <mergeCell ref="D54:E54"/>
    <mergeCell ref="D55:E55"/>
    <mergeCell ref="D42:E42"/>
    <mergeCell ref="N42:O42"/>
    <mergeCell ref="D43:E43"/>
    <mergeCell ref="D44:E44"/>
    <mergeCell ref="C46:E46"/>
    <mergeCell ref="N46:O46"/>
    <mergeCell ref="D36:E36"/>
    <mergeCell ref="N36:O36"/>
    <mergeCell ref="C37:E37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3:E23"/>
    <mergeCell ref="D24:E24"/>
    <mergeCell ref="D25:E25"/>
    <mergeCell ref="N25:O25"/>
    <mergeCell ref="D26:E26"/>
    <mergeCell ref="C28:E28"/>
    <mergeCell ref="D18:E18"/>
    <mergeCell ref="D19:E19"/>
    <mergeCell ref="D20:E20"/>
    <mergeCell ref="N20:O20"/>
    <mergeCell ref="D21:E21"/>
    <mergeCell ref="D22:E22"/>
    <mergeCell ref="N11:O11"/>
    <mergeCell ref="C12:E12"/>
    <mergeCell ref="D14:E14"/>
    <mergeCell ref="D15:E15"/>
    <mergeCell ref="C16:E16"/>
    <mergeCell ref="D17:E17"/>
    <mergeCell ref="A4:F4"/>
    <mergeCell ref="L4:P4"/>
    <mergeCell ref="B6:D6"/>
    <mergeCell ref="N6:O6"/>
    <mergeCell ref="B9:D9"/>
    <mergeCell ref="B10:D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1.00390625" style="65" customWidth="1"/>
    <col min="2" max="2" width="17.375" style="65" customWidth="1"/>
    <col min="3" max="3" width="0.74609375" style="65" customWidth="1"/>
    <col min="4" max="4" width="10.875" style="65" customWidth="1"/>
    <col min="5" max="6" width="10.75390625" style="65" customWidth="1"/>
    <col min="7" max="7" width="9.625" style="65" customWidth="1"/>
    <col min="8" max="8" width="10.125" style="65" customWidth="1"/>
    <col min="9" max="9" width="11.875" style="65" customWidth="1"/>
    <col min="10" max="16384" width="9.00390625" style="65" customWidth="1"/>
  </cols>
  <sheetData>
    <row r="1" spans="1:9" ht="17.25">
      <c r="A1" s="116"/>
      <c r="B1" s="116"/>
      <c r="C1" s="116"/>
      <c r="D1" s="119" t="s">
        <v>469</v>
      </c>
      <c r="E1" s="116"/>
      <c r="F1" s="116"/>
      <c r="G1" s="116"/>
      <c r="H1" s="116"/>
      <c r="I1" s="116"/>
    </row>
    <row r="2" spans="1:9" ht="14.25">
      <c r="A2" s="116"/>
      <c r="B2" s="116"/>
      <c r="C2" s="116"/>
      <c r="D2" s="121" t="s">
        <v>470</v>
      </c>
      <c r="E2" s="116"/>
      <c r="F2" s="116"/>
      <c r="G2" s="116"/>
      <c r="H2" s="116"/>
      <c r="I2" s="116"/>
    </row>
    <row r="3" spans="1:9" ht="14.25" thickBot="1">
      <c r="A3" s="122" t="s">
        <v>321</v>
      </c>
      <c r="B3" s="116"/>
      <c r="C3" s="116"/>
      <c r="D3" s="116"/>
      <c r="E3" s="116"/>
      <c r="F3" s="116"/>
      <c r="G3" s="116"/>
      <c r="H3" s="180"/>
      <c r="I3" s="133" t="s">
        <v>471</v>
      </c>
    </row>
    <row r="4" spans="1:9" ht="30" customHeight="1" thickTop="1">
      <c r="A4" s="193" t="s">
        <v>11</v>
      </c>
      <c r="B4" s="193"/>
      <c r="C4" s="193"/>
      <c r="D4" s="194" t="s">
        <v>472</v>
      </c>
      <c r="E4" s="194" t="s">
        <v>473</v>
      </c>
      <c r="F4" s="194" t="s">
        <v>324</v>
      </c>
      <c r="G4" s="194" t="s">
        <v>325</v>
      </c>
      <c r="H4" s="194" t="s">
        <v>474</v>
      </c>
      <c r="I4" s="195" t="s">
        <v>393</v>
      </c>
    </row>
    <row r="5" spans="1:9" ht="3" customHeight="1">
      <c r="A5" s="116"/>
      <c r="B5" s="116"/>
      <c r="C5" s="116"/>
      <c r="D5" s="131"/>
      <c r="E5" s="116"/>
      <c r="F5" s="116"/>
      <c r="G5" s="116"/>
      <c r="H5" s="116"/>
      <c r="I5" s="116"/>
    </row>
    <row r="6" spans="1:9" ht="18" customHeight="1">
      <c r="A6" s="116"/>
      <c r="B6" s="145" t="s">
        <v>475</v>
      </c>
      <c r="C6" s="116"/>
      <c r="D6" s="146">
        <v>45022685000</v>
      </c>
      <c r="E6" s="135">
        <v>45022683950</v>
      </c>
      <c r="F6" s="135">
        <v>45022683950</v>
      </c>
      <c r="G6" s="135" t="s">
        <v>336</v>
      </c>
      <c r="H6" s="135" t="s">
        <v>336</v>
      </c>
      <c r="I6" s="196">
        <v>-1050</v>
      </c>
    </row>
    <row r="7" spans="1:9" ht="18" customHeight="1">
      <c r="A7" s="116"/>
      <c r="B7" s="145" t="s">
        <v>476</v>
      </c>
      <c r="C7" s="116"/>
      <c r="D7" s="146">
        <v>163678000</v>
      </c>
      <c r="E7" s="135">
        <v>164124299</v>
      </c>
      <c r="F7" s="135">
        <v>164124299</v>
      </c>
      <c r="G7" s="135" t="s">
        <v>336</v>
      </c>
      <c r="H7" s="135" t="s">
        <v>336</v>
      </c>
      <c r="I7" s="196">
        <v>446299</v>
      </c>
    </row>
    <row r="8" spans="1:9" ht="18" customHeight="1">
      <c r="A8" s="116"/>
      <c r="B8" s="145" t="s">
        <v>477</v>
      </c>
      <c r="C8" s="116"/>
      <c r="D8" s="146">
        <v>559821000</v>
      </c>
      <c r="E8" s="135">
        <v>554328022</v>
      </c>
      <c r="F8" s="135">
        <v>554328022</v>
      </c>
      <c r="G8" s="135" t="s">
        <v>336</v>
      </c>
      <c r="H8" s="135" t="s">
        <v>336</v>
      </c>
      <c r="I8" s="196">
        <v>-5492978</v>
      </c>
    </row>
    <row r="9" spans="1:9" ht="18" customHeight="1">
      <c r="A9" s="116"/>
      <c r="B9" s="145" t="s">
        <v>478</v>
      </c>
      <c r="C9" s="116"/>
      <c r="D9" s="146">
        <v>892000</v>
      </c>
      <c r="E9" s="135">
        <v>859266</v>
      </c>
      <c r="F9" s="135">
        <v>859266</v>
      </c>
      <c r="G9" s="135" t="s">
        <v>336</v>
      </c>
      <c r="H9" s="135" t="s">
        <v>336</v>
      </c>
      <c r="I9" s="197">
        <v>-32734</v>
      </c>
    </row>
    <row r="10" spans="1:9" ht="18" customHeight="1">
      <c r="A10" s="116"/>
      <c r="B10" s="166" t="s">
        <v>479</v>
      </c>
      <c r="C10" s="116"/>
      <c r="D10" s="146">
        <v>3944661000</v>
      </c>
      <c r="E10" s="135">
        <v>11678065706</v>
      </c>
      <c r="F10" s="135">
        <v>10632170510</v>
      </c>
      <c r="G10" s="135">
        <v>7807643</v>
      </c>
      <c r="H10" s="135">
        <v>1038087553</v>
      </c>
      <c r="I10" s="196">
        <v>6687509510</v>
      </c>
    </row>
    <row r="11" spans="1:9" ht="18" customHeight="1">
      <c r="A11" s="116"/>
      <c r="B11" s="145" t="s">
        <v>480</v>
      </c>
      <c r="C11" s="116"/>
      <c r="D11" s="146">
        <v>320213000</v>
      </c>
      <c r="E11" s="135">
        <v>317221893</v>
      </c>
      <c r="F11" s="135">
        <v>317221893</v>
      </c>
      <c r="G11" s="135" t="s">
        <v>336</v>
      </c>
      <c r="H11" s="135" t="s">
        <v>336</v>
      </c>
      <c r="I11" s="196">
        <v>-2991107</v>
      </c>
    </row>
    <row r="12" spans="1:9" ht="18" customHeight="1">
      <c r="A12" s="116"/>
      <c r="B12" s="145" t="s">
        <v>481</v>
      </c>
      <c r="C12" s="116"/>
      <c r="D12" s="146">
        <v>1781646000</v>
      </c>
      <c r="E12" s="135">
        <v>1961857039</v>
      </c>
      <c r="F12" s="135">
        <v>1781750499</v>
      </c>
      <c r="G12" s="135" t="s">
        <v>336</v>
      </c>
      <c r="H12" s="135">
        <v>180106540</v>
      </c>
      <c r="I12" s="196">
        <v>104499</v>
      </c>
    </row>
    <row r="13" spans="1:9" ht="18" customHeight="1">
      <c r="A13" s="116"/>
      <c r="B13" s="145" t="s">
        <v>482</v>
      </c>
      <c r="C13" s="116"/>
      <c r="D13" s="146">
        <v>257479000</v>
      </c>
      <c r="E13" s="135">
        <v>656595492</v>
      </c>
      <c r="F13" s="135">
        <v>641337581</v>
      </c>
      <c r="G13" s="135" t="s">
        <v>336</v>
      </c>
      <c r="H13" s="135">
        <v>15257911</v>
      </c>
      <c r="I13" s="196">
        <v>383858581</v>
      </c>
    </row>
    <row r="14" spans="1:9" ht="18" customHeight="1">
      <c r="A14" s="116"/>
      <c r="B14" s="145" t="s">
        <v>483</v>
      </c>
      <c r="C14" s="116"/>
      <c r="D14" s="146">
        <v>8495678800</v>
      </c>
      <c r="E14" s="135">
        <v>7437238078</v>
      </c>
      <c r="F14" s="135">
        <v>7437238078</v>
      </c>
      <c r="G14" s="135" t="s">
        <v>336</v>
      </c>
      <c r="H14" s="135" t="s">
        <v>336</v>
      </c>
      <c r="I14" s="198">
        <v>-1058440722</v>
      </c>
    </row>
    <row r="15" spans="1:9" ht="18" customHeight="1">
      <c r="A15" s="116"/>
      <c r="B15" s="166" t="s">
        <v>484</v>
      </c>
      <c r="C15" s="116"/>
      <c r="D15" s="146">
        <v>177109000</v>
      </c>
      <c r="E15" s="135">
        <v>251476255</v>
      </c>
      <c r="F15" s="135">
        <v>201581202</v>
      </c>
      <c r="G15" s="135" t="s">
        <v>336</v>
      </c>
      <c r="H15" s="135">
        <v>49895053</v>
      </c>
      <c r="I15" s="196">
        <v>24472202</v>
      </c>
    </row>
    <row r="16" spans="1:9" ht="6" customHeight="1" thickBot="1">
      <c r="A16" s="116"/>
      <c r="B16" s="116"/>
      <c r="C16" s="116"/>
      <c r="D16" s="192"/>
      <c r="E16" s="116"/>
      <c r="F16" s="116"/>
      <c r="G16" s="116"/>
      <c r="H16" s="116"/>
      <c r="I16" s="116"/>
    </row>
    <row r="17" spans="1:9" ht="13.5">
      <c r="A17" s="176" t="s">
        <v>485</v>
      </c>
      <c r="B17" s="177"/>
      <c r="C17" s="177"/>
      <c r="D17" s="177"/>
      <c r="E17" s="177"/>
      <c r="F17" s="177"/>
      <c r="G17" s="177"/>
      <c r="H17" s="177"/>
      <c r="I17" s="177"/>
    </row>
    <row r="18" spans="1:9" ht="13.5">
      <c r="A18" s="116"/>
      <c r="B18" s="116"/>
      <c r="C18" s="116"/>
      <c r="D18" s="116"/>
      <c r="E18" s="116"/>
      <c r="F18" s="116"/>
      <c r="G18" s="116"/>
      <c r="H18" s="116"/>
      <c r="I18" s="116"/>
    </row>
  </sheetData>
  <sheetProtection/>
  <mergeCells count="1">
    <mergeCell ref="A4:C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17.375" style="65" customWidth="1"/>
    <col min="2" max="2" width="1.00390625" style="65" customWidth="1"/>
    <col min="3" max="4" width="13.50390625" style="65" customWidth="1"/>
    <col min="5" max="6" width="13.375" style="65" customWidth="1"/>
    <col min="7" max="7" width="13.50390625" style="65" customWidth="1"/>
    <col min="8" max="16384" width="9.00390625" style="65" customWidth="1"/>
  </cols>
  <sheetData>
    <row r="1" spans="1:8" ht="13.5">
      <c r="A1" s="116"/>
      <c r="B1" s="116"/>
      <c r="C1" s="116"/>
      <c r="D1" s="116"/>
      <c r="E1" s="116"/>
      <c r="F1" s="116"/>
      <c r="G1" s="116"/>
      <c r="H1" s="116"/>
    </row>
    <row r="2" spans="1:8" ht="14.25">
      <c r="A2" s="116"/>
      <c r="B2" s="116"/>
      <c r="C2" s="121" t="s">
        <v>486</v>
      </c>
      <c r="D2" s="116"/>
      <c r="E2" s="116"/>
      <c r="F2" s="116"/>
      <c r="G2" s="116"/>
      <c r="H2" s="116"/>
    </row>
    <row r="3" spans="1:8" ht="14.25" thickBot="1">
      <c r="A3" s="116"/>
      <c r="B3" s="116"/>
      <c r="C3" s="116"/>
      <c r="D3" s="116"/>
      <c r="E3" s="116"/>
      <c r="F3" s="180"/>
      <c r="G3" s="133" t="s">
        <v>471</v>
      </c>
      <c r="H3" s="116"/>
    </row>
    <row r="4" spans="1:8" ht="30" customHeight="1" thickTop="1">
      <c r="A4" s="193"/>
      <c r="B4" s="193"/>
      <c r="C4" s="195" t="s">
        <v>472</v>
      </c>
      <c r="D4" s="195" t="s">
        <v>390</v>
      </c>
      <c r="E4" s="195" t="s">
        <v>487</v>
      </c>
      <c r="F4" s="195" t="s">
        <v>488</v>
      </c>
      <c r="G4" s="195" t="s">
        <v>393</v>
      </c>
      <c r="H4" s="116"/>
    </row>
    <row r="5" spans="1:8" ht="3" customHeight="1">
      <c r="A5" s="116"/>
      <c r="B5" s="116"/>
      <c r="C5" s="131"/>
      <c r="D5" s="116"/>
      <c r="E5" s="116"/>
      <c r="F5" s="116"/>
      <c r="G5" s="116"/>
      <c r="H5" s="116"/>
    </row>
    <row r="6" spans="1:8" ht="18" customHeight="1">
      <c r="A6" s="145" t="s">
        <v>475</v>
      </c>
      <c r="B6" s="116"/>
      <c r="C6" s="146">
        <v>45022685000</v>
      </c>
      <c r="D6" s="135">
        <v>45022683950</v>
      </c>
      <c r="E6" s="135" t="s">
        <v>489</v>
      </c>
      <c r="F6" s="135">
        <v>1050</v>
      </c>
      <c r="G6" s="135">
        <v>1050</v>
      </c>
      <c r="H6" s="116"/>
    </row>
    <row r="7" spans="1:8" ht="18" customHeight="1">
      <c r="A7" s="145" t="s">
        <v>476</v>
      </c>
      <c r="B7" s="116"/>
      <c r="C7" s="146">
        <v>163678000</v>
      </c>
      <c r="D7" s="135">
        <v>159800556</v>
      </c>
      <c r="E7" s="135" t="s">
        <v>489</v>
      </c>
      <c r="F7" s="135">
        <v>3877444</v>
      </c>
      <c r="G7" s="135">
        <v>1050</v>
      </c>
      <c r="H7" s="116"/>
    </row>
    <row r="8" spans="1:8" ht="18" customHeight="1">
      <c r="A8" s="145" t="s">
        <v>477</v>
      </c>
      <c r="B8" s="116"/>
      <c r="C8" s="146">
        <v>559821000</v>
      </c>
      <c r="D8" s="135">
        <v>545903714</v>
      </c>
      <c r="E8" s="135" t="s">
        <v>489</v>
      </c>
      <c r="F8" s="135">
        <v>13917286</v>
      </c>
      <c r="G8" s="135">
        <v>1050</v>
      </c>
      <c r="H8" s="116"/>
    </row>
    <row r="9" spans="1:8" ht="18" customHeight="1">
      <c r="A9" s="145" t="s">
        <v>478</v>
      </c>
      <c r="B9" s="116"/>
      <c r="C9" s="146">
        <v>892000</v>
      </c>
      <c r="D9" s="135">
        <v>859266</v>
      </c>
      <c r="E9" s="135" t="s">
        <v>489</v>
      </c>
      <c r="F9" s="135">
        <v>32734</v>
      </c>
      <c r="G9" s="135">
        <v>1050</v>
      </c>
      <c r="H9" s="116"/>
    </row>
    <row r="10" spans="1:8" ht="18" customHeight="1">
      <c r="A10" s="166" t="s">
        <v>479</v>
      </c>
      <c r="B10" s="116"/>
      <c r="C10" s="146">
        <v>3944661000</v>
      </c>
      <c r="D10" s="135">
        <v>3617234611</v>
      </c>
      <c r="E10" s="135" t="s">
        <v>489</v>
      </c>
      <c r="F10" s="135">
        <v>327426389</v>
      </c>
      <c r="G10" s="135">
        <v>1050</v>
      </c>
      <c r="H10" s="116"/>
    </row>
    <row r="11" spans="1:8" ht="18" customHeight="1">
      <c r="A11" s="145" t="s">
        <v>480</v>
      </c>
      <c r="B11" s="116"/>
      <c r="C11" s="146">
        <v>320213000</v>
      </c>
      <c r="D11" s="135">
        <v>193624683</v>
      </c>
      <c r="E11" s="135" t="s">
        <v>489</v>
      </c>
      <c r="F11" s="135">
        <v>126588317</v>
      </c>
      <c r="G11" s="135">
        <v>1050</v>
      </c>
      <c r="H11" s="116"/>
    </row>
    <row r="12" spans="1:8" ht="18" customHeight="1">
      <c r="A12" s="145" t="s">
        <v>481</v>
      </c>
      <c r="B12" s="116"/>
      <c r="C12" s="146">
        <v>1781646000</v>
      </c>
      <c r="D12" s="135">
        <v>1670560870</v>
      </c>
      <c r="E12" s="135">
        <v>55635000</v>
      </c>
      <c r="F12" s="135">
        <v>55450130</v>
      </c>
      <c r="G12" s="135">
        <v>1050</v>
      </c>
      <c r="H12" s="116"/>
    </row>
    <row r="13" spans="1:8" ht="18" customHeight="1">
      <c r="A13" s="145" t="s">
        <v>482</v>
      </c>
      <c r="B13" s="116"/>
      <c r="C13" s="146">
        <v>257479000</v>
      </c>
      <c r="D13" s="135">
        <v>45189229</v>
      </c>
      <c r="E13" s="135" t="s">
        <v>489</v>
      </c>
      <c r="F13" s="135">
        <v>212289771</v>
      </c>
      <c r="G13" s="135">
        <v>1050</v>
      </c>
      <c r="H13" s="116"/>
    </row>
    <row r="14" spans="1:8" ht="18" customHeight="1">
      <c r="A14" s="145" t="s">
        <v>483</v>
      </c>
      <c r="B14" s="116"/>
      <c r="C14" s="146">
        <v>8495678800</v>
      </c>
      <c r="D14" s="135">
        <v>7037252862</v>
      </c>
      <c r="E14" s="135">
        <v>1342234600</v>
      </c>
      <c r="F14" s="135">
        <v>116191338</v>
      </c>
      <c r="G14" s="135">
        <v>1050</v>
      </c>
      <c r="H14" s="116"/>
    </row>
    <row r="15" spans="1:8" ht="18" customHeight="1">
      <c r="A15" s="166" t="s">
        <v>484</v>
      </c>
      <c r="B15" s="116"/>
      <c r="C15" s="146">
        <v>177109000</v>
      </c>
      <c r="D15" s="135">
        <v>147640878</v>
      </c>
      <c r="E15" s="135" t="s">
        <v>489</v>
      </c>
      <c r="F15" s="135">
        <v>29468122</v>
      </c>
      <c r="G15" s="135">
        <v>1050</v>
      </c>
      <c r="H15" s="116"/>
    </row>
    <row r="16" spans="1:8" ht="6" customHeight="1" thickBot="1">
      <c r="A16" s="116"/>
      <c r="B16" s="116"/>
      <c r="C16" s="192"/>
      <c r="D16" s="116"/>
      <c r="E16" s="116"/>
      <c r="F16" s="116"/>
      <c r="G16" s="116"/>
      <c r="H16" s="116"/>
    </row>
    <row r="17" spans="1:8" ht="13.5">
      <c r="A17" s="177"/>
      <c r="B17" s="177"/>
      <c r="C17" s="177"/>
      <c r="D17" s="177"/>
      <c r="E17" s="177"/>
      <c r="F17" s="177"/>
      <c r="G17" s="177"/>
      <c r="H17" s="116"/>
    </row>
    <row r="18" spans="1:8" ht="13.5">
      <c r="A18" s="116"/>
      <c r="B18" s="116"/>
      <c r="C18" s="116"/>
      <c r="D18" s="116"/>
      <c r="E18" s="116"/>
      <c r="F18" s="116"/>
      <c r="G18" s="116"/>
      <c r="H18" s="116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1.00390625" style="65" customWidth="1"/>
    <col min="2" max="2" width="17.375" style="65" customWidth="1"/>
    <col min="3" max="3" width="1.00390625" style="65" customWidth="1"/>
    <col min="4" max="7" width="16.875" style="65" customWidth="1"/>
    <col min="8" max="16384" width="9.00390625" style="65" customWidth="1"/>
  </cols>
  <sheetData>
    <row r="1" ht="17.25">
      <c r="D1" s="3" t="s">
        <v>490</v>
      </c>
    </row>
    <row r="3" ht="13.5">
      <c r="A3" s="5" t="s">
        <v>491</v>
      </c>
    </row>
    <row r="4" spans="1:7" ht="14.25" thickBot="1">
      <c r="A4" s="5" t="s">
        <v>321</v>
      </c>
      <c r="G4" s="5" t="s">
        <v>492</v>
      </c>
    </row>
    <row r="5" spans="1:7" ht="18" customHeight="1" thickTop="1">
      <c r="A5" s="98" t="s">
        <v>11</v>
      </c>
      <c r="B5" s="98"/>
      <c r="C5" s="98"/>
      <c r="D5" s="99" t="s">
        <v>493</v>
      </c>
      <c r="E5" s="50"/>
      <c r="F5" s="99" t="s">
        <v>494</v>
      </c>
      <c r="G5" s="50"/>
    </row>
    <row r="6" spans="1:7" ht="18" customHeight="1">
      <c r="A6" s="100"/>
      <c r="B6" s="100"/>
      <c r="C6" s="100"/>
      <c r="D6" s="101" t="s">
        <v>495</v>
      </c>
      <c r="E6" s="101" t="s">
        <v>496</v>
      </c>
      <c r="F6" s="101" t="s">
        <v>497</v>
      </c>
      <c r="G6" s="101" t="s">
        <v>498</v>
      </c>
    </row>
    <row r="7" ht="6" customHeight="1">
      <c r="D7" s="75"/>
    </row>
    <row r="8" spans="2:7" ht="16.5" customHeight="1">
      <c r="B8" s="22" t="s">
        <v>499</v>
      </c>
      <c r="D8" s="199">
        <v>6134211479</v>
      </c>
      <c r="E8" s="200">
        <v>702263567</v>
      </c>
      <c r="F8" s="200">
        <v>5354164069</v>
      </c>
      <c r="G8" s="200">
        <v>2820874493</v>
      </c>
    </row>
    <row r="9" spans="2:7" ht="16.5" customHeight="1">
      <c r="B9" s="22"/>
      <c r="C9" s="87"/>
      <c r="D9" s="201" t="s">
        <v>500</v>
      </c>
      <c r="E9" s="201" t="s">
        <v>501</v>
      </c>
      <c r="F9" s="202" t="s">
        <v>502</v>
      </c>
      <c r="G9" s="202" t="s">
        <v>503</v>
      </c>
    </row>
    <row r="10" spans="2:7" ht="16.5" customHeight="1">
      <c r="B10" s="22"/>
      <c r="C10" s="87"/>
      <c r="D10" s="201"/>
      <c r="E10" s="201"/>
      <c r="F10" s="202"/>
      <c r="G10" s="202"/>
    </row>
    <row r="11" spans="2:7" ht="16.5" customHeight="1">
      <c r="B11" s="22" t="s">
        <v>504</v>
      </c>
      <c r="C11" s="87"/>
      <c r="D11" s="203">
        <v>34541021</v>
      </c>
      <c r="E11" s="200">
        <v>75934362</v>
      </c>
      <c r="F11" s="200">
        <v>25049807</v>
      </c>
      <c r="G11" s="200">
        <v>107099141</v>
      </c>
    </row>
    <row r="12" spans="2:7" ht="16.5" customHeight="1">
      <c r="B12" s="22"/>
      <c r="D12" s="204" t="s">
        <v>505</v>
      </c>
      <c r="E12" s="201" t="s">
        <v>506</v>
      </c>
      <c r="F12" s="202" t="s">
        <v>507</v>
      </c>
      <c r="G12" s="202" t="s">
        <v>508</v>
      </c>
    </row>
    <row r="13" spans="2:7" ht="16.5" customHeight="1">
      <c r="B13" s="22"/>
      <c r="D13" s="204"/>
      <c r="E13" s="201"/>
      <c r="F13" s="202"/>
      <c r="G13" s="202"/>
    </row>
    <row r="14" spans="2:7" ht="16.5" customHeight="1">
      <c r="B14" s="22" t="s">
        <v>509</v>
      </c>
      <c r="D14" s="199">
        <v>304010315422</v>
      </c>
      <c r="E14" s="200">
        <v>2005816503</v>
      </c>
      <c r="F14" s="200">
        <v>28796270587</v>
      </c>
      <c r="G14" s="200">
        <v>2988831586</v>
      </c>
    </row>
    <row r="15" spans="2:7" ht="16.5" customHeight="1">
      <c r="B15" s="22"/>
      <c r="D15" s="204" t="s">
        <v>510</v>
      </c>
      <c r="E15" s="200"/>
      <c r="F15" s="202" t="s">
        <v>511</v>
      </c>
      <c r="G15" s="202" t="s">
        <v>512</v>
      </c>
    </row>
    <row r="16" ht="6" customHeight="1" thickBot="1">
      <c r="D16" s="92"/>
    </row>
    <row r="17" spans="1:7" ht="13.5">
      <c r="A17" s="30" t="s">
        <v>513</v>
      </c>
      <c r="B17" s="96"/>
      <c r="C17" s="96"/>
      <c r="D17" s="96"/>
      <c r="E17" s="96"/>
      <c r="F17" s="96"/>
      <c r="G17" s="96"/>
    </row>
  </sheetData>
  <sheetProtection/>
  <mergeCells count="3">
    <mergeCell ref="A5:C6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2.125" style="65" customWidth="1"/>
    <col min="2" max="2" width="4.875" style="65" customWidth="1"/>
    <col min="3" max="3" width="11.125" style="65" customWidth="1"/>
    <col min="4" max="4" width="0.875" style="65" customWidth="1"/>
    <col min="5" max="9" width="13.50390625" style="65" customWidth="1"/>
    <col min="10" max="16384" width="9.00390625" style="65" customWidth="1"/>
  </cols>
  <sheetData>
    <row r="1" ht="17.25">
      <c r="E1" s="3" t="s">
        <v>514</v>
      </c>
    </row>
    <row r="2" ht="17.25">
      <c r="E2" s="3"/>
    </row>
    <row r="3" ht="14.25" thickBot="1">
      <c r="A3" s="5" t="s">
        <v>515</v>
      </c>
    </row>
    <row r="4" spans="1:9" ht="22.5" customHeight="1" thickTop="1">
      <c r="A4" s="205" t="s">
        <v>11</v>
      </c>
      <c r="B4" s="205"/>
      <c r="C4" s="205"/>
      <c r="D4" s="206"/>
      <c r="E4" s="207" t="s">
        <v>516</v>
      </c>
      <c r="F4" s="207">
        <v>11</v>
      </c>
      <c r="G4" s="207">
        <v>12</v>
      </c>
      <c r="H4" s="208">
        <v>13</v>
      </c>
      <c r="I4" s="208" t="s">
        <v>517</v>
      </c>
    </row>
    <row r="5" ht="6" customHeight="1">
      <c r="E5" s="75"/>
    </row>
    <row r="6" spans="2:9" s="16" customFormat="1" ht="15" customHeight="1">
      <c r="B6" s="79" t="s">
        <v>19</v>
      </c>
      <c r="C6" s="79"/>
      <c r="D6" s="52"/>
      <c r="E6" s="209">
        <v>232085736</v>
      </c>
      <c r="F6" s="209">
        <v>221607827</v>
      </c>
      <c r="G6" s="209">
        <v>238086005</v>
      </c>
      <c r="H6" s="209">
        <v>233118680</v>
      </c>
      <c r="I6" s="209">
        <v>200378212</v>
      </c>
    </row>
    <row r="7" spans="2:9" ht="15" customHeight="1">
      <c r="B7" s="54"/>
      <c r="C7" s="54"/>
      <c r="D7" s="87"/>
      <c r="E7" s="210"/>
      <c r="F7" s="210"/>
      <c r="G7" s="210"/>
      <c r="H7" s="210"/>
      <c r="I7" s="210"/>
    </row>
    <row r="8" spans="2:9" ht="15" customHeight="1">
      <c r="B8" s="211" t="s">
        <v>341</v>
      </c>
      <c r="C8" s="211"/>
      <c r="D8" s="87"/>
      <c r="E8" s="210">
        <v>53243578</v>
      </c>
      <c r="F8" s="210">
        <v>53620461</v>
      </c>
      <c r="G8" s="210">
        <v>71054034</v>
      </c>
      <c r="H8" s="210">
        <v>68317861</v>
      </c>
      <c r="I8" s="210">
        <v>50489460</v>
      </c>
    </row>
    <row r="9" spans="2:9" ht="15" customHeight="1">
      <c r="B9" s="54"/>
      <c r="C9" s="54" t="s">
        <v>518</v>
      </c>
      <c r="D9" s="87"/>
      <c r="E9" s="210">
        <v>36878299</v>
      </c>
      <c r="F9" s="210">
        <v>37939810</v>
      </c>
      <c r="G9" s="210">
        <v>36486812</v>
      </c>
      <c r="H9" s="210">
        <v>35954685</v>
      </c>
      <c r="I9" s="210">
        <v>34863353</v>
      </c>
    </row>
    <row r="10" spans="2:9" ht="15" customHeight="1">
      <c r="B10" s="54"/>
      <c r="C10" s="54" t="s">
        <v>519</v>
      </c>
      <c r="D10" s="87"/>
      <c r="E10" s="210">
        <v>11274014</v>
      </c>
      <c r="F10" s="210">
        <v>10175523</v>
      </c>
      <c r="G10" s="210">
        <v>10260399</v>
      </c>
      <c r="H10" s="210">
        <v>10668471</v>
      </c>
      <c r="I10" s="210">
        <v>8962041</v>
      </c>
    </row>
    <row r="11" spans="2:9" ht="15" customHeight="1">
      <c r="B11" s="54"/>
      <c r="C11" s="54" t="s">
        <v>520</v>
      </c>
      <c r="D11" s="87"/>
      <c r="E11" s="210">
        <v>5091265</v>
      </c>
      <c r="F11" s="210">
        <v>5505128</v>
      </c>
      <c r="G11" s="210">
        <v>24306823</v>
      </c>
      <c r="H11" s="210">
        <v>21694704</v>
      </c>
      <c r="I11" s="210">
        <v>6664066</v>
      </c>
    </row>
    <row r="12" spans="2:9" ht="15" customHeight="1">
      <c r="B12" s="211" t="s">
        <v>343</v>
      </c>
      <c r="C12" s="211"/>
      <c r="D12" s="87"/>
      <c r="E12" s="210">
        <v>60199793</v>
      </c>
      <c r="F12" s="210">
        <v>53934817</v>
      </c>
      <c r="G12" s="210">
        <v>52994019</v>
      </c>
      <c r="H12" s="210">
        <v>54507307</v>
      </c>
      <c r="I12" s="210">
        <v>43687133</v>
      </c>
    </row>
    <row r="13" spans="2:9" ht="15" customHeight="1">
      <c r="B13" s="54"/>
      <c r="C13" s="54" t="s">
        <v>518</v>
      </c>
      <c r="D13" s="87"/>
      <c r="E13" s="210">
        <v>4808917</v>
      </c>
      <c r="F13" s="210">
        <v>3749551</v>
      </c>
      <c r="G13" s="210">
        <v>3432181</v>
      </c>
      <c r="H13" s="210">
        <v>3428501</v>
      </c>
      <c r="I13" s="210">
        <v>3233429</v>
      </c>
    </row>
    <row r="14" spans="2:9" ht="15" customHeight="1">
      <c r="B14" s="54"/>
      <c r="C14" s="54" t="s">
        <v>519</v>
      </c>
      <c r="D14" s="87"/>
      <c r="E14" s="210">
        <v>55390877</v>
      </c>
      <c r="F14" s="210">
        <v>50185266</v>
      </c>
      <c r="G14" s="210">
        <v>49561838</v>
      </c>
      <c r="H14" s="210">
        <v>51078805</v>
      </c>
      <c r="I14" s="210">
        <v>40453704</v>
      </c>
    </row>
    <row r="15" spans="2:9" ht="15" customHeight="1">
      <c r="B15" s="211" t="s">
        <v>345</v>
      </c>
      <c r="C15" s="211"/>
      <c r="D15" s="87"/>
      <c r="E15" s="212">
        <v>28657133</v>
      </c>
      <c r="F15" s="210">
        <v>27339645</v>
      </c>
      <c r="G15" s="210">
        <v>27733280</v>
      </c>
      <c r="H15" s="210">
        <v>26398176</v>
      </c>
      <c r="I15" s="210">
        <v>25245876</v>
      </c>
    </row>
    <row r="16" spans="2:9" ht="15" customHeight="1">
      <c r="B16" s="54"/>
      <c r="C16" s="54" t="s">
        <v>521</v>
      </c>
      <c r="D16" s="87"/>
      <c r="E16" s="212">
        <v>28613715</v>
      </c>
      <c r="F16" s="210">
        <v>27266004</v>
      </c>
      <c r="G16" s="210">
        <v>27654552</v>
      </c>
      <c r="H16" s="210">
        <v>26316830</v>
      </c>
      <c r="I16" s="210">
        <v>25171915</v>
      </c>
    </row>
    <row r="17" spans="2:9" ht="15" customHeight="1">
      <c r="B17" s="54"/>
      <c r="C17" s="54" t="s">
        <v>522</v>
      </c>
      <c r="D17" s="87"/>
      <c r="E17" s="212">
        <v>43419</v>
      </c>
      <c r="F17" s="210">
        <v>73641</v>
      </c>
      <c r="G17" s="210">
        <v>78728</v>
      </c>
      <c r="H17" s="210">
        <v>81345</v>
      </c>
      <c r="I17" s="210">
        <v>73961</v>
      </c>
    </row>
    <row r="18" spans="2:9" ht="15" customHeight="1">
      <c r="B18" s="211" t="s">
        <v>347</v>
      </c>
      <c r="C18" s="211"/>
      <c r="D18" s="87"/>
      <c r="E18" s="210">
        <v>8866670</v>
      </c>
      <c r="F18" s="210">
        <v>7133652</v>
      </c>
      <c r="G18" s="210">
        <v>8302372</v>
      </c>
      <c r="H18" s="210">
        <v>7188018</v>
      </c>
      <c r="I18" s="210">
        <v>6617936</v>
      </c>
    </row>
    <row r="19" spans="2:9" ht="15" customHeight="1">
      <c r="B19" s="211" t="s">
        <v>348</v>
      </c>
      <c r="C19" s="211"/>
      <c r="D19" s="87"/>
      <c r="E19" s="210">
        <v>3402087</v>
      </c>
      <c r="F19" s="210">
        <v>4067996</v>
      </c>
      <c r="G19" s="210">
        <v>4143939</v>
      </c>
      <c r="H19" s="210">
        <v>4071727</v>
      </c>
      <c r="I19" s="210">
        <v>3965154</v>
      </c>
    </row>
    <row r="20" spans="2:9" ht="15" customHeight="1">
      <c r="B20" s="211" t="s">
        <v>350</v>
      </c>
      <c r="C20" s="211"/>
      <c r="D20" s="87"/>
      <c r="E20" s="210">
        <v>3711058</v>
      </c>
      <c r="F20" s="210">
        <v>3490381</v>
      </c>
      <c r="G20" s="210">
        <v>3079571</v>
      </c>
      <c r="H20" s="210">
        <v>2970239</v>
      </c>
      <c r="I20" s="210">
        <v>2813576</v>
      </c>
    </row>
    <row r="21" spans="2:9" ht="15" customHeight="1">
      <c r="B21" s="211" t="s">
        <v>351</v>
      </c>
      <c r="C21" s="211"/>
      <c r="D21" s="87"/>
      <c r="E21" s="210">
        <v>36266722</v>
      </c>
      <c r="F21" s="210">
        <v>36396160</v>
      </c>
      <c r="G21" s="210">
        <v>36569616</v>
      </c>
      <c r="H21" s="210">
        <v>36912681</v>
      </c>
      <c r="I21" s="210">
        <v>36749945</v>
      </c>
    </row>
    <row r="22" spans="2:9" ht="15" customHeight="1">
      <c r="B22" s="211" t="s">
        <v>353</v>
      </c>
      <c r="C22" s="211"/>
      <c r="D22" s="87"/>
      <c r="E22" s="210">
        <v>24599</v>
      </c>
      <c r="F22" s="210">
        <v>24601</v>
      </c>
      <c r="G22" s="210">
        <v>24381</v>
      </c>
      <c r="H22" s="210">
        <v>22855</v>
      </c>
      <c r="I22" s="210">
        <v>21726</v>
      </c>
    </row>
    <row r="23" spans="2:9" ht="15" customHeight="1">
      <c r="B23" s="211" t="s">
        <v>523</v>
      </c>
      <c r="C23" s="211"/>
      <c r="D23" s="87"/>
      <c r="E23" s="210">
        <v>44053</v>
      </c>
      <c r="F23" s="210">
        <v>43052</v>
      </c>
      <c r="G23" s="210">
        <v>42180</v>
      </c>
      <c r="H23" s="210">
        <v>40627</v>
      </c>
      <c r="I23" s="210">
        <v>39402</v>
      </c>
    </row>
    <row r="24" spans="2:9" ht="15" customHeight="1">
      <c r="B24" s="211" t="s">
        <v>357</v>
      </c>
      <c r="C24" s="211"/>
      <c r="D24" s="87"/>
      <c r="E24" s="210">
        <v>10571316</v>
      </c>
      <c r="F24" s="210">
        <v>9670120</v>
      </c>
      <c r="G24" s="210">
        <v>9761913</v>
      </c>
      <c r="H24" s="210">
        <v>9502274</v>
      </c>
      <c r="I24" s="210">
        <v>8964587</v>
      </c>
    </row>
    <row r="25" spans="2:9" ht="15" customHeight="1">
      <c r="B25" s="211" t="s">
        <v>524</v>
      </c>
      <c r="C25" s="211"/>
      <c r="D25" s="87"/>
      <c r="E25" s="210">
        <v>25487694</v>
      </c>
      <c r="F25" s="210">
        <v>24463589</v>
      </c>
      <c r="G25" s="210">
        <v>24220392</v>
      </c>
      <c r="H25" s="210">
        <v>23145328</v>
      </c>
      <c r="I25" s="210">
        <v>21751073</v>
      </c>
    </row>
    <row r="26" spans="2:9" ht="15" customHeight="1">
      <c r="B26" s="211" t="s">
        <v>525</v>
      </c>
      <c r="C26" s="211"/>
      <c r="D26" s="87"/>
      <c r="E26" s="210">
        <v>30214</v>
      </c>
      <c r="F26" s="210">
        <v>29719</v>
      </c>
      <c r="G26" s="210">
        <v>29149</v>
      </c>
      <c r="H26" s="210">
        <v>28144</v>
      </c>
      <c r="I26" s="210">
        <v>27445</v>
      </c>
    </row>
    <row r="27" spans="2:9" ht="15" customHeight="1">
      <c r="B27" s="211" t="s">
        <v>361</v>
      </c>
      <c r="C27" s="211"/>
      <c r="D27" s="87"/>
      <c r="E27" s="210">
        <v>1580819</v>
      </c>
      <c r="F27" s="210">
        <v>1393634</v>
      </c>
      <c r="G27" s="210">
        <v>131159</v>
      </c>
      <c r="H27" s="210">
        <v>13437</v>
      </c>
      <c r="I27" s="210">
        <v>4899</v>
      </c>
    </row>
    <row r="28" spans="2:9" ht="15" customHeight="1">
      <c r="B28" s="54"/>
      <c r="C28" s="54" t="s">
        <v>526</v>
      </c>
      <c r="D28" s="87"/>
      <c r="E28" s="210">
        <v>1580757</v>
      </c>
      <c r="F28" s="210">
        <v>1393190</v>
      </c>
      <c r="G28" s="210">
        <v>131159</v>
      </c>
      <c r="H28" s="210">
        <v>13437</v>
      </c>
      <c r="I28" s="210">
        <v>4899</v>
      </c>
    </row>
    <row r="29" spans="2:9" ht="15" customHeight="1">
      <c r="B29" s="54"/>
      <c r="C29" s="213" t="s">
        <v>527</v>
      </c>
      <c r="D29" s="87"/>
      <c r="E29" s="210">
        <v>62</v>
      </c>
      <c r="F29" s="210">
        <v>444</v>
      </c>
      <c r="G29" s="210" t="s">
        <v>459</v>
      </c>
      <c r="H29" s="210" t="s">
        <v>459</v>
      </c>
      <c r="I29" s="210" t="s">
        <v>528</v>
      </c>
    </row>
    <row r="30" ht="6" customHeight="1" thickBot="1">
      <c r="E30" s="92"/>
    </row>
    <row r="31" spans="1:9" ht="13.5">
      <c r="A31" s="30" t="s">
        <v>529</v>
      </c>
      <c r="B31" s="96"/>
      <c r="C31" s="96"/>
      <c r="D31" s="96"/>
      <c r="E31" s="96"/>
      <c r="F31" s="96"/>
      <c r="G31" s="96"/>
      <c r="H31" s="96"/>
      <c r="I31" s="96"/>
    </row>
    <row r="32" spans="1:9" ht="13.5">
      <c r="A32" s="214"/>
      <c r="B32" s="89"/>
      <c r="C32" s="89"/>
      <c r="D32" s="89"/>
      <c r="E32" s="89"/>
      <c r="F32" s="89"/>
      <c r="G32" s="89"/>
      <c r="H32" s="89"/>
      <c r="I32" s="89"/>
    </row>
  </sheetData>
  <sheetProtection/>
  <mergeCells count="15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A4:D4"/>
    <mergeCell ref="B6:C6"/>
    <mergeCell ref="B8:C8"/>
    <mergeCell ref="B12:C12"/>
    <mergeCell ref="B15:C15"/>
    <mergeCell ref="B18:C1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2.125" style="65" customWidth="1"/>
    <col min="2" max="2" width="4.875" style="65" customWidth="1"/>
    <col min="3" max="3" width="11.125" style="65" customWidth="1"/>
    <col min="4" max="4" width="0.875" style="65" customWidth="1"/>
    <col min="5" max="9" width="13.50390625" style="65" customWidth="1"/>
    <col min="10" max="16384" width="9.00390625" style="65" customWidth="1"/>
  </cols>
  <sheetData>
    <row r="1" ht="17.25">
      <c r="E1" s="3" t="s">
        <v>530</v>
      </c>
    </row>
    <row r="2" ht="11.25" customHeight="1">
      <c r="E2" s="3"/>
    </row>
    <row r="3" ht="13.5">
      <c r="A3" s="5" t="s">
        <v>531</v>
      </c>
    </row>
    <row r="4" spans="1:9" ht="13.5" customHeight="1">
      <c r="A4" s="5" t="s">
        <v>532</v>
      </c>
      <c r="H4" s="68"/>
      <c r="I4" s="68"/>
    </row>
    <row r="5" ht="14.25" thickBot="1">
      <c r="A5" s="5" t="s">
        <v>515</v>
      </c>
    </row>
    <row r="6" spans="1:9" s="32" customFormat="1" ht="22.5" customHeight="1" thickTop="1">
      <c r="A6" s="205" t="s">
        <v>11</v>
      </c>
      <c r="B6" s="205"/>
      <c r="C6" s="205"/>
      <c r="D6" s="206"/>
      <c r="E6" s="215" t="s">
        <v>533</v>
      </c>
      <c r="F6" s="216">
        <v>10</v>
      </c>
      <c r="G6" s="216">
        <v>11</v>
      </c>
      <c r="H6" s="216">
        <v>12</v>
      </c>
      <c r="I6" s="216" t="s">
        <v>534</v>
      </c>
    </row>
    <row r="7" spans="1:5" ht="6" customHeight="1">
      <c r="A7" s="89"/>
      <c r="B7" s="89"/>
      <c r="C7" s="89"/>
      <c r="D7" s="87"/>
      <c r="E7" s="77"/>
    </row>
    <row r="8" spans="1:9" s="16" customFormat="1" ht="15" customHeight="1">
      <c r="A8" s="217"/>
      <c r="B8" s="83" t="s">
        <v>19</v>
      </c>
      <c r="C8" s="83"/>
      <c r="D8" s="52"/>
      <c r="E8" s="209">
        <v>605937665</v>
      </c>
      <c r="F8" s="209">
        <v>561107700</v>
      </c>
      <c r="G8" s="209">
        <v>524810888</v>
      </c>
      <c r="H8" s="209">
        <v>523604380</v>
      </c>
      <c r="I8" s="209">
        <v>485364594</v>
      </c>
    </row>
    <row r="9" spans="1:9" ht="12.75" customHeight="1">
      <c r="A9" s="89"/>
      <c r="B9" s="218"/>
      <c r="C9" s="218"/>
      <c r="D9" s="87"/>
      <c r="E9" s="210"/>
      <c r="F9" s="210"/>
      <c r="G9" s="210"/>
      <c r="H9" s="210"/>
      <c r="I9" s="210"/>
    </row>
    <row r="10" spans="1:9" ht="15" customHeight="1">
      <c r="A10" s="89"/>
      <c r="B10" s="219" t="s">
        <v>535</v>
      </c>
      <c r="C10" s="219"/>
      <c r="D10" s="87"/>
      <c r="E10" s="210">
        <v>190934426</v>
      </c>
      <c r="F10" s="210">
        <v>163892919</v>
      </c>
      <c r="G10" s="210">
        <v>150316803</v>
      </c>
      <c r="H10" s="210">
        <v>150037160</v>
      </c>
      <c r="I10" s="210">
        <v>145389926</v>
      </c>
    </row>
    <row r="11" spans="1:9" ht="15" customHeight="1">
      <c r="A11" s="89"/>
      <c r="B11" s="219" t="s">
        <v>536</v>
      </c>
      <c r="C11" s="219"/>
      <c r="D11" s="87"/>
      <c r="E11" s="210">
        <v>67637209</v>
      </c>
      <c r="F11" s="210">
        <v>57739111</v>
      </c>
      <c r="G11" s="210">
        <v>49913883</v>
      </c>
      <c r="H11" s="210">
        <v>48278626</v>
      </c>
      <c r="I11" s="210">
        <v>45391937</v>
      </c>
    </row>
    <row r="12" spans="1:9" ht="15" customHeight="1">
      <c r="A12" s="89"/>
      <c r="B12" s="219" t="s">
        <v>537</v>
      </c>
      <c r="C12" s="219"/>
      <c r="D12" s="87"/>
      <c r="E12" s="210">
        <v>157130456</v>
      </c>
      <c r="F12" s="210">
        <v>122174310</v>
      </c>
      <c r="G12" s="210">
        <v>118147176</v>
      </c>
      <c r="H12" s="210">
        <v>125047670</v>
      </c>
      <c r="I12" s="210">
        <v>105971237</v>
      </c>
    </row>
    <row r="13" spans="1:9" ht="15" customHeight="1">
      <c r="A13" s="89"/>
      <c r="B13" s="219" t="s">
        <v>538</v>
      </c>
      <c r="C13" s="219"/>
      <c r="D13" s="87"/>
      <c r="E13" s="210">
        <v>34388378</v>
      </c>
      <c r="F13" s="210">
        <v>31526640</v>
      </c>
      <c r="G13" s="210">
        <v>28390059</v>
      </c>
      <c r="H13" s="210">
        <v>25060672</v>
      </c>
      <c r="I13" s="210">
        <v>21886972</v>
      </c>
    </row>
    <row r="14" spans="1:9" ht="15" customHeight="1">
      <c r="A14" s="89"/>
      <c r="B14" s="219" t="s">
        <v>539</v>
      </c>
      <c r="C14" s="219"/>
      <c r="D14" s="87"/>
      <c r="E14" s="210">
        <v>488315</v>
      </c>
      <c r="F14" s="210">
        <v>172043</v>
      </c>
      <c r="G14" s="210">
        <v>4</v>
      </c>
      <c r="H14" s="210">
        <v>1</v>
      </c>
      <c r="I14" s="212" t="s">
        <v>540</v>
      </c>
    </row>
    <row r="15" spans="1:9" ht="15" customHeight="1">
      <c r="A15" s="89"/>
      <c r="B15" s="219" t="s">
        <v>541</v>
      </c>
      <c r="C15" s="219"/>
      <c r="D15" s="87"/>
      <c r="E15" s="212">
        <v>649813</v>
      </c>
      <c r="F15" s="212">
        <v>10921</v>
      </c>
      <c r="G15" s="212">
        <v>2393</v>
      </c>
      <c r="H15" s="212">
        <v>590</v>
      </c>
      <c r="I15" s="212">
        <v>210</v>
      </c>
    </row>
    <row r="16" spans="1:9" ht="15" customHeight="1">
      <c r="A16" s="89"/>
      <c r="B16" s="219" t="s">
        <v>542</v>
      </c>
      <c r="C16" s="219"/>
      <c r="D16" s="87"/>
      <c r="E16" s="210">
        <v>16711540</v>
      </c>
      <c r="F16" s="212">
        <v>1669599</v>
      </c>
      <c r="G16" s="212">
        <v>1041061</v>
      </c>
      <c r="H16" s="212">
        <v>602367</v>
      </c>
      <c r="I16" s="212">
        <v>468408</v>
      </c>
    </row>
    <row r="17" spans="1:9" ht="15" customHeight="1">
      <c r="A17" s="89"/>
      <c r="B17" s="219" t="s">
        <v>543</v>
      </c>
      <c r="C17" s="219"/>
      <c r="D17" s="87"/>
      <c r="E17" s="210">
        <v>120247958</v>
      </c>
      <c r="F17" s="210">
        <v>163430338</v>
      </c>
      <c r="G17" s="210">
        <v>156170543</v>
      </c>
      <c r="H17" s="210">
        <v>155161719</v>
      </c>
      <c r="I17" s="210">
        <v>147350474</v>
      </c>
    </row>
    <row r="18" spans="1:9" ht="15" customHeight="1">
      <c r="A18" s="89"/>
      <c r="B18" s="219" t="s">
        <v>544</v>
      </c>
      <c r="C18" s="219"/>
      <c r="D18" s="87"/>
      <c r="E18" s="210">
        <v>2450244</v>
      </c>
      <c r="F18" s="210">
        <v>2686449</v>
      </c>
      <c r="G18" s="210">
        <v>2949478</v>
      </c>
      <c r="H18" s="210">
        <v>2303685</v>
      </c>
      <c r="I18" s="210">
        <v>2116987</v>
      </c>
    </row>
    <row r="19" spans="1:9" ht="15" customHeight="1">
      <c r="A19" s="89"/>
      <c r="B19" s="219" t="s">
        <v>545</v>
      </c>
      <c r="C19" s="219"/>
      <c r="D19" s="87"/>
      <c r="E19" s="210">
        <v>2862206</v>
      </c>
      <c r="F19" s="212">
        <v>2885627</v>
      </c>
      <c r="G19" s="212">
        <v>3062879</v>
      </c>
      <c r="H19" s="212" t="s">
        <v>540</v>
      </c>
      <c r="I19" s="212" t="s">
        <v>540</v>
      </c>
    </row>
    <row r="20" spans="1:9" ht="15" customHeight="1">
      <c r="A20" s="89"/>
      <c r="B20" s="219" t="s">
        <v>546</v>
      </c>
      <c r="C20" s="219"/>
      <c r="D20" s="87"/>
      <c r="E20" s="212">
        <v>12437121</v>
      </c>
      <c r="F20" s="212">
        <v>14919743</v>
      </c>
      <c r="G20" s="212">
        <v>14816608</v>
      </c>
      <c r="H20" s="212">
        <v>17111890</v>
      </c>
      <c r="I20" s="212">
        <v>16788444</v>
      </c>
    </row>
    <row r="21" spans="1:5" ht="5.25" customHeight="1" thickBot="1">
      <c r="A21" s="94"/>
      <c r="B21" s="94"/>
      <c r="C21" s="94"/>
      <c r="D21" s="95"/>
      <c r="E21" s="94"/>
    </row>
    <row r="22" spans="1:9" ht="13.5">
      <c r="A22" s="30" t="s">
        <v>547</v>
      </c>
      <c r="B22" s="96"/>
      <c r="C22" s="96"/>
      <c r="D22" s="96"/>
      <c r="E22" s="96"/>
      <c r="F22" s="96"/>
      <c r="G22" s="96"/>
      <c r="H22" s="96"/>
      <c r="I22" s="96"/>
    </row>
  </sheetData>
  <sheetProtection/>
  <mergeCells count="13">
    <mergeCell ref="B20:C20"/>
    <mergeCell ref="B14:C14"/>
    <mergeCell ref="B15:C15"/>
    <mergeCell ref="B16:C16"/>
    <mergeCell ref="B17:C17"/>
    <mergeCell ref="B18:C18"/>
    <mergeCell ref="B19:C19"/>
    <mergeCell ref="A6:D6"/>
    <mergeCell ref="B8:C8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1">
      <selection activeCell="I30" sqref="I30"/>
    </sheetView>
  </sheetViews>
  <sheetFormatPr defaultColWidth="9.00390625" defaultRowHeight="13.5"/>
  <cols>
    <col min="1" max="1" width="1.00390625" style="65" customWidth="1"/>
    <col min="2" max="2" width="1.75390625" style="65" customWidth="1"/>
    <col min="3" max="3" width="7.25390625" style="65" customWidth="1"/>
    <col min="4" max="4" width="5.25390625" style="65" customWidth="1"/>
    <col min="5" max="5" width="1.00390625" style="65" customWidth="1"/>
    <col min="6" max="8" width="11.75390625" style="65" customWidth="1"/>
    <col min="9" max="9" width="11.875" style="65" customWidth="1"/>
    <col min="10" max="11" width="11.75390625" style="65" customWidth="1"/>
    <col min="12" max="19" width="10.875" style="65" customWidth="1"/>
    <col min="20" max="16384" width="9.00390625" style="65" customWidth="1"/>
  </cols>
  <sheetData>
    <row r="1" ht="17.25">
      <c r="I1" s="3" t="s">
        <v>548</v>
      </c>
    </row>
    <row r="2" ht="14.25">
      <c r="J2" s="97" t="s">
        <v>549</v>
      </c>
    </row>
    <row r="3" ht="13.5">
      <c r="A3" s="5" t="s">
        <v>550</v>
      </c>
    </row>
    <row r="4" ht="14.25" thickBot="1">
      <c r="A4" s="5" t="s">
        <v>551</v>
      </c>
    </row>
    <row r="5" spans="1:19" ht="18" customHeight="1" thickTop="1">
      <c r="A5" s="36" t="s">
        <v>11</v>
      </c>
      <c r="B5" s="36"/>
      <c r="C5" s="36"/>
      <c r="D5" s="36"/>
      <c r="E5" s="36"/>
      <c r="F5" s="9" t="s">
        <v>552</v>
      </c>
      <c r="G5" s="9" t="s">
        <v>553</v>
      </c>
      <c r="H5" s="9" t="s">
        <v>377</v>
      </c>
      <c r="I5" s="9" t="s">
        <v>554</v>
      </c>
      <c r="J5" s="9" t="s">
        <v>333</v>
      </c>
      <c r="K5" s="220" t="s">
        <v>335</v>
      </c>
      <c r="L5" s="10" t="s">
        <v>340</v>
      </c>
      <c r="M5" s="9" t="s">
        <v>555</v>
      </c>
      <c r="N5" s="9" t="s">
        <v>349</v>
      </c>
      <c r="O5" s="9" t="s">
        <v>358</v>
      </c>
      <c r="P5" s="9" t="s">
        <v>362</v>
      </c>
      <c r="Q5" s="9" t="s">
        <v>368</v>
      </c>
      <c r="R5" s="9" t="s">
        <v>371</v>
      </c>
      <c r="S5" s="9" t="s">
        <v>556</v>
      </c>
    </row>
    <row r="6" spans="6:12" ht="3.75" customHeight="1">
      <c r="F6" s="75"/>
      <c r="L6" s="221"/>
    </row>
    <row r="7" spans="2:19" ht="9.75" customHeight="1">
      <c r="B7" s="222" t="s">
        <v>516</v>
      </c>
      <c r="C7" s="222"/>
      <c r="D7" s="6" t="s">
        <v>329</v>
      </c>
      <c r="F7" s="223">
        <v>852084314</v>
      </c>
      <c r="G7" s="210">
        <v>298410139</v>
      </c>
      <c r="H7" s="210">
        <v>179310727</v>
      </c>
      <c r="I7" s="210">
        <v>11976022</v>
      </c>
      <c r="J7" s="210">
        <v>16296787</v>
      </c>
      <c r="K7" s="210">
        <v>3923363</v>
      </c>
      <c r="L7" s="210">
        <v>59477681</v>
      </c>
      <c r="M7" s="210">
        <v>45620246</v>
      </c>
      <c r="N7" s="210">
        <v>8046510</v>
      </c>
      <c r="O7" s="210">
        <v>2280784</v>
      </c>
      <c r="P7" s="210">
        <v>26323104</v>
      </c>
      <c r="Q7" s="210">
        <v>34785271</v>
      </c>
      <c r="R7" s="210">
        <v>37261935</v>
      </c>
      <c r="S7" s="210">
        <v>84110400</v>
      </c>
    </row>
    <row r="8" spans="2:19" ht="9.75" customHeight="1">
      <c r="B8" s="224" t="s">
        <v>557</v>
      </c>
      <c r="C8" s="224"/>
      <c r="D8" s="6">
        <v>1999</v>
      </c>
      <c r="F8" s="223">
        <v>879193720</v>
      </c>
      <c r="G8" s="210">
        <v>299217247</v>
      </c>
      <c r="H8" s="210">
        <v>197565065</v>
      </c>
      <c r="I8" s="210">
        <v>11904862</v>
      </c>
      <c r="J8" s="210">
        <v>16492131</v>
      </c>
      <c r="K8" s="210">
        <v>4113839</v>
      </c>
      <c r="L8" s="210">
        <v>71038908</v>
      </c>
      <c r="M8" s="210">
        <v>47452718</v>
      </c>
      <c r="N8" s="210">
        <v>9668045</v>
      </c>
      <c r="O8" s="210">
        <v>2405983</v>
      </c>
      <c r="P8" s="210">
        <v>23410626</v>
      </c>
      <c r="Q8" s="210">
        <v>39959735</v>
      </c>
      <c r="R8" s="210">
        <v>36116618</v>
      </c>
      <c r="S8" s="210">
        <v>69056100</v>
      </c>
    </row>
    <row r="9" spans="2:19" ht="9.75" customHeight="1">
      <c r="B9" s="224" t="s">
        <v>558</v>
      </c>
      <c r="C9" s="224"/>
      <c r="D9" s="6">
        <v>2000</v>
      </c>
      <c r="F9" s="223">
        <v>839698684</v>
      </c>
      <c r="G9" s="210">
        <v>290575240</v>
      </c>
      <c r="H9" s="210">
        <v>202290262</v>
      </c>
      <c r="I9" s="210">
        <v>8182724</v>
      </c>
      <c r="J9" s="210">
        <v>16413095</v>
      </c>
      <c r="K9" s="210">
        <v>4497392</v>
      </c>
      <c r="L9" s="212">
        <v>51648570</v>
      </c>
      <c r="M9" s="212">
        <v>44668334</v>
      </c>
      <c r="N9" s="212">
        <v>8254114</v>
      </c>
      <c r="O9" s="212">
        <v>1807983</v>
      </c>
      <c r="P9" s="212">
        <v>18181647</v>
      </c>
      <c r="Q9" s="212">
        <v>39286893</v>
      </c>
      <c r="R9" s="212">
        <v>34208690</v>
      </c>
      <c r="S9" s="212">
        <v>57008800</v>
      </c>
    </row>
    <row r="10" spans="2:19" ht="9.75" customHeight="1">
      <c r="B10" s="225" t="s">
        <v>559</v>
      </c>
      <c r="C10" s="225"/>
      <c r="D10" s="6">
        <v>2001</v>
      </c>
      <c r="F10" s="223">
        <v>855536677</v>
      </c>
      <c r="G10" s="210">
        <v>291903965</v>
      </c>
      <c r="H10" s="210">
        <v>183695805</v>
      </c>
      <c r="I10" s="210">
        <v>8284132</v>
      </c>
      <c r="J10" s="210">
        <v>16821187</v>
      </c>
      <c r="K10" s="210">
        <v>4418791</v>
      </c>
      <c r="L10" s="212">
        <v>56389359</v>
      </c>
      <c r="M10" s="212">
        <v>44669844</v>
      </c>
      <c r="N10" s="212">
        <v>5688620</v>
      </c>
      <c r="O10" s="212">
        <v>1238599</v>
      </c>
      <c r="P10" s="212">
        <v>27365840</v>
      </c>
      <c r="Q10" s="212">
        <v>43790122</v>
      </c>
      <c r="R10" s="212">
        <v>35456778</v>
      </c>
      <c r="S10" s="212">
        <v>73961159</v>
      </c>
    </row>
    <row r="11" spans="2:19" s="16" customFormat="1" ht="9.75" customHeight="1">
      <c r="B11" s="226" t="s">
        <v>560</v>
      </c>
      <c r="C11" s="226"/>
      <c r="D11" s="20">
        <v>2002</v>
      </c>
      <c r="F11" s="227">
        <f aca="true" t="shared" si="0" ref="F11:S11">SUM(F13:F15)</f>
        <v>841123378</v>
      </c>
      <c r="G11" s="228">
        <f t="shared" si="0"/>
        <v>286267470</v>
      </c>
      <c r="H11" s="228">
        <f t="shared" si="0"/>
        <v>172179671</v>
      </c>
      <c r="I11" s="228">
        <f t="shared" si="0"/>
        <v>8502540</v>
      </c>
      <c r="J11" s="228">
        <f t="shared" si="0"/>
        <v>16872845</v>
      </c>
      <c r="K11" s="228">
        <f t="shared" si="0"/>
        <v>4373763</v>
      </c>
      <c r="L11" s="228">
        <f t="shared" si="0"/>
        <v>49083243</v>
      </c>
      <c r="M11" s="228">
        <f t="shared" si="0"/>
        <v>46659401</v>
      </c>
      <c r="N11" s="228">
        <f t="shared" si="0"/>
        <v>5495265</v>
      </c>
      <c r="O11" s="228">
        <f t="shared" si="0"/>
        <v>1880032</v>
      </c>
      <c r="P11" s="228">
        <f t="shared" si="0"/>
        <v>35863896</v>
      </c>
      <c r="Q11" s="228">
        <f t="shared" si="0"/>
        <v>42433335</v>
      </c>
      <c r="R11" s="228">
        <f t="shared" si="0"/>
        <v>34277127</v>
      </c>
      <c r="S11" s="228">
        <f t="shared" si="0"/>
        <v>87674596</v>
      </c>
    </row>
    <row r="12" spans="2:19" ht="6.75" customHeight="1">
      <c r="B12" s="229"/>
      <c r="C12" s="229"/>
      <c r="F12" s="223"/>
      <c r="G12" s="210"/>
      <c r="H12" s="210"/>
      <c r="I12" s="210"/>
      <c r="J12" s="210"/>
      <c r="K12" s="212"/>
      <c r="L12" s="210"/>
      <c r="M12" s="210"/>
      <c r="N12" s="210"/>
      <c r="O12" s="210"/>
      <c r="P12" s="210"/>
      <c r="Q12" s="210"/>
      <c r="R12" s="210"/>
      <c r="S12" s="210"/>
    </row>
    <row r="13" spans="2:19" s="16" customFormat="1" ht="10.5" customHeight="1">
      <c r="B13" s="79" t="s">
        <v>164</v>
      </c>
      <c r="C13" s="79"/>
      <c r="D13" s="79"/>
      <c r="F13" s="227">
        <f aca="true" t="shared" si="1" ref="F13:S13">SUM(F17:F30)</f>
        <v>469818227</v>
      </c>
      <c r="G13" s="228">
        <f t="shared" si="1"/>
        <v>197255729</v>
      </c>
      <c r="H13" s="228">
        <f t="shared" si="1"/>
        <v>60521208</v>
      </c>
      <c r="I13" s="228">
        <f t="shared" si="1"/>
        <v>5295472</v>
      </c>
      <c r="J13" s="228">
        <f t="shared" si="1"/>
        <v>9982891</v>
      </c>
      <c r="K13" s="228">
        <f t="shared" si="1"/>
        <v>2949948</v>
      </c>
      <c r="L13" s="228">
        <f t="shared" si="1"/>
        <v>34884253</v>
      </c>
      <c r="M13" s="228">
        <f t="shared" si="1"/>
        <v>19816574</v>
      </c>
      <c r="N13" s="228">
        <f t="shared" si="1"/>
        <v>2686756</v>
      </c>
      <c r="O13" s="228">
        <f t="shared" si="1"/>
        <v>573633</v>
      </c>
      <c r="P13" s="228">
        <f t="shared" si="1"/>
        <v>10196117</v>
      </c>
      <c r="Q13" s="228">
        <f t="shared" si="1"/>
        <v>24444291</v>
      </c>
      <c r="R13" s="228">
        <f t="shared" si="1"/>
        <v>24821131</v>
      </c>
      <c r="S13" s="228">
        <f t="shared" si="1"/>
        <v>45336643</v>
      </c>
    </row>
    <row r="14" spans="2:19" s="16" customFormat="1" ht="6.75" customHeight="1">
      <c r="B14" s="17"/>
      <c r="C14" s="17"/>
      <c r="D14" s="17"/>
      <c r="F14" s="227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</row>
    <row r="15" spans="2:19" s="16" customFormat="1" ht="10.5" customHeight="1">
      <c r="B15" s="79" t="s">
        <v>166</v>
      </c>
      <c r="C15" s="79"/>
      <c r="D15" s="79"/>
      <c r="F15" s="227">
        <f aca="true" t="shared" si="2" ref="F15:S15">SUM(F32+F38+F43+F47+F51+F57+F67+F76+F88+F95+F104+F113+F117+F120+F133+F140+F150)</f>
        <v>371305151</v>
      </c>
      <c r="G15" s="228">
        <f t="shared" si="2"/>
        <v>89011741</v>
      </c>
      <c r="H15" s="228">
        <f t="shared" si="2"/>
        <v>111658463</v>
      </c>
      <c r="I15" s="228">
        <f t="shared" si="2"/>
        <v>3207068</v>
      </c>
      <c r="J15" s="228">
        <f t="shared" si="2"/>
        <v>6889954</v>
      </c>
      <c r="K15" s="228">
        <f t="shared" si="2"/>
        <v>1423815</v>
      </c>
      <c r="L15" s="228">
        <f t="shared" si="2"/>
        <v>14198990</v>
      </c>
      <c r="M15" s="228">
        <f t="shared" si="2"/>
        <v>26842827</v>
      </c>
      <c r="N15" s="228">
        <f t="shared" si="2"/>
        <v>2808509</v>
      </c>
      <c r="O15" s="228">
        <f t="shared" si="2"/>
        <v>1306399</v>
      </c>
      <c r="P15" s="228">
        <f t="shared" si="2"/>
        <v>25667779</v>
      </c>
      <c r="Q15" s="228">
        <f t="shared" si="2"/>
        <v>17989044</v>
      </c>
      <c r="R15" s="228">
        <f t="shared" si="2"/>
        <v>9455996</v>
      </c>
      <c r="S15" s="228">
        <f t="shared" si="2"/>
        <v>42337953</v>
      </c>
    </row>
    <row r="16" spans="2:19" ht="6" customHeight="1">
      <c r="B16" s="22"/>
      <c r="C16" s="22"/>
      <c r="D16" s="22"/>
      <c r="F16" s="223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</row>
    <row r="17" spans="2:19" ht="10.5" customHeight="1">
      <c r="B17" s="22"/>
      <c r="C17" s="230" t="s">
        <v>23</v>
      </c>
      <c r="D17" s="230"/>
      <c r="F17" s="223">
        <v>144856639</v>
      </c>
      <c r="G17" s="210">
        <v>64408408</v>
      </c>
      <c r="H17" s="210">
        <v>13308355</v>
      </c>
      <c r="I17" s="210">
        <v>1156979</v>
      </c>
      <c r="J17" s="210">
        <v>3589649</v>
      </c>
      <c r="K17" s="210">
        <v>747809</v>
      </c>
      <c r="L17" s="210">
        <v>13553600</v>
      </c>
      <c r="M17" s="210">
        <v>5012413</v>
      </c>
      <c r="N17" s="210">
        <v>416127</v>
      </c>
      <c r="O17" s="210">
        <v>72146</v>
      </c>
      <c r="P17" s="210">
        <v>282745</v>
      </c>
      <c r="Q17" s="210">
        <v>10360223</v>
      </c>
      <c r="R17" s="210">
        <v>13236376</v>
      </c>
      <c r="S17" s="210">
        <v>9816627</v>
      </c>
    </row>
    <row r="18" spans="2:19" ht="10.5" customHeight="1">
      <c r="B18" s="22"/>
      <c r="C18" s="230" t="s">
        <v>169</v>
      </c>
      <c r="D18" s="230"/>
      <c r="F18" s="223">
        <v>47019594</v>
      </c>
      <c r="G18" s="210">
        <v>25063300</v>
      </c>
      <c r="H18" s="210">
        <v>2777888</v>
      </c>
      <c r="I18" s="210">
        <v>535741</v>
      </c>
      <c r="J18" s="210">
        <v>1707030</v>
      </c>
      <c r="K18" s="210">
        <v>309039</v>
      </c>
      <c r="L18" s="210">
        <v>2987514</v>
      </c>
      <c r="M18" s="210">
        <v>1837288</v>
      </c>
      <c r="N18" s="210">
        <v>76995</v>
      </c>
      <c r="O18" s="210">
        <v>138291</v>
      </c>
      <c r="P18" s="210">
        <v>682100</v>
      </c>
      <c r="Q18" s="210">
        <v>1388604</v>
      </c>
      <c r="R18" s="210">
        <v>3542921</v>
      </c>
      <c r="S18" s="210">
        <v>2462600</v>
      </c>
    </row>
    <row r="19" spans="2:19" ht="10.5" customHeight="1">
      <c r="B19" s="22"/>
      <c r="C19" s="230" t="s">
        <v>171</v>
      </c>
      <c r="D19" s="230"/>
      <c r="F19" s="223">
        <v>26304642</v>
      </c>
      <c r="G19" s="210">
        <v>10125263</v>
      </c>
      <c r="H19" s="210">
        <v>3992934</v>
      </c>
      <c r="I19" s="210">
        <v>429305</v>
      </c>
      <c r="J19" s="210">
        <v>540675</v>
      </c>
      <c r="K19" s="210">
        <v>117038</v>
      </c>
      <c r="L19" s="210">
        <v>2295896</v>
      </c>
      <c r="M19" s="210">
        <v>1025405</v>
      </c>
      <c r="N19" s="210">
        <v>198014</v>
      </c>
      <c r="O19" s="210">
        <v>134385</v>
      </c>
      <c r="P19" s="210">
        <v>627132</v>
      </c>
      <c r="Q19" s="210">
        <v>1495074</v>
      </c>
      <c r="R19" s="210">
        <v>1802073</v>
      </c>
      <c r="S19" s="210">
        <v>2032781</v>
      </c>
    </row>
    <row r="20" spans="2:19" ht="10.5" customHeight="1">
      <c r="B20" s="22"/>
      <c r="C20" s="230" t="s">
        <v>173</v>
      </c>
      <c r="D20" s="230"/>
      <c r="F20" s="223">
        <v>31183230</v>
      </c>
      <c r="G20" s="210">
        <v>12982861</v>
      </c>
      <c r="H20" s="210">
        <v>4343968</v>
      </c>
      <c r="I20" s="210">
        <v>397146</v>
      </c>
      <c r="J20" s="210">
        <v>718491</v>
      </c>
      <c r="K20" s="210">
        <v>324845</v>
      </c>
      <c r="L20" s="210">
        <v>1719900</v>
      </c>
      <c r="M20" s="210">
        <v>1180756</v>
      </c>
      <c r="N20" s="210">
        <v>298006</v>
      </c>
      <c r="O20" s="210">
        <v>13518</v>
      </c>
      <c r="P20" s="210">
        <v>797956</v>
      </c>
      <c r="Q20" s="210">
        <v>1233178</v>
      </c>
      <c r="R20" s="210">
        <v>434142</v>
      </c>
      <c r="S20" s="210">
        <v>4646346</v>
      </c>
    </row>
    <row r="21" spans="2:19" ht="10.5" customHeight="1">
      <c r="B21" s="22"/>
      <c r="C21" s="230" t="s">
        <v>0</v>
      </c>
      <c r="D21" s="230"/>
      <c r="F21" s="223">
        <v>28484131</v>
      </c>
      <c r="G21" s="210">
        <v>10307585</v>
      </c>
      <c r="H21" s="210">
        <v>4684769</v>
      </c>
      <c r="I21" s="210">
        <v>496154</v>
      </c>
      <c r="J21" s="210">
        <v>438814</v>
      </c>
      <c r="K21" s="210">
        <v>62815</v>
      </c>
      <c r="L21" s="210">
        <v>2112357</v>
      </c>
      <c r="M21" s="210">
        <v>1340294</v>
      </c>
      <c r="N21" s="210">
        <v>60299</v>
      </c>
      <c r="O21" s="210">
        <v>31172</v>
      </c>
      <c r="P21" s="210">
        <v>2007153</v>
      </c>
      <c r="Q21" s="210">
        <v>1146359</v>
      </c>
      <c r="R21" s="210">
        <v>537912</v>
      </c>
      <c r="S21" s="210">
        <v>3508100</v>
      </c>
    </row>
    <row r="22" spans="2:19" ht="10.5" customHeight="1">
      <c r="B22" s="22"/>
      <c r="C22" s="230" t="s">
        <v>176</v>
      </c>
      <c r="D22" s="230"/>
      <c r="F22" s="223">
        <v>20657027</v>
      </c>
      <c r="G22" s="210">
        <v>7641460</v>
      </c>
      <c r="H22" s="210">
        <v>4689934</v>
      </c>
      <c r="I22" s="210">
        <v>227233</v>
      </c>
      <c r="J22" s="210">
        <v>321433</v>
      </c>
      <c r="K22" s="210">
        <v>295696</v>
      </c>
      <c r="L22" s="210">
        <v>1425740</v>
      </c>
      <c r="M22" s="210">
        <v>966990</v>
      </c>
      <c r="N22" s="210">
        <v>91017</v>
      </c>
      <c r="O22" s="210">
        <v>9672</v>
      </c>
      <c r="P22" s="210">
        <v>672559</v>
      </c>
      <c r="Q22" s="210">
        <v>676653</v>
      </c>
      <c r="R22" s="210">
        <v>461736</v>
      </c>
      <c r="S22" s="210">
        <v>1898342</v>
      </c>
    </row>
    <row r="23" spans="2:19" ht="10.5" customHeight="1">
      <c r="B23" s="22"/>
      <c r="C23" s="230" t="s">
        <v>1</v>
      </c>
      <c r="D23" s="230"/>
      <c r="F23" s="223">
        <v>9849160</v>
      </c>
      <c r="G23" s="210">
        <v>3005235</v>
      </c>
      <c r="H23" s="210">
        <v>2880746</v>
      </c>
      <c r="I23" s="210">
        <v>156422</v>
      </c>
      <c r="J23" s="210">
        <v>111794</v>
      </c>
      <c r="K23" s="210">
        <v>65318</v>
      </c>
      <c r="L23" s="210">
        <v>739287</v>
      </c>
      <c r="M23" s="210">
        <v>471046</v>
      </c>
      <c r="N23" s="210">
        <v>19464</v>
      </c>
      <c r="O23" s="210">
        <v>23394</v>
      </c>
      <c r="P23" s="210">
        <v>225991</v>
      </c>
      <c r="Q23" s="210">
        <v>365691</v>
      </c>
      <c r="R23" s="210">
        <v>491385</v>
      </c>
      <c r="S23" s="210">
        <v>724455</v>
      </c>
    </row>
    <row r="24" spans="2:19" ht="10.5" customHeight="1">
      <c r="B24" s="22"/>
      <c r="C24" s="230" t="s">
        <v>179</v>
      </c>
      <c r="D24" s="230"/>
      <c r="F24" s="223">
        <v>16273189</v>
      </c>
      <c r="G24" s="210">
        <v>5001939</v>
      </c>
      <c r="H24" s="210">
        <v>3181172</v>
      </c>
      <c r="I24" s="210">
        <v>95550</v>
      </c>
      <c r="J24" s="210">
        <v>349922</v>
      </c>
      <c r="K24" s="210">
        <v>184112</v>
      </c>
      <c r="L24" s="210">
        <v>1087870</v>
      </c>
      <c r="M24" s="210">
        <v>1368954</v>
      </c>
      <c r="N24" s="210">
        <v>132286</v>
      </c>
      <c r="O24" s="210">
        <v>10372</v>
      </c>
      <c r="P24" s="210">
        <v>223456</v>
      </c>
      <c r="Q24" s="210">
        <v>897700</v>
      </c>
      <c r="R24" s="210">
        <v>334885</v>
      </c>
      <c r="S24" s="210">
        <v>2227541</v>
      </c>
    </row>
    <row r="25" spans="2:19" ht="10.5" customHeight="1">
      <c r="B25" s="22"/>
      <c r="C25" s="230" t="s">
        <v>181</v>
      </c>
      <c r="D25" s="230"/>
      <c r="F25" s="223">
        <v>21939745</v>
      </c>
      <c r="G25" s="210">
        <v>8417201</v>
      </c>
      <c r="H25" s="210">
        <v>3959227</v>
      </c>
      <c r="I25" s="210">
        <v>577644</v>
      </c>
      <c r="J25" s="210">
        <v>178806</v>
      </c>
      <c r="K25" s="210">
        <v>62858</v>
      </c>
      <c r="L25" s="210">
        <v>1439291</v>
      </c>
      <c r="M25" s="210">
        <v>1152708</v>
      </c>
      <c r="N25" s="210">
        <v>32965</v>
      </c>
      <c r="O25" s="210">
        <v>69705</v>
      </c>
      <c r="P25" s="210">
        <v>793462</v>
      </c>
      <c r="Q25" s="210">
        <v>1231275</v>
      </c>
      <c r="R25" s="210">
        <v>277518</v>
      </c>
      <c r="S25" s="210">
        <v>2368999</v>
      </c>
    </row>
    <row r="26" spans="2:19" ht="10.5" customHeight="1">
      <c r="B26" s="22"/>
      <c r="C26" s="230" t="s">
        <v>183</v>
      </c>
      <c r="D26" s="230"/>
      <c r="F26" s="223">
        <v>15955598</v>
      </c>
      <c r="G26" s="210">
        <v>4474913</v>
      </c>
      <c r="H26" s="210">
        <v>3634016</v>
      </c>
      <c r="I26" s="210">
        <v>232233</v>
      </c>
      <c r="J26" s="210">
        <v>222324</v>
      </c>
      <c r="K26" s="210">
        <v>178238</v>
      </c>
      <c r="L26" s="210">
        <v>851919</v>
      </c>
      <c r="M26" s="210">
        <v>1085067</v>
      </c>
      <c r="N26" s="210">
        <v>74156</v>
      </c>
      <c r="O26" s="210">
        <v>28978</v>
      </c>
      <c r="P26" s="210">
        <v>146420</v>
      </c>
      <c r="Q26" s="210">
        <v>379928</v>
      </c>
      <c r="R26" s="210">
        <v>255455</v>
      </c>
      <c r="S26" s="210">
        <v>3534291</v>
      </c>
    </row>
    <row r="27" spans="2:19" ht="10.5" customHeight="1">
      <c r="B27" s="22"/>
      <c r="C27" s="230" t="s">
        <v>2</v>
      </c>
      <c r="D27" s="230"/>
      <c r="F27" s="223">
        <v>18270091</v>
      </c>
      <c r="G27" s="210">
        <v>7445309</v>
      </c>
      <c r="H27" s="210">
        <v>3191823</v>
      </c>
      <c r="I27" s="210">
        <v>489779</v>
      </c>
      <c r="J27" s="210">
        <v>338302</v>
      </c>
      <c r="K27" s="210">
        <v>103393</v>
      </c>
      <c r="L27" s="210">
        <v>1011137</v>
      </c>
      <c r="M27" s="210">
        <v>724528</v>
      </c>
      <c r="N27" s="210">
        <v>68572</v>
      </c>
      <c r="O27" s="210">
        <v>3477</v>
      </c>
      <c r="P27" s="210">
        <v>17872</v>
      </c>
      <c r="Q27" s="210">
        <v>1395425</v>
      </c>
      <c r="R27" s="210">
        <v>783216</v>
      </c>
      <c r="S27" s="210">
        <v>1498331</v>
      </c>
    </row>
    <row r="28" spans="2:19" ht="10.5" customHeight="1">
      <c r="B28" s="22"/>
      <c r="C28" s="230" t="s">
        <v>184</v>
      </c>
      <c r="D28" s="230"/>
      <c r="F28" s="223">
        <v>22214783</v>
      </c>
      <c r="G28" s="210">
        <v>6933263</v>
      </c>
      <c r="H28" s="210">
        <v>5485402</v>
      </c>
      <c r="I28" s="210">
        <v>116811</v>
      </c>
      <c r="J28" s="210">
        <v>393709</v>
      </c>
      <c r="K28" s="210">
        <v>184636</v>
      </c>
      <c r="L28" s="210">
        <v>1166103</v>
      </c>
      <c r="M28" s="210">
        <v>1396123</v>
      </c>
      <c r="N28" s="210">
        <v>786297</v>
      </c>
      <c r="O28" s="210">
        <v>4778</v>
      </c>
      <c r="P28" s="210">
        <v>2249660</v>
      </c>
      <c r="Q28" s="210">
        <v>628570</v>
      </c>
      <c r="R28" s="210">
        <v>556959</v>
      </c>
      <c r="S28" s="210">
        <v>1000234</v>
      </c>
    </row>
    <row r="29" spans="2:19" ht="10.5" customHeight="1">
      <c r="B29" s="22"/>
      <c r="C29" s="230" t="s">
        <v>186</v>
      </c>
      <c r="D29" s="230"/>
      <c r="F29" s="223">
        <v>40517077</v>
      </c>
      <c r="G29" s="210">
        <v>17935410</v>
      </c>
      <c r="H29" s="210">
        <v>2574348</v>
      </c>
      <c r="I29" s="210">
        <v>168326</v>
      </c>
      <c r="J29" s="210">
        <v>733990</v>
      </c>
      <c r="K29" s="210">
        <v>128890</v>
      </c>
      <c r="L29" s="210">
        <v>3221186</v>
      </c>
      <c r="M29" s="210">
        <v>1371136</v>
      </c>
      <c r="N29" s="210">
        <v>94258</v>
      </c>
      <c r="O29" s="210">
        <v>14641</v>
      </c>
      <c r="P29" s="210">
        <v>565000</v>
      </c>
      <c r="Q29" s="210">
        <v>1990845</v>
      </c>
      <c r="R29" s="210">
        <v>842729</v>
      </c>
      <c r="S29" s="210">
        <v>7546796</v>
      </c>
    </row>
    <row r="30" spans="2:19" ht="10.5" customHeight="1">
      <c r="B30" s="22"/>
      <c r="C30" s="230" t="s">
        <v>3</v>
      </c>
      <c r="D30" s="230"/>
      <c r="F30" s="223">
        <v>26293321</v>
      </c>
      <c r="G30" s="210">
        <v>13513582</v>
      </c>
      <c r="H30" s="210">
        <v>1816626</v>
      </c>
      <c r="I30" s="210">
        <v>216149</v>
      </c>
      <c r="J30" s="210">
        <v>337952</v>
      </c>
      <c r="K30" s="210">
        <v>185261</v>
      </c>
      <c r="L30" s="210">
        <v>1272453</v>
      </c>
      <c r="M30" s="210">
        <v>883866</v>
      </c>
      <c r="N30" s="210">
        <v>338300</v>
      </c>
      <c r="O30" s="210">
        <v>19104</v>
      </c>
      <c r="P30" s="210">
        <v>904611</v>
      </c>
      <c r="Q30" s="210">
        <v>1254766</v>
      </c>
      <c r="R30" s="210">
        <v>1263824</v>
      </c>
      <c r="S30" s="210">
        <v>2071200</v>
      </c>
    </row>
    <row r="31" spans="2:19" ht="6.75" customHeight="1">
      <c r="B31" s="22"/>
      <c r="C31" s="22"/>
      <c r="D31" s="22"/>
      <c r="F31" s="223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  <row r="32" spans="2:19" s="16" customFormat="1" ht="10.5" customHeight="1">
      <c r="B32" s="79" t="s">
        <v>30</v>
      </c>
      <c r="C32" s="79"/>
      <c r="D32" s="79"/>
      <c r="F32" s="227">
        <f aca="true" t="shared" si="3" ref="F32:S32">SUM(F33:F36)</f>
        <v>20762345</v>
      </c>
      <c r="G32" s="228">
        <f t="shared" si="3"/>
        <v>9775697</v>
      </c>
      <c r="H32" s="228">
        <f t="shared" si="3"/>
        <v>2698456</v>
      </c>
      <c r="I32" s="228">
        <f t="shared" si="3"/>
        <v>257014</v>
      </c>
      <c r="J32" s="228">
        <f t="shared" si="3"/>
        <v>343235</v>
      </c>
      <c r="K32" s="228">
        <f t="shared" si="3"/>
        <v>50658</v>
      </c>
      <c r="L32" s="228">
        <f t="shared" si="3"/>
        <v>1176338</v>
      </c>
      <c r="M32" s="228">
        <f t="shared" si="3"/>
        <v>947659</v>
      </c>
      <c r="N32" s="228">
        <f t="shared" si="3"/>
        <v>24638</v>
      </c>
      <c r="O32" s="228">
        <f t="shared" si="3"/>
        <v>5003</v>
      </c>
      <c r="P32" s="228">
        <f t="shared" si="3"/>
        <v>845691</v>
      </c>
      <c r="Q32" s="228">
        <f t="shared" si="3"/>
        <v>1533382</v>
      </c>
      <c r="R32" s="228">
        <f t="shared" si="3"/>
        <v>215902</v>
      </c>
      <c r="S32" s="228">
        <f t="shared" si="3"/>
        <v>1354900</v>
      </c>
    </row>
    <row r="33" spans="2:19" ht="10.5" customHeight="1">
      <c r="B33" s="22"/>
      <c r="C33" s="230" t="s">
        <v>31</v>
      </c>
      <c r="D33" s="230"/>
      <c r="F33" s="223">
        <v>3248412</v>
      </c>
      <c r="G33" s="210">
        <v>1250860</v>
      </c>
      <c r="H33" s="210">
        <v>480921</v>
      </c>
      <c r="I33" s="210">
        <v>62462</v>
      </c>
      <c r="J33" s="210">
        <v>3971</v>
      </c>
      <c r="K33" s="210">
        <v>9026</v>
      </c>
      <c r="L33" s="210">
        <v>196639</v>
      </c>
      <c r="M33" s="210">
        <v>186927</v>
      </c>
      <c r="N33" s="210">
        <v>3488</v>
      </c>
      <c r="O33" s="210" t="s">
        <v>561</v>
      </c>
      <c r="P33" s="210">
        <v>277293</v>
      </c>
      <c r="Q33" s="210">
        <v>309656</v>
      </c>
      <c r="R33" s="210">
        <v>63295</v>
      </c>
      <c r="S33" s="210">
        <v>179300</v>
      </c>
    </row>
    <row r="34" spans="2:19" ht="10.5" customHeight="1">
      <c r="B34" s="22"/>
      <c r="C34" s="230" t="s">
        <v>194</v>
      </c>
      <c r="D34" s="230"/>
      <c r="F34" s="223">
        <v>6575825</v>
      </c>
      <c r="G34" s="210">
        <v>3521807</v>
      </c>
      <c r="H34" s="210">
        <v>566081</v>
      </c>
      <c r="I34" s="210">
        <v>123361</v>
      </c>
      <c r="J34" s="210">
        <v>152118</v>
      </c>
      <c r="K34" s="210">
        <v>17659</v>
      </c>
      <c r="L34" s="210">
        <v>296275</v>
      </c>
      <c r="M34" s="210">
        <v>269103</v>
      </c>
      <c r="N34" s="210">
        <v>10597</v>
      </c>
      <c r="O34" s="210">
        <v>800</v>
      </c>
      <c r="P34" s="210">
        <v>12168</v>
      </c>
      <c r="Q34" s="210">
        <v>569943</v>
      </c>
      <c r="R34" s="210">
        <v>54283</v>
      </c>
      <c r="S34" s="210">
        <v>463900</v>
      </c>
    </row>
    <row r="35" spans="2:19" ht="10.5" customHeight="1">
      <c r="B35" s="22"/>
      <c r="C35" s="230" t="s">
        <v>195</v>
      </c>
      <c r="D35" s="230"/>
      <c r="F35" s="223">
        <v>6353779</v>
      </c>
      <c r="G35" s="210">
        <v>2548822</v>
      </c>
      <c r="H35" s="210">
        <v>1273151</v>
      </c>
      <c r="I35" s="210">
        <v>58825</v>
      </c>
      <c r="J35" s="210">
        <v>86999</v>
      </c>
      <c r="K35" s="210">
        <v>14864</v>
      </c>
      <c r="L35" s="210">
        <v>319396</v>
      </c>
      <c r="M35" s="210">
        <v>323627</v>
      </c>
      <c r="N35" s="210">
        <v>3820</v>
      </c>
      <c r="O35" s="210">
        <v>2148</v>
      </c>
      <c r="P35" s="210">
        <v>421095</v>
      </c>
      <c r="Q35" s="210">
        <v>376835</v>
      </c>
      <c r="R35" s="210">
        <v>32540</v>
      </c>
      <c r="S35" s="210">
        <v>435900</v>
      </c>
    </row>
    <row r="36" spans="2:19" ht="10.5" customHeight="1">
      <c r="B36" s="22"/>
      <c r="C36" s="230" t="s">
        <v>197</v>
      </c>
      <c r="D36" s="230"/>
      <c r="F36" s="223">
        <v>4584329</v>
      </c>
      <c r="G36" s="210">
        <v>2454208</v>
      </c>
      <c r="H36" s="210">
        <v>378303</v>
      </c>
      <c r="I36" s="210">
        <v>12366</v>
      </c>
      <c r="J36" s="210">
        <v>100147</v>
      </c>
      <c r="K36" s="210">
        <v>9109</v>
      </c>
      <c r="L36" s="210">
        <v>364028</v>
      </c>
      <c r="M36" s="210">
        <v>168002</v>
      </c>
      <c r="N36" s="210">
        <v>6733</v>
      </c>
      <c r="O36" s="210">
        <v>2055</v>
      </c>
      <c r="P36" s="210">
        <v>135135</v>
      </c>
      <c r="Q36" s="210">
        <v>276948</v>
      </c>
      <c r="R36" s="210">
        <v>65784</v>
      </c>
      <c r="S36" s="210">
        <v>275800</v>
      </c>
    </row>
    <row r="37" spans="2:19" ht="6.75" customHeight="1">
      <c r="B37" s="22"/>
      <c r="C37" s="22"/>
      <c r="D37" s="22"/>
      <c r="F37" s="223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</row>
    <row r="38" spans="2:19" s="16" customFormat="1" ht="10.5" customHeight="1">
      <c r="B38" s="79" t="s">
        <v>41</v>
      </c>
      <c r="C38" s="79"/>
      <c r="D38" s="79"/>
      <c r="F38" s="227">
        <f aca="true" t="shared" si="4" ref="F38:S38">SUM(F39:F41)</f>
        <v>21285690</v>
      </c>
      <c r="G38" s="228">
        <f t="shared" si="4"/>
        <v>4152245</v>
      </c>
      <c r="H38" s="228">
        <f t="shared" si="4"/>
        <v>5653776</v>
      </c>
      <c r="I38" s="228">
        <f t="shared" si="4"/>
        <v>172416</v>
      </c>
      <c r="J38" s="228">
        <f t="shared" si="4"/>
        <v>432445</v>
      </c>
      <c r="K38" s="228">
        <f t="shared" si="4"/>
        <v>47890</v>
      </c>
      <c r="L38" s="228">
        <f t="shared" si="4"/>
        <v>873600</v>
      </c>
      <c r="M38" s="228">
        <f t="shared" si="4"/>
        <v>788181</v>
      </c>
      <c r="N38" s="228">
        <f t="shared" si="4"/>
        <v>21214</v>
      </c>
      <c r="O38" s="228">
        <f t="shared" si="4"/>
        <v>53888</v>
      </c>
      <c r="P38" s="228">
        <f t="shared" si="4"/>
        <v>3518795</v>
      </c>
      <c r="Q38" s="228">
        <f t="shared" si="4"/>
        <v>1122236</v>
      </c>
      <c r="R38" s="228">
        <f t="shared" si="4"/>
        <v>627460</v>
      </c>
      <c r="S38" s="228">
        <f t="shared" si="4"/>
        <v>2752502</v>
      </c>
    </row>
    <row r="39" spans="2:19" ht="10.5" customHeight="1">
      <c r="B39" s="22"/>
      <c r="C39" s="230" t="s">
        <v>199</v>
      </c>
      <c r="D39" s="230"/>
      <c r="F39" s="223">
        <v>6304600</v>
      </c>
      <c r="G39" s="210">
        <v>1349670</v>
      </c>
      <c r="H39" s="210">
        <v>2246476</v>
      </c>
      <c r="I39" s="210">
        <v>55219</v>
      </c>
      <c r="J39" s="210">
        <v>241069</v>
      </c>
      <c r="K39" s="210">
        <v>10324</v>
      </c>
      <c r="L39" s="210">
        <v>145887</v>
      </c>
      <c r="M39" s="210">
        <v>223198</v>
      </c>
      <c r="N39" s="210">
        <v>11495</v>
      </c>
      <c r="O39" s="210">
        <v>8349</v>
      </c>
      <c r="P39" s="210">
        <v>609256</v>
      </c>
      <c r="Q39" s="210">
        <v>516095</v>
      </c>
      <c r="R39" s="210">
        <v>181490</v>
      </c>
      <c r="S39" s="210">
        <v>242400</v>
      </c>
    </row>
    <row r="40" spans="2:19" ht="10.5" customHeight="1">
      <c r="B40" s="22"/>
      <c r="C40" s="230" t="s">
        <v>200</v>
      </c>
      <c r="D40" s="230"/>
      <c r="F40" s="223">
        <v>4398890</v>
      </c>
      <c r="G40" s="210">
        <v>1070238</v>
      </c>
      <c r="H40" s="210">
        <v>1408619</v>
      </c>
      <c r="I40" s="210">
        <v>25040</v>
      </c>
      <c r="J40" s="210">
        <v>77472</v>
      </c>
      <c r="K40" s="210">
        <v>6285</v>
      </c>
      <c r="L40" s="210">
        <v>202876</v>
      </c>
      <c r="M40" s="210">
        <v>141940</v>
      </c>
      <c r="N40" s="210">
        <v>5934</v>
      </c>
      <c r="O40" s="210">
        <v>11225</v>
      </c>
      <c r="P40" s="210">
        <v>80088</v>
      </c>
      <c r="Q40" s="210">
        <v>261976</v>
      </c>
      <c r="R40" s="210">
        <v>261789</v>
      </c>
      <c r="S40" s="210">
        <v>596374</v>
      </c>
    </row>
    <row r="41" spans="2:19" ht="10.5" customHeight="1">
      <c r="B41" s="22"/>
      <c r="C41" s="230" t="s">
        <v>201</v>
      </c>
      <c r="D41" s="230"/>
      <c r="F41" s="223">
        <v>10582200</v>
      </c>
      <c r="G41" s="210">
        <v>1732337</v>
      </c>
      <c r="H41" s="210">
        <v>1998681</v>
      </c>
      <c r="I41" s="210">
        <v>92157</v>
      </c>
      <c r="J41" s="210">
        <v>113904</v>
      </c>
      <c r="K41" s="210">
        <v>31281</v>
      </c>
      <c r="L41" s="210">
        <v>524837</v>
      </c>
      <c r="M41" s="210">
        <v>423043</v>
      </c>
      <c r="N41" s="210">
        <v>3785</v>
      </c>
      <c r="O41" s="210">
        <v>34314</v>
      </c>
      <c r="P41" s="210">
        <v>2829451</v>
      </c>
      <c r="Q41" s="210">
        <v>344165</v>
      </c>
      <c r="R41" s="210">
        <v>184181</v>
      </c>
      <c r="S41" s="210">
        <v>1913728</v>
      </c>
    </row>
    <row r="42" spans="2:19" ht="6.75" customHeight="1">
      <c r="B42" s="22"/>
      <c r="C42" s="22"/>
      <c r="D42" s="22"/>
      <c r="F42" s="223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</row>
    <row r="43" spans="2:19" s="16" customFormat="1" ht="10.5" customHeight="1">
      <c r="B43" s="79" t="s">
        <v>203</v>
      </c>
      <c r="C43" s="79"/>
      <c r="D43" s="79"/>
      <c r="F43" s="227">
        <f aca="true" t="shared" si="5" ref="F43:S43">SUM(F44:F45)</f>
        <v>13446730</v>
      </c>
      <c r="G43" s="228">
        <f t="shared" si="5"/>
        <v>3889494</v>
      </c>
      <c r="H43" s="228">
        <f t="shared" si="5"/>
        <v>4062689</v>
      </c>
      <c r="I43" s="228">
        <f t="shared" si="5"/>
        <v>359970</v>
      </c>
      <c r="J43" s="228">
        <f t="shared" si="5"/>
        <v>282738</v>
      </c>
      <c r="K43" s="228">
        <f t="shared" si="5"/>
        <v>68146</v>
      </c>
      <c r="L43" s="228">
        <f t="shared" si="5"/>
        <v>621561</v>
      </c>
      <c r="M43" s="228">
        <f t="shared" si="5"/>
        <v>816090</v>
      </c>
      <c r="N43" s="228">
        <f t="shared" si="5"/>
        <v>28226</v>
      </c>
      <c r="O43" s="228">
        <f t="shared" si="5"/>
        <v>1078</v>
      </c>
      <c r="P43" s="228">
        <f t="shared" si="5"/>
        <v>369632</v>
      </c>
      <c r="Q43" s="228">
        <f t="shared" si="5"/>
        <v>872152</v>
      </c>
      <c r="R43" s="228">
        <f t="shared" si="5"/>
        <v>217427</v>
      </c>
      <c r="S43" s="228">
        <f t="shared" si="5"/>
        <v>902791</v>
      </c>
    </row>
    <row r="44" spans="2:19" ht="10.5" customHeight="1">
      <c r="B44" s="22"/>
      <c r="C44" s="230" t="s">
        <v>205</v>
      </c>
      <c r="D44" s="230"/>
      <c r="F44" s="223">
        <v>9412152</v>
      </c>
      <c r="G44" s="210">
        <v>3061189</v>
      </c>
      <c r="H44" s="210">
        <v>2634418</v>
      </c>
      <c r="I44" s="210">
        <v>304004</v>
      </c>
      <c r="J44" s="210">
        <v>223168</v>
      </c>
      <c r="K44" s="210">
        <v>58338</v>
      </c>
      <c r="L44" s="210">
        <v>392540</v>
      </c>
      <c r="M44" s="210">
        <v>536169</v>
      </c>
      <c r="N44" s="210">
        <v>8883</v>
      </c>
      <c r="O44" s="210">
        <v>1078</v>
      </c>
      <c r="P44" s="210">
        <v>217782</v>
      </c>
      <c r="Q44" s="210">
        <v>573093</v>
      </c>
      <c r="R44" s="210">
        <v>172140</v>
      </c>
      <c r="S44" s="210">
        <v>495058</v>
      </c>
    </row>
    <row r="45" spans="2:19" ht="10.5" customHeight="1">
      <c r="B45" s="22"/>
      <c r="C45" s="230" t="s">
        <v>207</v>
      </c>
      <c r="D45" s="230"/>
      <c r="F45" s="223">
        <v>4034578</v>
      </c>
      <c r="G45" s="210">
        <v>828305</v>
      </c>
      <c r="H45" s="210">
        <v>1428271</v>
      </c>
      <c r="I45" s="210">
        <v>55966</v>
      </c>
      <c r="J45" s="210">
        <v>59570</v>
      </c>
      <c r="K45" s="210">
        <v>9808</v>
      </c>
      <c r="L45" s="210">
        <v>229021</v>
      </c>
      <c r="M45" s="210">
        <v>279921</v>
      </c>
      <c r="N45" s="210">
        <v>19343</v>
      </c>
      <c r="O45" s="210" t="s">
        <v>561</v>
      </c>
      <c r="P45" s="210">
        <v>151850</v>
      </c>
      <c r="Q45" s="210">
        <v>299059</v>
      </c>
      <c r="R45" s="210">
        <v>45287</v>
      </c>
      <c r="S45" s="210">
        <v>407733</v>
      </c>
    </row>
    <row r="46" spans="2:19" ht="6.75" customHeight="1">
      <c r="B46" s="22"/>
      <c r="C46" s="22"/>
      <c r="D46" s="22"/>
      <c r="F46" s="223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</row>
    <row r="47" spans="2:19" s="16" customFormat="1" ht="10.5" customHeight="1">
      <c r="B47" s="79" t="s">
        <v>48</v>
      </c>
      <c r="C47" s="79"/>
      <c r="D47" s="79"/>
      <c r="F47" s="227">
        <f aca="true" t="shared" si="6" ref="F47:S47">SUM(F48:F49)</f>
        <v>12562339</v>
      </c>
      <c r="G47" s="228">
        <f t="shared" si="6"/>
        <v>4819158</v>
      </c>
      <c r="H47" s="228">
        <f t="shared" si="6"/>
        <v>2524225</v>
      </c>
      <c r="I47" s="228">
        <f t="shared" si="6"/>
        <v>23574</v>
      </c>
      <c r="J47" s="228">
        <f t="shared" si="6"/>
        <v>297855</v>
      </c>
      <c r="K47" s="228">
        <f t="shared" si="6"/>
        <v>62906</v>
      </c>
      <c r="L47" s="228">
        <f t="shared" si="6"/>
        <v>614181</v>
      </c>
      <c r="M47" s="228">
        <f t="shared" si="6"/>
        <v>746942</v>
      </c>
      <c r="N47" s="228">
        <f t="shared" si="6"/>
        <v>53666</v>
      </c>
      <c r="O47" s="228">
        <f t="shared" si="6"/>
        <v>10267</v>
      </c>
      <c r="P47" s="228">
        <f t="shared" si="6"/>
        <v>740073</v>
      </c>
      <c r="Q47" s="228">
        <f t="shared" si="6"/>
        <v>913458</v>
      </c>
      <c r="R47" s="228">
        <f t="shared" si="6"/>
        <v>119316</v>
      </c>
      <c r="S47" s="228">
        <f t="shared" si="6"/>
        <v>864700</v>
      </c>
    </row>
    <row r="48" spans="2:19" ht="10.5" customHeight="1">
      <c r="B48" s="22"/>
      <c r="C48" s="230" t="s">
        <v>211</v>
      </c>
      <c r="D48" s="230"/>
      <c r="F48" s="223">
        <v>8320726</v>
      </c>
      <c r="G48" s="210">
        <v>3412357</v>
      </c>
      <c r="H48" s="210">
        <v>1430536</v>
      </c>
      <c r="I48" s="210">
        <v>23207</v>
      </c>
      <c r="J48" s="210">
        <v>228828</v>
      </c>
      <c r="K48" s="210">
        <v>46709</v>
      </c>
      <c r="L48" s="210">
        <v>536076</v>
      </c>
      <c r="M48" s="210">
        <v>469182</v>
      </c>
      <c r="N48" s="210">
        <v>29660</v>
      </c>
      <c r="O48" s="210">
        <v>6160</v>
      </c>
      <c r="P48" s="210">
        <v>144418</v>
      </c>
      <c r="Q48" s="210">
        <v>681183</v>
      </c>
      <c r="R48" s="210">
        <v>75898</v>
      </c>
      <c r="S48" s="210">
        <v>680800</v>
      </c>
    </row>
    <row r="49" spans="2:19" ht="10.5" customHeight="1">
      <c r="B49" s="22"/>
      <c r="C49" s="230" t="s">
        <v>213</v>
      </c>
      <c r="D49" s="230"/>
      <c r="F49" s="223">
        <v>4241613</v>
      </c>
      <c r="G49" s="210">
        <v>1406801</v>
      </c>
      <c r="H49" s="210">
        <v>1093689</v>
      </c>
      <c r="I49" s="210">
        <v>367</v>
      </c>
      <c r="J49" s="210">
        <v>69027</v>
      </c>
      <c r="K49" s="210">
        <v>16197</v>
      </c>
      <c r="L49" s="210">
        <v>78105</v>
      </c>
      <c r="M49" s="210">
        <v>277760</v>
      </c>
      <c r="N49" s="210">
        <v>24006</v>
      </c>
      <c r="O49" s="210">
        <v>4107</v>
      </c>
      <c r="P49" s="210">
        <v>595655</v>
      </c>
      <c r="Q49" s="210">
        <v>232275</v>
      </c>
      <c r="R49" s="210">
        <v>43418</v>
      </c>
      <c r="S49" s="210">
        <v>183900</v>
      </c>
    </row>
    <row r="50" spans="2:19" ht="6.75" customHeight="1">
      <c r="B50" s="22"/>
      <c r="C50" s="22"/>
      <c r="D50" s="22"/>
      <c r="F50" s="223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</row>
    <row r="51" spans="2:19" s="16" customFormat="1" ht="10.5" customHeight="1">
      <c r="B51" s="79" t="s">
        <v>51</v>
      </c>
      <c r="C51" s="79"/>
      <c r="D51" s="79"/>
      <c r="F51" s="227">
        <f aca="true" t="shared" si="7" ref="F51:S51">SUM(F52:F55)</f>
        <v>20461571</v>
      </c>
      <c r="G51" s="228">
        <f t="shared" si="7"/>
        <v>6478232</v>
      </c>
      <c r="H51" s="228">
        <f t="shared" si="7"/>
        <v>3996152</v>
      </c>
      <c r="I51" s="228">
        <f t="shared" si="7"/>
        <v>182541</v>
      </c>
      <c r="J51" s="228">
        <f t="shared" si="7"/>
        <v>401722</v>
      </c>
      <c r="K51" s="228">
        <f t="shared" si="7"/>
        <v>83173</v>
      </c>
      <c r="L51" s="228">
        <f t="shared" si="7"/>
        <v>537664</v>
      </c>
      <c r="M51" s="228">
        <f t="shared" si="7"/>
        <v>1081933</v>
      </c>
      <c r="N51" s="228">
        <f t="shared" si="7"/>
        <v>110984</v>
      </c>
      <c r="O51" s="228">
        <f t="shared" si="7"/>
        <v>113611</v>
      </c>
      <c r="P51" s="228">
        <f t="shared" si="7"/>
        <v>1657763</v>
      </c>
      <c r="Q51" s="228">
        <f t="shared" si="7"/>
        <v>1046134</v>
      </c>
      <c r="R51" s="228">
        <f t="shared" si="7"/>
        <v>380497</v>
      </c>
      <c r="S51" s="228">
        <f t="shared" si="7"/>
        <v>3189725</v>
      </c>
    </row>
    <row r="52" spans="2:19" ht="10.5" customHeight="1">
      <c r="B52" s="22"/>
      <c r="C52" s="230" t="s">
        <v>217</v>
      </c>
      <c r="D52" s="230"/>
      <c r="F52" s="223">
        <v>5905289</v>
      </c>
      <c r="G52" s="210">
        <v>2580247</v>
      </c>
      <c r="H52" s="210">
        <v>829005</v>
      </c>
      <c r="I52" s="210">
        <v>10131</v>
      </c>
      <c r="J52" s="210">
        <v>112892</v>
      </c>
      <c r="K52" s="210">
        <v>41542</v>
      </c>
      <c r="L52" s="210">
        <v>174783</v>
      </c>
      <c r="M52" s="210">
        <v>368147</v>
      </c>
      <c r="N52" s="210">
        <v>634</v>
      </c>
      <c r="O52" s="210">
        <v>7198</v>
      </c>
      <c r="P52" s="210">
        <v>391062</v>
      </c>
      <c r="Q52" s="210">
        <v>407477</v>
      </c>
      <c r="R52" s="210">
        <v>67750</v>
      </c>
      <c r="S52" s="210">
        <v>430725</v>
      </c>
    </row>
    <row r="53" spans="2:19" ht="10.5" customHeight="1">
      <c r="B53" s="22"/>
      <c r="C53" s="230" t="s">
        <v>219</v>
      </c>
      <c r="D53" s="230"/>
      <c r="F53" s="223">
        <v>3836149</v>
      </c>
      <c r="G53" s="210">
        <v>1074374</v>
      </c>
      <c r="H53" s="210">
        <v>1239139</v>
      </c>
      <c r="I53" s="210">
        <v>127715</v>
      </c>
      <c r="J53" s="210">
        <v>72899</v>
      </c>
      <c r="K53" s="210">
        <v>15556</v>
      </c>
      <c r="L53" s="210">
        <v>170505</v>
      </c>
      <c r="M53" s="210">
        <v>248226</v>
      </c>
      <c r="N53" s="210">
        <v>4265</v>
      </c>
      <c r="O53" s="210">
        <v>2300</v>
      </c>
      <c r="P53" s="210">
        <v>322953</v>
      </c>
      <c r="Q53" s="210">
        <v>111542</v>
      </c>
      <c r="R53" s="210">
        <v>65004</v>
      </c>
      <c r="S53" s="210">
        <v>151100</v>
      </c>
    </row>
    <row r="54" spans="2:19" ht="10.5" customHeight="1">
      <c r="B54" s="22"/>
      <c r="C54" s="230" t="s">
        <v>220</v>
      </c>
      <c r="D54" s="230"/>
      <c r="F54" s="223">
        <v>8111311</v>
      </c>
      <c r="G54" s="210">
        <v>2402760</v>
      </c>
      <c r="H54" s="210">
        <v>1128648</v>
      </c>
      <c r="I54" s="210">
        <v>42627</v>
      </c>
      <c r="J54" s="210">
        <v>167797</v>
      </c>
      <c r="K54" s="210">
        <v>17679</v>
      </c>
      <c r="L54" s="210">
        <v>159090</v>
      </c>
      <c r="M54" s="210">
        <v>366052</v>
      </c>
      <c r="N54" s="210">
        <v>21812</v>
      </c>
      <c r="O54" s="210">
        <v>103613</v>
      </c>
      <c r="P54" s="210">
        <v>634983</v>
      </c>
      <c r="Q54" s="210">
        <v>280011</v>
      </c>
      <c r="R54" s="210">
        <v>159957</v>
      </c>
      <c r="S54" s="210">
        <v>2230300</v>
      </c>
    </row>
    <row r="55" spans="2:19" ht="10.5" customHeight="1">
      <c r="B55" s="22"/>
      <c r="C55" s="230" t="s">
        <v>222</v>
      </c>
      <c r="D55" s="230"/>
      <c r="F55" s="223">
        <v>2608822</v>
      </c>
      <c r="G55" s="210">
        <v>420851</v>
      </c>
      <c r="H55" s="210">
        <v>799360</v>
      </c>
      <c r="I55" s="210">
        <v>2068</v>
      </c>
      <c r="J55" s="210">
        <v>48134</v>
      </c>
      <c r="K55" s="210">
        <v>8396</v>
      </c>
      <c r="L55" s="210">
        <v>33286</v>
      </c>
      <c r="M55" s="210">
        <v>99508</v>
      </c>
      <c r="N55" s="210">
        <v>84273</v>
      </c>
      <c r="O55" s="210">
        <v>500</v>
      </c>
      <c r="P55" s="210">
        <v>308765</v>
      </c>
      <c r="Q55" s="210">
        <v>247104</v>
      </c>
      <c r="R55" s="210">
        <v>87786</v>
      </c>
      <c r="S55" s="210">
        <v>377600</v>
      </c>
    </row>
    <row r="56" spans="2:19" ht="6.75" customHeight="1">
      <c r="B56" s="22"/>
      <c r="C56" s="22"/>
      <c r="D56" s="22"/>
      <c r="F56" s="223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</row>
    <row r="57" spans="2:19" s="16" customFormat="1" ht="10.5" customHeight="1">
      <c r="B57" s="79" t="s">
        <v>56</v>
      </c>
      <c r="C57" s="79"/>
      <c r="D57" s="79"/>
      <c r="F57" s="227">
        <f aca="true" t="shared" si="8" ref="F57:S57">SUM(F58:F65)</f>
        <v>33855205</v>
      </c>
      <c r="G57" s="228">
        <f t="shared" si="8"/>
        <v>7410781</v>
      </c>
      <c r="H57" s="228">
        <f t="shared" si="8"/>
        <v>9855683</v>
      </c>
      <c r="I57" s="228">
        <f t="shared" si="8"/>
        <v>503416</v>
      </c>
      <c r="J57" s="228">
        <f t="shared" si="8"/>
        <v>561774</v>
      </c>
      <c r="K57" s="228">
        <f t="shared" si="8"/>
        <v>93564</v>
      </c>
      <c r="L57" s="228">
        <f t="shared" si="8"/>
        <v>1356118</v>
      </c>
      <c r="M57" s="228">
        <f t="shared" si="8"/>
        <v>2618942</v>
      </c>
      <c r="N57" s="228">
        <f t="shared" si="8"/>
        <v>362612</v>
      </c>
      <c r="O57" s="228">
        <f t="shared" si="8"/>
        <v>75604</v>
      </c>
      <c r="P57" s="228">
        <f t="shared" si="8"/>
        <v>3630931</v>
      </c>
      <c r="Q57" s="228">
        <f t="shared" si="8"/>
        <v>1464292</v>
      </c>
      <c r="R57" s="228">
        <f t="shared" si="8"/>
        <v>1000043</v>
      </c>
      <c r="S57" s="228">
        <f t="shared" si="8"/>
        <v>3161345</v>
      </c>
    </row>
    <row r="58" spans="2:19" ht="10.5" customHeight="1">
      <c r="B58" s="22"/>
      <c r="C58" s="230" t="s">
        <v>226</v>
      </c>
      <c r="D58" s="230"/>
      <c r="F58" s="223">
        <v>6244026</v>
      </c>
      <c r="G58" s="210">
        <v>1882753</v>
      </c>
      <c r="H58" s="210">
        <v>1601723</v>
      </c>
      <c r="I58" s="210">
        <v>151229</v>
      </c>
      <c r="J58" s="210">
        <v>118917</v>
      </c>
      <c r="K58" s="210">
        <v>19832</v>
      </c>
      <c r="L58" s="210">
        <v>251455</v>
      </c>
      <c r="M58" s="210">
        <v>510513</v>
      </c>
      <c r="N58" s="210">
        <v>26634</v>
      </c>
      <c r="O58" s="210">
        <v>12039</v>
      </c>
      <c r="P58" s="210">
        <v>412354</v>
      </c>
      <c r="Q58" s="210">
        <v>140722</v>
      </c>
      <c r="R58" s="210">
        <v>44888</v>
      </c>
      <c r="S58" s="210">
        <v>588445</v>
      </c>
    </row>
    <row r="59" spans="2:19" ht="10.5" customHeight="1">
      <c r="B59" s="22"/>
      <c r="C59" s="230" t="s">
        <v>228</v>
      </c>
      <c r="D59" s="230"/>
      <c r="F59" s="223">
        <v>2892131</v>
      </c>
      <c r="G59" s="210">
        <v>414240</v>
      </c>
      <c r="H59" s="210">
        <v>1199292</v>
      </c>
      <c r="I59" s="210">
        <v>19353</v>
      </c>
      <c r="J59" s="210">
        <v>156129</v>
      </c>
      <c r="K59" s="210">
        <v>5123</v>
      </c>
      <c r="L59" s="210">
        <v>118139</v>
      </c>
      <c r="M59" s="210">
        <v>344151</v>
      </c>
      <c r="N59" s="210">
        <v>8516</v>
      </c>
      <c r="O59" s="210">
        <v>4867</v>
      </c>
      <c r="P59" s="210">
        <v>107396</v>
      </c>
      <c r="Q59" s="210">
        <v>124238</v>
      </c>
      <c r="R59" s="210">
        <v>48677</v>
      </c>
      <c r="S59" s="210">
        <v>222400</v>
      </c>
    </row>
    <row r="60" spans="2:19" ht="10.5" customHeight="1">
      <c r="B60" s="22"/>
      <c r="C60" s="230" t="s">
        <v>230</v>
      </c>
      <c r="D60" s="230"/>
      <c r="F60" s="223">
        <v>6882763</v>
      </c>
      <c r="G60" s="210">
        <v>2303306</v>
      </c>
      <c r="H60" s="210">
        <v>1776850</v>
      </c>
      <c r="I60" s="210">
        <v>103407</v>
      </c>
      <c r="J60" s="210">
        <v>94029</v>
      </c>
      <c r="K60" s="210">
        <v>29451</v>
      </c>
      <c r="L60" s="210">
        <v>356925</v>
      </c>
      <c r="M60" s="210">
        <v>477284</v>
      </c>
      <c r="N60" s="210">
        <v>15002</v>
      </c>
      <c r="O60" s="210">
        <v>19086</v>
      </c>
      <c r="P60" s="210">
        <v>550357</v>
      </c>
      <c r="Q60" s="210">
        <v>239453</v>
      </c>
      <c r="R60" s="210">
        <v>96733</v>
      </c>
      <c r="S60" s="210">
        <v>302000</v>
      </c>
    </row>
    <row r="61" spans="2:19" ht="10.5" customHeight="1">
      <c r="B61" s="22"/>
      <c r="C61" s="230" t="s">
        <v>231</v>
      </c>
      <c r="D61" s="230"/>
      <c r="F61" s="223">
        <v>8713148</v>
      </c>
      <c r="G61" s="210">
        <v>2300560</v>
      </c>
      <c r="H61" s="210">
        <v>1961488</v>
      </c>
      <c r="I61" s="210">
        <v>118969</v>
      </c>
      <c r="J61" s="210">
        <v>141841</v>
      </c>
      <c r="K61" s="210">
        <v>29965</v>
      </c>
      <c r="L61" s="210">
        <v>370281</v>
      </c>
      <c r="M61" s="210">
        <v>519772</v>
      </c>
      <c r="N61" s="210">
        <v>277740</v>
      </c>
      <c r="O61" s="210">
        <v>21185</v>
      </c>
      <c r="P61" s="210">
        <v>993502</v>
      </c>
      <c r="Q61" s="210">
        <v>563946</v>
      </c>
      <c r="R61" s="210">
        <v>102433</v>
      </c>
      <c r="S61" s="210">
        <v>805700</v>
      </c>
    </row>
    <row r="62" spans="2:19" ht="10.5" customHeight="1">
      <c r="B62" s="22"/>
      <c r="C62" s="230" t="s">
        <v>232</v>
      </c>
      <c r="D62" s="230"/>
      <c r="F62" s="223">
        <v>1969155</v>
      </c>
      <c r="G62" s="210">
        <v>161868</v>
      </c>
      <c r="H62" s="210">
        <v>1084883</v>
      </c>
      <c r="I62" s="210">
        <v>14529</v>
      </c>
      <c r="J62" s="210">
        <v>11028</v>
      </c>
      <c r="K62" s="210">
        <v>2649</v>
      </c>
      <c r="L62" s="210">
        <v>22190</v>
      </c>
      <c r="M62" s="210">
        <v>182857</v>
      </c>
      <c r="N62" s="210">
        <v>771</v>
      </c>
      <c r="O62" s="210">
        <v>2213</v>
      </c>
      <c r="P62" s="210">
        <v>81530</v>
      </c>
      <c r="Q62" s="210">
        <v>53268</v>
      </c>
      <c r="R62" s="210">
        <v>85339</v>
      </c>
      <c r="S62" s="210">
        <v>227300</v>
      </c>
    </row>
    <row r="63" spans="2:19" ht="10.5" customHeight="1">
      <c r="B63" s="22"/>
      <c r="C63" s="230" t="s">
        <v>234</v>
      </c>
      <c r="D63" s="230"/>
      <c r="F63" s="223">
        <v>1726596</v>
      </c>
      <c r="G63" s="210">
        <v>169669</v>
      </c>
      <c r="H63" s="210">
        <v>801873</v>
      </c>
      <c r="I63" s="210">
        <v>71714</v>
      </c>
      <c r="J63" s="210">
        <v>13421</v>
      </c>
      <c r="K63" s="210">
        <v>2687</v>
      </c>
      <c r="L63" s="210">
        <v>41462</v>
      </c>
      <c r="M63" s="210">
        <v>216748</v>
      </c>
      <c r="N63" s="210">
        <v>2996</v>
      </c>
      <c r="O63" s="210">
        <v>5914</v>
      </c>
      <c r="P63" s="210">
        <v>150166</v>
      </c>
      <c r="Q63" s="210">
        <v>15000</v>
      </c>
      <c r="R63" s="210">
        <v>25939</v>
      </c>
      <c r="S63" s="210">
        <v>175900</v>
      </c>
    </row>
    <row r="64" spans="2:19" ht="10.5" customHeight="1">
      <c r="B64" s="22"/>
      <c r="C64" s="230" t="s">
        <v>236</v>
      </c>
      <c r="D64" s="230"/>
      <c r="F64" s="223">
        <v>2838997</v>
      </c>
      <c r="G64" s="210">
        <v>124168</v>
      </c>
      <c r="H64" s="210">
        <v>683454</v>
      </c>
      <c r="I64" s="210">
        <v>7910</v>
      </c>
      <c r="J64" s="210">
        <v>18235</v>
      </c>
      <c r="K64" s="210">
        <v>2799</v>
      </c>
      <c r="L64" s="210">
        <v>171422</v>
      </c>
      <c r="M64" s="210">
        <v>162171</v>
      </c>
      <c r="N64" s="210">
        <v>26901</v>
      </c>
      <c r="O64" s="210">
        <v>10300</v>
      </c>
      <c r="P64" s="210">
        <v>734177</v>
      </c>
      <c r="Q64" s="210">
        <v>214810</v>
      </c>
      <c r="R64" s="210">
        <v>201595</v>
      </c>
      <c r="S64" s="210">
        <v>446200</v>
      </c>
    </row>
    <row r="65" spans="2:19" ht="10.5" customHeight="1">
      <c r="B65" s="22"/>
      <c r="C65" s="230" t="s">
        <v>238</v>
      </c>
      <c r="D65" s="230"/>
      <c r="F65" s="223">
        <v>2588389</v>
      </c>
      <c r="G65" s="210">
        <v>54217</v>
      </c>
      <c r="H65" s="210">
        <v>746120</v>
      </c>
      <c r="I65" s="210">
        <v>16305</v>
      </c>
      <c r="J65" s="210">
        <v>8174</v>
      </c>
      <c r="K65" s="210">
        <v>1058</v>
      </c>
      <c r="L65" s="210">
        <v>24244</v>
      </c>
      <c r="M65" s="210">
        <v>205446</v>
      </c>
      <c r="N65" s="210">
        <v>4052</v>
      </c>
      <c r="O65" s="210" t="s">
        <v>561</v>
      </c>
      <c r="P65" s="210">
        <v>601449</v>
      </c>
      <c r="Q65" s="210">
        <v>112855</v>
      </c>
      <c r="R65" s="210">
        <v>394439</v>
      </c>
      <c r="S65" s="210">
        <v>393400</v>
      </c>
    </row>
    <row r="66" spans="2:19" ht="6.75" customHeight="1">
      <c r="B66" s="22"/>
      <c r="C66" s="22"/>
      <c r="D66" s="22"/>
      <c r="F66" s="223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</row>
    <row r="67" spans="2:19" s="16" customFormat="1" ht="10.5" customHeight="1">
      <c r="B67" s="79" t="s">
        <v>36</v>
      </c>
      <c r="C67" s="79"/>
      <c r="D67" s="79"/>
      <c r="F67" s="227">
        <f aca="true" t="shared" si="9" ref="F67:S67">SUM(F68:F74)</f>
        <v>36885988</v>
      </c>
      <c r="G67" s="228">
        <f t="shared" si="9"/>
        <v>13841099</v>
      </c>
      <c r="H67" s="228">
        <f t="shared" si="9"/>
        <v>6384665</v>
      </c>
      <c r="I67" s="228">
        <f t="shared" si="9"/>
        <v>131771</v>
      </c>
      <c r="J67" s="228">
        <f t="shared" si="9"/>
        <v>573716</v>
      </c>
      <c r="K67" s="228">
        <f t="shared" si="9"/>
        <v>250845</v>
      </c>
      <c r="L67" s="228">
        <f t="shared" si="9"/>
        <v>1570850</v>
      </c>
      <c r="M67" s="228">
        <f t="shared" si="9"/>
        <v>1809391</v>
      </c>
      <c r="N67" s="228">
        <f t="shared" si="9"/>
        <v>73420</v>
      </c>
      <c r="O67" s="228">
        <f t="shared" si="9"/>
        <v>22225</v>
      </c>
      <c r="P67" s="228">
        <f t="shared" si="9"/>
        <v>3345139</v>
      </c>
      <c r="Q67" s="228">
        <f t="shared" si="9"/>
        <v>1831277</v>
      </c>
      <c r="R67" s="228">
        <f t="shared" si="9"/>
        <v>1185740</v>
      </c>
      <c r="S67" s="228">
        <f t="shared" si="9"/>
        <v>3648038</v>
      </c>
    </row>
    <row r="68" spans="2:19" ht="10.5" customHeight="1">
      <c r="B68" s="22"/>
      <c r="C68" s="230" t="s">
        <v>242</v>
      </c>
      <c r="D68" s="230"/>
      <c r="F68" s="223">
        <v>6033817</v>
      </c>
      <c r="G68" s="210">
        <v>2151711</v>
      </c>
      <c r="H68" s="210">
        <v>996870</v>
      </c>
      <c r="I68" s="210">
        <v>17294</v>
      </c>
      <c r="J68" s="210">
        <v>79919</v>
      </c>
      <c r="K68" s="210">
        <v>39322</v>
      </c>
      <c r="L68" s="210">
        <v>405669</v>
      </c>
      <c r="M68" s="210">
        <v>266671</v>
      </c>
      <c r="N68" s="210">
        <v>14273</v>
      </c>
      <c r="O68" s="210">
        <v>1549</v>
      </c>
      <c r="P68" s="210">
        <v>539199</v>
      </c>
      <c r="Q68" s="210">
        <v>277369</v>
      </c>
      <c r="R68" s="210">
        <v>192842</v>
      </c>
      <c r="S68" s="210">
        <v>721750</v>
      </c>
    </row>
    <row r="69" spans="2:19" ht="10.5" customHeight="1">
      <c r="B69" s="22"/>
      <c r="C69" s="230" t="s">
        <v>244</v>
      </c>
      <c r="D69" s="230"/>
      <c r="F69" s="223">
        <v>3289641</v>
      </c>
      <c r="G69" s="210">
        <v>974051</v>
      </c>
      <c r="H69" s="210">
        <v>1011607</v>
      </c>
      <c r="I69" s="210">
        <v>12162</v>
      </c>
      <c r="J69" s="210">
        <v>49195</v>
      </c>
      <c r="K69" s="210">
        <v>19525</v>
      </c>
      <c r="L69" s="210">
        <v>112905</v>
      </c>
      <c r="M69" s="210">
        <v>179876</v>
      </c>
      <c r="N69" s="210">
        <v>6057</v>
      </c>
      <c r="O69" s="210">
        <v>2625</v>
      </c>
      <c r="P69" s="210">
        <v>25000</v>
      </c>
      <c r="Q69" s="210">
        <v>227175</v>
      </c>
      <c r="R69" s="210">
        <v>79991</v>
      </c>
      <c r="S69" s="210">
        <v>356300</v>
      </c>
    </row>
    <row r="70" spans="2:19" ht="10.5" customHeight="1">
      <c r="B70" s="22"/>
      <c r="C70" s="230" t="s">
        <v>562</v>
      </c>
      <c r="D70" s="230"/>
      <c r="F70" s="223">
        <v>11072124</v>
      </c>
      <c r="G70" s="210">
        <v>4532091</v>
      </c>
      <c r="H70" s="210">
        <v>967352</v>
      </c>
      <c r="I70" s="210">
        <v>36115</v>
      </c>
      <c r="J70" s="210">
        <v>202843</v>
      </c>
      <c r="K70" s="210">
        <v>79834</v>
      </c>
      <c r="L70" s="210">
        <v>478300</v>
      </c>
      <c r="M70" s="210">
        <v>368587</v>
      </c>
      <c r="N70" s="210">
        <v>22960</v>
      </c>
      <c r="O70" s="210">
        <v>1862</v>
      </c>
      <c r="P70" s="210">
        <v>998974</v>
      </c>
      <c r="Q70" s="210">
        <v>617828</v>
      </c>
      <c r="R70" s="210">
        <v>337238</v>
      </c>
      <c r="S70" s="210">
        <v>1703130</v>
      </c>
    </row>
    <row r="71" spans="2:19" ht="10.5" customHeight="1">
      <c r="B71" s="22"/>
      <c r="C71" s="230" t="s">
        <v>563</v>
      </c>
      <c r="D71" s="230"/>
      <c r="F71" s="223">
        <v>4134213</v>
      </c>
      <c r="G71" s="210">
        <v>1195191</v>
      </c>
      <c r="H71" s="210">
        <v>1155584</v>
      </c>
      <c r="I71" s="210">
        <v>31662</v>
      </c>
      <c r="J71" s="210">
        <v>82508</v>
      </c>
      <c r="K71" s="210">
        <v>19555</v>
      </c>
      <c r="L71" s="210">
        <v>164680</v>
      </c>
      <c r="M71" s="210">
        <v>211494</v>
      </c>
      <c r="N71" s="210">
        <v>1568</v>
      </c>
      <c r="O71" s="210">
        <v>457</v>
      </c>
      <c r="P71" s="210">
        <v>479582</v>
      </c>
      <c r="Q71" s="210">
        <v>107510</v>
      </c>
      <c r="R71" s="210">
        <v>212146</v>
      </c>
      <c r="S71" s="210">
        <v>211600</v>
      </c>
    </row>
    <row r="72" spans="2:19" ht="10.5" customHeight="1">
      <c r="B72" s="22"/>
      <c r="C72" s="230" t="s">
        <v>246</v>
      </c>
      <c r="D72" s="230"/>
      <c r="F72" s="223">
        <v>3947337</v>
      </c>
      <c r="G72" s="210">
        <v>1729242</v>
      </c>
      <c r="H72" s="210">
        <v>755273</v>
      </c>
      <c r="I72" s="210">
        <v>9687</v>
      </c>
      <c r="J72" s="210">
        <v>74388</v>
      </c>
      <c r="K72" s="210">
        <v>46261</v>
      </c>
      <c r="L72" s="210">
        <v>86627</v>
      </c>
      <c r="M72" s="210">
        <v>221997</v>
      </c>
      <c r="N72" s="210">
        <v>3425</v>
      </c>
      <c r="O72" s="210">
        <v>2907</v>
      </c>
      <c r="P72" s="210">
        <v>213424</v>
      </c>
      <c r="Q72" s="210">
        <v>153402</v>
      </c>
      <c r="R72" s="210">
        <v>166257</v>
      </c>
      <c r="S72" s="210">
        <v>182000</v>
      </c>
    </row>
    <row r="73" spans="2:19" ht="10.5" customHeight="1">
      <c r="B73" s="22"/>
      <c r="C73" s="230" t="s">
        <v>247</v>
      </c>
      <c r="D73" s="230"/>
      <c r="F73" s="223">
        <v>4192403</v>
      </c>
      <c r="G73" s="210">
        <v>1388889</v>
      </c>
      <c r="H73" s="210">
        <v>1264314</v>
      </c>
      <c r="I73" s="210">
        <v>12604</v>
      </c>
      <c r="J73" s="210">
        <v>54315</v>
      </c>
      <c r="K73" s="210">
        <v>36337</v>
      </c>
      <c r="L73" s="210">
        <v>181656</v>
      </c>
      <c r="M73" s="210">
        <v>212379</v>
      </c>
      <c r="N73" s="210">
        <v>5417</v>
      </c>
      <c r="O73" s="210">
        <v>2550</v>
      </c>
      <c r="P73" s="210">
        <v>135000</v>
      </c>
      <c r="Q73" s="210">
        <v>256745</v>
      </c>
      <c r="R73" s="210">
        <v>133559</v>
      </c>
      <c r="S73" s="210">
        <v>200458</v>
      </c>
    </row>
    <row r="74" spans="2:19" ht="10.5" customHeight="1">
      <c r="B74" s="22"/>
      <c r="C74" s="230" t="s">
        <v>248</v>
      </c>
      <c r="D74" s="230"/>
      <c r="F74" s="223">
        <v>4216453</v>
      </c>
      <c r="G74" s="210">
        <v>1869924</v>
      </c>
      <c r="H74" s="210">
        <v>233665</v>
      </c>
      <c r="I74" s="210">
        <v>12247</v>
      </c>
      <c r="J74" s="210">
        <v>30548</v>
      </c>
      <c r="K74" s="210">
        <v>10011</v>
      </c>
      <c r="L74" s="210">
        <v>141013</v>
      </c>
      <c r="M74" s="210">
        <v>348387</v>
      </c>
      <c r="N74" s="210">
        <v>19720</v>
      </c>
      <c r="O74" s="210">
        <v>10275</v>
      </c>
      <c r="P74" s="210">
        <v>953960</v>
      </c>
      <c r="Q74" s="210">
        <v>191248</v>
      </c>
      <c r="R74" s="210">
        <v>63707</v>
      </c>
      <c r="S74" s="210">
        <v>272800</v>
      </c>
    </row>
    <row r="75" spans="2:19" ht="6.75" customHeight="1">
      <c r="B75" s="22"/>
      <c r="C75" s="22"/>
      <c r="D75" s="22"/>
      <c r="F75" s="223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</row>
    <row r="76" spans="2:19" s="16" customFormat="1" ht="10.5" customHeight="1">
      <c r="B76" s="79" t="s">
        <v>564</v>
      </c>
      <c r="C76" s="79"/>
      <c r="D76" s="79"/>
      <c r="F76" s="227">
        <f aca="true" t="shared" si="10" ref="F76:S76">SUM(F77:F79)</f>
        <v>13820420</v>
      </c>
      <c r="G76" s="228">
        <f t="shared" si="10"/>
        <v>2931180</v>
      </c>
      <c r="H76" s="228">
        <f t="shared" si="10"/>
        <v>4803136</v>
      </c>
      <c r="I76" s="228">
        <f t="shared" si="10"/>
        <v>63164</v>
      </c>
      <c r="J76" s="228">
        <f t="shared" si="10"/>
        <v>204787</v>
      </c>
      <c r="K76" s="228">
        <f t="shared" si="10"/>
        <v>86999</v>
      </c>
      <c r="L76" s="228">
        <f t="shared" si="10"/>
        <v>438712</v>
      </c>
      <c r="M76" s="228">
        <f t="shared" si="10"/>
        <v>581737</v>
      </c>
      <c r="N76" s="228">
        <f t="shared" si="10"/>
        <v>42174</v>
      </c>
      <c r="O76" s="228">
        <f t="shared" si="10"/>
        <v>10308</v>
      </c>
      <c r="P76" s="228">
        <f t="shared" si="10"/>
        <v>1590969</v>
      </c>
      <c r="Q76" s="228">
        <f t="shared" si="10"/>
        <v>727998</v>
      </c>
      <c r="R76" s="228">
        <f t="shared" si="10"/>
        <v>220772</v>
      </c>
      <c r="S76" s="228">
        <f t="shared" si="10"/>
        <v>1363400</v>
      </c>
    </row>
    <row r="77" spans="2:19" ht="10.5" customHeight="1">
      <c r="B77" s="22"/>
      <c r="C77" s="230" t="s">
        <v>565</v>
      </c>
      <c r="D77" s="230"/>
      <c r="F77" s="223">
        <v>6497051</v>
      </c>
      <c r="G77" s="210">
        <v>1676497</v>
      </c>
      <c r="H77" s="210">
        <v>2229908</v>
      </c>
      <c r="I77" s="210">
        <v>24720</v>
      </c>
      <c r="J77" s="210">
        <v>114973</v>
      </c>
      <c r="K77" s="210">
        <v>60942</v>
      </c>
      <c r="L77" s="210">
        <v>224957</v>
      </c>
      <c r="M77" s="210">
        <v>242960</v>
      </c>
      <c r="N77" s="210">
        <v>24567</v>
      </c>
      <c r="O77" s="210">
        <v>7000</v>
      </c>
      <c r="P77" s="210">
        <v>545000</v>
      </c>
      <c r="Q77" s="210">
        <v>273682</v>
      </c>
      <c r="R77" s="210">
        <v>97189</v>
      </c>
      <c r="S77" s="210">
        <v>543300</v>
      </c>
    </row>
    <row r="78" spans="2:19" ht="10.5" customHeight="1">
      <c r="B78" s="22"/>
      <c r="C78" s="230" t="s">
        <v>566</v>
      </c>
      <c r="D78" s="230"/>
      <c r="F78" s="223">
        <v>2082600</v>
      </c>
      <c r="G78" s="210">
        <v>319619</v>
      </c>
      <c r="H78" s="210">
        <v>925022</v>
      </c>
      <c r="I78" s="210">
        <v>2054</v>
      </c>
      <c r="J78" s="210">
        <v>14537</v>
      </c>
      <c r="K78" s="210">
        <v>8519</v>
      </c>
      <c r="L78" s="210">
        <v>18006</v>
      </c>
      <c r="M78" s="210">
        <v>86655</v>
      </c>
      <c r="N78" s="210">
        <v>9514</v>
      </c>
      <c r="O78" s="210">
        <v>2608</v>
      </c>
      <c r="P78" s="210">
        <v>271000</v>
      </c>
      <c r="Q78" s="210">
        <v>142248</v>
      </c>
      <c r="R78" s="210">
        <v>22113</v>
      </c>
      <c r="S78" s="210">
        <v>176000</v>
      </c>
    </row>
    <row r="79" spans="2:19" ht="10.5" customHeight="1">
      <c r="B79" s="22"/>
      <c r="C79" s="230" t="s">
        <v>567</v>
      </c>
      <c r="D79" s="230"/>
      <c r="F79" s="223">
        <v>5240769</v>
      </c>
      <c r="G79" s="210">
        <v>935064</v>
      </c>
      <c r="H79" s="210">
        <v>1648206</v>
      </c>
      <c r="I79" s="210">
        <v>36390</v>
      </c>
      <c r="J79" s="210">
        <v>75277</v>
      </c>
      <c r="K79" s="210">
        <v>17538</v>
      </c>
      <c r="L79" s="210">
        <v>195749</v>
      </c>
      <c r="M79" s="210">
        <v>252122</v>
      </c>
      <c r="N79" s="210">
        <v>8093</v>
      </c>
      <c r="O79" s="210">
        <v>700</v>
      </c>
      <c r="P79" s="210">
        <v>774969</v>
      </c>
      <c r="Q79" s="210">
        <v>312068</v>
      </c>
      <c r="R79" s="210">
        <v>101470</v>
      </c>
      <c r="S79" s="210">
        <v>644100</v>
      </c>
    </row>
    <row r="80" ht="3.75" customHeight="1" thickBot="1">
      <c r="F80" s="92"/>
    </row>
    <row r="81" spans="1:19" s="32" customFormat="1" ht="12" customHeight="1">
      <c r="A81" s="30" t="s">
        <v>135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ht="17.25">
      <c r="I82" s="3" t="s">
        <v>568</v>
      </c>
    </row>
    <row r="83" ht="14.25">
      <c r="J83" s="97" t="s">
        <v>569</v>
      </c>
    </row>
    <row r="84" ht="13.5">
      <c r="A84" s="231"/>
    </row>
    <row r="85" ht="14.25" thickBot="1">
      <c r="A85" s="231"/>
    </row>
    <row r="86" spans="1:19" ht="18" customHeight="1" thickTop="1">
      <c r="A86" s="36" t="s">
        <v>11</v>
      </c>
      <c r="B86" s="36"/>
      <c r="C86" s="36"/>
      <c r="D86" s="36"/>
      <c r="E86" s="36"/>
      <c r="F86" s="9" t="s">
        <v>552</v>
      </c>
      <c r="G86" s="9" t="s">
        <v>553</v>
      </c>
      <c r="H86" s="9" t="s">
        <v>377</v>
      </c>
      <c r="I86" s="9" t="s">
        <v>554</v>
      </c>
      <c r="J86" s="9" t="s">
        <v>333</v>
      </c>
      <c r="K86" s="220" t="s">
        <v>335</v>
      </c>
      <c r="L86" s="10" t="s">
        <v>340</v>
      </c>
      <c r="M86" s="9" t="s">
        <v>555</v>
      </c>
      <c r="N86" s="9" t="s">
        <v>349</v>
      </c>
      <c r="O86" s="9" t="s">
        <v>358</v>
      </c>
      <c r="P86" s="9" t="s">
        <v>362</v>
      </c>
      <c r="Q86" s="9" t="s">
        <v>368</v>
      </c>
      <c r="R86" s="9" t="s">
        <v>371</v>
      </c>
      <c r="S86" s="9" t="s">
        <v>556</v>
      </c>
    </row>
    <row r="87" spans="6:12" ht="6" customHeight="1">
      <c r="F87" s="75"/>
      <c r="L87" s="221"/>
    </row>
    <row r="88" spans="2:19" s="16" customFormat="1" ht="10.5" customHeight="1">
      <c r="B88" s="83" t="s">
        <v>82</v>
      </c>
      <c r="C88" s="83"/>
      <c r="D88" s="232"/>
      <c r="F88" s="227">
        <f aca="true" t="shared" si="11" ref="F88:S88">SUM(F89:F93)</f>
        <v>13220303</v>
      </c>
      <c r="G88" s="228">
        <f t="shared" si="11"/>
        <v>2100883</v>
      </c>
      <c r="H88" s="228">
        <f t="shared" si="11"/>
        <v>5390943</v>
      </c>
      <c r="I88" s="228">
        <f t="shared" si="11"/>
        <v>16460</v>
      </c>
      <c r="J88" s="228">
        <f t="shared" si="11"/>
        <v>412445</v>
      </c>
      <c r="K88" s="228">
        <f t="shared" si="11"/>
        <v>14834</v>
      </c>
      <c r="L88" s="228">
        <f t="shared" si="11"/>
        <v>537159</v>
      </c>
      <c r="M88" s="228">
        <f t="shared" si="11"/>
        <v>896398</v>
      </c>
      <c r="N88" s="228">
        <f t="shared" si="11"/>
        <v>60151</v>
      </c>
      <c r="O88" s="228">
        <f t="shared" si="11"/>
        <v>364284</v>
      </c>
      <c r="P88" s="228">
        <f t="shared" si="11"/>
        <v>939877</v>
      </c>
      <c r="Q88" s="228">
        <f t="shared" si="11"/>
        <v>551780</v>
      </c>
      <c r="R88" s="228">
        <f t="shared" si="11"/>
        <v>245456</v>
      </c>
      <c r="S88" s="228">
        <f t="shared" si="11"/>
        <v>1275600</v>
      </c>
    </row>
    <row r="89" spans="2:19" ht="10.5" customHeight="1">
      <c r="B89" s="24"/>
      <c r="C89" s="233" t="s">
        <v>86</v>
      </c>
      <c r="D89" s="234"/>
      <c r="F89" s="223">
        <v>1770333</v>
      </c>
      <c r="G89" s="212">
        <v>209930</v>
      </c>
      <c r="H89" s="210">
        <v>988730</v>
      </c>
      <c r="I89" s="210">
        <v>1457</v>
      </c>
      <c r="J89" s="210">
        <v>20158</v>
      </c>
      <c r="K89" s="210">
        <v>1666</v>
      </c>
      <c r="L89" s="210">
        <v>28732</v>
      </c>
      <c r="M89" s="210">
        <v>149414</v>
      </c>
      <c r="N89" s="210">
        <v>16870</v>
      </c>
      <c r="O89" s="210">
        <v>301</v>
      </c>
      <c r="P89" s="210">
        <v>65169</v>
      </c>
      <c r="Q89" s="210">
        <v>61045</v>
      </c>
      <c r="R89" s="210">
        <v>37476</v>
      </c>
      <c r="S89" s="210">
        <v>141100</v>
      </c>
    </row>
    <row r="90" spans="2:19" ht="10.5" customHeight="1">
      <c r="B90" s="24"/>
      <c r="C90" s="233" t="s">
        <v>87</v>
      </c>
      <c r="D90" s="234"/>
      <c r="F90" s="223">
        <v>3171197</v>
      </c>
      <c r="G90" s="212">
        <v>695679</v>
      </c>
      <c r="H90" s="212">
        <v>869773</v>
      </c>
      <c r="I90" s="212">
        <v>3683</v>
      </c>
      <c r="J90" s="212">
        <v>83376</v>
      </c>
      <c r="K90" s="212">
        <v>2062</v>
      </c>
      <c r="L90" s="212">
        <v>238137</v>
      </c>
      <c r="M90" s="212">
        <v>163672</v>
      </c>
      <c r="N90" s="212">
        <v>15024</v>
      </c>
      <c r="O90" s="212">
        <v>355912</v>
      </c>
      <c r="P90" s="212">
        <v>335833</v>
      </c>
      <c r="Q90" s="212">
        <v>71721</v>
      </c>
      <c r="R90" s="212">
        <v>90088</v>
      </c>
      <c r="S90" s="212">
        <v>196200</v>
      </c>
    </row>
    <row r="91" spans="2:19" ht="10.5" customHeight="1">
      <c r="B91" s="24"/>
      <c r="C91" s="233" t="s">
        <v>165</v>
      </c>
      <c r="D91" s="234"/>
      <c r="F91" s="223">
        <v>3131733</v>
      </c>
      <c r="G91" s="212">
        <v>715175</v>
      </c>
      <c r="H91" s="212">
        <v>893911</v>
      </c>
      <c r="I91" s="212">
        <v>2455</v>
      </c>
      <c r="J91" s="212">
        <v>191476</v>
      </c>
      <c r="K91" s="212">
        <v>4235</v>
      </c>
      <c r="L91" s="212">
        <v>178585</v>
      </c>
      <c r="M91" s="212">
        <v>107866</v>
      </c>
      <c r="N91" s="212">
        <v>18465</v>
      </c>
      <c r="O91" s="212">
        <v>1459</v>
      </c>
      <c r="P91" s="212">
        <v>297145</v>
      </c>
      <c r="Q91" s="212">
        <v>188979</v>
      </c>
      <c r="R91" s="212">
        <v>77563</v>
      </c>
      <c r="S91" s="212">
        <v>284700</v>
      </c>
    </row>
    <row r="92" spans="2:19" ht="10.5" customHeight="1">
      <c r="B92" s="24"/>
      <c r="C92" s="233" t="s">
        <v>167</v>
      </c>
      <c r="D92" s="234"/>
      <c r="F92" s="223">
        <v>2710665</v>
      </c>
      <c r="G92" s="212">
        <v>287240</v>
      </c>
      <c r="H92" s="212">
        <v>1501686</v>
      </c>
      <c r="I92" s="212">
        <v>4213</v>
      </c>
      <c r="J92" s="212">
        <v>40356</v>
      </c>
      <c r="K92" s="212">
        <v>5257</v>
      </c>
      <c r="L92" s="212">
        <v>49305</v>
      </c>
      <c r="M92" s="212">
        <v>184064</v>
      </c>
      <c r="N92" s="212">
        <v>5559</v>
      </c>
      <c r="O92" s="212">
        <v>1606</v>
      </c>
      <c r="P92" s="212">
        <v>219577</v>
      </c>
      <c r="Q92" s="212">
        <v>94032</v>
      </c>
      <c r="R92" s="212">
        <v>18270</v>
      </c>
      <c r="S92" s="212">
        <v>212400</v>
      </c>
    </row>
    <row r="93" spans="2:19" ht="10.5" customHeight="1">
      <c r="B93" s="24"/>
      <c r="C93" s="233" t="s">
        <v>168</v>
      </c>
      <c r="D93" s="234"/>
      <c r="F93" s="223">
        <v>2436375</v>
      </c>
      <c r="G93" s="212">
        <v>192859</v>
      </c>
      <c r="H93" s="212">
        <v>1136843</v>
      </c>
      <c r="I93" s="212">
        <v>4652</v>
      </c>
      <c r="J93" s="212">
        <v>77079</v>
      </c>
      <c r="K93" s="212">
        <v>1614</v>
      </c>
      <c r="L93" s="212">
        <v>42400</v>
      </c>
      <c r="M93" s="212">
        <v>291382</v>
      </c>
      <c r="N93" s="212">
        <v>4233</v>
      </c>
      <c r="O93" s="212">
        <v>5006</v>
      </c>
      <c r="P93" s="212">
        <v>22153</v>
      </c>
      <c r="Q93" s="212">
        <v>136003</v>
      </c>
      <c r="R93" s="212">
        <v>22059</v>
      </c>
      <c r="S93" s="212">
        <v>441200</v>
      </c>
    </row>
    <row r="94" spans="2:19" ht="9" customHeight="1">
      <c r="B94" s="24"/>
      <c r="C94" s="24"/>
      <c r="F94" s="227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</row>
    <row r="95" spans="2:19" s="16" customFormat="1" ht="10.5" customHeight="1">
      <c r="B95" s="83" t="s">
        <v>170</v>
      </c>
      <c r="C95" s="83"/>
      <c r="D95" s="232"/>
      <c r="F95" s="227">
        <f aca="true" t="shared" si="12" ref="F95:S95">SUM(F96:F102)</f>
        <v>33101793</v>
      </c>
      <c r="G95" s="228">
        <f t="shared" si="12"/>
        <v>4909564</v>
      </c>
      <c r="H95" s="228">
        <f t="shared" si="12"/>
        <v>12569407</v>
      </c>
      <c r="I95" s="228">
        <f t="shared" si="12"/>
        <v>461907</v>
      </c>
      <c r="J95" s="228">
        <f t="shared" si="12"/>
        <v>642646</v>
      </c>
      <c r="K95" s="228">
        <f t="shared" si="12"/>
        <v>106256</v>
      </c>
      <c r="L95" s="228">
        <f t="shared" si="12"/>
        <v>1035779</v>
      </c>
      <c r="M95" s="228">
        <f t="shared" si="12"/>
        <v>2830412</v>
      </c>
      <c r="N95" s="228">
        <f t="shared" si="12"/>
        <v>366672</v>
      </c>
      <c r="O95" s="228">
        <f t="shared" si="12"/>
        <v>101076</v>
      </c>
      <c r="P95" s="228">
        <f t="shared" si="12"/>
        <v>944054</v>
      </c>
      <c r="Q95" s="228">
        <f t="shared" si="12"/>
        <v>1133724</v>
      </c>
      <c r="R95" s="228">
        <f t="shared" si="12"/>
        <v>1546053</v>
      </c>
      <c r="S95" s="228">
        <f t="shared" si="12"/>
        <v>5144608</v>
      </c>
    </row>
    <row r="96" spans="2:19" ht="10.5" customHeight="1">
      <c r="B96" s="24"/>
      <c r="C96" s="233" t="s">
        <v>172</v>
      </c>
      <c r="D96" s="234"/>
      <c r="F96" s="223">
        <v>6911476</v>
      </c>
      <c r="G96" s="212">
        <v>1456021</v>
      </c>
      <c r="H96" s="212">
        <v>2718141</v>
      </c>
      <c r="I96" s="212">
        <v>114301</v>
      </c>
      <c r="J96" s="212">
        <v>125466</v>
      </c>
      <c r="K96" s="212">
        <v>11522</v>
      </c>
      <c r="L96" s="212">
        <v>266809</v>
      </c>
      <c r="M96" s="212">
        <v>425296</v>
      </c>
      <c r="N96" s="212">
        <v>65677</v>
      </c>
      <c r="O96" s="212">
        <v>22078</v>
      </c>
      <c r="P96" s="212">
        <v>240208</v>
      </c>
      <c r="Q96" s="212">
        <v>198492</v>
      </c>
      <c r="R96" s="212">
        <v>311903</v>
      </c>
      <c r="S96" s="212">
        <v>599088</v>
      </c>
    </row>
    <row r="97" spans="2:19" ht="10.5" customHeight="1">
      <c r="B97" s="24"/>
      <c r="C97" s="233" t="s">
        <v>174</v>
      </c>
      <c r="D97" s="234"/>
      <c r="F97" s="223">
        <v>5364674</v>
      </c>
      <c r="G97" s="212">
        <v>594066</v>
      </c>
      <c r="H97" s="212">
        <v>2092256</v>
      </c>
      <c r="I97" s="212">
        <v>128707</v>
      </c>
      <c r="J97" s="212">
        <v>86261</v>
      </c>
      <c r="K97" s="212">
        <v>22975</v>
      </c>
      <c r="L97" s="212">
        <v>118426</v>
      </c>
      <c r="M97" s="212">
        <v>362444</v>
      </c>
      <c r="N97" s="212">
        <v>159486</v>
      </c>
      <c r="O97" s="212">
        <v>5531</v>
      </c>
      <c r="P97" s="212">
        <v>97500</v>
      </c>
      <c r="Q97" s="212">
        <v>266321</v>
      </c>
      <c r="R97" s="212">
        <v>523092</v>
      </c>
      <c r="S97" s="212">
        <v>737568</v>
      </c>
    </row>
    <row r="98" spans="2:19" ht="10.5" customHeight="1">
      <c r="B98" s="24"/>
      <c r="C98" s="233" t="s">
        <v>175</v>
      </c>
      <c r="D98" s="234"/>
      <c r="F98" s="223">
        <v>7806028</v>
      </c>
      <c r="G98" s="212">
        <v>1120223</v>
      </c>
      <c r="H98" s="212">
        <v>2788652</v>
      </c>
      <c r="I98" s="212">
        <v>117139</v>
      </c>
      <c r="J98" s="212">
        <v>89966</v>
      </c>
      <c r="K98" s="212">
        <v>24831</v>
      </c>
      <c r="L98" s="212">
        <v>282013</v>
      </c>
      <c r="M98" s="212">
        <v>754708</v>
      </c>
      <c r="N98" s="212">
        <v>24750</v>
      </c>
      <c r="O98" s="212">
        <v>7727</v>
      </c>
      <c r="P98" s="212">
        <v>112006</v>
      </c>
      <c r="Q98" s="212">
        <v>164005</v>
      </c>
      <c r="R98" s="212">
        <v>144036</v>
      </c>
      <c r="S98" s="212">
        <v>1854500</v>
      </c>
    </row>
    <row r="99" spans="2:19" ht="10.5" customHeight="1">
      <c r="B99" s="24"/>
      <c r="C99" s="233" t="s">
        <v>177</v>
      </c>
      <c r="D99" s="234"/>
      <c r="F99" s="223">
        <v>3611368</v>
      </c>
      <c r="G99" s="212">
        <v>692787</v>
      </c>
      <c r="H99" s="212">
        <v>1491030</v>
      </c>
      <c r="I99" s="212">
        <v>50079</v>
      </c>
      <c r="J99" s="212">
        <v>90155</v>
      </c>
      <c r="K99" s="212">
        <v>24338</v>
      </c>
      <c r="L99" s="212">
        <v>94303</v>
      </c>
      <c r="M99" s="212">
        <v>303700</v>
      </c>
      <c r="N99" s="212">
        <v>28278</v>
      </c>
      <c r="O99" s="212">
        <v>35056</v>
      </c>
      <c r="P99" s="212">
        <v>75222</v>
      </c>
      <c r="Q99" s="212">
        <v>127274</v>
      </c>
      <c r="R99" s="212">
        <v>86907</v>
      </c>
      <c r="S99" s="212">
        <v>316100</v>
      </c>
    </row>
    <row r="100" spans="2:19" ht="10.5" customHeight="1">
      <c r="B100" s="24"/>
      <c r="C100" s="233" t="s">
        <v>178</v>
      </c>
      <c r="D100" s="234"/>
      <c r="F100" s="223">
        <v>3486572</v>
      </c>
      <c r="G100" s="212">
        <v>642499</v>
      </c>
      <c r="H100" s="212">
        <v>1226990</v>
      </c>
      <c r="I100" s="212">
        <v>22358</v>
      </c>
      <c r="J100" s="212">
        <v>101115</v>
      </c>
      <c r="K100" s="212">
        <v>2940</v>
      </c>
      <c r="L100" s="212">
        <v>157863</v>
      </c>
      <c r="M100" s="212">
        <v>402045</v>
      </c>
      <c r="N100" s="212">
        <v>23511</v>
      </c>
      <c r="O100" s="212">
        <v>386</v>
      </c>
      <c r="P100" s="212">
        <v>49020</v>
      </c>
      <c r="Q100" s="212">
        <v>125445</v>
      </c>
      <c r="R100" s="212">
        <v>126715</v>
      </c>
      <c r="S100" s="212">
        <v>465852</v>
      </c>
    </row>
    <row r="101" spans="2:19" ht="10.5" customHeight="1">
      <c r="B101" s="24"/>
      <c r="C101" s="233" t="s">
        <v>180</v>
      </c>
      <c r="D101" s="234"/>
      <c r="F101" s="223">
        <v>3418985</v>
      </c>
      <c r="G101" s="212">
        <v>221478</v>
      </c>
      <c r="H101" s="212">
        <v>1090281</v>
      </c>
      <c r="I101" s="212">
        <v>25854</v>
      </c>
      <c r="J101" s="212">
        <v>119082</v>
      </c>
      <c r="K101" s="212">
        <v>9062</v>
      </c>
      <c r="L101" s="212">
        <v>43916</v>
      </c>
      <c r="M101" s="212">
        <v>465357</v>
      </c>
      <c r="N101" s="212">
        <v>59623</v>
      </c>
      <c r="O101" s="212">
        <v>27898</v>
      </c>
      <c r="P101" s="212">
        <v>159101</v>
      </c>
      <c r="Q101" s="212">
        <v>113555</v>
      </c>
      <c r="R101" s="212">
        <v>295641</v>
      </c>
      <c r="S101" s="212">
        <v>717800</v>
      </c>
    </row>
    <row r="102" spans="2:19" ht="10.5" customHeight="1">
      <c r="B102" s="24"/>
      <c r="C102" s="233" t="s">
        <v>182</v>
      </c>
      <c r="D102" s="234"/>
      <c r="F102" s="223">
        <v>2502690</v>
      </c>
      <c r="G102" s="212">
        <v>182490</v>
      </c>
      <c r="H102" s="212">
        <v>1162057</v>
      </c>
      <c r="I102" s="212">
        <v>3469</v>
      </c>
      <c r="J102" s="212">
        <v>30601</v>
      </c>
      <c r="K102" s="212">
        <v>10588</v>
      </c>
      <c r="L102" s="212">
        <v>72449</v>
      </c>
      <c r="M102" s="212">
        <v>116862</v>
      </c>
      <c r="N102" s="212">
        <v>5347</v>
      </c>
      <c r="O102" s="212">
        <v>2400</v>
      </c>
      <c r="P102" s="212">
        <v>210997</v>
      </c>
      <c r="Q102" s="212">
        <v>138632</v>
      </c>
      <c r="R102" s="212">
        <v>57759</v>
      </c>
      <c r="S102" s="212">
        <v>453700</v>
      </c>
    </row>
    <row r="103" spans="2:19" ht="9" customHeight="1">
      <c r="B103" s="24"/>
      <c r="C103" s="24"/>
      <c r="F103" s="227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</row>
    <row r="104" spans="2:19" s="16" customFormat="1" ht="10.5" customHeight="1">
      <c r="B104" s="83" t="s">
        <v>71</v>
      </c>
      <c r="C104" s="83"/>
      <c r="D104" s="232"/>
      <c r="F104" s="227">
        <f aca="true" t="shared" si="13" ref="F104:S104">SUM(F105:F111)</f>
        <v>30102574</v>
      </c>
      <c r="G104" s="228">
        <f t="shared" si="13"/>
        <v>6488409</v>
      </c>
      <c r="H104" s="228">
        <f t="shared" si="13"/>
        <v>9810269</v>
      </c>
      <c r="I104" s="228">
        <f t="shared" si="13"/>
        <v>227451</v>
      </c>
      <c r="J104" s="228">
        <f t="shared" si="13"/>
        <v>572697</v>
      </c>
      <c r="K104" s="228">
        <f t="shared" si="13"/>
        <v>136928</v>
      </c>
      <c r="L104" s="228">
        <f t="shared" si="13"/>
        <v>1330706</v>
      </c>
      <c r="M104" s="228">
        <f t="shared" si="13"/>
        <v>2631627</v>
      </c>
      <c r="N104" s="228">
        <f t="shared" si="13"/>
        <v>180066</v>
      </c>
      <c r="O104" s="228">
        <f t="shared" si="13"/>
        <v>59897</v>
      </c>
      <c r="P104" s="228">
        <f t="shared" si="13"/>
        <v>1834507</v>
      </c>
      <c r="Q104" s="228">
        <f t="shared" si="13"/>
        <v>1281263</v>
      </c>
      <c r="R104" s="228">
        <f t="shared" si="13"/>
        <v>638348</v>
      </c>
      <c r="S104" s="228">
        <f t="shared" si="13"/>
        <v>3335668</v>
      </c>
    </row>
    <row r="105" spans="2:19" ht="10.5" customHeight="1">
      <c r="B105" s="24"/>
      <c r="C105" s="233" t="s">
        <v>185</v>
      </c>
      <c r="D105" s="234"/>
      <c r="F105" s="223">
        <v>3511467</v>
      </c>
      <c r="G105" s="212">
        <v>1153688</v>
      </c>
      <c r="H105" s="212">
        <v>712813</v>
      </c>
      <c r="I105" s="212">
        <v>35757</v>
      </c>
      <c r="J105" s="212">
        <v>23502</v>
      </c>
      <c r="K105" s="212">
        <v>17921</v>
      </c>
      <c r="L105" s="212">
        <v>116188</v>
      </c>
      <c r="M105" s="212">
        <v>127244</v>
      </c>
      <c r="N105" s="212">
        <v>5236</v>
      </c>
      <c r="O105" s="212">
        <v>1143</v>
      </c>
      <c r="P105" s="212">
        <v>539800</v>
      </c>
      <c r="Q105" s="212">
        <v>203879</v>
      </c>
      <c r="R105" s="212">
        <v>25954</v>
      </c>
      <c r="S105" s="212">
        <v>323612</v>
      </c>
    </row>
    <row r="106" spans="2:19" ht="10.5" customHeight="1">
      <c r="B106" s="24"/>
      <c r="C106" s="233" t="s">
        <v>187</v>
      </c>
      <c r="D106" s="234"/>
      <c r="F106" s="223">
        <v>2683855</v>
      </c>
      <c r="G106" s="212">
        <v>675317</v>
      </c>
      <c r="H106" s="212">
        <v>954453</v>
      </c>
      <c r="I106" s="212">
        <v>11940</v>
      </c>
      <c r="J106" s="212">
        <v>60614</v>
      </c>
      <c r="K106" s="212">
        <v>11799</v>
      </c>
      <c r="L106" s="212">
        <v>75828</v>
      </c>
      <c r="M106" s="212">
        <v>158466</v>
      </c>
      <c r="N106" s="212">
        <v>52404</v>
      </c>
      <c r="O106" s="212">
        <v>9997</v>
      </c>
      <c r="P106" s="212">
        <v>131370</v>
      </c>
      <c r="Q106" s="212">
        <v>130283</v>
      </c>
      <c r="R106" s="212">
        <v>32401</v>
      </c>
      <c r="S106" s="212">
        <v>197900</v>
      </c>
    </row>
    <row r="107" spans="2:19" ht="10.5" customHeight="1">
      <c r="B107" s="24"/>
      <c r="C107" s="233" t="s">
        <v>188</v>
      </c>
      <c r="D107" s="234"/>
      <c r="F107" s="223">
        <v>4868917</v>
      </c>
      <c r="G107" s="212">
        <v>1166395</v>
      </c>
      <c r="H107" s="212">
        <v>1193495</v>
      </c>
      <c r="I107" s="212">
        <v>26797</v>
      </c>
      <c r="J107" s="212">
        <v>76253</v>
      </c>
      <c r="K107" s="212">
        <v>24604</v>
      </c>
      <c r="L107" s="212">
        <v>317759</v>
      </c>
      <c r="M107" s="212">
        <v>238686</v>
      </c>
      <c r="N107" s="212">
        <v>6261</v>
      </c>
      <c r="O107" s="212">
        <v>117</v>
      </c>
      <c r="P107" s="212">
        <v>293064</v>
      </c>
      <c r="Q107" s="212">
        <v>205452</v>
      </c>
      <c r="R107" s="212">
        <v>156389</v>
      </c>
      <c r="S107" s="212">
        <v>875267</v>
      </c>
    </row>
    <row r="108" spans="2:19" ht="10.5" customHeight="1">
      <c r="B108" s="24"/>
      <c r="C108" s="233" t="s">
        <v>189</v>
      </c>
      <c r="D108" s="234"/>
      <c r="F108" s="223">
        <v>3590415</v>
      </c>
      <c r="G108" s="212">
        <v>818348</v>
      </c>
      <c r="H108" s="212">
        <v>998513</v>
      </c>
      <c r="I108" s="212">
        <v>18801</v>
      </c>
      <c r="J108" s="212">
        <v>71449</v>
      </c>
      <c r="K108" s="212">
        <v>10133</v>
      </c>
      <c r="L108" s="212">
        <v>325260</v>
      </c>
      <c r="M108" s="212">
        <v>332160</v>
      </c>
      <c r="N108" s="212">
        <v>2973</v>
      </c>
      <c r="O108" s="212">
        <v>50</v>
      </c>
      <c r="P108" s="212">
        <v>233500</v>
      </c>
      <c r="Q108" s="212">
        <v>202440</v>
      </c>
      <c r="R108" s="212">
        <v>33207</v>
      </c>
      <c r="S108" s="212">
        <v>416600</v>
      </c>
    </row>
    <row r="109" spans="2:19" ht="10.5" customHeight="1">
      <c r="B109" s="24"/>
      <c r="C109" s="233" t="s">
        <v>190</v>
      </c>
      <c r="D109" s="234"/>
      <c r="F109" s="223">
        <v>6564371</v>
      </c>
      <c r="G109" s="212">
        <v>1369580</v>
      </c>
      <c r="H109" s="212">
        <v>2100577</v>
      </c>
      <c r="I109" s="212">
        <v>95506</v>
      </c>
      <c r="J109" s="212">
        <v>119209</v>
      </c>
      <c r="K109" s="212">
        <v>29643</v>
      </c>
      <c r="L109" s="212">
        <v>235223</v>
      </c>
      <c r="M109" s="212">
        <v>535304</v>
      </c>
      <c r="N109" s="212">
        <v>27075</v>
      </c>
      <c r="O109" s="212">
        <v>11152</v>
      </c>
      <c r="P109" s="212">
        <v>398442</v>
      </c>
      <c r="Q109" s="212">
        <v>152995</v>
      </c>
      <c r="R109" s="212">
        <v>264239</v>
      </c>
      <c r="S109" s="212">
        <v>852306</v>
      </c>
    </row>
    <row r="110" spans="2:19" ht="10.5" customHeight="1">
      <c r="B110" s="24"/>
      <c r="C110" s="233" t="s">
        <v>191</v>
      </c>
      <c r="D110" s="234"/>
      <c r="F110" s="223">
        <v>6235958</v>
      </c>
      <c r="G110" s="212">
        <v>1091016</v>
      </c>
      <c r="H110" s="212">
        <v>2464594</v>
      </c>
      <c r="I110" s="212">
        <v>29417</v>
      </c>
      <c r="J110" s="212">
        <v>154948</v>
      </c>
      <c r="K110" s="212">
        <v>33352</v>
      </c>
      <c r="L110" s="212">
        <v>213285</v>
      </c>
      <c r="M110" s="212">
        <v>899899</v>
      </c>
      <c r="N110" s="212">
        <v>58307</v>
      </c>
      <c r="O110" s="212">
        <v>9160</v>
      </c>
      <c r="P110" s="212">
        <v>188381</v>
      </c>
      <c r="Q110" s="212">
        <v>219515</v>
      </c>
      <c r="R110" s="212">
        <v>95404</v>
      </c>
      <c r="S110" s="212">
        <v>483683</v>
      </c>
    </row>
    <row r="111" spans="2:19" ht="10.5" customHeight="1">
      <c r="B111" s="24"/>
      <c r="C111" s="233" t="s">
        <v>192</v>
      </c>
      <c r="D111" s="234"/>
      <c r="F111" s="223">
        <v>2647591</v>
      </c>
      <c r="G111" s="212">
        <v>214065</v>
      </c>
      <c r="H111" s="212">
        <v>1385824</v>
      </c>
      <c r="I111" s="212">
        <v>9233</v>
      </c>
      <c r="J111" s="212">
        <v>66722</v>
      </c>
      <c r="K111" s="212">
        <v>9476</v>
      </c>
      <c r="L111" s="212">
        <v>47163</v>
      </c>
      <c r="M111" s="212">
        <v>339868</v>
      </c>
      <c r="N111" s="212">
        <v>27810</v>
      </c>
      <c r="O111" s="212">
        <v>28278</v>
      </c>
      <c r="P111" s="212">
        <v>49950</v>
      </c>
      <c r="Q111" s="212">
        <v>166699</v>
      </c>
      <c r="R111" s="212">
        <v>30754</v>
      </c>
      <c r="S111" s="212">
        <v>186300</v>
      </c>
    </row>
    <row r="112" spans="2:19" ht="9" customHeight="1">
      <c r="B112" s="24"/>
      <c r="C112" s="24"/>
      <c r="F112" s="227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</row>
    <row r="113" spans="2:19" s="16" customFormat="1" ht="10.5" customHeight="1">
      <c r="B113" s="83" t="s">
        <v>79</v>
      </c>
      <c r="C113" s="83"/>
      <c r="D113" s="232"/>
      <c r="F113" s="227">
        <f aca="true" t="shared" si="14" ref="F113:S113">SUM(F114:F115)</f>
        <v>7611628</v>
      </c>
      <c r="G113" s="228">
        <f t="shared" si="14"/>
        <v>2194228</v>
      </c>
      <c r="H113" s="228">
        <f t="shared" si="14"/>
        <v>2068248</v>
      </c>
      <c r="I113" s="228">
        <f t="shared" si="14"/>
        <v>40732</v>
      </c>
      <c r="J113" s="228">
        <f t="shared" si="14"/>
        <v>143179</v>
      </c>
      <c r="K113" s="228">
        <f t="shared" si="14"/>
        <v>49926</v>
      </c>
      <c r="L113" s="228">
        <f t="shared" si="14"/>
        <v>204342</v>
      </c>
      <c r="M113" s="228">
        <f t="shared" si="14"/>
        <v>462735</v>
      </c>
      <c r="N113" s="228">
        <f t="shared" si="14"/>
        <v>235598</v>
      </c>
      <c r="O113" s="228">
        <f t="shared" si="14"/>
        <v>530</v>
      </c>
      <c r="P113" s="228">
        <f t="shared" si="14"/>
        <v>98404</v>
      </c>
      <c r="Q113" s="228">
        <f t="shared" si="14"/>
        <v>463260</v>
      </c>
      <c r="R113" s="228">
        <f t="shared" si="14"/>
        <v>86063</v>
      </c>
      <c r="S113" s="228">
        <f t="shared" si="14"/>
        <v>973190</v>
      </c>
    </row>
    <row r="114" spans="2:19" ht="10.5" customHeight="1">
      <c r="B114" s="24"/>
      <c r="C114" s="233" t="s">
        <v>196</v>
      </c>
      <c r="D114" s="234"/>
      <c r="F114" s="223">
        <v>6676580</v>
      </c>
      <c r="G114" s="212">
        <v>2084355</v>
      </c>
      <c r="H114" s="212">
        <v>1576510</v>
      </c>
      <c r="I114" s="212">
        <v>39067</v>
      </c>
      <c r="J114" s="212">
        <v>116173</v>
      </c>
      <c r="K114" s="212">
        <v>47101</v>
      </c>
      <c r="L114" s="212">
        <v>171994</v>
      </c>
      <c r="M114" s="212">
        <v>408850</v>
      </c>
      <c r="N114" s="212">
        <v>220902</v>
      </c>
      <c r="O114" s="212">
        <v>530</v>
      </c>
      <c r="P114" s="212">
        <v>88154</v>
      </c>
      <c r="Q114" s="212">
        <v>375445</v>
      </c>
      <c r="R114" s="212">
        <v>74691</v>
      </c>
      <c r="S114" s="212">
        <v>909490</v>
      </c>
    </row>
    <row r="115" spans="2:19" ht="10.5" customHeight="1">
      <c r="B115" s="24"/>
      <c r="C115" s="233" t="s">
        <v>198</v>
      </c>
      <c r="D115" s="234"/>
      <c r="F115" s="223">
        <v>935048</v>
      </c>
      <c r="G115" s="212">
        <v>109873</v>
      </c>
      <c r="H115" s="212">
        <v>491738</v>
      </c>
      <c r="I115" s="212">
        <v>1665</v>
      </c>
      <c r="J115" s="212">
        <v>27006</v>
      </c>
      <c r="K115" s="212">
        <v>2825</v>
      </c>
      <c r="L115" s="212">
        <v>32348</v>
      </c>
      <c r="M115" s="212">
        <v>53885</v>
      </c>
      <c r="N115" s="212">
        <v>14696</v>
      </c>
      <c r="O115" s="212" t="s">
        <v>336</v>
      </c>
      <c r="P115" s="212">
        <v>10250</v>
      </c>
      <c r="Q115" s="212">
        <v>87815</v>
      </c>
      <c r="R115" s="212">
        <v>11372</v>
      </c>
      <c r="S115" s="212">
        <v>63700</v>
      </c>
    </row>
    <row r="116" spans="2:19" ht="9" customHeight="1">
      <c r="B116" s="24"/>
      <c r="C116" s="24"/>
      <c r="F116" s="227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</row>
    <row r="117" spans="2:19" s="16" customFormat="1" ht="10.5" customHeight="1">
      <c r="B117" s="83" t="s">
        <v>101</v>
      </c>
      <c r="C117" s="83"/>
      <c r="D117" s="232"/>
      <c r="F117" s="227">
        <v>3880664</v>
      </c>
      <c r="G117" s="228">
        <v>1209772</v>
      </c>
      <c r="H117" s="228">
        <v>1103063</v>
      </c>
      <c r="I117" s="228">
        <v>27722</v>
      </c>
      <c r="J117" s="228">
        <v>71965</v>
      </c>
      <c r="K117" s="228">
        <v>59374</v>
      </c>
      <c r="L117" s="228">
        <v>123105</v>
      </c>
      <c r="M117" s="228">
        <v>124340</v>
      </c>
      <c r="N117" s="228">
        <v>61531</v>
      </c>
      <c r="O117" s="228">
        <v>2806</v>
      </c>
      <c r="P117" s="228">
        <v>352295</v>
      </c>
      <c r="Q117" s="228">
        <v>180612</v>
      </c>
      <c r="R117" s="228">
        <v>83872</v>
      </c>
      <c r="S117" s="228">
        <v>259300</v>
      </c>
    </row>
    <row r="118" spans="2:19" s="235" customFormat="1" ht="10.5" customHeight="1">
      <c r="B118" s="24"/>
      <c r="C118" s="233" t="s">
        <v>570</v>
      </c>
      <c r="D118" s="236"/>
      <c r="F118" s="223">
        <v>3880664</v>
      </c>
      <c r="G118" s="212">
        <v>1209772</v>
      </c>
      <c r="H118" s="212">
        <v>1103063</v>
      </c>
      <c r="I118" s="212">
        <v>27722</v>
      </c>
      <c r="J118" s="212">
        <v>71965</v>
      </c>
      <c r="K118" s="212">
        <v>59374</v>
      </c>
      <c r="L118" s="212">
        <v>123105</v>
      </c>
      <c r="M118" s="212">
        <v>124340</v>
      </c>
      <c r="N118" s="212">
        <v>61531</v>
      </c>
      <c r="O118" s="212">
        <v>2806</v>
      </c>
      <c r="P118" s="212">
        <v>352295</v>
      </c>
      <c r="Q118" s="212">
        <v>180612</v>
      </c>
      <c r="R118" s="212">
        <v>83872</v>
      </c>
      <c r="S118" s="212">
        <v>259300</v>
      </c>
    </row>
    <row r="119" spans="2:19" ht="9" customHeight="1">
      <c r="B119" s="24"/>
      <c r="C119" s="24"/>
      <c r="F119" s="227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</row>
    <row r="120" spans="2:19" s="16" customFormat="1" ht="10.5" customHeight="1">
      <c r="B120" s="83" t="s">
        <v>103</v>
      </c>
      <c r="C120" s="83"/>
      <c r="D120" s="232"/>
      <c r="F120" s="227">
        <f aca="true" t="shared" si="15" ref="F120:S120">SUM(F121:F131)</f>
        <v>33365166</v>
      </c>
      <c r="G120" s="228">
        <f t="shared" si="15"/>
        <v>4444462</v>
      </c>
      <c r="H120" s="228">
        <f t="shared" si="15"/>
        <v>13417120</v>
      </c>
      <c r="I120" s="228">
        <f t="shared" si="15"/>
        <v>199357</v>
      </c>
      <c r="J120" s="228">
        <f t="shared" si="15"/>
        <v>606225</v>
      </c>
      <c r="K120" s="228">
        <f t="shared" si="15"/>
        <v>101640</v>
      </c>
      <c r="L120" s="228">
        <f t="shared" si="15"/>
        <v>1144557</v>
      </c>
      <c r="M120" s="228">
        <f t="shared" si="15"/>
        <v>3298081</v>
      </c>
      <c r="N120" s="228">
        <f t="shared" si="15"/>
        <v>465505</v>
      </c>
      <c r="O120" s="228">
        <f t="shared" si="15"/>
        <v>52910</v>
      </c>
      <c r="P120" s="228">
        <f t="shared" si="15"/>
        <v>2503741</v>
      </c>
      <c r="Q120" s="228">
        <f t="shared" si="15"/>
        <v>1398075</v>
      </c>
      <c r="R120" s="228">
        <f t="shared" si="15"/>
        <v>688718</v>
      </c>
      <c r="S120" s="228">
        <f t="shared" si="15"/>
        <v>3651695</v>
      </c>
    </row>
    <row r="121" spans="2:19" s="235" customFormat="1" ht="10.5" customHeight="1">
      <c r="B121" s="24"/>
      <c r="C121" s="233" t="s">
        <v>202</v>
      </c>
      <c r="D121" s="236"/>
      <c r="F121" s="223">
        <v>3191256</v>
      </c>
      <c r="G121" s="212">
        <v>420559</v>
      </c>
      <c r="H121" s="212">
        <v>1758020</v>
      </c>
      <c r="I121" s="212">
        <v>7651</v>
      </c>
      <c r="J121" s="212">
        <v>65338</v>
      </c>
      <c r="K121" s="212">
        <v>15186</v>
      </c>
      <c r="L121" s="212">
        <v>47450</v>
      </c>
      <c r="M121" s="212">
        <v>200628</v>
      </c>
      <c r="N121" s="212">
        <v>13620</v>
      </c>
      <c r="O121" s="212">
        <v>5016</v>
      </c>
      <c r="P121" s="212">
        <v>35823</v>
      </c>
      <c r="Q121" s="212">
        <v>147685</v>
      </c>
      <c r="R121" s="212">
        <v>120427</v>
      </c>
      <c r="S121" s="212">
        <v>236200</v>
      </c>
    </row>
    <row r="122" spans="2:19" ht="10.5" customHeight="1">
      <c r="B122" s="24"/>
      <c r="C122" s="233" t="s">
        <v>204</v>
      </c>
      <c r="D122" s="234"/>
      <c r="F122" s="223">
        <v>1278542</v>
      </c>
      <c r="G122" s="212">
        <v>54395</v>
      </c>
      <c r="H122" s="212">
        <v>646400</v>
      </c>
      <c r="I122" s="212">
        <v>452</v>
      </c>
      <c r="J122" s="212">
        <v>20140</v>
      </c>
      <c r="K122" s="212">
        <v>2211</v>
      </c>
      <c r="L122" s="212">
        <v>14971</v>
      </c>
      <c r="M122" s="212">
        <v>60084</v>
      </c>
      <c r="N122" s="212">
        <v>92948</v>
      </c>
      <c r="O122" s="212">
        <v>450</v>
      </c>
      <c r="P122" s="212">
        <v>99485</v>
      </c>
      <c r="Q122" s="212">
        <v>66413</v>
      </c>
      <c r="R122" s="212">
        <v>16892</v>
      </c>
      <c r="S122" s="212">
        <v>180100</v>
      </c>
    </row>
    <row r="123" spans="2:19" ht="10.5" customHeight="1">
      <c r="B123" s="24"/>
      <c r="C123" s="233" t="s">
        <v>206</v>
      </c>
      <c r="D123" s="234"/>
      <c r="F123" s="223">
        <v>2979336</v>
      </c>
      <c r="G123" s="212">
        <v>288043</v>
      </c>
      <c r="H123" s="212">
        <v>1363791</v>
      </c>
      <c r="I123" s="212">
        <v>23070</v>
      </c>
      <c r="J123" s="212">
        <v>43886</v>
      </c>
      <c r="K123" s="212">
        <v>1901</v>
      </c>
      <c r="L123" s="212">
        <v>26324</v>
      </c>
      <c r="M123" s="212">
        <v>426049</v>
      </c>
      <c r="N123" s="212">
        <v>26556</v>
      </c>
      <c r="O123" s="212">
        <v>14129</v>
      </c>
      <c r="P123" s="212">
        <v>69621</v>
      </c>
      <c r="Q123" s="212">
        <v>142182</v>
      </c>
      <c r="R123" s="212">
        <v>29659</v>
      </c>
      <c r="S123" s="212">
        <v>429700</v>
      </c>
    </row>
    <row r="124" spans="2:19" ht="10.5" customHeight="1">
      <c r="B124" s="24"/>
      <c r="C124" s="233" t="s">
        <v>208</v>
      </c>
      <c r="D124" s="234"/>
      <c r="F124" s="223">
        <v>3749080</v>
      </c>
      <c r="G124" s="212">
        <v>540857</v>
      </c>
      <c r="H124" s="212">
        <v>1579811</v>
      </c>
      <c r="I124" s="212">
        <v>6580</v>
      </c>
      <c r="J124" s="212">
        <v>57238</v>
      </c>
      <c r="K124" s="212">
        <v>21025</v>
      </c>
      <c r="L124" s="212">
        <v>118010</v>
      </c>
      <c r="M124" s="212">
        <v>350969</v>
      </c>
      <c r="N124" s="212">
        <v>52884</v>
      </c>
      <c r="O124" s="212">
        <v>2200</v>
      </c>
      <c r="P124" s="212">
        <v>238531</v>
      </c>
      <c r="Q124" s="212">
        <v>201248</v>
      </c>
      <c r="R124" s="212">
        <v>109353</v>
      </c>
      <c r="S124" s="212">
        <v>331700</v>
      </c>
    </row>
    <row r="125" spans="2:19" ht="10.5" customHeight="1">
      <c r="B125" s="24"/>
      <c r="C125" s="233" t="s">
        <v>209</v>
      </c>
      <c r="D125" s="234"/>
      <c r="F125" s="223">
        <v>4182535</v>
      </c>
      <c r="G125" s="212">
        <v>545513</v>
      </c>
      <c r="H125" s="212">
        <v>1569796</v>
      </c>
      <c r="I125" s="212">
        <v>56499</v>
      </c>
      <c r="J125" s="212">
        <v>89920</v>
      </c>
      <c r="K125" s="212">
        <v>4205</v>
      </c>
      <c r="L125" s="212">
        <v>129704</v>
      </c>
      <c r="M125" s="212">
        <v>405959</v>
      </c>
      <c r="N125" s="212">
        <v>11716</v>
      </c>
      <c r="O125" s="212">
        <v>3780</v>
      </c>
      <c r="P125" s="212">
        <v>542279</v>
      </c>
      <c r="Q125" s="212">
        <v>152791</v>
      </c>
      <c r="R125" s="212">
        <v>71988</v>
      </c>
      <c r="S125" s="212">
        <v>402655</v>
      </c>
    </row>
    <row r="126" spans="2:19" ht="10.5" customHeight="1">
      <c r="B126" s="24"/>
      <c r="C126" s="233" t="s">
        <v>210</v>
      </c>
      <c r="D126" s="234"/>
      <c r="F126" s="223">
        <v>2505737</v>
      </c>
      <c r="G126" s="212">
        <v>458538</v>
      </c>
      <c r="H126" s="212">
        <v>1010695</v>
      </c>
      <c r="I126" s="212">
        <v>5158</v>
      </c>
      <c r="J126" s="212">
        <v>32892</v>
      </c>
      <c r="K126" s="212">
        <v>10859</v>
      </c>
      <c r="L126" s="212">
        <v>99724</v>
      </c>
      <c r="M126" s="212">
        <v>222880</v>
      </c>
      <c r="N126" s="212">
        <v>20437</v>
      </c>
      <c r="O126" s="212">
        <v>217</v>
      </c>
      <c r="P126" s="212">
        <v>213666</v>
      </c>
      <c r="Q126" s="212">
        <v>43665</v>
      </c>
      <c r="R126" s="212">
        <v>54516</v>
      </c>
      <c r="S126" s="212">
        <v>201600</v>
      </c>
    </row>
    <row r="127" spans="2:19" ht="10.5" customHeight="1">
      <c r="B127" s="24"/>
      <c r="C127" s="233" t="s">
        <v>212</v>
      </c>
      <c r="D127" s="234"/>
      <c r="F127" s="223">
        <v>3052305</v>
      </c>
      <c r="G127" s="212">
        <v>576815</v>
      </c>
      <c r="H127" s="212">
        <v>1183851</v>
      </c>
      <c r="I127" s="212">
        <v>20253</v>
      </c>
      <c r="J127" s="212">
        <v>55262</v>
      </c>
      <c r="K127" s="212">
        <v>4585</v>
      </c>
      <c r="L127" s="212">
        <v>153708</v>
      </c>
      <c r="M127" s="212">
        <v>256539</v>
      </c>
      <c r="N127" s="212">
        <v>47226</v>
      </c>
      <c r="O127" s="212">
        <v>1542</v>
      </c>
      <c r="P127" s="212">
        <v>122097</v>
      </c>
      <c r="Q127" s="212">
        <v>114548</v>
      </c>
      <c r="R127" s="212">
        <v>46676</v>
      </c>
      <c r="S127" s="212">
        <v>329900</v>
      </c>
    </row>
    <row r="128" spans="2:19" ht="10.5" customHeight="1">
      <c r="B128" s="24"/>
      <c r="C128" s="233" t="s">
        <v>214</v>
      </c>
      <c r="D128" s="234"/>
      <c r="F128" s="223">
        <v>3802867</v>
      </c>
      <c r="G128" s="212">
        <v>473487</v>
      </c>
      <c r="H128" s="212">
        <v>1063871</v>
      </c>
      <c r="I128" s="212">
        <v>38196</v>
      </c>
      <c r="J128" s="212">
        <v>47593</v>
      </c>
      <c r="K128" s="212">
        <v>35408</v>
      </c>
      <c r="L128" s="212">
        <v>137131</v>
      </c>
      <c r="M128" s="212">
        <v>729951</v>
      </c>
      <c r="N128" s="212">
        <v>21527</v>
      </c>
      <c r="O128" s="212">
        <v>5970</v>
      </c>
      <c r="P128" s="212">
        <v>438810</v>
      </c>
      <c r="Q128" s="212">
        <v>158558</v>
      </c>
      <c r="R128" s="212">
        <v>87159</v>
      </c>
      <c r="S128" s="212">
        <v>356140</v>
      </c>
    </row>
    <row r="129" spans="2:19" ht="10.5" customHeight="1">
      <c r="B129" s="24"/>
      <c r="C129" s="233" t="s">
        <v>215</v>
      </c>
      <c r="D129" s="234"/>
      <c r="F129" s="223">
        <v>4143851</v>
      </c>
      <c r="G129" s="212">
        <v>698724</v>
      </c>
      <c r="H129" s="212">
        <v>1335226</v>
      </c>
      <c r="I129" s="212">
        <v>18001</v>
      </c>
      <c r="J129" s="212">
        <v>62485</v>
      </c>
      <c r="K129" s="212">
        <v>3603</v>
      </c>
      <c r="L129" s="212">
        <v>198570</v>
      </c>
      <c r="M129" s="212">
        <v>242724</v>
      </c>
      <c r="N129" s="212">
        <v>153436</v>
      </c>
      <c r="O129" s="212">
        <v>5554</v>
      </c>
      <c r="P129" s="212">
        <v>507087</v>
      </c>
      <c r="Q129" s="212">
        <v>114154</v>
      </c>
      <c r="R129" s="212">
        <v>97635</v>
      </c>
      <c r="S129" s="212">
        <v>493600</v>
      </c>
    </row>
    <row r="130" spans="2:19" ht="10.5" customHeight="1">
      <c r="B130" s="24"/>
      <c r="C130" s="233" t="s">
        <v>216</v>
      </c>
      <c r="D130" s="234"/>
      <c r="F130" s="223">
        <v>1915806</v>
      </c>
      <c r="G130" s="212">
        <v>143914</v>
      </c>
      <c r="H130" s="212">
        <v>601253</v>
      </c>
      <c r="I130" s="212">
        <v>7261</v>
      </c>
      <c r="J130" s="212">
        <v>95082</v>
      </c>
      <c r="K130" s="212">
        <v>911</v>
      </c>
      <c r="L130" s="212">
        <v>56399</v>
      </c>
      <c r="M130" s="212">
        <v>217206</v>
      </c>
      <c r="N130" s="212">
        <v>4026</v>
      </c>
      <c r="O130" s="212">
        <v>6187</v>
      </c>
      <c r="P130" s="212">
        <v>144016</v>
      </c>
      <c r="Q130" s="212">
        <v>80513</v>
      </c>
      <c r="R130" s="212">
        <v>11812</v>
      </c>
      <c r="S130" s="212">
        <v>502800</v>
      </c>
    </row>
    <row r="131" spans="2:19" ht="10.5" customHeight="1">
      <c r="B131" s="24"/>
      <c r="C131" s="233" t="s">
        <v>218</v>
      </c>
      <c r="D131" s="234"/>
      <c r="F131" s="223">
        <v>2563851</v>
      </c>
      <c r="G131" s="212">
        <v>243617</v>
      </c>
      <c r="H131" s="212">
        <v>1304406</v>
      </c>
      <c r="I131" s="212">
        <v>16236</v>
      </c>
      <c r="J131" s="212">
        <v>36389</v>
      </c>
      <c r="K131" s="212">
        <v>1746</v>
      </c>
      <c r="L131" s="212">
        <v>162566</v>
      </c>
      <c r="M131" s="212">
        <v>185092</v>
      </c>
      <c r="N131" s="212">
        <v>21129</v>
      </c>
      <c r="O131" s="212">
        <v>7865</v>
      </c>
      <c r="P131" s="212">
        <v>92326</v>
      </c>
      <c r="Q131" s="212">
        <v>176318</v>
      </c>
      <c r="R131" s="212">
        <v>42601</v>
      </c>
      <c r="S131" s="212">
        <v>187300</v>
      </c>
    </row>
    <row r="132" spans="2:19" ht="9" customHeight="1">
      <c r="B132" s="24"/>
      <c r="C132" s="24"/>
      <c r="F132" s="227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</row>
    <row r="133" spans="2:19" s="16" customFormat="1" ht="10.5" customHeight="1">
      <c r="B133" s="83" t="s">
        <v>221</v>
      </c>
      <c r="C133" s="83"/>
      <c r="D133" s="232"/>
      <c r="F133" s="227">
        <f aca="true" t="shared" si="16" ref="F133:S133">SUM(F134:F138)</f>
        <v>23424425</v>
      </c>
      <c r="G133" s="228">
        <f t="shared" si="16"/>
        <v>5531044</v>
      </c>
      <c r="H133" s="228">
        <f t="shared" si="16"/>
        <v>7718391</v>
      </c>
      <c r="I133" s="228">
        <f t="shared" si="16"/>
        <v>77619</v>
      </c>
      <c r="J133" s="228">
        <f t="shared" si="16"/>
        <v>528511</v>
      </c>
      <c r="K133" s="228">
        <f t="shared" si="16"/>
        <v>28576</v>
      </c>
      <c r="L133" s="228">
        <f t="shared" si="16"/>
        <v>670831</v>
      </c>
      <c r="M133" s="228">
        <f t="shared" si="16"/>
        <v>2356482</v>
      </c>
      <c r="N133" s="228">
        <f t="shared" si="16"/>
        <v>172085</v>
      </c>
      <c r="O133" s="228">
        <f t="shared" si="16"/>
        <v>66627</v>
      </c>
      <c r="P133" s="228">
        <f t="shared" si="16"/>
        <v>1250074</v>
      </c>
      <c r="Q133" s="228">
        <f t="shared" si="16"/>
        <v>995319</v>
      </c>
      <c r="R133" s="228">
        <f t="shared" si="16"/>
        <v>354672</v>
      </c>
      <c r="S133" s="228">
        <f t="shared" si="16"/>
        <v>2741502</v>
      </c>
    </row>
    <row r="134" spans="2:19" s="235" customFormat="1" ht="10.5" customHeight="1">
      <c r="B134" s="24"/>
      <c r="C134" s="233" t="s">
        <v>223</v>
      </c>
      <c r="D134" s="236"/>
      <c r="F134" s="223">
        <v>5935551</v>
      </c>
      <c r="G134" s="212">
        <v>1277450</v>
      </c>
      <c r="H134" s="212">
        <v>2128668</v>
      </c>
      <c r="I134" s="212">
        <v>23299</v>
      </c>
      <c r="J134" s="212">
        <v>112875</v>
      </c>
      <c r="K134" s="212">
        <v>8085</v>
      </c>
      <c r="L134" s="212">
        <v>172122</v>
      </c>
      <c r="M134" s="212">
        <v>418845</v>
      </c>
      <c r="N134" s="212">
        <v>54622</v>
      </c>
      <c r="O134" s="212">
        <v>976</v>
      </c>
      <c r="P134" s="212">
        <v>352378</v>
      </c>
      <c r="Q134" s="212">
        <v>128278</v>
      </c>
      <c r="R134" s="212">
        <v>47241</v>
      </c>
      <c r="S134" s="212">
        <v>956000</v>
      </c>
    </row>
    <row r="135" spans="2:19" ht="10.5" customHeight="1">
      <c r="B135" s="24"/>
      <c r="C135" s="233" t="s">
        <v>224</v>
      </c>
      <c r="D135" s="234"/>
      <c r="F135" s="223">
        <v>3316052</v>
      </c>
      <c r="G135" s="212">
        <v>559189</v>
      </c>
      <c r="H135" s="212">
        <v>1198148</v>
      </c>
      <c r="I135" s="212">
        <v>6631</v>
      </c>
      <c r="J135" s="212">
        <v>41248</v>
      </c>
      <c r="K135" s="212">
        <v>2607</v>
      </c>
      <c r="L135" s="212">
        <v>42570</v>
      </c>
      <c r="M135" s="212">
        <v>387361</v>
      </c>
      <c r="N135" s="212">
        <v>57997</v>
      </c>
      <c r="O135" s="212">
        <v>17995</v>
      </c>
      <c r="P135" s="212">
        <v>151386</v>
      </c>
      <c r="Q135" s="212">
        <v>229334</v>
      </c>
      <c r="R135" s="212">
        <v>28084</v>
      </c>
      <c r="S135" s="212">
        <v>491000</v>
      </c>
    </row>
    <row r="136" spans="2:19" ht="10.5" customHeight="1">
      <c r="B136" s="24"/>
      <c r="C136" s="233" t="s">
        <v>225</v>
      </c>
      <c r="D136" s="234"/>
      <c r="F136" s="223">
        <v>6398389</v>
      </c>
      <c r="G136" s="212">
        <v>2358911</v>
      </c>
      <c r="H136" s="212">
        <v>1675921</v>
      </c>
      <c r="I136" s="212">
        <v>31862</v>
      </c>
      <c r="J136" s="212">
        <v>185956</v>
      </c>
      <c r="K136" s="212">
        <v>11000</v>
      </c>
      <c r="L136" s="212">
        <v>246828</v>
      </c>
      <c r="M136" s="212">
        <v>357808</v>
      </c>
      <c r="N136" s="212">
        <v>29574</v>
      </c>
      <c r="O136" s="212">
        <v>9153</v>
      </c>
      <c r="P136" s="212">
        <v>263245</v>
      </c>
      <c r="Q136" s="212">
        <v>323059</v>
      </c>
      <c r="R136" s="212">
        <v>84391</v>
      </c>
      <c r="S136" s="212">
        <v>476000</v>
      </c>
    </row>
    <row r="137" spans="2:19" ht="10.5" customHeight="1">
      <c r="B137" s="24"/>
      <c r="C137" s="233" t="s">
        <v>227</v>
      </c>
      <c r="D137" s="234"/>
      <c r="F137" s="223">
        <v>5990701</v>
      </c>
      <c r="G137" s="212">
        <v>1137262</v>
      </c>
      <c r="H137" s="212">
        <v>1712394</v>
      </c>
      <c r="I137" s="212">
        <v>9831</v>
      </c>
      <c r="J137" s="212">
        <v>167576</v>
      </c>
      <c r="K137" s="212">
        <v>5792</v>
      </c>
      <c r="L137" s="212">
        <v>173848</v>
      </c>
      <c r="M137" s="212">
        <v>1071143</v>
      </c>
      <c r="N137" s="212">
        <v>27389</v>
      </c>
      <c r="O137" s="212">
        <v>8002</v>
      </c>
      <c r="P137" s="212">
        <v>306035</v>
      </c>
      <c r="Q137" s="212">
        <v>286897</v>
      </c>
      <c r="R137" s="212">
        <v>171537</v>
      </c>
      <c r="S137" s="212">
        <v>727700</v>
      </c>
    </row>
    <row r="138" spans="2:19" ht="10.5" customHeight="1">
      <c r="B138" s="24"/>
      <c r="C138" s="233" t="s">
        <v>229</v>
      </c>
      <c r="D138" s="237"/>
      <c r="E138" s="87"/>
      <c r="F138" s="212">
        <v>1783732</v>
      </c>
      <c r="G138" s="212">
        <v>198232</v>
      </c>
      <c r="H138" s="212">
        <v>1003260</v>
      </c>
      <c r="I138" s="212">
        <v>5996</v>
      </c>
      <c r="J138" s="212">
        <v>20856</v>
      </c>
      <c r="K138" s="212">
        <v>1092</v>
      </c>
      <c r="L138" s="212">
        <v>35463</v>
      </c>
      <c r="M138" s="212">
        <v>121325</v>
      </c>
      <c r="N138" s="212">
        <v>2503</v>
      </c>
      <c r="O138" s="212">
        <v>30501</v>
      </c>
      <c r="P138" s="212">
        <v>177030</v>
      </c>
      <c r="Q138" s="212">
        <v>27751</v>
      </c>
      <c r="R138" s="212">
        <v>23419</v>
      </c>
      <c r="S138" s="212">
        <v>90802</v>
      </c>
    </row>
    <row r="139" spans="2:19" ht="9" customHeight="1">
      <c r="B139" s="24"/>
      <c r="C139" s="24"/>
      <c r="D139" s="89"/>
      <c r="E139" s="87"/>
      <c r="F139" s="228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</row>
    <row r="140" spans="2:19" s="16" customFormat="1" ht="10.5" customHeight="1">
      <c r="B140" s="83" t="s">
        <v>122</v>
      </c>
      <c r="C140" s="83"/>
      <c r="D140" s="238"/>
      <c r="E140" s="87"/>
      <c r="F140" s="228">
        <f aca="true" t="shared" si="17" ref="F140:S140">SUM(F141:F148)</f>
        <v>24854919</v>
      </c>
      <c r="G140" s="228">
        <f t="shared" si="17"/>
        <v>3538223</v>
      </c>
      <c r="H140" s="228">
        <f t="shared" si="17"/>
        <v>9482963</v>
      </c>
      <c r="I140" s="228">
        <f t="shared" si="17"/>
        <v>201681</v>
      </c>
      <c r="J140" s="228">
        <f t="shared" si="17"/>
        <v>272174</v>
      </c>
      <c r="K140" s="228">
        <f t="shared" si="17"/>
        <v>50553</v>
      </c>
      <c r="L140" s="228">
        <f t="shared" si="17"/>
        <v>759526</v>
      </c>
      <c r="M140" s="228">
        <f t="shared" si="17"/>
        <v>2367326</v>
      </c>
      <c r="N140" s="228">
        <f t="shared" si="17"/>
        <v>128648</v>
      </c>
      <c r="O140" s="228">
        <f t="shared" si="17"/>
        <v>261633</v>
      </c>
      <c r="P140" s="228">
        <f t="shared" si="17"/>
        <v>591035</v>
      </c>
      <c r="Q140" s="228">
        <f t="shared" si="17"/>
        <v>1268881</v>
      </c>
      <c r="R140" s="228">
        <f t="shared" si="17"/>
        <v>1146528</v>
      </c>
      <c r="S140" s="228">
        <f t="shared" si="17"/>
        <v>4055010</v>
      </c>
    </row>
    <row r="141" spans="2:19" s="235" customFormat="1" ht="10.5" customHeight="1">
      <c r="B141" s="24"/>
      <c r="C141" s="233" t="s">
        <v>233</v>
      </c>
      <c r="D141" s="239"/>
      <c r="E141" s="240"/>
      <c r="F141" s="212">
        <v>4854298</v>
      </c>
      <c r="G141" s="212">
        <v>474832</v>
      </c>
      <c r="H141" s="212">
        <v>2001957</v>
      </c>
      <c r="I141" s="212">
        <v>21915</v>
      </c>
      <c r="J141" s="212">
        <v>37055</v>
      </c>
      <c r="K141" s="212">
        <v>14118</v>
      </c>
      <c r="L141" s="212">
        <v>188071</v>
      </c>
      <c r="M141" s="212">
        <v>449088</v>
      </c>
      <c r="N141" s="212">
        <v>55278</v>
      </c>
      <c r="O141" s="212">
        <v>93878</v>
      </c>
      <c r="P141" s="212">
        <v>235200</v>
      </c>
      <c r="Q141" s="212">
        <v>219124</v>
      </c>
      <c r="R141" s="212">
        <v>206607</v>
      </c>
      <c r="S141" s="212">
        <v>692600</v>
      </c>
    </row>
    <row r="142" spans="2:19" ht="10.5" customHeight="1">
      <c r="B142" s="24"/>
      <c r="C142" s="233" t="s">
        <v>235</v>
      </c>
      <c r="D142" s="237"/>
      <c r="E142" s="87"/>
      <c r="F142" s="212">
        <v>3667975</v>
      </c>
      <c r="G142" s="212">
        <v>499638</v>
      </c>
      <c r="H142" s="212">
        <v>1366028</v>
      </c>
      <c r="I142" s="212">
        <v>104488</v>
      </c>
      <c r="J142" s="212">
        <v>27415</v>
      </c>
      <c r="K142" s="212">
        <v>9641</v>
      </c>
      <c r="L142" s="212">
        <v>240988</v>
      </c>
      <c r="M142" s="212">
        <v>270205</v>
      </c>
      <c r="N142" s="212">
        <v>10326</v>
      </c>
      <c r="O142" s="212">
        <v>86257</v>
      </c>
      <c r="P142" s="212">
        <v>144291</v>
      </c>
      <c r="Q142" s="212">
        <v>126123</v>
      </c>
      <c r="R142" s="212">
        <v>58027</v>
      </c>
      <c r="S142" s="212">
        <v>620912</v>
      </c>
    </row>
    <row r="143" spans="2:19" ht="10.5" customHeight="1">
      <c r="B143" s="24"/>
      <c r="C143" s="233" t="s">
        <v>237</v>
      </c>
      <c r="D143" s="237"/>
      <c r="E143" s="87"/>
      <c r="F143" s="212">
        <v>2535117</v>
      </c>
      <c r="G143" s="212">
        <v>398547</v>
      </c>
      <c r="H143" s="212">
        <v>820617</v>
      </c>
      <c r="I143" s="212">
        <v>13967</v>
      </c>
      <c r="J143" s="212">
        <v>10437</v>
      </c>
      <c r="K143" s="212">
        <v>1542</v>
      </c>
      <c r="L143" s="212">
        <v>47888</v>
      </c>
      <c r="M143" s="212">
        <v>455291</v>
      </c>
      <c r="N143" s="212">
        <v>7587</v>
      </c>
      <c r="O143" s="212">
        <v>9105</v>
      </c>
      <c r="P143" s="212">
        <v>93848</v>
      </c>
      <c r="Q143" s="212">
        <v>157236</v>
      </c>
      <c r="R143" s="212">
        <v>35909</v>
      </c>
      <c r="S143" s="212">
        <v>402600</v>
      </c>
    </row>
    <row r="144" spans="2:19" ht="10.5" customHeight="1">
      <c r="B144" s="24"/>
      <c r="C144" s="233" t="s">
        <v>239</v>
      </c>
      <c r="D144" s="237"/>
      <c r="E144" s="87"/>
      <c r="F144" s="212">
        <v>3701829</v>
      </c>
      <c r="G144" s="212">
        <v>834993</v>
      </c>
      <c r="H144" s="212">
        <v>880928</v>
      </c>
      <c r="I144" s="212">
        <v>23222</v>
      </c>
      <c r="J144" s="212">
        <v>91002</v>
      </c>
      <c r="K144" s="212">
        <v>1710</v>
      </c>
      <c r="L144" s="212">
        <v>106856</v>
      </c>
      <c r="M144" s="212">
        <v>297447</v>
      </c>
      <c r="N144" s="212">
        <v>20098</v>
      </c>
      <c r="O144" s="212">
        <v>1226</v>
      </c>
      <c r="P144" s="212">
        <v>40979</v>
      </c>
      <c r="Q144" s="212">
        <v>115352</v>
      </c>
      <c r="R144" s="212">
        <v>503875</v>
      </c>
      <c r="S144" s="212">
        <v>709500</v>
      </c>
    </row>
    <row r="145" spans="2:19" ht="10.5" customHeight="1">
      <c r="B145" s="24"/>
      <c r="C145" s="233" t="s">
        <v>240</v>
      </c>
      <c r="D145" s="237"/>
      <c r="E145" s="87"/>
      <c r="F145" s="212">
        <v>1790372</v>
      </c>
      <c r="G145" s="212">
        <v>254186</v>
      </c>
      <c r="H145" s="212">
        <v>895113</v>
      </c>
      <c r="I145" s="212">
        <v>14164</v>
      </c>
      <c r="J145" s="212">
        <v>16759</v>
      </c>
      <c r="K145" s="212">
        <v>5130</v>
      </c>
      <c r="L145" s="212">
        <v>32020</v>
      </c>
      <c r="M145" s="212">
        <v>112415</v>
      </c>
      <c r="N145" s="212">
        <v>16548</v>
      </c>
      <c r="O145" s="212">
        <v>3301</v>
      </c>
      <c r="P145" s="212">
        <v>24900</v>
      </c>
      <c r="Q145" s="212">
        <v>90804</v>
      </c>
      <c r="R145" s="212">
        <v>56135</v>
      </c>
      <c r="S145" s="212">
        <v>206075</v>
      </c>
    </row>
    <row r="146" spans="2:19" ht="10.5" customHeight="1">
      <c r="B146" s="24"/>
      <c r="C146" s="233" t="s">
        <v>241</v>
      </c>
      <c r="D146" s="237"/>
      <c r="E146" s="87"/>
      <c r="F146" s="212">
        <v>3313826</v>
      </c>
      <c r="G146" s="212">
        <v>443395</v>
      </c>
      <c r="H146" s="212">
        <v>1493765</v>
      </c>
      <c r="I146" s="212">
        <v>18197</v>
      </c>
      <c r="J146" s="212">
        <v>46713</v>
      </c>
      <c r="K146" s="212">
        <v>10202</v>
      </c>
      <c r="L146" s="212">
        <v>93846</v>
      </c>
      <c r="M146" s="212">
        <v>202145</v>
      </c>
      <c r="N146" s="212">
        <v>7300</v>
      </c>
      <c r="O146" s="212">
        <v>47204</v>
      </c>
      <c r="P146" s="212">
        <v>3161</v>
      </c>
      <c r="Q146" s="212">
        <v>172525</v>
      </c>
      <c r="R146" s="212">
        <v>61672</v>
      </c>
      <c r="S146" s="212">
        <v>591623</v>
      </c>
    </row>
    <row r="147" spans="2:19" ht="10.5" customHeight="1">
      <c r="B147" s="24"/>
      <c r="C147" s="233" t="s">
        <v>571</v>
      </c>
      <c r="D147" s="237"/>
      <c r="E147" s="87"/>
      <c r="F147" s="212">
        <v>3249395</v>
      </c>
      <c r="G147" s="212">
        <v>359983</v>
      </c>
      <c r="H147" s="212">
        <v>1304705</v>
      </c>
      <c r="I147" s="212">
        <v>3619</v>
      </c>
      <c r="J147" s="212">
        <v>24666</v>
      </c>
      <c r="K147" s="212">
        <v>4795</v>
      </c>
      <c r="L147" s="212">
        <v>32724</v>
      </c>
      <c r="M147" s="212">
        <v>470415</v>
      </c>
      <c r="N147" s="212">
        <v>8264</v>
      </c>
      <c r="O147" s="212">
        <v>17548</v>
      </c>
      <c r="P147" s="212">
        <v>5076</v>
      </c>
      <c r="Q147" s="212">
        <v>281777</v>
      </c>
      <c r="R147" s="212">
        <v>39131</v>
      </c>
      <c r="S147" s="212">
        <v>607300</v>
      </c>
    </row>
    <row r="148" spans="2:19" ht="10.5" customHeight="1">
      <c r="B148" s="24"/>
      <c r="C148" s="233" t="s">
        <v>572</v>
      </c>
      <c r="D148" s="237"/>
      <c r="E148" s="87"/>
      <c r="F148" s="212">
        <v>1742107</v>
      </c>
      <c r="G148" s="212">
        <v>272649</v>
      </c>
      <c r="H148" s="212">
        <v>719850</v>
      </c>
      <c r="I148" s="212">
        <v>2109</v>
      </c>
      <c r="J148" s="212">
        <v>18127</v>
      </c>
      <c r="K148" s="212">
        <v>3415</v>
      </c>
      <c r="L148" s="212">
        <v>17133</v>
      </c>
      <c r="M148" s="212">
        <v>110320</v>
      </c>
      <c r="N148" s="212">
        <v>3247</v>
      </c>
      <c r="O148" s="212">
        <v>3114</v>
      </c>
      <c r="P148" s="212">
        <v>43580</v>
      </c>
      <c r="Q148" s="212">
        <v>105940</v>
      </c>
      <c r="R148" s="212">
        <v>185172</v>
      </c>
      <c r="S148" s="212">
        <v>224400</v>
      </c>
    </row>
    <row r="149" spans="2:19" ht="9" customHeight="1">
      <c r="B149" s="24"/>
      <c r="C149" s="24"/>
      <c r="D149" s="89"/>
      <c r="E149" s="87"/>
      <c r="F149" s="228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</row>
    <row r="150" spans="2:19" s="16" customFormat="1" ht="10.5" customHeight="1">
      <c r="B150" s="83" t="s">
        <v>131</v>
      </c>
      <c r="C150" s="83"/>
      <c r="D150" s="238"/>
      <c r="E150" s="52"/>
      <c r="F150" s="228">
        <f aca="true" t="shared" si="18" ref="F150:S150">SUM(F151:F156)</f>
        <v>28663391</v>
      </c>
      <c r="G150" s="228">
        <f t="shared" si="18"/>
        <v>5297270</v>
      </c>
      <c r="H150" s="228">
        <f t="shared" si="18"/>
        <v>10119277</v>
      </c>
      <c r="I150" s="228">
        <f t="shared" si="18"/>
        <v>260273</v>
      </c>
      <c r="J150" s="228">
        <f t="shared" si="18"/>
        <v>541840</v>
      </c>
      <c r="K150" s="228">
        <f t="shared" si="18"/>
        <v>131547</v>
      </c>
      <c r="L150" s="228">
        <f t="shared" si="18"/>
        <v>1203961</v>
      </c>
      <c r="M150" s="228">
        <f t="shared" si="18"/>
        <v>2484551</v>
      </c>
      <c r="N150" s="228">
        <f t="shared" si="18"/>
        <v>421319</v>
      </c>
      <c r="O150" s="228">
        <f t="shared" si="18"/>
        <v>104652</v>
      </c>
      <c r="P150" s="228">
        <f t="shared" si="18"/>
        <v>1454799</v>
      </c>
      <c r="Q150" s="228">
        <f t="shared" si="18"/>
        <v>1205201</v>
      </c>
      <c r="R150" s="228">
        <f t="shared" si="18"/>
        <v>699129</v>
      </c>
      <c r="S150" s="228">
        <f t="shared" si="18"/>
        <v>3663979</v>
      </c>
    </row>
    <row r="151" spans="2:19" s="235" customFormat="1" ht="10.5" customHeight="1">
      <c r="B151" s="24"/>
      <c r="C151" s="233" t="s">
        <v>249</v>
      </c>
      <c r="D151" s="239"/>
      <c r="E151" s="240"/>
      <c r="F151" s="212">
        <v>7215137</v>
      </c>
      <c r="G151" s="212">
        <v>1822560</v>
      </c>
      <c r="H151" s="212">
        <v>2267759</v>
      </c>
      <c r="I151" s="212">
        <v>40023</v>
      </c>
      <c r="J151" s="212">
        <v>170527</v>
      </c>
      <c r="K151" s="212">
        <v>44980</v>
      </c>
      <c r="L151" s="212">
        <v>446247</v>
      </c>
      <c r="M151" s="212">
        <v>519125</v>
      </c>
      <c r="N151" s="212">
        <v>79236</v>
      </c>
      <c r="O151" s="212">
        <v>61968</v>
      </c>
      <c r="P151" s="212">
        <v>158785</v>
      </c>
      <c r="Q151" s="212">
        <v>272690</v>
      </c>
      <c r="R151" s="212">
        <v>196188</v>
      </c>
      <c r="S151" s="212">
        <v>766430</v>
      </c>
    </row>
    <row r="152" spans="2:19" ht="10.5" customHeight="1">
      <c r="B152" s="24"/>
      <c r="C152" s="233" t="s">
        <v>250</v>
      </c>
      <c r="D152" s="237"/>
      <c r="E152" s="87"/>
      <c r="F152" s="212">
        <v>4621019</v>
      </c>
      <c r="G152" s="212">
        <v>771474</v>
      </c>
      <c r="H152" s="212">
        <v>1733735</v>
      </c>
      <c r="I152" s="212">
        <v>33172</v>
      </c>
      <c r="J152" s="212">
        <v>139384</v>
      </c>
      <c r="K152" s="212">
        <v>25173</v>
      </c>
      <c r="L152" s="212">
        <v>155347</v>
      </c>
      <c r="M152" s="212">
        <v>603806</v>
      </c>
      <c r="N152" s="212">
        <v>15873</v>
      </c>
      <c r="O152" s="212">
        <v>7190</v>
      </c>
      <c r="P152" s="212">
        <v>315964</v>
      </c>
      <c r="Q152" s="212">
        <v>57203</v>
      </c>
      <c r="R152" s="212">
        <v>119550</v>
      </c>
      <c r="S152" s="212">
        <v>450900</v>
      </c>
    </row>
    <row r="153" spans="2:19" ht="10.5" customHeight="1">
      <c r="B153" s="24"/>
      <c r="C153" s="233" t="s">
        <v>251</v>
      </c>
      <c r="D153" s="237"/>
      <c r="E153" s="87"/>
      <c r="F153" s="212">
        <v>2342292</v>
      </c>
      <c r="G153" s="212">
        <v>277170</v>
      </c>
      <c r="H153" s="212">
        <v>1105690</v>
      </c>
      <c r="I153" s="212">
        <v>6414</v>
      </c>
      <c r="J153" s="212">
        <v>27998</v>
      </c>
      <c r="K153" s="212">
        <v>2799</v>
      </c>
      <c r="L153" s="212">
        <v>160139</v>
      </c>
      <c r="M153" s="212">
        <v>291898</v>
      </c>
      <c r="N153" s="212">
        <v>8265</v>
      </c>
      <c r="O153" s="212">
        <v>2611</v>
      </c>
      <c r="P153" s="212">
        <v>147378</v>
      </c>
      <c r="Q153" s="212">
        <v>60434</v>
      </c>
      <c r="R153" s="212">
        <v>19054</v>
      </c>
      <c r="S153" s="212">
        <v>188000</v>
      </c>
    </row>
    <row r="154" spans="2:19" ht="10.5" customHeight="1">
      <c r="B154" s="24"/>
      <c r="C154" s="233" t="s">
        <v>252</v>
      </c>
      <c r="D154" s="237"/>
      <c r="E154" s="87"/>
      <c r="F154" s="212">
        <v>2021618</v>
      </c>
      <c r="G154" s="212">
        <v>246555</v>
      </c>
      <c r="H154" s="212">
        <v>934968</v>
      </c>
      <c r="I154" s="212">
        <v>3427</v>
      </c>
      <c r="J154" s="212">
        <v>15547</v>
      </c>
      <c r="K154" s="212">
        <v>3022</v>
      </c>
      <c r="L154" s="212">
        <v>105476</v>
      </c>
      <c r="M154" s="212">
        <v>235483</v>
      </c>
      <c r="N154" s="212">
        <v>26759</v>
      </c>
      <c r="O154" s="212">
        <v>1600</v>
      </c>
      <c r="P154" s="212">
        <v>18293</v>
      </c>
      <c r="Q154" s="212">
        <v>91813</v>
      </c>
      <c r="R154" s="212">
        <v>44707</v>
      </c>
      <c r="S154" s="212">
        <v>248000</v>
      </c>
    </row>
    <row r="155" spans="2:19" ht="10.5" customHeight="1">
      <c r="B155" s="24"/>
      <c r="C155" s="233" t="s">
        <v>253</v>
      </c>
      <c r="D155" s="237"/>
      <c r="E155" s="87"/>
      <c r="F155" s="212">
        <v>7524358</v>
      </c>
      <c r="G155" s="212">
        <v>1254769</v>
      </c>
      <c r="H155" s="212">
        <v>2399030</v>
      </c>
      <c r="I155" s="212">
        <v>162740</v>
      </c>
      <c r="J155" s="212">
        <v>127966</v>
      </c>
      <c r="K155" s="212">
        <v>29893</v>
      </c>
      <c r="L155" s="212">
        <v>289854</v>
      </c>
      <c r="M155" s="212">
        <v>679804</v>
      </c>
      <c r="N155" s="212">
        <v>138135</v>
      </c>
      <c r="O155" s="212">
        <v>30283</v>
      </c>
      <c r="P155" s="212">
        <v>401132</v>
      </c>
      <c r="Q155" s="212">
        <v>356432</v>
      </c>
      <c r="R155" s="212">
        <v>159009</v>
      </c>
      <c r="S155" s="212">
        <v>1218300</v>
      </c>
    </row>
    <row r="156" spans="2:19" ht="10.5" customHeight="1">
      <c r="B156" s="24"/>
      <c r="C156" s="233" t="s">
        <v>254</v>
      </c>
      <c r="D156" s="237"/>
      <c r="E156" s="87"/>
      <c r="F156" s="212">
        <v>4938967</v>
      </c>
      <c r="G156" s="212">
        <v>924742</v>
      </c>
      <c r="H156" s="212">
        <v>1678095</v>
      </c>
      <c r="I156" s="212">
        <v>14497</v>
      </c>
      <c r="J156" s="212">
        <v>60418</v>
      </c>
      <c r="K156" s="212">
        <v>25680</v>
      </c>
      <c r="L156" s="212">
        <v>46898</v>
      </c>
      <c r="M156" s="212">
        <v>154435</v>
      </c>
      <c r="N156" s="212">
        <v>153051</v>
      </c>
      <c r="O156" s="212">
        <v>1000</v>
      </c>
      <c r="P156" s="212">
        <v>413247</v>
      </c>
      <c r="Q156" s="212">
        <v>366629</v>
      </c>
      <c r="R156" s="212">
        <v>160621</v>
      </c>
      <c r="S156" s="212">
        <v>792349</v>
      </c>
    </row>
    <row r="157" spans="2:19" ht="6" customHeight="1" thickBot="1">
      <c r="B157" s="94"/>
      <c r="C157" s="94"/>
      <c r="D157" s="94"/>
      <c r="E157" s="95"/>
      <c r="F157" s="94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</row>
    <row r="158" spans="1:19" ht="13.5" customHeight="1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</row>
  </sheetData>
  <sheetProtection/>
  <mergeCells count="123">
    <mergeCell ref="C154:D154"/>
    <mergeCell ref="C155:D155"/>
    <mergeCell ref="C156:D156"/>
    <mergeCell ref="C147:D147"/>
    <mergeCell ref="C148:D148"/>
    <mergeCell ref="B150:D150"/>
    <mergeCell ref="C151:D151"/>
    <mergeCell ref="C152:D152"/>
    <mergeCell ref="C153:D153"/>
    <mergeCell ref="C141:D141"/>
    <mergeCell ref="C142:D142"/>
    <mergeCell ref="C143:D143"/>
    <mergeCell ref="C144:D144"/>
    <mergeCell ref="C145:D145"/>
    <mergeCell ref="C146:D146"/>
    <mergeCell ref="C134:D134"/>
    <mergeCell ref="C135:D135"/>
    <mergeCell ref="C136:D136"/>
    <mergeCell ref="C137:D137"/>
    <mergeCell ref="C138:D138"/>
    <mergeCell ref="B140:D140"/>
    <mergeCell ref="C127:D127"/>
    <mergeCell ref="C128:D128"/>
    <mergeCell ref="C129:D129"/>
    <mergeCell ref="C130:D130"/>
    <mergeCell ref="C131:D131"/>
    <mergeCell ref="B133:D133"/>
    <mergeCell ref="C121:D121"/>
    <mergeCell ref="C122:D122"/>
    <mergeCell ref="C123:D123"/>
    <mergeCell ref="C124:D124"/>
    <mergeCell ref="C125:D125"/>
    <mergeCell ref="C126:D126"/>
    <mergeCell ref="B113:D113"/>
    <mergeCell ref="C114:D114"/>
    <mergeCell ref="C115:D115"/>
    <mergeCell ref="B117:D117"/>
    <mergeCell ref="C118:D118"/>
    <mergeCell ref="B120:D120"/>
    <mergeCell ref="C106:D106"/>
    <mergeCell ref="C107:D107"/>
    <mergeCell ref="C108:D108"/>
    <mergeCell ref="C109:D109"/>
    <mergeCell ref="C110:D110"/>
    <mergeCell ref="C111:D111"/>
    <mergeCell ref="C99:D99"/>
    <mergeCell ref="C100:D100"/>
    <mergeCell ref="C101:D101"/>
    <mergeCell ref="C102:D102"/>
    <mergeCell ref="B104:D104"/>
    <mergeCell ref="C105:D105"/>
    <mergeCell ref="C92:D92"/>
    <mergeCell ref="C93:D93"/>
    <mergeCell ref="B95:D95"/>
    <mergeCell ref="C96:D96"/>
    <mergeCell ref="C97:D97"/>
    <mergeCell ref="C98:D98"/>
    <mergeCell ref="C79:D79"/>
    <mergeCell ref="A86:E86"/>
    <mergeCell ref="B88:D88"/>
    <mergeCell ref="C89:D89"/>
    <mergeCell ref="C90:D90"/>
    <mergeCell ref="C91:D91"/>
    <mergeCell ref="C72:D72"/>
    <mergeCell ref="C73:D73"/>
    <mergeCell ref="C74:D74"/>
    <mergeCell ref="B76:D76"/>
    <mergeCell ref="C77:D77"/>
    <mergeCell ref="C78:D78"/>
    <mergeCell ref="C65:D65"/>
    <mergeCell ref="B67:D67"/>
    <mergeCell ref="C68:D68"/>
    <mergeCell ref="C69:D69"/>
    <mergeCell ref="C70:D70"/>
    <mergeCell ref="C71:D71"/>
    <mergeCell ref="C59:D59"/>
    <mergeCell ref="C60:D60"/>
    <mergeCell ref="C61:D61"/>
    <mergeCell ref="C62:D62"/>
    <mergeCell ref="C63:D63"/>
    <mergeCell ref="C64:D64"/>
    <mergeCell ref="C52:D52"/>
    <mergeCell ref="C53:D53"/>
    <mergeCell ref="C54:D54"/>
    <mergeCell ref="C55:D55"/>
    <mergeCell ref="B57:D57"/>
    <mergeCell ref="C58:D58"/>
    <mergeCell ref="C44:D44"/>
    <mergeCell ref="C45:D45"/>
    <mergeCell ref="B47:D47"/>
    <mergeCell ref="C48:D48"/>
    <mergeCell ref="C49:D49"/>
    <mergeCell ref="B51:D51"/>
    <mergeCell ref="C36:D36"/>
    <mergeCell ref="B38:D38"/>
    <mergeCell ref="C39:D39"/>
    <mergeCell ref="C40:D40"/>
    <mergeCell ref="C41:D41"/>
    <mergeCell ref="B43:D43"/>
    <mergeCell ref="C29:D29"/>
    <mergeCell ref="C30:D30"/>
    <mergeCell ref="B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5:E5"/>
    <mergeCell ref="B7:C7"/>
    <mergeCell ref="B10:C10"/>
    <mergeCell ref="B11:C11"/>
    <mergeCell ref="B13:D13"/>
    <mergeCell ref="B15:D1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58"/>
  <sheetViews>
    <sheetView zoomScalePageLayoutView="0" workbookViewId="0" topLeftCell="A1">
      <selection activeCell="M31" sqref="M31"/>
    </sheetView>
  </sheetViews>
  <sheetFormatPr defaultColWidth="9.00390625" defaultRowHeight="13.5"/>
  <cols>
    <col min="1" max="1" width="1.00390625" style="65" customWidth="1"/>
    <col min="2" max="2" width="1.75390625" style="65" customWidth="1"/>
    <col min="3" max="3" width="7.25390625" style="65" customWidth="1"/>
    <col min="4" max="4" width="5.25390625" style="65" customWidth="1"/>
    <col min="5" max="5" width="1.00390625" style="65" customWidth="1"/>
    <col min="6" max="11" width="11.75390625" style="65" customWidth="1"/>
    <col min="12" max="19" width="10.875" style="65" customWidth="1"/>
    <col min="20" max="16384" width="9.00390625" style="65" customWidth="1"/>
  </cols>
  <sheetData>
    <row r="1" ht="17.25">
      <c r="I1" s="3" t="s">
        <v>568</v>
      </c>
    </row>
    <row r="2" ht="14.25">
      <c r="J2" s="97" t="s">
        <v>573</v>
      </c>
    </row>
    <row r="3" ht="13.5">
      <c r="A3" s="231"/>
    </row>
    <row r="4" spans="1:4" ht="14.25" thickBot="1">
      <c r="A4" s="5" t="s">
        <v>574</v>
      </c>
      <c r="B4" s="32"/>
      <c r="C4" s="32"/>
      <c r="D4" s="32"/>
    </row>
    <row r="5" spans="1:19" ht="18" customHeight="1" thickTop="1">
      <c r="A5" s="36" t="s">
        <v>11</v>
      </c>
      <c r="B5" s="36"/>
      <c r="C5" s="36"/>
      <c r="D5" s="36"/>
      <c r="E5" s="36"/>
      <c r="F5" s="9" t="s">
        <v>575</v>
      </c>
      <c r="G5" s="9" t="s">
        <v>397</v>
      </c>
      <c r="H5" s="9" t="s">
        <v>401</v>
      </c>
      <c r="I5" s="9" t="s">
        <v>419</v>
      </c>
      <c r="J5" s="9" t="s">
        <v>434</v>
      </c>
      <c r="K5" s="220" t="s">
        <v>445</v>
      </c>
      <c r="L5" s="10" t="s">
        <v>454</v>
      </c>
      <c r="M5" s="9" t="s">
        <v>394</v>
      </c>
      <c r="N5" s="9" t="s">
        <v>396</v>
      </c>
      <c r="O5" s="9" t="s">
        <v>576</v>
      </c>
      <c r="P5" s="9" t="s">
        <v>416</v>
      </c>
      <c r="Q5" s="9" t="s">
        <v>433</v>
      </c>
      <c r="R5" s="9" t="s">
        <v>442</v>
      </c>
      <c r="S5" s="9" t="s">
        <v>446</v>
      </c>
    </row>
    <row r="6" spans="6:12" ht="3" customHeight="1">
      <c r="F6" s="75"/>
      <c r="L6" s="221"/>
    </row>
    <row r="7" spans="2:19" ht="9.75" customHeight="1">
      <c r="B7" s="222" t="s">
        <v>516</v>
      </c>
      <c r="C7" s="222"/>
      <c r="D7" s="6" t="s">
        <v>329</v>
      </c>
      <c r="F7" s="223">
        <v>809782026</v>
      </c>
      <c r="G7" s="210">
        <v>10143281</v>
      </c>
      <c r="H7" s="210">
        <v>106789699</v>
      </c>
      <c r="I7" s="210">
        <v>144776583</v>
      </c>
      <c r="J7" s="210">
        <v>65108870</v>
      </c>
      <c r="K7" s="210">
        <v>2641336</v>
      </c>
      <c r="L7" s="210">
        <v>59120391</v>
      </c>
      <c r="M7" s="210">
        <v>33856740</v>
      </c>
      <c r="N7" s="210">
        <v>145832564</v>
      </c>
      <c r="O7" s="210">
        <v>34339740</v>
      </c>
      <c r="P7" s="210">
        <v>116943710</v>
      </c>
      <c r="Q7" s="210">
        <v>3853165</v>
      </c>
      <c r="R7" s="210">
        <v>85065484</v>
      </c>
      <c r="S7" s="210">
        <v>1310463</v>
      </c>
    </row>
    <row r="8" spans="2:19" ht="9.75" customHeight="1">
      <c r="B8" s="225" t="s">
        <v>557</v>
      </c>
      <c r="C8" s="225"/>
      <c r="D8" s="6">
        <v>1999</v>
      </c>
      <c r="F8" s="223">
        <v>836543173</v>
      </c>
      <c r="G8" s="210">
        <v>9742543</v>
      </c>
      <c r="H8" s="210">
        <v>119681886</v>
      </c>
      <c r="I8" s="210">
        <v>164321580</v>
      </c>
      <c r="J8" s="210">
        <v>68459147</v>
      </c>
      <c r="K8" s="210">
        <v>2541403</v>
      </c>
      <c r="L8" s="210">
        <v>56864202</v>
      </c>
      <c r="M8" s="210">
        <v>32194884</v>
      </c>
      <c r="N8" s="210">
        <v>138687548</v>
      </c>
      <c r="O8" s="210">
        <v>32217899</v>
      </c>
      <c r="P8" s="210">
        <v>107530974</v>
      </c>
      <c r="Q8" s="210">
        <v>10728279</v>
      </c>
      <c r="R8" s="210">
        <v>89508305</v>
      </c>
      <c r="S8" s="210">
        <v>4064523</v>
      </c>
    </row>
    <row r="9" spans="2:19" ht="9.75" customHeight="1">
      <c r="B9" s="225" t="s">
        <v>558</v>
      </c>
      <c r="C9" s="225"/>
      <c r="D9" s="6">
        <v>2000</v>
      </c>
      <c r="F9" s="223">
        <v>792180213</v>
      </c>
      <c r="G9" s="210">
        <v>9705542</v>
      </c>
      <c r="H9" s="210">
        <v>117295271</v>
      </c>
      <c r="I9" s="210">
        <v>134863430</v>
      </c>
      <c r="J9" s="210">
        <v>70727052</v>
      </c>
      <c r="K9" s="210">
        <v>2561636</v>
      </c>
      <c r="L9" s="210">
        <v>51498743</v>
      </c>
      <c r="M9" s="210">
        <v>31912403</v>
      </c>
      <c r="N9" s="210">
        <v>137880390</v>
      </c>
      <c r="O9" s="210">
        <v>33118252</v>
      </c>
      <c r="P9" s="210">
        <v>98056791</v>
      </c>
      <c r="Q9" s="210">
        <v>11429495</v>
      </c>
      <c r="R9" s="210">
        <v>89959793</v>
      </c>
      <c r="S9" s="210">
        <v>3171415</v>
      </c>
    </row>
    <row r="10" spans="2:19" ht="9.75" customHeight="1">
      <c r="B10" s="225" t="s">
        <v>559</v>
      </c>
      <c r="C10" s="225"/>
      <c r="D10" s="6">
        <v>2001</v>
      </c>
      <c r="F10" s="223">
        <v>810074288</v>
      </c>
      <c r="G10" s="210">
        <v>9647981</v>
      </c>
      <c r="H10" s="210">
        <v>116488688</v>
      </c>
      <c r="I10" s="210">
        <v>146186999</v>
      </c>
      <c r="J10" s="210">
        <v>79382155</v>
      </c>
      <c r="K10" s="210">
        <v>2625113</v>
      </c>
      <c r="L10" s="210">
        <v>54816506</v>
      </c>
      <c r="M10" s="210">
        <v>32121344</v>
      </c>
      <c r="N10" s="210">
        <v>135450283</v>
      </c>
      <c r="O10" s="210">
        <v>32191644</v>
      </c>
      <c r="P10" s="210">
        <v>104087140</v>
      </c>
      <c r="Q10" s="210">
        <v>3799048</v>
      </c>
      <c r="R10" s="210">
        <v>91141172</v>
      </c>
      <c r="S10" s="210">
        <v>2136215</v>
      </c>
    </row>
    <row r="11" spans="2:19" s="16" customFormat="1" ht="9.75" customHeight="1">
      <c r="B11" s="226" t="s">
        <v>560</v>
      </c>
      <c r="C11" s="226"/>
      <c r="D11" s="20">
        <v>2002</v>
      </c>
      <c r="F11" s="227">
        <f aca="true" t="shared" si="0" ref="F11:S11">SUM(F13:F15)</f>
        <v>798719692</v>
      </c>
      <c r="G11" s="209">
        <f t="shared" si="0"/>
        <v>9512064</v>
      </c>
      <c r="H11" s="209">
        <f t="shared" si="0"/>
        <v>107091993</v>
      </c>
      <c r="I11" s="209">
        <f t="shared" si="0"/>
        <v>150186715</v>
      </c>
      <c r="J11" s="209">
        <f t="shared" si="0"/>
        <v>81418254</v>
      </c>
      <c r="K11" s="209">
        <f t="shared" si="0"/>
        <v>2578508</v>
      </c>
      <c r="L11" s="209">
        <f t="shared" si="0"/>
        <v>48686601</v>
      </c>
      <c r="M11" s="209">
        <f t="shared" si="0"/>
        <v>33969634</v>
      </c>
      <c r="N11" s="209">
        <f t="shared" si="0"/>
        <v>136282613</v>
      </c>
      <c r="O11" s="209">
        <f t="shared" si="0"/>
        <v>32141479</v>
      </c>
      <c r="P11" s="209">
        <f t="shared" si="0"/>
        <v>100152557</v>
      </c>
      <c r="Q11" s="209">
        <f t="shared" si="0"/>
        <v>3224181</v>
      </c>
      <c r="R11" s="209">
        <f t="shared" si="0"/>
        <v>91383989</v>
      </c>
      <c r="S11" s="209">
        <f t="shared" si="0"/>
        <v>2091104</v>
      </c>
    </row>
    <row r="12" spans="2:19" ht="6.75" customHeight="1">
      <c r="B12" s="229"/>
      <c r="C12" s="229"/>
      <c r="F12" s="223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2:19" s="16" customFormat="1" ht="10.5" customHeight="1">
      <c r="B13" s="79" t="s">
        <v>164</v>
      </c>
      <c r="C13" s="79"/>
      <c r="D13" s="79"/>
      <c r="F13" s="227">
        <f aca="true" t="shared" si="1" ref="F13:S13">SUM(F17:F30)</f>
        <v>446304152</v>
      </c>
      <c r="G13" s="209">
        <f t="shared" si="1"/>
        <v>4313006</v>
      </c>
      <c r="H13" s="209">
        <f t="shared" si="1"/>
        <v>52963040</v>
      </c>
      <c r="I13" s="209">
        <f t="shared" si="1"/>
        <v>92619879</v>
      </c>
      <c r="J13" s="209">
        <f t="shared" si="1"/>
        <v>48466181</v>
      </c>
      <c r="K13" s="209">
        <f t="shared" si="1"/>
        <v>2159637</v>
      </c>
      <c r="L13" s="209">
        <f t="shared" si="1"/>
        <v>10849522</v>
      </c>
      <c r="M13" s="209">
        <f t="shared" si="1"/>
        <v>22200356</v>
      </c>
      <c r="N13" s="209">
        <f t="shared" si="1"/>
        <v>88948744</v>
      </c>
      <c r="O13" s="209">
        <f t="shared" si="1"/>
        <v>16408876</v>
      </c>
      <c r="P13" s="209">
        <f t="shared" si="1"/>
        <v>55036276</v>
      </c>
      <c r="Q13" s="209">
        <f t="shared" si="1"/>
        <v>72549</v>
      </c>
      <c r="R13" s="209">
        <f t="shared" si="1"/>
        <v>50819899</v>
      </c>
      <c r="S13" s="209">
        <f t="shared" si="1"/>
        <v>1446187</v>
      </c>
    </row>
    <row r="14" spans="2:19" s="16" customFormat="1" ht="6.75" customHeight="1">
      <c r="B14" s="17"/>
      <c r="C14" s="17"/>
      <c r="D14" s="17"/>
      <c r="F14" s="227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</row>
    <row r="15" spans="2:19" s="16" customFormat="1" ht="10.5" customHeight="1">
      <c r="B15" s="79" t="s">
        <v>166</v>
      </c>
      <c r="C15" s="79"/>
      <c r="D15" s="79"/>
      <c r="F15" s="227">
        <f>SUM(F32+F38+F43+F47+F51+F57+F67+F76+F88+F95+F104+F113+F117+F120+F133+F140+F150)</f>
        <v>352415540</v>
      </c>
      <c r="G15" s="209">
        <f>SUM(G32+G38+G43+G47+G51+G57+G67+G76+G88+G95+G104+G113+G117+G120+G133+G140+G150)</f>
        <v>5199058</v>
      </c>
      <c r="H15" s="209">
        <f>SUM(H32+H38+H43+H47+H51+H57+H67+H76+H88+H95+H104+H113+H117+H120+H133+H140+H150)</f>
        <v>54128953</v>
      </c>
      <c r="I15" s="209">
        <f>SUM(I32+I38+I43+I47+I51+I57+I67+I76+I88+I95+I104+I113+I117+I120+I133+I140+I150)</f>
        <v>57566836</v>
      </c>
      <c r="J15" s="209">
        <f>SUM(J32+J38+J43+J47+J51+J57+J67+J76+J88+J95+J104+J113+J117+J120+J133+J140+J150)</f>
        <v>32952073</v>
      </c>
      <c r="K15" s="209">
        <f aca="true" t="shared" si="2" ref="K15:S15">SUM(K32,K38,K43,K47,K51,K57,K67,K76,K88,K95,K104,K113,K117,K120,K133,K140,K150)</f>
        <v>418871</v>
      </c>
      <c r="L15" s="209">
        <f t="shared" si="2"/>
        <v>37837079</v>
      </c>
      <c r="M15" s="209">
        <f t="shared" si="2"/>
        <v>11769278</v>
      </c>
      <c r="N15" s="209">
        <f t="shared" si="2"/>
        <v>47333869</v>
      </c>
      <c r="O15" s="209">
        <f t="shared" si="2"/>
        <v>15732603</v>
      </c>
      <c r="P15" s="209">
        <f t="shared" si="2"/>
        <v>45116281</v>
      </c>
      <c r="Q15" s="209">
        <f t="shared" si="2"/>
        <v>3151632</v>
      </c>
      <c r="R15" s="209">
        <f t="shared" si="2"/>
        <v>40564090</v>
      </c>
      <c r="S15" s="209">
        <f t="shared" si="2"/>
        <v>644917</v>
      </c>
    </row>
    <row r="16" spans="2:19" ht="6" customHeight="1">
      <c r="B16" s="22"/>
      <c r="C16" s="22"/>
      <c r="D16" s="22"/>
      <c r="F16" s="223"/>
      <c r="G16" s="212"/>
      <c r="H16" s="210"/>
      <c r="I16" s="210"/>
      <c r="J16" s="210"/>
      <c r="K16" s="210"/>
      <c r="L16" s="209"/>
      <c r="M16" s="210"/>
      <c r="N16" s="210"/>
      <c r="O16" s="210"/>
      <c r="P16" s="210"/>
      <c r="Q16" s="210"/>
      <c r="R16" s="210"/>
      <c r="S16" s="210"/>
    </row>
    <row r="17" spans="2:19" ht="10.5" customHeight="1">
      <c r="B17" s="22"/>
      <c r="C17" s="230" t="s">
        <v>23</v>
      </c>
      <c r="D17" s="230"/>
      <c r="F17" s="223">
        <v>136923479</v>
      </c>
      <c r="G17" s="212">
        <v>858547</v>
      </c>
      <c r="H17" s="210">
        <v>12655300</v>
      </c>
      <c r="I17" s="210">
        <v>31598510</v>
      </c>
      <c r="J17" s="210">
        <v>11126218</v>
      </c>
      <c r="K17" s="210">
        <v>84038</v>
      </c>
      <c r="L17" s="210">
        <v>1970841</v>
      </c>
      <c r="M17" s="210">
        <v>13127354</v>
      </c>
      <c r="N17" s="210">
        <v>28725851</v>
      </c>
      <c r="O17" s="210">
        <v>5158147</v>
      </c>
      <c r="P17" s="210">
        <v>14735918</v>
      </c>
      <c r="Q17" s="210" t="s">
        <v>561</v>
      </c>
      <c r="R17" s="210">
        <v>16450586</v>
      </c>
      <c r="S17" s="210">
        <v>432169</v>
      </c>
    </row>
    <row r="18" spans="2:19" ht="10.5" customHeight="1">
      <c r="B18" s="22"/>
      <c r="C18" s="230" t="s">
        <v>169</v>
      </c>
      <c r="D18" s="230"/>
      <c r="F18" s="223">
        <v>45613296</v>
      </c>
      <c r="G18" s="212">
        <v>476252</v>
      </c>
      <c r="H18" s="210">
        <v>5558248</v>
      </c>
      <c r="I18" s="210">
        <v>10800173</v>
      </c>
      <c r="J18" s="210">
        <v>3518299</v>
      </c>
      <c r="K18" s="210">
        <v>265256</v>
      </c>
      <c r="L18" s="210">
        <v>797733</v>
      </c>
      <c r="M18" s="210">
        <v>2080820</v>
      </c>
      <c r="N18" s="210">
        <v>8350687</v>
      </c>
      <c r="O18" s="210">
        <v>1501945</v>
      </c>
      <c r="P18" s="210">
        <v>5722221</v>
      </c>
      <c r="Q18" s="210">
        <v>29199</v>
      </c>
      <c r="R18" s="210">
        <v>6512463</v>
      </c>
      <c r="S18" s="210" t="s">
        <v>561</v>
      </c>
    </row>
    <row r="19" spans="2:19" ht="10.5" customHeight="1">
      <c r="B19" s="22"/>
      <c r="C19" s="230" t="s">
        <v>171</v>
      </c>
      <c r="D19" s="230"/>
      <c r="F19" s="223">
        <v>24819294</v>
      </c>
      <c r="G19" s="212">
        <v>270788</v>
      </c>
      <c r="H19" s="210">
        <v>3321644</v>
      </c>
      <c r="I19" s="210">
        <v>5918603</v>
      </c>
      <c r="J19" s="210">
        <v>1292366</v>
      </c>
      <c r="K19" s="210">
        <v>470091</v>
      </c>
      <c r="L19" s="210">
        <v>1056920</v>
      </c>
      <c r="M19" s="210">
        <v>1256612</v>
      </c>
      <c r="N19" s="210">
        <v>4916283</v>
      </c>
      <c r="O19" s="210">
        <v>773908</v>
      </c>
      <c r="P19" s="210">
        <v>3080604</v>
      </c>
      <c r="Q19" s="210">
        <v>21464</v>
      </c>
      <c r="R19" s="210">
        <v>2440011</v>
      </c>
      <c r="S19" s="210" t="s">
        <v>561</v>
      </c>
    </row>
    <row r="20" spans="2:19" ht="10.5" customHeight="1">
      <c r="B20" s="22"/>
      <c r="C20" s="230" t="s">
        <v>173</v>
      </c>
      <c r="D20" s="230"/>
      <c r="F20" s="223">
        <v>29569481</v>
      </c>
      <c r="G20" s="212">
        <v>322011</v>
      </c>
      <c r="H20" s="210">
        <v>4010400</v>
      </c>
      <c r="I20" s="210">
        <v>6129882</v>
      </c>
      <c r="J20" s="210">
        <v>6033599</v>
      </c>
      <c r="K20" s="210">
        <v>81718</v>
      </c>
      <c r="L20" s="210">
        <v>211495</v>
      </c>
      <c r="M20" s="210">
        <v>816041</v>
      </c>
      <c r="N20" s="210">
        <v>3880971</v>
      </c>
      <c r="O20" s="210">
        <v>1208134</v>
      </c>
      <c r="P20" s="210">
        <v>3013605</v>
      </c>
      <c r="Q20" s="210" t="s">
        <v>561</v>
      </c>
      <c r="R20" s="210">
        <v>3461283</v>
      </c>
      <c r="S20" s="210">
        <v>400342</v>
      </c>
    </row>
    <row r="21" spans="2:19" ht="10.5" customHeight="1">
      <c r="B21" s="22"/>
      <c r="C21" s="230" t="s">
        <v>0</v>
      </c>
      <c r="D21" s="230"/>
      <c r="F21" s="223">
        <v>26511594</v>
      </c>
      <c r="G21" s="212">
        <v>266365</v>
      </c>
      <c r="H21" s="210">
        <v>4182428</v>
      </c>
      <c r="I21" s="210">
        <v>4530581</v>
      </c>
      <c r="J21" s="210">
        <v>2963725</v>
      </c>
      <c r="K21" s="210">
        <v>378517</v>
      </c>
      <c r="L21" s="210">
        <v>743583</v>
      </c>
      <c r="M21" s="210">
        <v>832699</v>
      </c>
      <c r="N21" s="210">
        <v>4852176</v>
      </c>
      <c r="O21" s="210">
        <v>1002294</v>
      </c>
      <c r="P21" s="210">
        <v>4280233</v>
      </c>
      <c r="Q21" s="210">
        <v>3934</v>
      </c>
      <c r="R21" s="210">
        <v>2475059</v>
      </c>
      <c r="S21" s="210" t="s">
        <v>561</v>
      </c>
    </row>
    <row r="22" spans="2:19" ht="10.5" customHeight="1">
      <c r="B22" s="22"/>
      <c r="C22" s="230" t="s">
        <v>176</v>
      </c>
      <c r="D22" s="230"/>
      <c r="F22" s="223">
        <v>19701528</v>
      </c>
      <c r="G22" s="212">
        <v>232719</v>
      </c>
      <c r="H22" s="210">
        <v>2287324</v>
      </c>
      <c r="I22" s="210">
        <v>3697819</v>
      </c>
      <c r="J22" s="210">
        <v>2141065</v>
      </c>
      <c r="K22" s="210">
        <v>194773</v>
      </c>
      <c r="L22" s="210">
        <v>974771</v>
      </c>
      <c r="M22" s="210">
        <v>273806</v>
      </c>
      <c r="N22" s="210">
        <v>3476250</v>
      </c>
      <c r="O22" s="210">
        <v>673088</v>
      </c>
      <c r="P22" s="210">
        <v>3352733</v>
      </c>
      <c r="Q22" s="210" t="s">
        <v>561</v>
      </c>
      <c r="R22" s="210">
        <v>2397180</v>
      </c>
      <c r="S22" s="210" t="s">
        <v>561</v>
      </c>
    </row>
    <row r="23" spans="2:19" ht="10.5" customHeight="1">
      <c r="B23" s="22"/>
      <c r="C23" s="230" t="s">
        <v>1</v>
      </c>
      <c r="D23" s="230"/>
      <c r="F23" s="223">
        <v>9395619</v>
      </c>
      <c r="G23" s="212">
        <v>155651</v>
      </c>
      <c r="H23" s="210">
        <v>1255690</v>
      </c>
      <c r="I23" s="210">
        <v>1649455</v>
      </c>
      <c r="J23" s="210">
        <v>842437</v>
      </c>
      <c r="K23" s="210">
        <v>27555</v>
      </c>
      <c r="L23" s="210">
        <v>444548</v>
      </c>
      <c r="M23" s="210">
        <v>340912</v>
      </c>
      <c r="N23" s="210">
        <v>1761346</v>
      </c>
      <c r="O23" s="210">
        <v>370878</v>
      </c>
      <c r="P23" s="210">
        <v>1138370</v>
      </c>
      <c r="Q23" s="210">
        <v>12775</v>
      </c>
      <c r="R23" s="210">
        <v>1295077</v>
      </c>
      <c r="S23" s="210">
        <v>100925</v>
      </c>
    </row>
    <row r="24" spans="2:19" ht="10.5" customHeight="1">
      <c r="B24" s="22"/>
      <c r="C24" s="230" t="s">
        <v>179</v>
      </c>
      <c r="D24" s="230"/>
      <c r="F24" s="223">
        <v>15411564</v>
      </c>
      <c r="G24" s="212">
        <v>199485</v>
      </c>
      <c r="H24" s="210">
        <v>2978622</v>
      </c>
      <c r="I24" s="210">
        <v>2810784</v>
      </c>
      <c r="J24" s="210">
        <v>1645729</v>
      </c>
      <c r="K24" s="210">
        <v>131871</v>
      </c>
      <c r="L24" s="210">
        <v>300591</v>
      </c>
      <c r="M24" s="210">
        <v>407925</v>
      </c>
      <c r="N24" s="210">
        <v>3423364</v>
      </c>
      <c r="O24" s="210">
        <v>541445</v>
      </c>
      <c r="P24" s="210">
        <v>1611664</v>
      </c>
      <c r="Q24" s="210" t="s">
        <v>561</v>
      </c>
      <c r="R24" s="210">
        <v>1357684</v>
      </c>
      <c r="S24" s="210">
        <v>2400</v>
      </c>
    </row>
    <row r="25" spans="2:20" ht="10.5" customHeight="1">
      <c r="B25" s="22"/>
      <c r="C25" s="230" t="s">
        <v>181</v>
      </c>
      <c r="D25" s="230"/>
      <c r="F25" s="223">
        <v>21266446</v>
      </c>
      <c r="G25" s="212">
        <v>241834</v>
      </c>
      <c r="H25" s="212">
        <v>2736595</v>
      </c>
      <c r="I25" s="212">
        <v>4313539</v>
      </c>
      <c r="J25" s="212">
        <v>3571633</v>
      </c>
      <c r="K25" s="212">
        <v>60673</v>
      </c>
      <c r="L25" s="212">
        <v>730124</v>
      </c>
      <c r="M25" s="212">
        <v>376877</v>
      </c>
      <c r="N25" s="212">
        <v>4067855</v>
      </c>
      <c r="O25" s="212">
        <v>733425</v>
      </c>
      <c r="P25" s="212">
        <v>2373449</v>
      </c>
      <c r="Q25" s="212" t="s">
        <v>561</v>
      </c>
      <c r="R25" s="212">
        <v>2060442</v>
      </c>
      <c r="S25" s="212" t="s">
        <v>561</v>
      </c>
      <c r="T25" s="89"/>
    </row>
    <row r="26" spans="2:20" ht="10.5" customHeight="1">
      <c r="B26" s="22"/>
      <c r="C26" s="230" t="s">
        <v>183</v>
      </c>
      <c r="D26" s="230"/>
      <c r="F26" s="223">
        <v>15195233</v>
      </c>
      <c r="G26" s="212">
        <v>186502</v>
      </c>
      <c r="H26" s="212">
        <v>1635499</v>
      </c>
      <c r="I26" s="212">
        <v>2240431</v>
      </c>
      <c r="J26" s="212">
        <v>3593138</v>
      </c>
      <c r="K26" s="212">
        <v>55246</v>
      </c>
      <c r="L26" s="212">
        <v>807864</v>
      </c>
      <c r="M26" s="212">
        <v>266722</v>
      </c>
      <c r="N26" s="212">
        <v>2602362</v>
      </c>
      <c r="O26" s="212">
        <v>476370</v>
      </c>
      <c r="P26" s="212">
        <v>1612944</v>
      </c>
      <c r="Q26" s="212" t="s">
        <v>561</v>
      </c>
      <c r="R26" s="212">
        <v>1718155</v>
      </c>
      <c r="S26" s="212" t="s">
        <v>561</v>
      </c>
      <c r="T26" s="89"/>
    </row>
    <row r="27" spans="2:20" ht="10.5" customHeight="1">
      <c r="B27" s="22"/>
      <c r="C27" s="230" t="s">
        <v>2</v>
      </c>
      <c r="D27" s="230"/>
      <c r="F27" s="223">
        <v>16856609</v>
      </c>
      <c r="G27" s="212">
        <v>209188</v>
      </c>
      <c r="H27" s="212">
        <v>1922121</v>
      </c>
      <c r="I27" s="212">
        <v>3106629</v>
      </c>
      <c r="J27" s="212">
        <v>1318253</v>
      </c>
      <c r="K27" s="212">
        <v>82723</v>
      </c>
      <c r="L27" s="212">
        <v>1423742</v>
      </c>
      <c r="M27" s="212">
        <v>513929</v>
      </c>
      <c r="N27" s="212">
        <v>4104956</v>
      </c>
      <c r="O27" s="212">
        <v>539367</v>
      </c>
      <c r="P27" s="212">
        <v>1657571</v>
      </c>
      <c r="Q27" s="212">
        <v>1344</v>
      </c>
      <c r="R27" s="212">
        <v>1976786</v>
      </c>
      <c r="S27" s="212" t="s">
        <v>561</v>
      </c>
      <c r="T27" s="89"/>
    </row>
    <row r="28" spans="2:20" ht="10.5" customHeight="1">
      <c r="B28" s="22"/>
      <c r="C28" s="230" t="s">
        <v>184</v>
      </c>
      <c r="D28" s="230"/>
      <c r="F28" s="223">
        <v>21711509</v>
      </c>
      <c r="G28" s="212">
        <v>233971</v>
      </c>
      <c r="H28" s="212">
        <v>2883729</v>
      </c>
      <c r="I28" s="212">
        <v>4232071</v>
      </c>
      <c r="J28" s="212">
        <v>2050073</v>
      </c>
      <c r="K28" s="212">
        <v>72359</v>
      </c>
      <c r="L28" s="212">
        <v>201322</v>
      </c>
      <c r="M28" s="212">
        <v>677897</v>
      </c>
      <c r="N28" s="212">
        <v>5375959</v>
      </c>
      <c r="O28" s="212">
        <v>786781</v>
      </c>
      <c r="P28" s="212">
        <v>2589347</v>
      </c>
      <c r="Q28" s="212" t="s">
        <v>561</v>
      </c>
      <c r="R28" s="212">
        <v>2097649</v>
      </c>
      <c r="S28" s="212">
        <v>510351</v>
      </c>
      <c r="T28" s="89"/>
    </row>
    <row r="29" spans="2:20" ht="10.5" customHeight="1">
      <c r="B29" s="22"/>
      <c r="C29" s="230" t="s">
        <v>186</v>
      </c>
      <c r="D29" s="230"/>
      <c r="F29" s="223">
        <v>38609287</v>
      </c>
      <c r="G29" s="212">
        <v>398288</v>
      </c>
      <c r="H29" s="212">
        <v>4677292</v>
      </c>
      <c r="I29" s="212">
        <v>7394979</v>
      </c>
      <c r="J29" s="212">
        <v>5918240</v>
      </c>
      <c r="K29" s="212">
        <v>192619</v>
      </c>
      <c r="L29" s="212">
        <v>598525</v>
      </c>
      <c r="M29" s="212">
        <v>980218</v>
      </c>
      <c r="N29" s="212">
        <v>8533492</v>
      </c>
      <c r="O29" s="212">
        <v>1737652</v>
      </c>
      <c r="P29" s="212">
        <v>4378043</v>
      </c>
      <c r="Q29" s="212" t="s">
        <v>561</v>
      </c>
      <c r="R29" s="212">
        <v>3799939</v>
      </c>
      <c r="S29" s="212" t="s">
        <v>561</v>
      </c>
      <c r="T29" s="89"/>
    </row>
    <row r="30" spans="2:20" ht="10.5" customHeight="1">
      <c r="B30" s="22"/>
      <c r="C30" s="230" t="s">
        <v>3</v>
      </c>
      <c r="D30" s="230"/>
      <c r="F30" s="223">
        <v>24719213</v>
      </c>
      <c r="G30" s="212">
        <v>261405</v>
      </c>
      <c r="H30" s="212">
        <v>2858148</v>
      </c>
      <c r="I30" s="212">
        <v>4196423</v>
      </c>
      <c r="J30" s="212">
        <v>2451406</v>
      </c>
      <c r="K30" s="212">
        <v>62198</v>
      </c>
      <c r="L30" s="212">
        <v>587463</v>
      </c>
      <c r="M30" s="212">
        <v>248544</v>
      </c>
      <c r="N30" s="212">
        <v>4877192</v>
      </c>
      <c r="O30" s="212">
        <v>905442</v>
      </c>
      <c r="P30" s="212">
        <v>5489574</v>
      </c>
      <c r="Q30" s="212">
        <v>3833</v>
      </c>
      <c r="R30" s="212">
        <v>2777585</v>
      </c>
      <c r="S30" s="212" t="s">
        <v>561</v>
      </c>
      <c r="T30" s="89"/>
    </row>
    <row r="31" spans="2:20" ht="6.75" customHeight="1">
      <c r="B31" s="22"/>
      <c r="C31" s="22"/>
      <c r="D31" s="22"/>
      <c r="F31" s="223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89"/>
    </row>
    <row r="32" spans="2:20" s="16" customFormat="1" ht="10.5" customHeight="1">
      <c r="B32" s="79" t="s">
        <v>30</v>
      </c>
      <c r="C32" s="79"/>
      <c r="D32" s="79"/>
      <c r="F32" s="227">
        <f aca="true" t="shared" si="3" ref="F32:P32">SUM(F33:F36)</f>
        <v>19591017</v>
      </c>
      <c r="G32" s="228">
        <f t="shared" si="3"/>
        <v>323300</v>
      </c>
      <c r="H32" s="228">
        <f t="shared" si="3"/>
        <v>3517902</v>
      </c>
      <c r="I32" s="228">
        <f t="shared" si="3"/>
        <v>4123895</v>
      </c>
      <c r="J32" s="228">
        <f t="shared" si="3"/>
        <v>2354134</v>
      </c>
      <c r="K32" s="228">
        <f t="shared" si="3"/>
        <v>13219</v>
      </c>
      <c r="L32" s="228">
        <f t="shared" si="3"/>
        <v>192421</v>
      </c>
      <c r="M32" s="228">
        <f t="shared" si="3"/>
        <v>147271</v>
      </c>
      <c r="N32" s="228">
        <f t="shared" si="3"/>
        <v>3995920</v>
      </c>
      <c r="O32" s="228">
        <f t="shared" si="3"/>
        <v>1239824</v>
      </c>
      <c r="P32" s="228">
        <f t="shared" si="3"/>
        <v>2331267</v>
      </c>
      <c r="Q32" s="228" t="s">
        <v>561</v>
      </c>
      <c r="R32" s="228">
        <f>SUM(R33:R36)</f>
        <v>1351864</v>
      </c>
      <c r="S32" s="228" t="s">
        <v>561</v>
      </c>
      <c r="T32" s="217"/>
    </row>
    <row r="33" spans="2:20" ht="10.5" customHeight="1">
      <c r="B33" s="22"/>
      <c r="C33" s="230" t="s">
        <v>31</v>
      </c>
      <c r="D33" s="230"/>
      <c r="F33" s="223">
        <v>3022010</v>
      </c>
      <c r="G33" s="212">
        <v>66462</v>
      </c>
      <c r="H33" s="212">
        <v>587118</v>
      </c>
      <c r="I33" s="212">
        <v>660944</v>
      </c>
      <c r="J33" s="212">
        <v>341383</v>
      </c>
      <c r="K33" s="212">
        <v>3277</v>
      </c>
      <c r="L33" s="212">
        <v>12884</v>
      </c>
      <c r="M33" s="212">
        <v>12291</v>
      </c>
      <c r="N33" s="212">
        <v>550045</v>
      </c>
      <c r="O33" s="212">
        <v>304509</v>
      </c>
      <c r="P33" s="212">
        <v>368539</v>
      </c>
      <c r="Q33" s="212" t="s">
        <v>561</v>
      </c>
      <c r="R33" s="212">
        <v>114558</v>
      </c>
      <c r="S33" s="212" t="s">
        <v>561</v>
      </c>
      <c r="T33" s="89"/>
    </row>
    <row r="34" spans="2:20" ht="10.5" customHeight="1">
      <c r="B34" s="22"/>
      <c r="C34" s="230" t="s">
        <v>194</v>
      </c>
      <c r="D34" s="230"/>
      <c r="F34" s="223">
        <v>6157402</v>
      </c>
      <c r="G34" s="212">
        <v>84828</v>
      </c>
      <c r="H34" s="212">
        <v>1039851</v>
      </c>
      <c r="I34" s="212">
        <v>1269167</v>
      </c>
      <c r="J34" s="212">
        <v>691146</v>
      </c>
      <c r="K34" s="212">
        <v>1170</v>
      </c>
      <c r="L34" s="212">
        <v>49178</v>
      </c>
      <c r="M34" s="212">
        <v>25032</v>
      </c>
      <c r="N34" s="212">
        <v>1350139</v>
      </c>
      <c r="O34" s="212">
        <v>319971</v>
      </c>
      <c r="P34" s="212">
        <v>830914</v>
      </c>
      <c r="Q34" s="212" t="s">
        <v>561</v>
      </c>
      <c r="R34" s="212">
        <v>496006</v>
      </c>
      <c r="S34" s="212" t="s">
        <v>561</v>
      </c>
      <c r="T34" s="89"/>
    </row>
    <row r="35" spans="2:20" ht="10.5" customHeight="1">
      <c r="B35" s="22"/>
      <c r="C35" s="230" t="s">
        <v>195</v>
      </c>
      <c r="D35" s="230"/>
      <c r="F35" s="223">
        <v>6035982</v>
      </c>
      <c r="G35" s="212">
        <v>95985</v>
      </c>
      <c r="H35" s="212">
        <v>1164730</v>
      </c>
      <c r="I35" s="212">
        <v>1369258</v>
      </c>
      <c r="J35" s="212">
        <v>778559</v>
      </c>
      <c r="K35" s="212">
        <v>3362</v>
      </c>
      <c r="L35" s="212">
        <v>66860</v>
      </c>
      <c r="M35" s="212">
        <v>50450</v>
      </c>
      <c r="N35" s="212">
        <v>1160686</v>
      </c>
      <c r="O35" s="212">
        <v>298322</v>
      </c>
      <c r="P35" s="212">
        <v>794412</v>
      </c>
      <c r="Q35" s="212" t="s">
        <v>561</v>
      </c>
      <c r="R35" s="212">
        <v>253358</v>
      </c>
      <c r="S35" s="212" t="s">
        <v>561</v>
      </c>
      <c r="T35" s="89"/>
    </row>
    <row r="36" spans="2:20" ht="10.5" customHeight="1">
      <c r="B36" s="22"/>
      <c r="C36" s="230" t="s">
        <v>197</v>
      </c>
      <c r="D36" s="230"/>
      <c r="F36" s="223">
        <v>4375623</v>
      </c>
      <c r="G36" s="212">
        <v>76025</v>
      </c>
      <c r="H36" s="212">
        <v>726203</v>
      </c>
      <c r="I36" s="212">
        <v>824526</v>
      </c>
      <c r="J36" s="212">
        <v>543046</v>
      </c>
      <c r="K36" s="212">
        <v>5410</v>
      </c>
      <c r="L36" s="212">
        <v>63499</v>
      </c>
      <c r="M36" s="212">
        <v>59498</v>
      </c>
      <c r="N36" s="212">
        <v>935050</v>
      </c>
      <c r="O36" s="212">
        <v>317022</v>
      </c>
      <c r="P36" s="212">
        <v>337402</v>
      </c>
      <c r="Q36" s="212" t="s">
        <v>561</v>
      </c>
      <c r="R36" s="212">
        <v>487942</v>
      </c>
      <c r="S36" s="212" t="s">
        <v>561</v>
      </c>
      <c r="T36" s="89"/>
    </row>
    <row r="37" spans="2:20" ht="6.75" customHeight="1">
      <c r="B37" s="22"/>
      <c r="C37" s="22"/>
      <c r="D37" s="22"/>
      <c r="F37" s="223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89"/>
    </row>
    <row r="38" spans="2:20" s="16" customFormat="1" ht="10.5" customHeight="1">
      <c r="B38" s="79" t="s">
        <v>41</v>
      </c>
      <c r="C38" s="79"/>
      <c r="D38" s="79"/>
      <c r="F38" s="227">
        <f aca="true" t="shared" si="4" ref="F38:P38">SUM(F39:F41)</f>
        <v>19826304</v>
      </c>
      <c r="G38" s="228">
        <f t="shared" si="4"/>
        <v>246328</v>
      </c>
      <c r="H38" s="228">
        <f t="shared" si="4"/>
        <v>3144774</v>
      </c>
      <c r="I38" s="228">
        <f t="shared" si="4"/>
        <v>2827172</v>
      </c>
      <c r="J38" s="228">
        <f t="shared" si="4"/>
        <v>1426107</v>
      </c>
      <c r="K38" s="228">
        <f t="shared" si="4"/>
        <v>19585</v>
      </c>
      <c r="L38" s="228">
        <f t="shared" si="4"/>
        <v>1756558</v>
      </c>
      <c r="M38" s="228">
        <f t="shared" si="4"/>
        <v>803369</v>
      </c>
      <c r="N38" s="228">
        <f t="shared" si="4"/>
        <v>3569433</v>
      </c>
      <c r="O38" s="228">
        <f t="shared" si="4"/>
        <v>1136373</v>
      </c>
      <c r="P38" s="228">
        <f t="shared" si="4"/>
        <v>4028037</v>
      </c>
      <c r="Q38" s="228" t="s">
        <v>561</v>
      </c>
      <c r="R38" s="228">
        <f>SUM(R39:R41)</f>
        <v>868568</v>
      </c>
      <c r="S38" s="228" t="s">
        <v>561</v>
      </c>
      <c r="T38" s="217"/>
    </row>
    <row r="39" spans="2:20" ht="10.5" customHeight="1">
      <c r="B39" s="22"/>
      <c r="C39" s="230" t="s">
        <v>199</v>
      </c>
      <c r="D39" s="230"/>
      <c r="F39" s="223">
        <v>5646247</v>
      </c>
      <c r="G39" s="212">
        <v>85435</v>
      </c>
      <c r="H39" s="212">
        <v>884268</v>
      </c>
      <c r="I39" s="212">
        <v>1060496</v>
      </c>
      <c r="J39" s="212">
        <v>488089</v>
      </c>
      <c r="K39" s="212">
        <v>1585</v>
      </c>
      <c r="L39" s="212">
        <v>433215</v>
      </c>
      <c r="M39" s="212">
        <v>103442</v>
      </c>
      <c r="N39" s="212">
        <v>827199</v>
      </c>
      <c r="O39" s="212">
        <v>312340</v>
      </c>
      <c r="P39" s="212">
        <v>1061159</v>
      </c>
      <c r="Q39" s="212" t="s">
        <v>561</v>
      </c>
      <c r="R39" s="212">
        <v>389019</v>
      </c>
      <c r="S39" s="212" t="s">
        <v>561</v>
      </c>
      <c r="T39" s="89"/>
    </row>
    <row r="40" spans="2:20" ht="10.5" customHeight="1">
      <c r="B40" s="22"/>
      <c r="C40" s="230" t="s">
        <v>200</v>
      </c>
      <c r="D40" s="230"/>
      <c r="F40" s="223">
        <v>4102115</v>
      </c>
      <c r="G40" s="212">
        <v>69294</v>
      </c>
      <c r="H40" s="212">
        <v>678156</v>
      </c>
      <c r="I40" s="212">
        <v>622877</v>
      </c>
      <c r="J40" s="212">
        <v>231599</v>
      </c>
      <c r="K40" s="212">
        <v>18000</v>
      </c>
      <c r="L40" s="212">
        <v>707580</v>
      </c>
      <c r="M40" s="212">
        <v>48692</v>
      </c>
      <c r="N40" s="212">
        <v>837806</v>
      </c>
      <c r="O40" s="212">
        <v>173872</v>
      </c>
      <c r="P40" s="212">
        <v>473171</v>
      </c>
      <c r="Q40" s="212" t="s">
        <v>561</v>
      </c>
      <c r="R40" s="212">
        <v>241068</v>
      </c>
      <c r="S40" s="212" t="s">
        <v>561</v>
      </c>
      <c r="T40" s="89"/>
    </row>
    <row r="41" spans="2:20" ht="10.5" customHeight="1">
      <c r="B41" s="22"/>
      <c r="C41" s="230" t="s">
        <v>201</v>
      </c>
      <c r="D41" s="230"/>
      <c r="F41" s="223">
        <v>10077942</v>
      </c>
      <c r="G41" s="212">
        <v>91599</v>
      </c>
      <c r="H41" s="212">
        <v>1582350</v>
      </c>
      <c r="I41" s="212">
        <v>1143799</v>
      </c>
      <c r="J41" s="212">
        <v>706419</v>
      </c>
      <c r="K41" s="212" t="s">
        <v>561</v>
      </c>
      <c r="L41" s="212">
        <v>615763</v>
      </c>
      <c r="M41" s="212">
        <v>651235</v>
      </c>
      <c r="N41" s="212">
        <v>1904428</v>
      </c>
      <c r="O41" s="212">
        <v>650161</v>
      </c>
      <c r="P41" s="212">
        <v>2493707</v>
      </c>
      <c r="Q41" s="212" t="s">
        <v>561</v>
      </c>
      <c r="R41" s="212">
        <v>238481</v>
      </c>
      <c r="S41" s="212" t="s">
        <v>561</v>
      </c>
      <c r="T41" s="89"/>
    </row>
    <row r="42" spans="2:20" ht="6.75" customHeight="1">
      <c r="B42" s="22"/>
      <c r="C42" s="22"/>
      <c r="D42" s="22"/>
      <c r="F42" s="223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89"/>
    </row>
    <row r="43" spans="2:20" s="16" customFormat="1" ht="10.5" customHeight="1">
      <c r="B43" s="79" t="s">
        <v>203</v>
      </c>
      <c r="C43" s="79"/>
      <c r="D43" s="79"/>
      <c r="F43" s="227">
        <f aca="true" t="shared" si="5" ref="F43:R43">SUM(F44:F45)</f>
        <v>12747189</v>
      </c>
      <c r="G43" s="228">
        <f t="shared" si="5"/>
        <v>196931</v>
      </c>
      <c r="H43" s="228">
        <f t="shared" si="5"/>
        <v>1641409</v>
      </c>
      <c r="I43" s="228">
        <f t="shared" si="5"/>
        <v>2941680</v>
      </c>
      <c r="J43" s="228">
        <f t="shared" si="5"/>
        <v>1226204</v>
      </c>
      <c r="K43" s="228">
        <f t="shared" si="5"/>
        <v>23109</v>
      </c>
      <c r="L43" s="228">
        <f t="shared" si="5"/>
        <v>743469</v>
      </c>
      <c r="M43" s="228">
        <f t="shared" si="5"/>
        <v>149008</v>
      </c>
      <c r="N43" s="228">
        <f t="shared" si="5"/>
        <v>1438935</v>
      </c>
      <c r="O43" s="228">
        <f t="shared" si="5"/>
        <v>704664</v>
      </c>
      <c r="P43" s="228">
        <f t="shared" si="5"/>
        <v>2129860</v>
      </c>
      <c r="Q43" s="228">
        <f t="shared" si="5"/>
        <v>147755</v>
      </c>
      <c r="R43" s="228">
        <f t="shared" si="5"/>
        <v>1404165</v>
      </c>
      <c r="S43" s="228" t="s">
        <v>561</v>
      </c>
      <c r="T43" s="217"/>
    </row>
    <row r="44" spans="2:20" ht="10.5" customHeight="1">
      <c r="B44" s="22"/>
      <c r="C44" s="230" t="s">
        <v>205</v>
      </c>
      <c r="D44" s="230"/>
      <c r="F44" s="223">
        <v>8967677</v>
      </c>
      <c r="G44" s="212">
        <v>138316</v>
      </c>
      <c r="H44" s="212">
        <v>1119986</v>
      </c>
      <c r="I44" s="212">
        <v>2129283</v>
      </c>
      <c r="J44" s="212">
        <v>1024413</v>
      </c>
      <c r="K44" s="212">
        <v>18046</v>
      </c>
      <c r="L44" s="212">
        <v>332014</v>
      </c>
      <c r="M44" s="212">
        <v>109620</v>
      </c>
      <c r="N44" s="212">
        <v>1137338</v>
      </c>
      <c r="O44" s="212">
        <v>541622</v>
      </c>
      <c r="P44" s="212">
        <v>1498884</v>
      </c>
      <c r="Q44" s="212" t="s">
        <v>561</v>
      </c>
      <c r="R44" s="212">
        <v>918155</v>
      </c>
      <c r="S44" s="212" t="s">
        <v>561</v>
      </c>
      <c r="T44" s="89"/>
    </row>
    <row r="45" spans="2:20" ht="10.5" customHeight="1">
      <c r="B45" s="22"/>
      <c r="C45" s="230" t="s">
        <v>207</v>
      </c>
      <c r="D45" s="230"/>
      <c r="F45" s="223">
        <v>3779512</v>
      </c>
      <c r="G45" s="212">
        <v>58615</v>
      </c>
      <c r="H45" s="212">
        <v>521423</v>
      </c>
      <c r="I45" s="212">
        <v>812397</v>
      </c>
      <c r="J45" s="212">
        <v>201791</v>
      </c>
      <c r="K45" s="212">
        <v>5063</v>
      </c>
      <c r="L45" s="212">
        <v>411455</v>
      </c>
      <c r="M45" s="212">
        <v>39388</v>
      </c>
      <c r="N45" s="212">
        <v>301597</v>
      </c>
      <c r="O45" s="212">
        <v>163042</v>
      </c>
      <c r="P45" s="212">
        <v>630976</v>
      </c>
      <c r="Q45" s="212">
        <v>147755</v>
      </c>
      <c r="R45" s="212">
        <v>486010</v>
      </c>
      <c r="S45" s="212" t="s">
        <v>561</v>
      </c>
      <c r="T45" s="89"/>
    </row>
    <row r="46" spans="2:20" ht="6.75" customHeight="1">
      <c r="B46" s="22"/>
      <c r="C46" s="22"/>
      <c r="D46" s="22"/>
      <c r="F46" s="223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89"/>
    </row>
    <row r="47" spans="2:20" s="16" customFormat="1" ht="10.5" customHeight="1">
      <c r="B47" s="79" t="s">
        <v>48</v>
      </c>
      <c r="C47" s="79"/>
      <c r="D47" s="79"/>
      <c r="F47" s="227">
        <f aca="true" t="shared" si="6" ref="F47:S47">SUM(F48:F49)</f>
        <v>11731806</v>
      </c>
      <c r="G47" s="228">
        <f t="shared" si="6"/>
        <v>197543</v>
      </c>
      <c r="H47" s="228">
        <f t="shared" si="6"/>
        <v>1567757</v>
      </c>
      <c r="I47" s="228">
        <f t="shared" si="6"/>
        <v>2432245</v>
      </c>
      <c r="J47" s="228">
        <f t="shared" si="6"/>
        <v>1397232</v>
      </c>
      <c r="K47" s="228">
        <f t="shared" si="6"/>
        <v>55717</v>
      </c>
      <c r="L47" s="228">
        <f t="shared" si="6"/>
        <v>439482</v>
      </c>
      <c r="M47" s="228">
        <f t="shared" si="6"/>
        <v>126003</v>
      </c>
      <c r="N47" s="228">
        <f t="shared" si="6"/>
        <v>1753089</v>
      </c>
      <c r="O47" s="228">
        <f t="shared" si="6"/>
        <v>527784</v>
      </c>
      <c r="P47" s="228">
        <f t="shared" si="6"/>
        <v>1679622</v>
      </c>
      <c r="Q47" s="228">
        <f t="shared" si="6"/>
        <v>214630</v>
      </c>
      <c r="R47" s="228">
        <f t="shared" si="6"/>
        <v>1151446</v>
      </c>
      <c r="S47" s="228">
        <f t="shared" si="6"/>
        <v>189256</v>
      </c>
      <c r="T47" s="217"/>
    </row>
    <row r="48" spans="2:20" ht="10.5" customHeight="1">
      <c r="B48" s="22"/>
      <c r="C48" s="230" t="s">
        <v>211</v>
      </c>
      <c r="D48" s="230"/>
      <c r="F48" s="223">
        <v>7737216</v>
      </c>
      <c r="G48" s="212">
        <v>126615</v>
      </c>
      <c r="H48" s="212">
        <v>979354</v>
      </c>
      <c r="I48" s="212">
        <v>1658443</v>
      </c>
      <c r="J48" s="212">
        <v>604505</v>
      </c>
      <c r="K48" s="212">
        <v>38073</v>
      </c>
      <c r="L48" s="212">
        <v>238792</v>
      </c>
      <c r="M48" s="212">
        <v>49386</v>
      </c>
      <c r="N48" s="212">
        <v>1284761</v>
      </c>
      <c r="O48" s="212">
        <v>374586</v>
      </c>
      <c r="P48" s="212">
        <v>1203122</v>
      </c>
      <c r="Q48" s="212">
        <v>179750</v>
      </c>
      <c r="R48" s="212">
        <v>810573</v>
      </c>
      <c r="S48" s="212">
        <v>189256</v>
      </c>
      <c r="T48" s="89"/>
    </row>
    <row r="49" spans="2:20" ht="10.5" customHeight="1">
      <c r="B49" s="22"/>
      <c r="C49" s="230" t="s">
        <v>213</v>
      </c>
      <c r="D49" s="230"/>
      <c r="F49" s="223">
        <v>3994590</v>
      </c>
      <c r="G49" s="212">
        <v>70928</v>
      </c>
      <c r="H49" s="212">
        <v>588403</v>
      </c>
      <c r="I49" s="212">
        <v>773802</v>
      </c>
      <c r="J49" s="212">
        <v>792727</v>
      </c>
      <c r="K49" s="212">
        <v>17644</v>
      </c>
      <c r="L49" s="212">
        <v>200690</v>
      </c>
      <c r="M49" s="212">
        <v>76617</v>
      </c>
      <c r="N49" s="212">
        <v>468328</v>
      </c>
      <c r="O49" s="212">
        <v>153198</v>
      </c>
      <c r="P49" s="212">
        <v>476500</v>
      </c>
      <c r="Q49" s="212">
        <v>34880</v>
      </c>
      <c r="R49" s="212">
        <v>340873</v>
      </c>
      <c r="S49" s="212" t="s">
        <v>561</v>
      </c>
      <c r="T49" s="89"/>
    </row>
    <row r="50" spans="2:20" ht="6.75" customHeight="1">
      <c r="B50" s="22"/>
      <c r="C50" s="22"/>
      <c r="D50" s="22"/>
      <c r="F50" s="223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89"/>
    </row>
    <row r="51" spans="2:20" s="16" customFormat="1" ht="10.5" customHeight="1">
      <c r="B51" s="79" t="s">
        <v>51</v>
      </c>
      <c r="C51" s="79"/>
      <c r="D51" s="79"/>
      <c r="F51" s="227">
        <f aca="true" t="shared" si="7" ref="F51:P51">SUM(F52:F55)</f>
        <v>19063747</v>
      </c>
      <c r="G51" s="228">
        <f t="shared" si="7"/>
        <v>336891</v>
      </c>
      <c r="H51" s="228">
        <f t="shared" si="7"/>
        <v>2798410</v>
      </c>
      <c r="I51" s="228">
        <f t="shared" si="7"/>
        <v>4141688</v>
      </c>
      <c r="J51" s="228">
        <f t="shared" si="7"/>
        <v>1244070</v>
      </c>
      <c r="K51" s="228">
        <f t="shared" si="7"/>
        <v>21913</v>
      </c>
      <c r="L51" s="228">
        <f t="shared" si="7"/>
        <v>1312584</v>
      </c>
      <c r="M51" s="228">
        <f t="shared" si="7"/>
        <v>140165</v>
      </c>
      <c r="N51" s="228">
        <f t="shared" si="7"/>
        <v>3819629</v>
      </c>
      <c r="O51" s="228">
        <f t="shared" si="7"/>
        <v>872355</v>
      </c>
      <c r="P51" s="228">
        <f t="shared" si="7"/>
        <v>3022912</v>
      </c>
      <c r="Q51" s="228" t="s">
        <v>561</v>
      </c>
      <c r="R51" s="228">
        <f>SUM(R52:R55)</f>
        <v>1353130</v>
      </c>
      <c r="S51" s="228" t="s">
        <v>561</v>
      </c>
      <c r="T51" s="217"/>
    </row>
    <row r="52" spans="2:20" ht="10.5" customHeight="1">
      <c r="B52" s="22"/>
      <c r="C52" s="230" t="s">
        <v>217</v>
      </c>
      <c r="D52" s="230"/>
      <c r="F52" s="223">
        <v>5387018</v>
      </c>
      <c r="G52" s="212">
        <v>114284</v>
      </c>
      <c r="H52" s="212">
        <v>886328</v>
      </c>
      <c r="I52" s="212">
        <v>1062509</v>
      </c>
      <c r="J52" s="212">
        <v>561798</v>
      </c>
      <c r="K52" s="212">
        <v>283</v>
      </c>
      <c r="L52" s="212">
        <v>272366</v>
      </c>
      <c r="M52" s="212">
        <v>25816</v>
      </c>
      <c r="N52" s="212">
        <v>461188</v>
      </c>
      <c r="O52" s="212">
        <v>386451</v>
      </c>
      <c r="P52" s="212">
        <v>1059051</v>
      </c>
      <c r="Q52" s="212" t="s">
        <v>561</v>
      </c>
      <c r="R52" s="212">
        <v>556944</v>
      </c>
      <c r="S52" s="212" t="s">
        <v>561</v>
      </c>
      <c r="T52" s="89"/>
    </row>
    <row r="53" spans="2:20" ht="10.5" customHeight="1">
      <c r="B53" s="22"/>
      <c r="C53" s="230" t="s">
        <v>219</v>
      </c>
      <c r="D53" s="230"/>
      <c r="F53" s="223">
        <v>3649961</v>
      </c>
      <c r="G53" s="212">
        <v>77668</v>
      </c>
      <c r="H53" s="212">
        <v>553306</v>
      </c>
      <c r="I53" s="212">
        <v>704655</v>
      </c>
      <c r="J53" s="212">
        <v>253203</v>
      </c>
      <c r="K53" s="212">
        <v>1398</v>
      </c>
      <c r="L53" s="212">
        <v>472813</v>
      </c>
      <c r="M53" s="212">
        <v>17089</v>
      </c>
      <c r="N53" s="212">
        <v>514659</v>
      </c>
      <c r="O53" s="212">
        <v>157528</v>
      </c>
      <c r="P53" s="212">
        <v>677333</v>
      </c>
      <c r="Q53" s="212" t="s">
        <v>561</v>
      </c>
      <c r="R53" s="212">
        <v>220309</v>
      </c>
      <c r="S53" s="212" t="s">
        <v>561</v>
      </c>
      <c r="T53" s="89"/>
    </row>
    <row r="54" spans="2:20" ht="10.5" customHeight="1">
      <c r="B54" s="22"/>
      <c r="C54" s="230" t="s">
        <v>220</v>
      </c>
      <c r="D54" s="230"/>
      <c r="F54" s="223">
        <v>7640617</v>
      </c>
      <c r="G54" s="212">
        <v>99068</v>
      </c>
      <c r="H54" s="212">
        <v>855894</v>
      </c>
      <c r="I54" s="212">
        <v>1697443</v>
      </c>
      <c r="J54" s="212">
        <v>281112</v>
      </c>
      <c r="K54" s="212">
        <v>20194</v>
      </c>
      <c r="L54" s="212">
        <v>467712</v>
      </c>
      <c r="M54" s="212">
        <v>48660</v>
      </c>
      <c r="N54" s="212">
        <v>2611317</v>
      </c>
      <c r="O54" s="212">
        <v>235039</v>
      </c>
      <c r="P54" s="212">
        <v>834852</v>
      </c>
      <c r="Q54" s="212" t="s">
        <v>561</v>
      </c>
      <c r="R54" s="212">
        <v>489326</v>
      </c>
      <c r="S54" s="212" t="s">
        <v>561</v>
      </c>
      <c r="T54" s="89"/>
    </row>
    <row r="55" spans="2:20" ht="10.5" customHeight="1">
      <c r="B55" s="22"/>
      <c r="C55" s="230" t="s">
        <v>222</v>
      </c>
      <c r="D55" s="230"/>
      <c r="F55" s="223">
        <v>2386151</v>
      </c>
      <c r="G55" s="212">
        <v>45871</v>
      </c>
      <c r="H55" s="212">
        <v>502882</v>
      </c>
      <c r="I55" s="212">
        <v>677081</v>
      </c>
      <c r="J55" s="212">
        <v>147957</v>
      </c>
      <c r="K55" s="212">
        <v>38</v>
      </c>
      <c r="L55" s="212">
        <v>99693</v>
      </c>
      <c r="M55" s="212">
        <v>48600</v>
      </c>
      <c r="N55" s="212">
        <v>232465</v>
      </c>
      <c r="O55" s="212">
        <v>93337</v>
      </c>
      <c r="P55" s="212">
        <v>451676</v>
      </c>
      <c r="Q55" s="212" t="s">
        <v>561</v>
      </c>
      <c r="R55" s="212">
        <v>86551</v>
      </c>
      <c r="S55" s="212" t="s">
        <v>561</v>
      </c>
      <c r="T55" s="89"/>
    </row>
    <row r="56" spans="2:20" ht="6.75" customHeight="1">
      <c r="B56" s="22"/>
      <c r="C56" s="22"/>
      <c r="D56" s="22"/>
      <c r="F56" s="223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89"/>
    </row>
    <row r="57" spans="2:20" s="16" customFormat="1" ht="10.5" customHeight="1">
      <c r="B57" s="79" t="s">
        <v>56</v>
      </c>
      <c r="C57" s="79"/>
      <c r="D57" s="79"/>
      <c r="F57" s="227">
        <f aca="true" t="shared" si="8" ref="F57:S57">SUM(F58:F65)</f>
        <v>32378363</v>
      </c>
      <c r="G57" s="228">
        <f t="shared" si="8"/>
        <v>444730</v>
      </c>
      <c r="H57" s="228">
        <f t="shared" si="8"/>
        <v>5354265</v>
      </c>
      <c r="I57" s="228">
        <f t="shared" si="8"/>
        <v>5934524</v>
      </c>
      <c r="J57" s="228">
        <f t="shared" si="8"/>
        <v>3032576</v>
      </c>
      <c r="K57" s="228">
        <f t="shared" si="8"/>
        <v>3816</v>
      </c>
      <c r="L57" s="228">
        <f t="shared" si="8"/>
        <v>3183093</v>
      </c>
      <c r="M57" s="228">
        <f t="shared" si="8"/>
        <v>1358937</v>
      </c>
      <c r="N57" s="228">
        <f t="shared" si="8"/>
        <v>3394168</v>
      </c>
      <c r="O57" s="228">
        <f t="shared" si="8"/>
        <v>1333539</v>
      </c>
      <c r="P57" s="228">
        <f t="shared" si="8"/>
        <v>4032675</v>
      </c>
      <c r="Q57" s="228">
        <f t="shared" si="8"/>
        <v>459455</v>
      </c>
      <c r="R57" s="228">
        <f t="shared" si="8"/>
        <v>3620997</v>
      </c>
      <c r="S57" s="228">
        <f t="shared" si="8"/>
        <v>225588</v>
      </c>
      <c r="T57" s="217"/>
    </row>
    <row r="58" spans="2:20" ht="10.5" customHeight="1">
      <c r="B58" s="22"/>
      <c r="C58" s="230" t="s">
        <v>226</v>
      </c>
      <c r="D58" s="230"/>
      <c r="F58" s="223">
        <v>6128844</v>
      </c>
      <c r="G58" s="212">
        <v>82394</v>
      </c>
      <c r="H58" s="212">
        <v>1113040</v>
      </c>
      <c r="I58" s="212">
        <v>1439185</v>
      </c>
      <c r="J58" s="212">
        <v>733252</v>
      </c>
      <c r="K58" s="212" t="s">
        <v>561</v>
      </c>
      <c r="L58" s="212">
        <v>334180</v>
      </c>
      <c r="M58" s="212">
        <v>63570</v>
      </c>
      <c r="N58" s="212">
        <v>583665</v>
      </c>
      <c r="O58" s="212">
        <v>286607</v>
      </c>
      <c r="P58" s="212">
        <v>846975</v>
      </c>
      <c r="Q58" s="212">
        <v>73926</v>
      </c>
      <c r="R58" s="212">
        <v>572050</v>
      </c>
      <c r="S58" s="212" t="s">
        <v>561</v>
      </c>
      <c r="T58" s="89"/>
    </row>
    <row r="59" spans="2:20" ht="10.5" customHeight="1">
      <c r="B59" s="22"/>
      <c r="C59" s="230" t="s">
        <v>228</v>
      </c>
      <c r="D59" s="230"/>
      <c r="F59" s="223">
        <v>2702909</v>
      </c>
      <c r="G59" s="212">
        <v>42139</v>
      </c>
      <c r="H59" s="212">
        <v>559452</v>
      </c>
      <c r="I59" s="212">
        <v>330805</v>
      </c>
      <c r="J59" s="212">
        <v>248823</v>
      </c>
      <c r="K59" s="212" t="s">
        <v>561</v>
      </c>
      <c r="L59" s="212">
        <v>367078</v>
      </c>
      <c r="M59" s="212">
        <v>82175</v>
      </c>
      <c r="N59" s="212">
        <v>255841</v>
      </c>
      <c r="O59" s="212">
        <v>135888</v>
      </c>
      <c r="P59" s="212">
        <v>258444</v>
      </c>
      <c r="Q59" s="212">
        <v>81411</v>
      </c>
      <c r="R59" s="212">
        <v>340853</v>
      </c>
      <c r="S59" s="212" t="s">
        <v>561</v>
      </c>
      <c r="T59" s="89"/>
    </row>
    <row r="60" spans="2:20" ht="10.5" customHeight="1">
      <c r="B60" s="22"/>
      <c r="C60" s="230" t="s">
        <v>230</v>
      </c>
      <c r="D60" s="230"/>
      <c r="F60" s="223">
        <v>6611763</v>
      </c>
      <c r="G60" s="212">
        <v>102803</v>
      </c>
      <c r="H60" s="212">
        <v>873363</v>
      </c>
      <c r="I60" s="212">
        <v>1476089</v>
      </c>
      <c r="J60" s="212">
        <v>771018</v>
      </c>
      <c r="K60" s="212" t="s">
        <v>561</v>
      </c>
      <c r="L60" s="212">
        <v>483517</v>
      </c>
      <c r="M60" s="212">
        <v>148829</v>
      </c>
      <c r="N60" s="212">
        <v>917068</v>
      </c>
      <c r="O60" s="212">
        <v>284521</v>
      </c>
      <c r="P60" s="212">
        <v>843782</v>
      </c>
      <c r="Q60" s="212" t="s">
        <v>561</v>
      </c>
      <c r="R60" s="212">
        <v>710773</v>
      </c>
      <c r="S60" s="212" t="s">
        <v>561</v>
      </c>
      <c r="T60" s="89"/>
    </row>
    <row r="61" spans="2:20" ht="10.5" customHeight="1">
      <c r="B61" s="22"/>
      <c r="C61" s="230" t="s">
        <v>231</v>
      </c>
      <c r="D61" s="230"/>
      <c r="F61" s="223">
        <v>8109672</v>
      </c>
      <c r="G61" s="212">
        <v>112014</v>
      </c>
      <c r="H61" s="212">
        <v>1162698</v>
      </c>
      <c r="I61" s="212">
        <v>1480297</v>
      </c>
      <c r="J61" s="212">
        <v>813445</v>
      </c>
      <c r="K61" s="212">
        <v>3816</v>
      </c>
      <c r="L61" s="212">
        <v>694656</v>
      </c>
      <c r="M61" s="212">
        <v>772417</v>
      </c>
      <c r="N61" s="212">
        <v>1270313</v>
      </c>
      <c r="O61" s="212">
        <v>291243</v>
      </c>
      <c r="P61" s="212">
        <v>952385</v>
      </c>
      <c r="Q61" s="212">
        <v>37751</v>
      </c>
      <c r="R61" s="212">
        <v>518637</v>
      </c>
      <c r="S61" s="212" t="s">
        <v>561</v>
      </c>
      <c r="T61" s="89"/>
    </row>
    <row r="62" spans="2:20" ht="10.5" customHeight="1">
      <c r="B62" s="22"/>
      <c r="C62" s="230" t="s">
        <v>232</v>
      </c>
      <c r="D62" s="230"/>
      <c r="F62" s="223">
        <v>1897446</v>
      </c>
      <c r="G62" s="212">
        <v>32705</v>
      </c>
      <c r="H62" s="212">
        <v>349457</v>
      </c>
      <c r="I62" s="212">
        <v>214432</v>
      </c>
      <c r="J62" s="212">
        <v>64054</v>
      </c>
      <c r="K62" s="212" t="s">
        <v>561</v>
      </c>
      <c r="L62" s="212">
        <v>255527</v>
      </c>
      <c r="M62" s="212">
        <v>33748</v>
      </c>
      <c r="N62" s="212">
        <v>157114</v>
      </c>
      <c r="O62" s="212">
        <v>62460</v>
      </c>
      <c r="P62" s="212">
        <v>122976</v>
      </c>
      <c r="Q62" s="212">
        <v>83735</v>
      </c>
      <c r="R62" s="212">
        <v>521238</v>
      </c>
      <c r="S62" s="212" t="s">
        <v>561</v>
      </c>
      <c r="T62" s="89"/>
    </row>
    <row r="63" spans="2:20" ht="10.5" customHeight="1">
      <c r="B63" s="22"/>
      <c r="C63" s="230" t="s">
        <v>234</v>
      </c>
      <c r="D63" s="230"/>
      <c r="F63" s="223">
        <v>1672606</v>
      </c>
      <c r="G63" s="212">
        <v>28717</v>
      </c>
      <c r="H63" s="212">
        <v>221441</v>
      </c>
      <c r="I63" s="212">
        <v>200732</v>
      </c>
      <c r="J63" s="212">
        <v>115194</v>
      </c>
      <c r="K63" s="212" t="s">
        <v>561</v>
      </c>
      <c r="L63" s="212">
        <v>254746</v>
      </c>
      <c r="M63" s="212">
        <v>72335</v>
      </c>
      <c r="N63" s="212">
        <v>57797</v>
      </c>
      <c r="O63" s="212">
        <v>76434</v>
      </c>
      <c r="P63" s="212">
        <v>118375</v>
      </c>
      <c r="Q63" s="212">
        <v>74497</v>
      </c>
      <c r="R63" s="212">
        <v>452338</v>
      </c>
      <c r="S63" s="212" t="s">
        <v>561</v>
      </c>
      <c r="T63" s="89"/>
    </row>
    <row r="64" spans="2:20" ht="10.5" customHeight="1">
      <c r="B64" s="22"/>
      <c r="C64" s="230" t="s">
        <v>236</v>
      </c>
      <c r="D64" s="230"/>
      <c r="F64" s="223">
        <v>2739078</v>
      </c>
      <c r="G64" s="212">
        <v>18159</v>
      </c>
      <c r="H64" s="212">
        <v>425556</v>
      </c>
      <c r="I64" s="212">
        <v>120638</v>
      </c>
      <c r="J64" s="212">
        <v>101960</v>
      </c>
      <c r="K64" s="212" t="s">
        <v>561</v>
      </c>
      <c r="L64" s="212">
        <v>394774</v>
      </c>
      <c r="M64" s="212">
        <v>105441</v>
      </c>
      <c r="N64" s="212">
        <v>45797</v>
      </c>
      <c r="O64" s="212">
        <v>160451</v>
      </c>
      <c r="P64" s="212">
        <v>790994</v>
      </c>
      <c r="Q64" s="212">
        <v>104549</v>
      </c>
      <c r="R64" s="212">
        <v>245400</v>
      </c>
      <c r="S64" s="212">
        <v>225359</v>
      </c>
      <c r="T64" s="89"/>
    </row>
    <row r="65" spans="2:20" ht="10.5" customHeight="1">
      <c r="B65" s="22"/>
      <c r="C65" s="230" t="s">
        <v>238</v>
      </c>
      <c r="D65" s="230"/>
      <c r="F65" s="223">
        <v>2516045</v>
      </c>
      <c r="G65" s="212">
        <v>25799</v>
      </c>
      <c r="H65" s="212">
        <v>649258</v>
      </c>
      <c r="I65" s="212">
        <v>672346</v>
      </c>
      <c r="J65" s="212">
        <v>184830</v>
      </c>
      <c r="K65" s="212" t="s">
        <v>561</v>
      </c>
      <c r="L65" s="212">
        <v>398615</v>
      </c>
      <c r="M65" s="212">
        <v>80422</v>
      </c>
      <c r="N65" s="212">
        <v>106573</v>
      </c>
      <c r="O65" s="212">
        <v>35935</v>
      </c>
      <c r="P65" s="212">
        <v>98744</v>
      </c>
      <c r="Q65" s="212">
        <v>3586</v>
      </c>
      <c r="R65" s="212">
        <v>259708</v>
      </c>
      <c r="S65" s="212">
        <v>229</v>
      </c>
      <c r="T65" s="89"/>
    </row>
    <row r="66" spans="2:20" ht="6.75" customHeight="1">
      <c r="B66" s="22"/>
      <c r="C66" s="22"/>
      <c r="D66" s="22"/>
      <c r="F66" s="223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89"/>
    </row>
    <row r="67" spans="2:20" s="16" customFormat="1" ht="10.5" customHeight="1">
      <c r="B67" s="79" t="s">
        <v>36</v>
      </c>
      <c r="C67" s="79"/>
      <c r="D67" s="79"/>
      <c r="F67" s="227">
        <f aca="true" t="shared" si="9" ref="F67:R67">SUM(F68:F74)</f>
        <v>35177548</v>
      </c>
      <c r="G67" s="228">
        <f t="shared" si="9"/>
        <v>534872</v>
      </c>
      <c r="H67" s="228">
        <f t="shared" si="9"/>
        <v>5386823</v>
      </c>
      <c r="I67" s="228">
        <f t="shared" si="9"/>
        <v>6283034</v>
      </c>
      <c r="J67" s="228">
        <f t="shared" si="9"/>
        <v>6185327</v>
      </c>
      <c r="K67" s="228">
        <f t="shared" si="9"/>
        <v>39545</v>
      </c>
      <c r="L67" s="228">
        <f t="shared" si="9"/>
        <v>1479547</v>
      </c>
      <c r="M67" s="228">
        <f t="shared" si="9"/>
        <v>541560</v>
      </c>
      <c r="N67" s="228">
        <f t="shared" si="9"/>
        <v>4621983</v>
      </c>
      <c r="O67" s="228">
        <f t="shared" si="9"/>
        <v>1527497</v>
      </c>
      <c r="P67" s="228">
        <f t="shared" si="9"/>
        <v>5567492</v>
      </c>
      <c r="Q67" s="228">
        <f t="shared" si="9"/>
        <v>194518</v>
      </c>
      <c r="R67" s="228">
        <f t="shared" si="9"/>
        <v>2815350</v>
      </c>
      <c r="S67" s="228" t="s">
        <v>561</v>
      </c>
      <c r="T67" s="217"/>
    </row>
    <row r="68" spans="2:20" ht="10.5" customHeight="1">
      <c r="B68" s="22"/>
      <c r="C68" s="230" t="s">
        <v>242</v>
      </c>
      <c r="D68" s="230"/>
      <c r="F68" s="223">
        <v>5731021</v>
      </c>
      <c r="G68" s="212">
        <v>95712</v>
      </c>
      <c r="H68" s="212">
        <v>1014019</v>
      </c>
      <c r="I68" s="212">
        <v>1036358</v>
      </c>
      <c r="J68" s="212">
        <v>526060</v>
      </c>
      <c r="K68" s="212">
        <v>28025</v>
      </c>
      <c r="L68" s="212">
        <v>53431</v>
      </c>
      <c r="M68" s="212">
        <v>54296</v>
      </c>
      <c r="N68" s="212">
        <v>767311</v>
      </c>
      <c r="O68" s="212">
        <v>225154</v>
      </c>
      <c r="P68" s="212">
        <v>1608387</v>
      </c>
      <c r="Q68" s="212" t="s">
        <v>561</v>
      </c>
      <c r="R68" s="212">
        <v>322268</v>
      </c>
      <c r="S68" s="212" t="s">
        <v>561</v>
      </c>
      <c r="T68" s="89"/>
    </row>
    <row r="69" spans="2:20" ht="10.5" customHeight="1">
      <c r="B69" s="22"/>
      <c r="C69" s="230" t="s">
        <v>244</v>
      </c>
      <c r="D69" s="230"/>
      <c r="F69" s="223">
        <v>3150783</v>
      </c>
      <c r="G69" s="212">
        <v>67462</v>
      </c>
      <c r="H69" s="212">
        <v>565716</v>
      </c>
      <c r="I69" s="212">
        <v>557193</v>
      </c>
      <c r="J69" s="212">
        <v>409912</v>
      </c>
      <c r="K69" s="212">
        <v>3080</v>
      </c>
      <c r="L69" s="212">
        <v>282787</v>
      </c>
      <c r="M69" s="212">
        <v>35285</v>
      </c>
      <c r="N69" s="212">
        <v>405226</v>
      </c>
      <c r="O69" s="212">
        <v>164713</v>
      </c>
      <c r="P69" s="212">
        <v>354969</v>
      </c>
      <c r="Q69" s="212">
        <v>31738</v>
      </c>
      <c r="R69" s="212">
        <v>272702</v>
      </c>
      <c r="S69" s="212" t="s">
        <v>561</v>
      </c>
      <c r="T69" s="89"/>
    </row>
    <row r="70" spans="2:20" ht="10.5" customHeight="1">
      <c r="B70" s="22"/>
      <c r="C70" s="230" t="s">
        <v>562</v>
      </c>
      <c r="D70" s="230"/>
      <c r="F70" s="223">
        <v>10634526</v>
      </c>
      <c r="G70" s="212">
        <v>123124</v>
      </c>
      <c r="H70" s="212">
        <v>1379723</v>
      </c>
      <c r="I70" s="212">
        <v>1992902</v>
      </c>
      <c r="J70" s="212">
        <v>3369327</v>
      </c>
      <c r="K70" s="212" t="s">
        <v>561</v>
      </c>
      <c r="L70" s="212">
        <v>52808</v>
      </c>
      <c r="M70" s="212">
        <v>9587</v>
      </c>
      <c r="N70" s="212">
        <v>1365373</v>
      </c>
      <c r="O70" s="212">
        <v>413396</v>
      </c>
      <c r="P70" s="212">
        <v>1234746</v>
      </c>
      <c r="Q70" s="212" t="s">
        <v>561</v>
      </c>
      <c r="R70" s="212">
        <v>693540</v>
      </c>
      <c r="S70" s="212" t="s">
        <v>561</v>
      </c>
      <c r="T70" s="89"/>
    </row>
    <row r="71" spans="2:20" ht="10.5" customHeight="1">
      <c r="B71" s="22"/>
      <c r="C71" s="230" t="s">
        <v>563</v>
      </c>
      <c r="D71" s="230"/>
      <c r="F71" s="223">
        <v>3957716</v>
      </c>
      <c r="G71" s="212">
        <v>68489</v>
      </c>
      <c r="H71" s="212">
        <v>621192</v>
      </c>
      <c r="I71" s="212">
        <v>776677</v>
      </c>
      <c r="J71" s="212">
        <v>491025</v>
      </c>
      <c r="K71" s="212">
        <v>2739</v>
      </c>
      <c r="L71" s="212">
        <v>208017</v>
      </c>
      <c r="M71" s="212">
        <v>8635</v>
      </c>
      <c r="N71" s="212">
        <v>717340</v>
      </c>
      <c r="O71" s="212">
        <v>212340</v>
      </c>
      <c r="P71" s="212">
        <v>611466</v>
      </c>
      <c r="Q71" s="212" t="s">
        <v>561</v>
      </c>
      <c r="R71" s="212">
        <v>239796</v>
      </c>
      <c r="S71" s="212" t="s">
        <v>561</v>
      </c>
      <c r="T71" s="89"/>
    </row>
    <row r="72" spans="2:20" ht="10.5" customHeight="1">
      <c r="B72" s="22"/>
      <c r="C72" s="230" t="s">
        <v>246</v>
      </c>
      <c r="D72" s="230"/>
      <c r="F72" s="223">
        <v>3711331</v>
      </c>
      <c r="G72" s="212">
        <v>62358</v>
      </c>
      <c r="H72" s="212">
        <v>567604</v>
      </c>
      <c r="I72" s="212">
        <v>851485</v>
      </c>
      <c r="J72" s="212">
        <v>349772</v>
      </c>
      <c r="K72" s="212">
        <v>805</v>
      </c>
      <c r="L72" s="212">
        <v>232271</v>
      </c>
      <c r="M72" s="212">
        <v>10828</v>
      </c>
      <c r="N72" s="212">
        <v>365799</v>
      </c>
      <c r="O72" s="212">
        <v>170079</v>
      </c>
      <c r="P72" s="212">
        <v>725239</v>
      </c>
      <c r="Q72" s="212" t="s">
        <v>561</v>
      </c>
      <c r="R72" s="212">
        <v>375091</v>
      </c>
      <c r="S72" s="212" t="s">
        <v>561</v>
      </c>
      <c r="T72" s="89"/>
    </row>
    <row r="73" spans="2:20" ht="10.5" customHeight="1">
      <c r="B73" s="22"/>
      <c r="C73" s="230" t="s">
        <v>247</v>
      </c>
      <c r="D73" s="230"/>
      <c r="F73" s="223">
        <v>4031300</v>
      </c>
      <c r="G73" s="212">
        <v>65748</v>
      </c>
      <c r="H73" s="212">
        <v>593579</v>
      </c>
      <c r="I73" s="212">
        <v>596846</v>
      </c>
      <c r="J73" s="212">
        <v>435284</v>
      </c>
      <c r="K73" s="212">
        <v>4896</v>
      </c>
      <c r="L73" s="212">
        <v>365055</v>
      </c>
      <c r="M73" s="212">
        <v>13873</v>
      </c>
      <c r="N73" s="212">
        <v>498420</v>
      </c>
      <c r="O73" s="212">
        <v>253761</v>
      </c>
      <c r="P73" s="212">
        <v>712150</v>
      </c>
      <c r="Q73" s="212" t="s">
        <v>561</v>
      </c>
      <c r="R73" s="212">
        <v>491688</v>
      </c>
      <c r="S73" s="212" t="s">
        <v>561</v>
      </c>
      <c r="T73" s="89"/>
    </row>
    <row r="74" spans="2:20" ht="10.5" customHeight="1">
      <c r="B74" s="22"/>
      <c r="C74" s="230" t="s">
        <v>248</v>
      </c>
      <c r="D74" s="230"/>
      <c r="F74" s="223">
        <v>3960871</v>
      </c>
      <c r="G74" s="212">
        <v>51979</v>
      </c>
      <c r="H74" s="212">
        <v>644990</v>
      </c>
      <c r="I74" s="212">
        <v>471573</v>
      </c>
      <c r="J74" s="212">
        <v>603947</v>
      </c>
      <c r="K74" s="212" t="s">
        <v>561</v>
      </c>
      <c r="L74" s="212">
        <v>285178</v>
      </c>
      <c r="M74" s="212">
        <v>409056</v>
      </c>
      <c r="N74" s="212">
        <v>502514</v>
      </c>
      <c r="O74" s="212">
        <v>88054</v>
      </c>
      <c r="P74" s="212">
        <v>320535</v>
      </c>
      <c r="Q74" s="212">
        <v>162780</v>
      </c>
      <c r="R74" s="212">
        <v>420265</v>
      </c>
      <c r="S74" s="212" t="s">
        <v>561</v>
      </c>
      <c r="T74" s="89"/>
    </row>
    <row r="75" spans="2:20" ht="6" customHeight="1">
      <c r="B75" s="22"/>
      <c r="C75" s="22"/>
      <c r="D75" s="22"/>
      <c r="F75" s="223"/>
      <c r="G75" s="212" t="s">
        <v>577</v>
      </c>
      <c r="H75" s="212" t="s">
        <v>577</v>
      </c>
      <c r="I75" s="212" t="s">
        <v>577</v>
      </c>
      <c r="J75" s="212" t="s">
        <v>577</v>
      </c>
      <c r="K75" s="212">
        <v>0</v>
      </c>
      <c r="L75" s="212" t="s">
        <v>577</v>
      </c>
      <c r="M75" s="212" t="s">
        <v>577</v>
      </c>
      <c r="N75" s="212" t="s">
        <v>577</v>
      </c>
      <c r="O75" s="212" t="s">
        <v>577</v>
      </c>
      <c r="P75" s="212" t="s">
        <v>577</v>
      </c>
      <c r="Q75" s="212" t="s">
        <v>577</v>
      </c>
      <c r="R75" s="212" t="s">
        <v>577</v>
      </c>
      <c r="S75" s="212" t="s">
        <v>577</v>
      </c>
      <c r="T75" s="89"/>
    </row>
    <row r="76" spans="2:20" s="16" customFormat="1" ht="10.5" customHeight="1">
      <c r="B76" s="79" t="s">
        <v>564</v>
      </c>
      <c r="C76" s="79"/>
      <c r="D76" s="79"/>
      <c r="F76" s="227">
        <f aca="true" t="shared" si="10" ref="F76:R76">SUM(F77:F79)</f>
        <v>12796129</v>
      </c>
      <c r="G76" s="228">
        <f t="shared" si="10"/>
        <v>209436</v>
      </c>
      <c r="H76" s="228">
        <f t="shared" si="10"/>
        <v>1693175</v>
      </c>
      <c r="I76" s="228">
        <f t="shared" si="10"/>
        <v>2185606</v>
      </c>
      <c r="J76" s="228">
        <f t="shared" si="10"/>
        <v>1280884</v>
      </c>
      <c r="K76" s="228">
        <f t="shared" si="10"/>
        <v>1602</v>
      </c>
      <c r="L76" s="228">
        <f t="shared" si="10"/>
        <v>976444</v>
      </c>
      <c r="M76" s="228">
        <f t="shared" si="10"/>
        <v>219886</v>
      </c>
      <c r="N76" s="228">
        <f t="shared" si="10"/>
        <v>1769821</v>
      </c>
      <c r="O76" s="228">
        <f t="shared" si="10"/>
        <v>608790</v>
      </c>
      <c r="P76" s="228">
        <f t="shared" si="10"/>
        <v>2103043</v>
      </c>
      <c r="Q76" s="228">
        <f t="shared" si="10"/>
        <v>78870</v>
      </c>
      <c r="R76" s="228">
        <f t="shared" si="10"/>
        <v>1668572</v>
      </c>
      <c r="S76" s="228" t="s">
        <v>561</v>
      </c>
      <c r="T76" s="217"/>
    </row>
    <row r="77" spans="2:19" ht="10.5" customHeight="1">
      <c r="B77" s="22"/>
      <c r="C77" s="230" t="s">
        <v>565</v>
      </c>
      <c r="D77" s="230"/>
      <c r="F77" s="223">
        <v>6149677</v>
      </c>
      <c r="G77" s="212">
        <v>96017</v>
      </c>
      <c r="H77" s="210">
        <v>719744</v>
      </c>
      <c r="I77" s="210">
        <v>1134680</v>
      </c>
      <c r="J77" s="210">
        <v>472014</v>
      </c>
      <c r="K77" s="210">
        <v>1602</v>
      </c>
      <c r="L77" s="210">
        <v>448154</v>
      </c>
      <c r="M77" s="210">
        <v>68888</v>
      </c>
      <c r="N77" s="210">
        <v>801926</v>
      </c>
      <c r="O77" s="210">
        <v>301803</v>
      </c>
      <c r="P77" s="210">
        <v>1175446</v>
      </c>
      <c r="Q77" s="210" t="s">
        <v>561</v>
      </c>
      <c r="R77" s="210">
        <v>929403</v>
      </c>
      <c r="S77" s="210" t="s">
        <v>561</v>
      </c>
    </row>
    <row r="78" spans="2:19" ht="10.5" customHeight="1">
      <c r="B78" s="22"/>
      <c r="C78" s="230" t="s">
        <v>566</v>
      </c>
      <c r="D78" s="230"/>
      <c r="F78" s="223">
        <v>1878016</v>
      </c>
      <c r="G78" s="212">
        <v>41448</v>
      </c>
      <c r="H78" s="210">
        <v>289590</v>
      </c>
      <c r="I78" s="210">
        <v>297617</v>
      </c>
      <c r="J78" s="210">
        <v>121689</v>
      </c>
      <c r="K78" s="210" t="s">
        <v>561</v>
      </c>
      <c r="L78" s="210">
        <v>181444</v>
      </c>
      <c r="M78" s="210">
        <v>16602</v>
      </c>
      <c r="N78" s="210">
        <v>131320</v>
      </c>
      <c r="O78" s="210">
        <v>95519</v>
      </c>
      <c r="P78" s="210">
        <v>432287</v>
      </c>
      <c r="Q78" s="210" t="s">
        <v>561</v>
      </c>
      <c r="R78" s="210">
        <v>270500</v>
      </c>
      <c r="S78" s="210" t="s">
        <v>561</v>
      </c>
    </row>
    <row r="79" spans="2:19" ht="10.5" customHeight="1">
      <c r="B79" s="22"/>
      <c r="C79" s="230" t="s">
        <v>567</v>
      </c>
      <c r="D79" s="230"/>
      <c r="F79" s="223">
        <v>4768436</v>
      </c>
      <c r="G79" s="212">
        <v>71971</v>
      </c>
      <c r="H79" s="210">
        <v>683841</v>
      </c>
      <c r="I79" s="210">
        <v>753309</v>
      </c>
      <c r="J79" s="210">
        <v>687181</v>
      </c>
      <c r="K79" s="210" t="s">
        <v>561</v>
      </c>
      <c r="L79" s="210">
        <v>346846</v>
      </c>
      <c r="M79" s="210">
        <v>134396</v>
      </c>
      <c r="N79" s="210">
        <v>836575</v>
      </c>
      <c r="O79" s="210">
        <v>211468</v>
      </c>
      <c r="P79" s="210">
        <v>495310</v>
      </c>
      <c r="Q79" s="210">
        <v>78870</v>
      </c>
      <c r="R79" s="210">
        <v>468669</v>
      </c>
      <c r="S79" s="210" t="s">
        <v>561</v>
      </c>
    </row>
    <row r="80" ht="3.75" customHeight="1" thickBot="1">
      <c r="F80" s="92"/>
    </row>
    <row r="81" spans="1:19" ht="12" customHeight="1">
      <c r="A81" s="30" t="s">
        <v>135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ht="17.25">
      <c r="I82" s="3" t="s">
        <v>568</v>
      </c>
    </row>
    <row r="83" ht="14.25">
      <c r="J83" s="97" t="s">
        <v>578</v>
      </c>
    </row>
    <row r="84" ht="13.5">
      <c r="A84" s="231"/>
    </row>
    <row r="85" ht="14.25" thickBot="1">
      <c r="A85" s="231"/>
    </row>
    <row r="86" spans="1:19" ht="18" customHeight="1" thickTop="1">
      <c r="A86" s="36" t="s">
        <v>11</v>
      </c>
      <c r="B86" s="36"/>
      <c r="C86" s="36"/>
      <c r="D86" s="36"/>
      <c r="E86" s="36"/>
      <c r="F86" s="9" t="s">
        <v>575</v>
      </c>
      <c r="G86" s="9" t="s">
        <v>397</v>
      </c>
      <c r="H86" s="9" t="s">
        <v>401</v>
      </c>
      <c r="I86" s="9" t="s">
        <v>419</v>
      </c>
      <c r="J86" s="9" t="s">
        <v>434</v>
      </c>
      <c r="K86" s="220" t="s">
        <v>445</v>
      </c>
      <c r="L86" s="10" t="s">
        <v>454</v>
      </c>
      <c r="M86" s="9" t="s">
        <v>394</v>
      </c>
      <c r="N86" s="9" t="s">
        <v>396</v>
      </c>
      <c r="O86" s="9" t="s">
        <v>576</v>
      </c>
      <c r="P86" s="9" t="s">
        <v>416</v>
      </c>
      <c r="Q86" s="9" t="s">
        <v>433</v>
      </c>
      <c r="R86" s="9" t="s">
        <v>442</v>
      </c>
      <c r="S86" s="9" t="s">
        <v>446</v>
      </c>
    </row>
    <row r="87" spans="6:12" ht="6" customHeight="1">
      <c r="F87" s="75"/>
      <c r="L87" s="221"/>
    </row>
    <row r="88" spans="2:19" s="16" customFormat="1" ht="10.5" customHeight="1">
      <c r="B88" s="83" t="s">
        <v>82</v>
      </c>
      <c r="C88" s="83"/>
      <c r="D88" s="232"/>
      <c r="F88" s="227">
        <f>SUM(F89:F93)</f>
        <v>12459430</v>
      </c>
      <c r="G88" s="228">
        <f>SUM(G89:G93)</f>
        <v>212573</v>
      </c>
      <c r="H88" s="228">
        <f>SUM(H89:H93)</f>
        <v>2270042</v>
      </c>
      <c r="I88" s="228">
        <f>SUM(I89:I93)</f>
        <v>1634247</v>
      </c>
      <c r="J88" s="228">
        <f>SUM(J89:J93)</f>
        <v>904696</v>
      </c>
      <c r="K88" s="228" t="s">
        <v>336</v>
      </c>
      <c r="L88" s="228">
        <f aca="true" t="shared" si="11" ref="L88:R88">SUM(L89:L93)</f>
        <v>1737856</v>
      </c>
      <c r="M88" s="228">
        <f t="shared" si="11"/>
        <v>546666</v>
      </c>
      <c r="N88" s="228">
        <f t="shared" si="11"/>
        <v>1392581</v>
      </c>
      <c r="O88" s="228">
        <f t="shared" si="11"/>
        <v>496040</v>
      </c>
      <c r="P88" s="228">
        <f t="shared" si="11"/>
        <v>1013722</v>
      </c>
      <c r="Q88" s="228">
        <f t="shared" si="11"/>
        <v>193967</v>
      </c>
      <c r="R88" s="228">
        <f t="shared" si="11"/>
        <v>2057040</v>
      </c>
      <c r="S88" s="228" t="s">
        <v>336</v>
      </c>
    </row>
    <row r="89" spans="2:19" ht="10.5" customHeight="1">
      <c r="B89" s="24"/>
      <c r="C89" s="233" t="s">
        <v>86</v>
      </c>
      <c r="D89" s="234"/>
      <c r="F89" s="223">
        <v>1665922</v>
      </c>
      <c r="G89" s="212">
        <v>33828</v>
      </c>
      <c r="H89" s="212">
        <v>331320</v>
      </c>
      <c r="I89" s="212">
        <v>199562</v>
      </c>
      <c r="J89" s="212">
        <v>103862</v>
      </c>
      <c r="K89" s="212" t="s">
        <v>336</v>
      </c>
      <c r="L89" s="212">
        <v>218340</v>
      </c>
      <c r="M89" s="212">
        <v>9993</v>
      </c>
      <c r="N89" s="212">
        <v>167472</v>
      </c>
      <c r="O89" s="212">
        <v>73787</v>
      </c>
      <c r="P89" s="212">
        <v>160425</v>
      </c>
      <c r="Q89" s="212">
        <v>5795</v>
      </c>
      <c r="R89" s="212">
        <v>361538</v>
      </c>
      <c r="S89" s="212" t="s">
        <v>336</v>
      </c>
    </row>
    <row r="90" spans="2:19" ht="10.5" customHeight="1">
      <c r="B90" s="24"/>
      <c r="C90" s="233" t="s">
        <v>87</v>
      </c>
      <c r="D90" s="234"/>
      <c r="F90" s="223">
        <v>2985160</v>
      </c>
      <c r="G90" s="212">
        <v>42855</v>
      </c>
      <c r="H90" s="212">
        <v>366850</v>
      </c>
      <c r="I90" s="212">
        <v>234288</v>
      </c>
      <c r="J90" s="212">
        <v>291384</v>
      </c>
      <c r="K90" s="212" t="s">
        <v>336</v>
      </c>
      <c r="L90" s="212">
        <v>542496</v>
      </c>
      <c r="M90" s="212">
        <v>374430</v>
      </c>
      <c r="N90" s="212">
        <v>237239</v>
      </c>
      <c r="O90" s="212">
        <v>75872</v>
      </c>
      <c r="P90" s="212">
        <v>159062</v>
      </c>
      <c r="Q90" s="212">
        <v>154681</v>
      </c>
      <c r="R90" s="212">
        <v>506003</v>
      </c>
      <c r="S90" s="212" t="s">
        <v>336</v>
      </c>
    </row>
    <row r="91" spans="2:19" ht="10.5" customHeight="1">
      <c r="B91" s="24"/>
      <c r="C91" s="233" t="s">
        <v>165</v>
      </c>
      <c r="D91" s="234"/>
      <c r="F91" s="223">
        <v>2896573</v>
      </c>
      <c r="G91" s="212">
        <v>53898</v>
      </c>
      <c r="H91" s="212">
        <v>596274</v>
      </c>
      <c r="I91" s="212">
        <v>573251</v>
      </c>
      <c r="J91" s="212">
        <v>176374</v>
      </c>
      <c r="K91" s="212" t="s">
        <v>336</v>
      </c>
      <c r="L91" s="212">
        <v>75831</v>
      </c>
      <c r="M91" s="212">
        <v>75147</v>
      </c>
      <c r="N91" s="212">
        <v>719658</v>
      </c>
      <c r="O91" s="212">
        <v>144000</v>
      </c>
      <c r="P91" s="212">
        <v>276354</v>
      </c>
      <c r="Q91" s="212" t="s">
        <v>336</v>
      </c>
      <c r="R91" s="212">
        <v>205786</v>
      </c>
      <c r="S91" s="212" t="s">
        <v>336</v>
      </c>
    </row>
    <row r="92" spans="2:19" ht="10.5" customHeight="1">
      <c r="B92" s="24"/>
      <c r="C92" s="233" t="s">
        <v>167</v>
      </c>
      <c r="D92" s="234"/>
      <c r="F92" s="223">
        <v>2655210</v>
      </c>
      <c r="G92" s="212">
        <v>45485</v>
      </c>
      <c r="H92" s="212">
        <v>358340</v>
      </c>
      <c r="I92" s="212">
        <v>399762</v>
      </c>
      <c r="J92" s="212">
        <v>221329</v>
      </c>
      <c r="K92" s="212" t="s">
        <v>336</v>
      </c>
      <c r="L92" s="212">
        <v>484360</v>
      </c>
      <c r="M92" s="212">
        <v>59105</v>
      </c>
      <c r="N92" s="212">
        <v>96236</v>
      </c>
      <c r="O92" s="212">
        <v>115558</v>
      </c>
      <c r="P92" s="212">
        <v>254007</v>
      </c>
      <c r="Q92" s="212">
        <v>13604</v>
      </c>
      <c r="R92" s="212">
        <v>607424</v>
      </c>
      <c r="S92" s="212" t="s">
        <v>336</v>
      </c>
    </row>
    <row r="93" spans="2:19" ht="10.5" customHeight="1">
      <c r="B93" s="24"/>
      <c r="C93" s="233" t="s">
        <v>168</v>
      </c>
      <c r="D93" s="234"/>
      <c r="F93" s="223">
        <v>2256565</v>
      </c>
      <c r="G93" s="212">
        <v>36507</v>
      </c>
      <c r="H93" s="212">
        <v>617258</v>
      </c>
      <c r="I93" s="212">
        <v>227384</v>
      </c>
      <c r="J93" s="212">
        <v>111747</v>
      </c>
      <c r="K93" s="212" t="s">
        <v>336</v>
      </c>
      <c r="L93" s="212">
        <v>416829</v>
      </c>
      <c r="M93" s="212">
        <v>27991</v>
      </c>
      <c r="N93" s="212">
        <v>171976</v>
      </c>
      <c r="O93" s="212">
        <v>86823</v>
      </c>
      <c r="P93" s="212">
        <v>163874</v>
      </c>
      <c r="Q93" s="212">
        <v>19887</v>
      </c>
      <c r="R93" s="212">
        <v>376289</v>
      </c>
      <c r="S93" s="212" t="s">
        <v>336</v>
      </c>
    </row>
    <row r="94" spans="2:19" ht="9" customHeight="1">
      <c r="B94" s="24"/>
      <c r="C94" s="24"/>
      <c r="F94" s="223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</row>
    <row r="95" spans="2:19" s="16" customFormat="1" ht="10.5" customHeight="1">
      <c r="B95" s="83" t="s">
        <v>170</v>
      </c>
      <c r="C95" s="83"/>
      <c r="D95" s="232"/>
      <c r="F95" s="227">
        <f>SUM(F96:F102)</f>
        <v>31833011</v>
      </c>
      <c r="G95" s="228">
        <f>SUM(G96:G102)</f>
        <v>401515</v>
      </c>
      <c r="H95" s="228">
        <f>SUM(H96:H102)</f>
        <v>4239057</v>
      </c>
      <c r="I95" s="228">
        <f>SUM(I96:I102)</f>
        <v>4219007</v>
      </c>
      <c r="J95" s="228">
        <f>SUM(J96:J102)</f>
        <v>2401139</v>
      </c>
      <c r="K95" s="228" t="s">
        <v>336</v>
      </c>
      <c r="L95" s="228">
        <f aca="true" t="shared" si="12" ref="L95:S95">SUM(L96:L102)</f>
        <v>4586351</v>
      </c>
      <c r="M95" s="228">
        <f t="shared" si="12"/>
        <v>1436019</v>
      </c>
      <c r="N95" s="228">
        <f t="shared" si="12"/>
        <v>3663906</v>
      </c>
      <c r="O95" s="228">
        <f t="shared" si="12"/>
        <v>1244024</v>
      </c>
      <c r="P95" s="228">
        <f t="shared" si="12"/>
        <v>4288564</v>
      </c>
      <c r="Q95" s="228">
        <f t="shared" si="12"/>
        <v>707315</v>
      </c>
      <c r="R95" s="228">
        <f t="shared" si="12"/>
        <v>4633737</v>
      </c>
      <c r="S95" s="228">
        <f t="shared" si="12"/>
        <v>12377</v>
      </c>
    </row>
    <row r="96" spans="2:19" ht="10.5" customHeight="1">
      <c r="B96" s="24"/>
      <c r="C96" s="233" t="s">
        <v>172</v>
      </c>
      <c r="D96" s="234"/>
      <c r="F96" s="223">
        <v>6730121</v>
      </c>
      <c r="G96" s="212">
        <v>91413</v>
      </c>
      <c r="H96" s="212">
        <v>1007000</v>
      </c>
      <c r="I96" s="212">
        <v>997746</v>
      </c>
      <c r="J96" s="212">
        <v>689735</v>
      </c>
      <c r="K96" s="212" t="s">
        <v>336</v>
      </c>
      <c r="L96" s="212">
        <v>301212</v>
      </c>
      <c r="M96" s="212">
        <v>215552</v>
      </c>
      <c r="N96" s="212">
        <v>723782</v>
      </c>
      <c r="O96" s="212">
        <v>301326</v>
      </c>
      <c r="P96" s="212">
        <v>1098713</v>
      </c>
      <c r="Q96" s="212">
        <v>91105</v>
      </c>
      <c r="R96" s="212">
        <v>1203612</v>
      </c>
      <c r="S96" s="212">
        <v>8925</v>
      </c>
    </row>
    <row r="97" spans="2:19" ht="10.5" customHeight="1">
      <c r="B97" s="24"/>
      <c r="C97" s="233" t="s">
        <v>174</v>
      </c>
      <c r="D97" s="234"/>
      <c r="F97" s="223">
        <v>5039403</v>
      </c>
      <c r="G97" s="212">
        <v>63943</v>
      </c>
      <c r="H97" s="212">
        <v>690362</v>
      </c>
      <c r="I97" s="212">
        <v>1026226</v>
      </c>
      <c r="J97" s="212">
        <v>240887</v>
      </c>
      <c r="K97" s="212" t="s">
        <v>336</v>
      </c>
      <c r="L97" s="212">
        <v>499807</v>
      </c>
      <c r="M97" s="212">
        <v>70284</v>
      </c>
      <c r="N97" s="212">
        <v>907376</v>
      </c>
      <c r="O97" s="212">
        <v>161813</v>
      </c>
      <c r="P97" s="212">
        <v>612192</v>
      </c>
      <c r="Q97" s="212">
        <v>84424</v>
      </c>
      <c r="R97" s="212">
        <v>680637</v>
      </c>
      <c r="S97" s="212">
        <v>1452</v>
      </c>
    </row>
    <row r="98" spans="2:19" ht="10.5" customHeight="1">
      <c r="B98" s="24"/>
      <c r="C98" s="233" t="s">
        <v>175</v>
      </c>
      <c r="D98" s="234"/>
      <c r="F98" s="223">
        <v>7565424</v>
      </c>
      <c r="G98" s="212">
        <v>86823</v>
      </c>
      <c r="H98" s="212">
        <v>703180</v>
      </c>
      <c r="I98" s="212">
        <v>1078745</v>
      </c>
      <c r="J98" s="212">
        <v>576397</v>
      </c>
      <c r="K98" s="212" t="s">
        <v>336</v>
      </c>
      <c r="L98" s="212">
        <v>1109214</v>
      </c>
      <c r="M98" s="212">
        <v>404631</v>
      </c>
      <c r="N98" s="212">
        <v>690968</v>
      </c>
      <c r="O98" s="212">
        <v>410822</v>
      </c>
      <c r="P98" s="212">
        <v>1433961</v>
      </c>
      <c r="Q98" s="212">
        <v>277036</v>
      </c>
      <c r="R98" s="212">
        <v>791647</v>
      </c>
      <c r="S98" s="212">
        <v>2000</v>
      </c>
    </row>
    <row r="99" spans="2:19" ht="10.5" customHeight="1">
      <c r="B99" s="24"/>
      <c r="C99" s="233" t="s">
        <v>177</v>
      </c>
      <c r="D99" s="234"/>
      <c r="F99" s="223">
        <v>3485213</v>
      </c>
      <c r="G99" s="212">
        <v>44829</v>
      </c>
      <c r="H99" s="212">
        <v>457681</v>
      </c>
      <c r="I99" s="212">
        <v>282392</v>
      </c>
      <c r="J99" s="212">
        <v>194436</v>
      </c>
      <c r="K99" s="212" t="s">
        <v>336</v>
      </c>
      <c r="L99" s="212">
        <v>583579</v>
      </c>
      <c r="M99" s="212">
        <v>139272</v>
      </c>
      <c r="N99" s="212">
        <v>494994</v>
      </c>
      <c r="O99" s="212">
        <v>104241</v>
      </c>
      <c r="P99" s="212">
        <v>262254</v>
      </c>
      <c r="Q99" s="212">
        <v>214725</v>
      </c>
      <c r="R99" s="212">
        <v>706810</v>
      </c>
      <c r="S99" s="212" t="s">
        <v>336</v>
      </c>
    </row>
    <row r="100" spans="2:19" ht="10.5" customHeight="1">
      <c r="B100" s="24"/>
      <c r="C100" s="233" t="s">
        <v>178</v>
      </c>
      <c r="D100" s="234"/>
      <c r="F100" s="223">
        <v>3355925</v>
      </c>
      <c r="G100" s="212">
        <v>44617</v>
      </c>
      <c r="H100" s="212">
        <v>491794</v>
      </c>
      <c r="I100" s="212">
        <v>370451</v>
      </c>
      <c r="J100" s="212">
        <v>215605</v>
      </c>
      <c r="K100" s="212" t="s">
        <v>336</v>
      </c>
      <c r="L100" s="212">
        <v>603480</v>
      </c>
      <c r="M100" s="212">
        <v>164155</v>
      </c>
      <c r="N100" s="212">
        <v>351524</v>
      </c>
      <c r="O100" s="212">
        <v>99091</v>
      </c>
      <c r="P100" s="212">
        <v>486705</v>
      </c>
      <c r="Q100" s="212">
        <v>13388</v>
      </c>
      <c r="R100" s="212">
        <v>515115</v>
      </c>
      <c r="S100" s="212" t="s">
        <v>336</v>
      </c>
    </row>
    <row r="101" spans="2:19" ht="10.5" customHeight="1">
      <c r="B101" s="24"/>
      <c r="C101" s="233" t="s">
        <v>180</v>
      </c>
      <c r="D101" s="234"/>
      <c r="F101" s="223">
        <v>3324039</v>
      </c>
      <c r="G101" s="212">
        <v>32557</v>
      </c>
      <c r="H101" s="212">
        <v>494168</v>
      </c>
      <c r="I101" s="212">
        <v>272273</v>
      </c>
      <c r="J101" s="212">
        <v>235815</v>
      </c>
      <c r="K101" s="212" t="s">
        <v>336</v>
      </c>
      <c r="L101" s="212">
        <v>955864</v>
      </c>
      <c r="M101" s="212">
        <v>341893</v>
      </c>
      <c r="N101" s="212">
        <v>203556</v>
      </c>
      <c r="O101" s="212">
        <v>91045</v>
      </c>
      <c r="P101" s="212">
        <v>217868</v>
      </c>
      <c r="Q101" s="212">
        <v>16456</v>
      </c>
      <c r="R101" s="212">
        <v>462544</v>
      </c>
      <c r="S101" s="212" t="s">
        <v>336</v>
      </c>
    </row>
    <row r="102" spans="2:19" ht="10.5" customHeight="1">
      <c r="B102" s="24"/>
      <c r="C102" s="233" t="s">
        <v>182</v>
      </c>
      <c r="D102" s="234"/>
      <c r="F102" s="223">
        <v>2332886</v>
      </c>
      <c r="G102" s="212">
        <v>37333</v>
      </c>
      <c r="H102" s="212">
        <v>394872</v>
      </c>
      <c r="I102" s="212">
        <v>191174</v>
      </c>
      <c r="J102" s="212">
        <v>248264</v>
      </c>
      <c r="K102" s="212" t="s">
        <v>336</v>
      </c>
      <c r="L102" s="212">
        <v>533195</v>
      </c>
      <c r="M102" s="212">
        <v>100232</v>
      </c>
      <c r="N102" s="212">
        <v>291706</v>
      </c>
      <c r="O102" s="212">
        <v>75686</v>
      </c>
      <c r="P102" s="212">
        <v>176871</v>
      </c>
      <c r="Q102" s="212">
        <v>10181</v>
      </c>
      <c r="R102" s="212">
        <v>273372</v>
      </c>
      <c r="S102" s="212" t="s">
        <v>336</v>
      </c>
    </row>
    <row r="103" spans="2:19" ht="9" customHeight="1">
      <c r="B103" s="24"/>
      <c r="C103" s="24"/>
      <c r="F103" s="223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</row>
    <row r="104" spans="2:19" s="16" customFormat="1" ht="10.5" customHeight="1">
      <c r="B104" s="83" t="s">
        <v>71</v>
      </c>
      <c r="C104" s="83"/>
      <c r="D104" s="232"/>
      <c r="F104" s="227">
        <f aca="true" t="shared" si="13" ref="F104:R104">SUM(F105:F111)</f>
        <v>28345371</v>
      </c>
      <c r="G104" s="228">
        <f t="shared" si="13"/>
        <v>460677</v>
      </c>
      <c r="H104" s="228">
        <f t="shared" si="13"/>
        <v>3941848</v>
      </c>
      <c r="I104" s="228">
        <f t="shared" si="13"/>
        <v>5274600</v>
      </c>
      <c r="J104" s="228">
        <f t="shared" si="13"/>
        <v>2328536</v>
      </c>
      <c r="K104" s="228">
        <f t="shared" si="13"/>
        <v>25084</v>
      </c>
      <c r="L104" s="228">
        <f t="shared" si="13"/>
        <v>3439507</v>
      </c>
      <c r="M104" s="228">
        <f t="shared" si="13"/>
        <v>653434</v>
      </c>
      <c r="N104" s="228">
        <f t="shared" si="13"/>
        <v>3449671</v>
      </c>
      <c r="O104" s="228">
        <f t="shared" si="13"/>
        <v>1173763</v>
      </c>
      <c r="P104" s="228">
        <f t="shared" si="13"/>
        <v>4052936</v>
      </c>
      <c r="Q104" s="228">
        <f t="shared" si="13"/>
        <v>44309</v>
      </c>
      <c r="R104" s="228">
        <f t="shared" si="13"/>
        <v>3501006</v>
      </c>
      <c r="S104" s="228" t="s">
        <v>336</v>
      </c>
    </row>
    <row r="105" spans="2:19" ht="10.5" customHeight="1">
      <c r="B105" s="24"/>
      <c r="C105" s="233" t="s">
        <v>185</v>
      </c>
      <c r="D105" s="234"/>
      <c r="F105" s="223">
        <v>3168463</v>
      </c>
      <c r="G105" s="212">
        <v>61645</v>
      </c>
      <c r="H105" s="212">
        <v>428497</v>
      </c>
      <c r="I105" s="212">
        <v>550734</v>
      </c>
      <c r="J105" s="212">
        <v>217785</v>
      </c>
      <c r="K105" s="212">
        <v>5088</v>
      </c>
      <c r="L105" s="212">
        <v>94875</v>
      </c>
      <c r="M105" s="212">
        <v>22314</v>
      </c>
      <c r="N105" s="212">
        <v>309850</v>
      </c>
      <c r="O105" s="212">
        <v>204311</v>
      </c>
      <c r="P105" s="212">
        <v>977642</v>
      </c>
      <c r="Q105" s="212" t="s">
        <v>336</v>
      </c>
      <c r="R105" s="212">
        <v>295722</v>
      </c>
      <c r="S105" s="212" t="s">
        <v>336</v>
      </c>
    </row>
    <row r="106" spans="2:19" ht="10.5" customHeight="1">
      <c r="B106" s="24"/>
      <c r="C106" s="233" t="s">
        <v>187</v>
      </c>
      <c r="D106" s="234"/>
      <c r="F106" s="223">
        <v>2538419</v>
      </c>
      <c r="G106" s="212">
        <v>51375</v>
      </c>
      <c r="H106" s="212">
        <v>540242</v>
      </c>
      <c r="I106" s="212">
        <v>534599</v>
      </c>
      <c r="J106" s="212">
        <v>159522</v>
      </c>
      <c r="K106" s="212">
        <v>4620</v>
      </c>
      <c r="L106" s="212">
        <v>181949</v>
      </c>
      <c r="M106" s="212">
        <v>13090</v>
      </c>
      <c r="N106" s="212">
        <v>420312</v>
      </c>
      <c r="O106" s="212">
        <v>104864</v>
      </c>
      <c r="P106" s="212">
        <v>349943</v>
      </c>
      <c r="Q106" s="212">
        <v>17350</v>
      </c>
      <c r="R106" s="212">
        <v>160553</v>
      </c>
      <c r="S106" s="212" t="s">
        <v>336</v>
      </c>
    </row>
    <row r="107" spans="2:19" ht="10.5" customHeight="1">
      <c r="B107" s="24"/>
      <c r="C107" s="233" t="s">
        <v>188</v>
      </c>
      <c r="D107" s="234"/>
      <c r="F107" s="223">
        <v>4631851</v>
      </c>
      <c r="G107" s="212">
        <v>69935</v>
      </c>
      <c r="H107" s="212">
        <v>503219</v>
      </c>
      <c r="I107" s="212">
        <v>1511370</v>
      </c>
      <c r="J107" s="212">
        <v>360482</v>
      </c>
      <c r="K107" s="212">
        <v>3000</v>
      </c>
      <c r="L107" s="212">
        <v>172400</v>
      </c>
      <c r="M107" s="212">
        <v>48812</v>
      </c>
      <c r="N107" s="212">
        <v>985848</v>
      </c>
      <c r="O107" s="212">
        <v>181337</v>
      </c>
      <c r="P107" s="212">
        <v>459823</v>
      </c>
      <c r="Q107" s="212">
        <v>2567</v>
      </c>
      <c r="R107" s="212">
        <v>333058</v>
      </c>
      <c r="S107" s="212" t="s">
        <v>336</v>
      </c>
    </row>
    <row r="108" spans="2:19" ht="10.5" customHeight="1">
      <c r="B108" s="24"/>
      <c r="C108" s="233" t="s">
        <v>189</v>
      </c>
      <c r="D108" s="234"/>
      <c r="F108" s="223">
        <v>3389407</v>
      </c>
      <c r="G108" s="212">
        <v>63193</v>
      </c>
      <c r="H108" s="212">
        <v>498214</v>
      </c>
      <c r="I108" s="212">
        <v>409110</v>
      </c>
      <c r="J108" s="212">
        <v>267723</v>
      </c>
      <c r="K108" s="212">
        <v>2280</v>
      </c>
      <c r="L108" s="212">
        <v>441033</v>
      </c>
      <c r="M108" s="212">
        <v>37460</v>
      </c>
      <c r="N108" s="212">
        <v>243076</v>
      </c>
      <c r="O108" s="212">
        <v>120617</v>
      </c>
      <c r="P108" s="212">
        <v>934806</v>
      </c>
      <c r="Q108" s="212">
        <v>4302</v>
      </c>
      <c r="R108" s="212">
        <v>367593</v>
      </c>
      <c r="S108" s="212" t="s">
        <v>336</v>
      </c>
    </row>
    <row r="109" spans="2:19" ht="10.5" customHeight="1">
      <c r="B109" s="24"/>
      <c r="C109" s="233" t="s">
        <v>190</v>
      </c>
      <c r="D109" s="234"/>
      <c r="F109" s="223">
        <v>6092795</v>
      </c>
      <c r="G109" s="212">
        <v>85036</v>
      </c>
      <c r="H109" s="212">
        <v>750419</v>
      </c>
      <c r="I109" s="212">
        <v>1057352</v>
      </c>
      <c r="J109" s="212">
        <v>374225</v>
      </c>
      <c r="K109" s="212">
        <v>7000</v>
      </c>
      <c r="L109" s="212">
        <v>878259</v>
      </c>
      <c r="M109" s="212">
        <v>144421</v>
      </c>
      <c r="N109" s="212">
        <v>1076797</v>
      </c>
      <c r="O109" s="212">
        <v>244220</v>
      </c>
      <c r="P109" s="212">
        <v>646614</v>
      </c>
      <c r="Q109" s="212">
        <v>17548</v>
      </c>
      <c r="R109" s="212">
        <v>810904</v>
      </c>
      <c r="S109" s="212" t="s">
        <v>336</v>
      </c>
    </row>
    <row r="110" spans="2:19" ht="10.5" customHeight="1">
      <c r="B110" s="24"/>
      <c r="C110" s="233" t="s">
        <v>191</v>
      </c>
      <c r="D110" s="234"/>
      <c r="F110" s="223">
        <v>6000771</v>
      </c>
      <c r="G110" s="212">
        <v>82364</v>
      </c>
      <c r="H110" s="212">
        <v>930098</v>
      </c>
      <c r="I110" s="212">
        <v>875199</v>
      </c>
      <c r="J110" s="212">
        <v>536259</v>
      </c>
      <c r="K110" s="212">
        <v>3096</v>
      </c>
      <c r="L110" s="212">
        <v>1208770</v>
      </c>
      <c r="M110" s="212">
        <v>318438</v>
      </c>
      <c r="N110" s="212">
        <v>336138</v>
      </c>
      <c r="O110" s="212">
        <v>232122</v>
      </c>
      <c r="P110" s="212">
        <v>527765</v>
      </c>
      <c r="Q110" s="212">
        <v>2542</v>
      </c>
      <c r="R110" s="212">
        <v>947980</v>
      </c>
      <c r="S110" s="212" t="s">
        <v>336</v>
      </c>
    </row>
    <row r="111" spans="2:19" ht="10.5" customHeight="1">
      <c r="B111" s="24"/>
      <c r="C111" s="233" t="s">
        <v>192</v>
      </c>
      <c r="D111" s="234"/>
      <c r="F111" s="223">
        <v>2523665</v>
      </c>
      <c r="G111" s="212">
        <v>47129</v>
      </c>
      <c r="H111" s="212">
        <v>291159</v>
      </c>
      <c r="I111" s="212">
        <v>336236</v>
      </c>
      <c r="J111" s="212">
        <v>412540</v>
      </c>
      <c r="K111" s="212" t="s">
        <v>336</v>
      </c>
      <c r="L111" s="212">
        <v>462221</v>
      </c>
      <c r="M111" s="212">
        <v>68899</v>
      </c>
      <c r="N111" s="212">
        <v>77650</v>
      </c>
      <c r="O111" s="212">
        <v>86292</v>
      </c>
      <c r="P111" s="212">
        <v>156343</v>
      </c>
      <c r="Q111" s="212" t="s">
        <v>336</v>
      </c>
      <c r="R111" s="212">
        <v>585196</v>
      </c>
      <c r="S111" s="212" t="s">
        <v>336</v>
      </c>
    </row>
    <row r="112" spans="2:19" ht="9" customHeight="1">
      <c r="B112" s="24"/>
      <c r="C112" s="24"/>
      <c r="F112" s="223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</row>
    <row r="113" spans="2:19" s="16" customFormat="1" ht="10.5" customHeight="1">
      <c r="B113" s="83" t="s">
        <v>79</v>
      </c>
      <c r="C113" s="83"/>
      <c r="D113" s="232"/>
      <c r="F113" s="227">
        <f aca="true" t="shared" si="14" ref="F113:S113">SUM(F114:F115)</f>
        <v>7324603</v>
      </c>
      <c r="G113" s="228">
        <f t="shared" si="14"/>
        <v>128416</v>
      </c>
      <c r="H113" s="228">
        <f t="shared" si="14"/>
        <v>1438071</v>
      </c>
      <c r="I113" s="228">
        <f t="shared" si="14"/>
        <v>1402181</v>
      </c>
      <c r="J113" s="228">
        <f t="shared" si="14"/>
        <v>718830</v>
      </c>
      <c r="K113" s="228">
        <f t="shared" si="14"/>
        <v>1160</v>
      </c>
      <c r="L113" s="228">
        <f t="shared" si="14"/>
        <v>203706</v>
      </c>
      <c r="M113" s="228">
        <f t="shared" si="14"/>
        <v>130571</v>
      </c>
      <c r="N113" s="228">
        <f t="shared" si="14"/>
        <v>1231701</v>
      </c>
      <c r="O113" s="228">
        <f t="shared" si="14"/>
        <v>284753</v>
      </c>
      <c r="P113" s="228">
        <f t="shared" si="14"/>
        <v>1051351</v>
      </c>
      <c r="Q113" s="228">
        <f t="shared" si="14"/>
        <v>3386</v>
      </c>
      <c r="R113" s="228">
        <f t="shared" si="14"/>
        <v>713082</v>
      </c>
      <c r="S113" s="228">
        <f t="shared" si="14"/>
        <v>17395</v>
      </c>
    </row>
    <row r="114" spans="2:19" ht="10.5" customHeight="1">
      <c r="B114" s="24"/>
      <c r="C114" s="233" t="s">
        <v>196</v>
      </c>
      <c r="D114" s="234"/>
      <c r="F114" s="223">
        <v>6458173</v>
      </c>
      <c r="G114" s="212">
        <v>103783</v>
      </c>
      <c r="H114" s="212">
        <v>1246345</v>
      </c>
      <c r="I114" s="212">
        <v>1221057</v>
      </c>
      <c r="J114" s="212">
        <v>631329</v>
      </c>
      <c r="K114" s="212">
        <v>160</v>
      </c>
      <c r="L114" s="212">
        <v>182149</v>
      </c>
      <c r="M114" s="212">
        <v>104581</v>
      </c>
      <c r="N114" s="212">
        <v>1101257</v>
      </c>
      <c r="O114" s="212">
        <v>256772</v>
      </c>
      <c r="P114" s="212">
        <v>945590</v>
      </c>
      <c r="Q114" s="212">
        <v>3386</v>
      </c>
      <c r="R114" s="212">
        <v>661764</v>
      </c>
      <c r="S114" s="212" t="s">
        <v>336</v>
      </c>
    </row>
    <row r="115" spans="2:19" ht="10.5" customHeight="1">
      <c r="B115" s="24"/>
      <c r="C115" s="233" t="s">
        <v>198</v>
      </c>
      <c r="D115" s="234"/>
      <c r="F115" s="223">
        <v>866430</v>
      </c>
      <c r="G115" s="212">
        <v>24633</v>
      </c>
      <c r="H115" s="212">
        <v>191726</v>
      </c>
      <c r="I115" s="212">
        <v>181124</v>
      </c>
      <c r="J115" s="212">
        <v>87501</v>
      </c>
      <c r="K115" s="212">
        <v>1000</v>
      </c>
      <c r="L115" s="212">
        <v>21557</v>
      </c>
      <c r="M115" s="212">
        <v>25990</v>
      </c>
      <c r="N115" s="212">
        <v>130444</v>
      </c>
      <c r="O115" s="212">
        <v>27981</v>
      </c>
      <c r="P115" s="212">
        <v>105761</v>
      </c>
      <c r="Q115" s="212" t="s">
        <v>336</v>
      </c>
      <c r="R115" s="212">
        <v>51318</v>
      </c>
      <c r="S115" s="212">
        <v>17395</v>
      </c>
    </row>
    <row r="116" spans="2:19" ht="9" customHeight="1">
      <c r="B116" s="24"/>
      <c r="C116" s="24"/>
      <c r="F116" s="223"/>
      <c r="G116" s="212"/>
      <c r="H116" s="212"/>
      <c r="I116" s="212"/>
      <c r="J116" s="212"/>
      <c r="K116" s="212" t="s">
        <v>356</v>
      </c>
      <c r="L116" s="212" t="s">
        <v>356</v>
      </c>
      <c r="M116" s="212"/>
      <c r="N116" s="212"/>
      <c r="O116" s="212"/>
      <c r="P116" s="212"/>
      <c r="Q116" s="212"/>
      <c r="R116" s="212"/>
      <c r="S116" s="212"/>
    </row>
    <row r="117" spans="2:19" s="16" customFormat="1" ht="10.5" customHeight="1">
      <c r="B117" s="83" t="s">
        <v>101</v>
      </c>
      <c r="C117" s="83"/>
      <c r="D117" s="232"/>
      <c r="F117" s="227">
        <v>3725961</v>
      </c>
      <c r="G117" s="228">
        <v>67395</v>
      </c>
      <c r="H117" s="228">
        <v>607385</v>
      </c>
      <c r="I117" s="228">
        <v>796414</v>
      </c>
      <c r="J117" s="228">
        <v>366114</v>
      </c>
      <c r="K117" s="228" t="s">
        <v>336</v>
      </c>
      <c r="L117" s="228">
        <v>23986</v>
      </c>
      <c r="M117" s="228">
        <v>124986</v>
      </c>
      <c r="N117" s="228">
        <v>529421</v>
      </c>
      <c r="O117" s="228">
        <v>178081</v>
      </c>
      <c r="P117" s="228">
        <v>613396</v>
      </c>
      <c r="Q117" s="228" t="s">
        <v>336</v>
      </c>
      <c r="R117" s="228">
        <v>418783</v>
      </c>
      <c r="S117" s="228" t="s">
        <v>336</v>
      </c>
    </row>
    <row r="118" spans="2:19" s="235" customFormat="1" ht="10.5" customHeight="1">
      <c r="B118" s="24"/>
      <c r="C118" s="233" t="s">
        <v>570</v>
      </c>
      <c r="D118" s="236"/>
      <c r="F118" s="223">
        <v>3725961</v>
      </c>
      <c r="G118" s="212">
        <v>67395</v>
      </c>
      <c r="H118" s="212">
        <v>607385</v>
      </c>
      <c r="I118" s="212">
        <v>796414</v>
      </c>
      <c r="J118" s="212">
        <v>366114</v>
      </c>
      <c r="K118" s="212" t="s">
        <v>336</v>
      </c>
      <c r="L118" s="212">
        <v>23986</v>
      </c>
      <c r="M118" s="212">
        <v>124986</v>
      </c>
      <c r="N118" s="212">
        <v>529421</v>
      </c>
      <c r="O118" s="212">
        <v>178081</v>
      </c>
      <c r="P118" s="212">
        <v>613396</v>
      </c>
      <c r="Q118" s="212" t="s">
        <v>336</v>
      </c>
      <c r="R118" s="212">
        <v>418783</v>
      </c>
      <c r="S118" s="212" t="s">
        <v>336</v>
      </c>
    </row>
    <row r="119" spans="2:19" ht="9" customHeight="1">
      <c r="B119" s="24"/>
      <c r="C119" s="24"/>
      <c r="F119" s="223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</row>
    <row r="120" spans="2:19" s="16" customFormat="1" ht="10.5" customHeight="1">
      <c r="B120" s="83" t="s">
        <v>103</v>
      </c>
      <c r="C120" s="83"/>
      <c r="D120" s="232"/>
      <c r="F120" s="227">
        <f aca="true" t="shared" si="15" ref="F120:S120">SUM(F121:F131)</f>
        <v>31974834</v>
      </c>
      <c r="G120" s="228">
        <f t="shared" si="15"/>
        <v>526444</v>
      </c>
      <c r="H120" s="228">
        <f t="shared" si="15"/>
        <v>5546834</v>
      </c>
      <c r="I120" s="228">
        <f t="shared" si="15"/>
        <v>4689443</v>
      </c>
      <c r="J120" s="228">
        <f t="shared" si="15"/>
        <v>2923818</v>
      </c>
      <c r="K120" s="228">
        <f t="shared" si="15"/>
        <v>63496</v>
      </c>
      <c r="L120" s="228">
        <f t="shared" si="15"/>
        <v>4706349</v>
      </c>
      <c r="M120" s="228">
        <f t="shared" si="15"/>
        <v>1201847</v>
      </c>
      <c r="N120" s="228">
        <f t="shared" si="15"/>
        <v>3684367</v>
      </c>
      <c r="O120" s="228">
        <f t="shared" si="15"/>
        <v>1235374</v>
      </c>
      <c r="P120" s="228">
        <f t="shared" si="15"/>
        <v>2889753</v>
      </c>
      <c r="Q120" s="228">
        <f t="shared" si="15"/>
        <v>230234</v>
      </c>
      <c r="R120" s="228">
        <f t="shared" si="15"/>
        <v>4141476</v>
      </c>
      <c r="S120" s="228">
        <f t="shared" si="15"/>
        <v>135399</v>
      </c>
    </row>
    <row r="121" spans="2:19" s="235" customFormat="1" ht="10.5" customHeight="1">
      <c r="B121" s="24"/>
      <c r="C121" s="233" t="s">
        <v>202</v>
      </c>
      <c r="D121" s="236"/>
      <c r="F121" s="223">
        <v>3060587</v>
      </c>
      <c r="G121" s="212">
        <v>50292</v>
      </c>
      <c r="H121" s="212">
        <v>472436</v>
      </c>
      <c r="I121" s="212">
        <v>453108</v>
      </c>
      <c r="J121" s="212">
        <v>572142</v>
      </c>
      <c r="K121" s="212">
        <v>5745</v>
      </c>
      <c r="L121" s="212">
        <v>272367</v>
      </c>
      <c r="M121" s="212">
        <v>71777</v>
      </c>
      <c r="N121" s="212">
        <v>204213</v>
      </c>
      <c r="O121" s="212">
        <v>117710</v>
      </c>
      <c r="P121" s="212">
        <v>250303</v>
      </c>
      <c r="Q121" s="212" t="s">
        <v>336</v>
      </c>
      <c r="R121" s="212">
        <v>590494</v>
      </c>
      <c r="S121" s="212" t="s">
        <v>336</v>
      </c>
    </row>
    <row r="122" spans="2:19" ht="10.5" customHeight="1">
      <c r="B122" s="24"/>
      <c r="C122" s="233" t="s">
        <v>204</v>
      </c>
      <c r="D122" s="234"/>
      <c r="F122" s="223">
        <v>1245653</v>
      </c>
      <c r="G122" s="212">
        <v>25065</v>
      </c>
      <c r="H122" s="212">
        <v>228014</v>
      </c>
      <c r="I122" s="212">
        <v>145802</v>
      </c>
      <c r="J122" s="212">
        <v>73857</v>
      </c>
      <c r="K122" s="212" t="s">
        <v>336</v>
      </c>
      <c r="L122" s="212">
        <v>203282</v>
      </c>
      <c r="M122" s="212">
        <v>65408</v>
      </c>
      <c r="N122" s="212">
        <v>86273</v>
      </c>
      <c r="O122" s="212">
        <v>51243</v>
      </c>
      <c r="P122" s="212">
        <v>180125</v>
      </c>
      <c r="Q122" s="212" t="s">
        <v>336</v>
      </c>
      <c r="R122" s="212">
        <v>186584</v>
      </c>
      <c r="S122" s="212" t="s">
        <v>336</v>
      </c>
    </row>
    <row r="123" spans="2:19" ht="10.5" customHeight="1">
      <c r="B123" s="24"/>
      <c r="C123" s="233" t="s">
        <v>206</v>
      </c>
      <c r="D123" s="234"/>
      <c r="F123" s="223">
        <v>2705381</v>
      </c>
      <c r="G123" s="212">
        <v>48920</v>
      </c>
      <c r="H123" s="212">
        <v>356652</v>
      </c>
      <c r="I123" s="212">
        <v>288550</v>
      </c>
      <c r="J123" s="212">
        <v>130329</v>
      </c>
      <c r="K123" s="212" t="s">
        <v>336</v>
      </c>
      <c r="L123" s="212">
        <v>932607</v>
      </c>
      <c r="M123" s="212">
        <v>29665</v>
      </c>
      <c r="N123" s="212">
        <v>223250</v>
      </c>
      <c r="O123" s="212">
        <v>84419</v>
      </c>
      <c r="P123" s="212">
        <v>206595</v>
      </c>
      <c r="Q123" s="212">
        <v>315</v>
      </c>
      <c r="R123" s="212">
        <v>404079</v>
      </c>
      <c r="S123" s="212" t="s">
        <v>336</v>
      </c>
    </row>
    <row r="124" spans="2:19" ht="10.5" customHeight="1">
      <c r="B124" s="24"/>
      <c r="C124" s="233" t="s">
        <v>208</v>
      </c>
      <c r="D124" s="234"/>
      <c r="F124" s="223">
        <v>3543501</v>
      </c>
      <c r="G124" s="212">
        <v>48927</v>
      </c>
      <c r="H124" s="212">
        <v>548702</v>
      </c>
      <c r="I124" s="212">
        <v>453283</v>
      </c>
      <c r="J124" s="212">
        <v>348011</v>
      </c>
      <c r="K124" s="212">
        <v>3032</v>
      </c>
      <c r="L124" s="212">
        <v>502081</v>
      </c>
      <c r="M124" s="212">
        <v>212391</v>
      </c>
      <c r="N124" s="212">
        <v>444798</v>
      </c>
      <c r="O124" s="212">
        <v>122241</v>
      </c>
      <c r="P124" s="212">
        <v>381220</v>
      </c>
      <c r="Q124" s="212">
        <v>527</v>
      </c>
      <c r="R124" s="212">
        <v>478288</v>
      </c>
      <c r="S124" s="212" t="s">
        <v>336</v>
      </c>
    </row>
    <row r="125" spans="2:19" ht="10.5" customHeight="1">
      <c r="B125" s="24"/>
      <c r="C125" s="233" t="s">
        <v>209</v>
      </c>
      <c r="D125" s="234"/>
      <c r="F125" s="223">
        <v>4063057</v>
      </c>
      <c r="G125" s="212">
        <v>60508</v>
      </c>
      <c r="H125" s="212">
        <v>822721</v>
      </c>
      <c r="I125" s="212">
        <v>604723</v>
      </c>
      <c r="J125" s="212">
        <v>230333</v>
      </c>
      <c r="K125" s="212">
        <v>9588</v>
      </c>
      <c r="L125" s="212">
        <v>559987</v>
      </c>
      <c r="M125" s="212">
        <v>76512</v>
      </c>
      <c r="N125" s="212">
        <v>565350</v>
      </c>
      <c r="O125" s="212">
        <v>153993</v>
      </c>
      <c r="P125" s="212">
        <v>357645</v>
      </c>
      <c r="Q125" s="212" t="s">
        <v>336</v>
      </c>
      <c r="R125" s="212">
        <v>486298</v>
      </c>
      <c r="S125" s="212">
        <v>135399</v>
      </c>
    </row>
    <row r="126" spans="2:19" ht="10.5" customHeight="1">
      <c r="B126" s="24"/>
      <c r="C126" s="233" t="s">
        <v>210</v>
      </c>
      <c r="D126" s="234"/>
      <c r="F126" s="223">
        <v>2471905</v>
      </c>
      <c r="G126" s="212">
        <v>52520</v>
      </c>
      <c r="H126" s="212">
        <v>492701</v>
      </c>
      <c r="I126" s="212">
        <v>354029</v>
      </c>
      <c r="J126" s="212">
        <v>224410</v>
      </c>
      <c r="K126" s="212" t="s">
        <v>336</v>
      </c>
      <c r="L126" s="212">
        <v>315374</v>
      </c>
      <c r="M126" s="212">
        <v>19888</v>
      </c>
      <c r="N126" s="212">
        <v>323435</v>
      </c>
      <c r="O126" s="212">
        <v>95205</v>
      </c>
      <c r="P126" s="212">
        <v>249526</v>
      </c>
      <c r="Q126" s="212" t="s">
        <v>336</v>
      </c>
      <c r="R126" s="212">
        <v>344817</v>
      </c>
      <c r="S126" s="212" t="s">
        <v>336</v>
      </c>
    </row>
    <row r="127" spans="2:19" ht="10.5" customHeight="1">
      <c r="B127" s="24"/>
      <c r="C127" s="233" t="s">
        <v>212</v>
      </c>
      <c r="D127" s="234"/>
      <c r="F127" s="223">
        <v>2896060</v>
      </c>
      <c r="G127" s="212">
        <v>48859</v>
      </c>
      <c r="H127" s="212">
        <v>574653</v>
      </c>
      <c r="I127" s="212">
        <v>438456</v>
      </c>
      <c r="J127" s="212">
        <v>255964</v>
      </c>
      <c r="K127" s="212">
        <v>3462</v>
      </c>
      <c r="L127" s="212">
        <v>338797</v>
      </c>
      <c r="M127" s="212">
        <v>37313</v>
      </c>
      <c r="N127" s="212">
        <v>349573</v>
      </c>
      <c r="O127" s="212">
        <v>163374</v>
      </c>
      <c r="P127" s="212">
        <v>395728</v>
      </c>
      <c r="Q127" s="212">
        <v>284</v>
      </c>
      <c r="R127" s="212">
        <v>289597</v>
      </c>
      <c r="S127" s="212" t="s">
        <v>336</v>
      </c>
    </row>
    <row r="128" spans="2:19" ht="10.5" customHeight="1">
      <c r="B128" s="24"/>
      <c r="C128" s="233" t="s">
        <v>214</v>
      </c>
      <c r="D128" s="234"/>
      <c r="F128" s="223">
        <v>3682148</v>
      </c>
      <c r="G128" s="212">
        <v>50476</v>
      </c>
      <c r="H128" s="212">
        <v>612879</v>
      </c>
      <c r="I128" s="212">
        <v>803938</v>
      </c>
      <c r="J128" s="212">
        <v>287524</v>
      </c>
      <c r="K128" s="212">
        <v>9377</v>
      </c>
      <c r="L128" s="212">
        <v>594533</v>
      </c>
      <c r="M128" s="212">
        <v>28141</v>
      </c>
      <c r="N128" s="212">
        <v>452358</v>
      </c>
      <c r="O128" s="212">
        <v>133498</v>
      </c>
      <c r="P128" s="212">
        <v>286456</v>
      </c>
      <c r="Q128" s="212">
        <v>19714</v>
      </c>
      <c r="R128" s="212">
        <v>403254</v>
      </c>
      <c r="S128" s="212" t="s">
        <v>336</v>
      </c>
    </row>
    <row r="129" spans="2:19" ht="10.5" customHeight="1">
      <c r="B129" s="24"/>
      <c r="C129" s="233" t="s">
        <v>215</v>
      </c>
      <c r="D129" s="234"/>
      <c r="F129" s="223">
        <v>4015169</v>
      </c>
      <c r="G129" s="212">
        <v>57516</v>
      </c>
      <c r="H129" s="212">
        <v>727961</v>
      </c>
      <c r="I129" s="212">
        <v>643596</v>
      </c>
      <c r="J129" s="212">
        <v>456826</v>
      </c>
      <c r="K129" s="212">
        <v>18782</v>
      </c>
      <c r="L129" s="212">
        <v>395605</v>
      </c>
      <c r="M129" s="212">
        <v>131750</v>
      </c>
      <c r="N129" s="212">
        <v>669878</v>
      </c>
      <c r="O129" s="212">
        <v>168731</v>
      </c>
      <c r="P129" s="212">
        <v>276508</v>
      </c>
      <c r="Q129" s="212" t="s">
        <v>336</v>
      </c>
      <c r="R129" s="212">
        <v>468016</v>
      </c>
      <c r="S129" s="212" t="s">
        <v>336</v>
      </c>
    </row>
    <row r="130" spans="2:19" ht="10.5" customHeight="1">
      <c r="B130" s="24"/>
      <c r="C130" s="233" t="s">
        <v>216</v>
      </c>
      <c r="D130" s="234"/>
      <c r="F130" s="223">
        <v>1800326</v>
      </c>
      <c r="G130" s="212">
        <v>32911</v>
      </c>
      <c r="H130" s="212">
        <v>261818</v>
      </c>
      <c r="I130" s="212">
        <v>125672</v>
      </c>
      <c r="J130" s="212">
        <v>92068</v>
      </c>
      <c r="K130" s="212">
        <v>13396</v>
      </c>
      <c r="L130" s="212">
        <v>287960</v>
      </c>
      <c r="M130" s="212">
        <v>459528</v>
      </c>
      <c r="N130" s="212">
        <v>196240</v>
      </c>
      <c r="O130" s="212">
        <v>44453</v>
      </c>
      <c r="P130" s="212">
        <v>91589</v>
      </c>
      <c r="Q130" s="212" t="s">
        <v>336</v>
      </c>
      <c r="R130" s="212">
        <v>194691</v>
      </c>
      <c r="S130" s="212" t="s">
        <v>336</v>
      </c>
    </row>
    <row r="131" spans="2:19" ht="10.5" customHeight="1">
      <c r="B131" s="24"/>
      <c r="C131" s="233" t="s">
        <v>218</v>
      </c>
      <c r="D131" s="234"/>
      <c r="F131" s="223">
        <v>2491047</v>
      </c>
      <c r="G131" s="212">
        <v>50450</v>
      </c>
      <c r="H131" s="212">
        <v>448297</v>
      </c>
      <c r="I131" s="212">
        <v>378286</v>
      </c>
      <c r="J131" s="212">
        <v>252354</v>
      </c>
      <c r="K131" s="212">
        <v>114</v>
      </c>
      <c r="L131" s="212">
        <v>303756</v>
      </c>
      <c r="M131" s="212">
        <v>69474</v>
      </c>
      <c r="N131" s="212">
        <v>168999</v>
      </c>
      <c r="O131" s="212">
        <v>100507</v>
      </c>
      <c r="P131" s="212">
        <v>214058</v>
      </c>
      <c r="Q131" s="212">
        <v>209394</v>
      </c>
      <c r="R131" s="212">
        <v>295358</v>
      </c>
      <c r="S131" s="212" t="s">
        <v>336</v>
      </c>
    </row>
    <row r="132" spans="2:19" ht="9" customHeight="1">
      <c r="B132" s="24"/>
      <c r="C132" s="24"/>
      <c r="F132" s="223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</row>
    <row r="133" spans="2:19" s="16" customFormat="1" ht="10.5" customHeight="1">
      <c r="B133" s="83" t="s">
        <v>221</v>
      </c>
      <c r="C133" s="83"/>
      <c r="D133" s="232"/>
      <c r="F133" s="227">
        <f aca="true" t="shared" si="16" ref="F133:S133">SUM(F134:F138)</f>
        <v>22439060</v>
      </c>
      <c r="G133" s="228">
        <f t="shared" si="16"/>
        <v>316133</v>
      </c>
      <c r="H133" s="228">
        <f t="shared" si="16"/>
        <v>3528443</v>
      </c>
      <c r="I133" s="228">
        <f t="shared" si="16"/>
        <v>3533630</v>
      </c>
      <c r="J133" s="228">
        <f t="shared" si="16"/>
        <v>1895058</v>
      </c>
      <c r="K133" s="228">
        <f t="shared" si="16"/>
        <v>58814</v>
      </c>
      <c r="L133" s="228">
        <f t="shared" si="16"/>
        <v>3898070</v>
      </c>
      <c r="M133" s="228">
        <f t="shared" si="16"/>
        <v>628426</v>
      </c>
      <c r="N133" s="228">
        <f t="shared" si="16"/>
        <v>2437670</v>
      </c>
      <c r="O133" s="228">
        <f t="shared" si="16"/>
        <v>1120108</v>
      </c>
      <c r="P133" s="228">
        <f t="shared" si="16"/>
        <v>1716375</v>
      </c>
      <c r="Q133" s="228">
        <f t="shared" si="16"/>
        <v>224449</v>
      </c>
      <c r="R133" s="228">
        <f t="shared" si="16"/>
        <v>3052890</v>
      </c>
      <c r="S133" s="228">
        <f t="shared" si="16"/>
        <v>28994</v>
      </c>
    </row>
    <row r="134" spans="2:19" s="235" customFormat="1" ht="10.5" customHeight="1">
      <c r="B134" s="24"/>
      <c r="C134" s="233" t="s">
        <v>223</v>
      </c>
      <c r="D134" s="236"/>
      <c r="F134" s="223">
        <v>5832470</v>
      </c>
      <c r="G134" s="212">
        <v>62923</v>
      </c>
      <c r="H134" s="212">
        <v>1021094</v>
      </c>
      <c r="I134" s="212">
        <v>1223380</v>
      </c>
      <c r="J134" s="212">
        <v>503381</v>
      </c>
      <c r="K134" s="212">
        <v>4621</v>
      </c>
      <c r="L134" s="212">
        <v>896816</v>
      </c>
      <c r="M134" s="212">
        <v>43569</v>
      </c>
      <c r="N134" s="212">
        <v>438246</v>
      </c>
      <c r="O134" s="212">
        <v>236227</v>
      </c>
      <c r="P134" s="212">
        <v>452097</v>
      </c>
      <c r="Q134" s="212">
        <v>25788</v>
      </c>
      <c r="R134" s="212">
        <v>924328</v>
      </c>
      <c r="S134" s="212" t="s">
        <v>336</v>
      </c>
    </row>
    <row r="135" spans="2:19" ht="10.5" customHeight="1">
      <c r="B135" s="24"/>
      <c r="C135" s="233" t="s">
        <v>224</v>
      </c>
      <c r="D135" s="234"/>
      <c r="F135" s="223">
        <v>2960814</v>
      </c>
      <c r="G135" s="212">
        <v>56976</v>
      </c>
      <c r="H135" s="212">
        <v>419382</v>
      </c>
      <c r="I135" s="212">
        <v>371166</v>
      </c>
      <c r="J135" s="212">
        <v>286001</v>
      </c>
      <c r="K135" s="212">
        <v>26</v>
      </c>
      <c r="L135" s="212">
        <v>651322</v>
      </c>
      <c r="M135" s="212">
        <v>164458</v>
      </c>
      <c r="N135" s="212">
        <v>358751</v>
      </c>
      <c r="O135" s="212">
        <v>128687</v>
      </c>
      <c r="P135" s="212">
        <v>205578</v>
      </c>
      <c r="Q135" s="212">
        <v>2183</v>
      </c>
      <c r="R135" s="212">
        <v>316284</v>
      </c>
      <c r="S135" s="212" t="s">
        <v>336</v>
      </c>
    </row>
    <row r="136" spans="2:19" ht="10.5" customHeight="1">
      <c r="B136" s="24"/>
      <c r="C136" s="233" t="s">
        <v>225</v>
      </c>
      <c r="D136" s="234"/>
      <c r="F136" s="223">
        <v>6161209</v>
      </c>
      <c r="G136" s="212">
        <v>100693</v>
      </c>
      <c r="H136" s="212">
        <v>991048</v>
      </c>
      <c r="I136" s="212">
        <v>1029714</v>
      </c>
      <c r="J136" s="212">
        <v>562299</v>
      </c>
      <c r="K136" s="212">
        <v>54157</v>
      </c>
      <c r="L136" s="212">
        <v>483052</v>
      </c>
      <c r="M136" s="212">
        <v>317468</v>
      </c>
      <c r="N136" s="212">
        <v>985358</v>
      </c>
      <c r="O136" s="212">
        <v>458469</v>
      </c>
      <c r="P136" s="212">
        <v>465457</v>
      </c>
      <c r="Q136" s="212">
        <v>118596</v>
      </c>
      <c r="R136" s="212">
        <v>594898</v>
      </c>
      <c r="S136" s="212" t="s">
        <v>336</v>
      </c>
    </row>
    <row r="137" spans="2:19" ht="10.5" customHeight="1">
      <c r="B137" s="24"/>
      <c r="C137" s="233" t="s">
        <v>227</v>
      </c>
      <c r="D137" s="234"/>
      <c r="F137" s="223">
        <v>5715612</v>
      </c>
      <c r="G137" s="212">
        <v>64629</v>
      </c>
      <c r="H137" s="212">
        <v>818223</v>
      </c>
      <c r="I137" s="212">
        <v>756242</v>
      </c>
      <c r="J137" s="212">
        <v>388989</v>
      </c>
      <c r="K137" s="212" t="s">
        <v>336</v>
      </c>
      <c r="L137" s="212">
        <v>1583101</v>
      </c>
      <c r="M137" s="212">
        <v>86201</v>
      </c>
      <c r="N137" s="212">
        <v>539903</v>
      </c>
      <c r="O137" s="212">
        <v>240164</v>
      </c>
      <c r="P137" s="212">
        <v>471663</v>
      </c>
      <c r="Q137" s="212" t="s">
        <v>336</v>
      </c>
      <c r="R137" s="212">
        <v>766497</v>
      </c>
      <c r="S137" s="212" t="s">
        <v>336</v>
      </c>
    </row>
    <row r="138" spans="2:19" ht="10.5" customHeight="1">
      <c r="B138" s="24"/>
      <c r="C138" s="233" t="s">
        <v>229</v>
      </c>
      <c r="D138" s="234"/>
      <c r="F138" s="223">
        <v>1768955</v>
      </c>
      <c r="G138" s="212">
        <v>30912</v>
      </c>
      <c r="H138" s="212">
        <v>278696</v>
      </c>
      <c r="I138" s="212">
        <v>153128</v>
      </c>
      <c r="J138" s="212">
        <v>154388</v>
      </c>
      <c r="K138" s="212">
        <v>10</v>
      </c>
      <c r="L138" s="212">
        <v>283779</v>
      </c>
      <c r="M138" s="212">
        <v>16730</v>
      </c>
      <c r="N138" s="212">
        <v>115412</v>
      </c>
      <c r="O138" s="212">
        <v>56561</v>
      </c>
      <c r="P138" s="212">
        <v>121580</v>
      </c>
      <c r="Q138" s="212">
        <v>77882</v>
      </c>
      <c r="R138" s="212">
        <v>450883</v>
      </c>
      <c r="S138" s="212">
        <v>28994</v>
      </c>
    </row>
    <row r="139" spans="2:19" ht="9" customHeight="1">
      <c r="B139" s="24"/>
      <c r="C139" s="24"/>
      <c r="F139" s="223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</row>
    <row r="140" spans="2:19" s="16" customFormat="1" ht="10.5" customHeight="1">
      <c r="B140" s="83" t="s">
        <v>122</v>
      </c>
      <c r="C140" s="83"/>
      <c r="D140" s="232"/>
      <c r="F140" s="227">
        <f aca="true" t="shared" si="17" ref="F140:S140">SUM(F141:F148)</f>
        <v>23597822</v>
      </c>
      <c r="G140" s="228">
        <f t="shared" si="17"/>
        <v>265128</v>
      </c>
      <c r="H140" s="228">
        <f t="shared" si="17"/>
        <v>3606447</v>
      </c>
      <c r="I140" s="228">
        <f t="shared" si="17"/>
        <v>2091122</v>
      </c>
      <c r="J140" s="228">
        <f t="shared" si="17"/>
        <v>1314736</v>
      </c>
      <c r="K140" s="228">
        <f t="shared" si="17"/>
        <v>35040</v>
      </c>
      <c r="L140" s="228">
        <f t="shared" si="17"/>
        <v>4517971</v>
      </c>
      <c r="M140" s="228">
        <f t="shared" si="17"/>
        <v>1848047</v>
      </c>
      <c r="N140" s="228">
        <f t="shared" si="17"/>
        <v>2958321</v>
      </c>
      <c r="O140" s="228">
        <f t="shared" si="17"/>
        <v>875670</v>
      </c>
      <c r="P140" s="228">
        <f t="shared" si="17"/>
        <v>2072292</v>
      </c>
      <c r="Q140" s="228">
        <f t="shared" si="17"/>
        <v>158037</v>
      </c>
      <c r="R140" s="228">
        <f t="shared" si="17"/>
        <v>3844439</v>
      </c>
      <c r="S140" s="228">
        <f t="shared" si="17"/>
        <v>10572</v>
      </c>
    </row>
    <row r="141" spans="2:19" s="235" customFormat="1" ht="10.5" customHeight="1">
      <c r="B141" s="24"/>
      <c r="C141" s="233" t="s">
        <v>233</v>
      </c>
      <c r="D141" s="236"/>
      <c r="F141" s="223">
        <v>4415573</v>
      </c>
      <c r="G141" s="212">
        <v>40839</v>
      </c>
      <c r="H141" s="212">
        <v>730910</v>
      </c>
      <c r="I141" s="212">
        <v>398684</v>
      </c>
      <c r="J141" s="212">
        <v>196408</v>
      </c>
      <c r="K141" s="212">
        <v>3386</v>
      </c>
      <c r="L141" s="212">
        <v>668507</v>
      </c>
      <c r="M141" s="212">
        <v>331992</v>
      </c>
      <c r="N141" s="212">
        <v>744016</v>
      </c>
      <c r="O141" s="212">
        <v>167494</v>
      </c>
      <c r="P141" s="212">
        <v>353363</v>
      </c>
      <c r="Q141" s="212">
        <v>41745</v>
      </c>
      <c r="R141" s="212">
        <v>738229</v>
      </c>
      <c r="S141" s="212" t="s">
        <v>336</v>
      </c>
    </row>
    <row r="142" spans="2:19" ht="10.5" customHeight="1">
      <c r="B142" s="24"/>
      <c r="C142" s="233" t="s">
        <v>235</v>
      </c>
      <c r="D142" s="234"/>
      <c r="F142" s="223">
        <v>3561749</v>
      </c>
      <c r="G142" s="212">
        <v>36444</v>
      </c>
      <c r="H142" s="212">
        <v>333905</v>
      </c>
      <c r="I142" s="212">
        <v>282864</v>
      </c>
      <c r="J142" s="212">
        <v>193557</v>
      </c>
      <c r="K142" s="212">
        <v>23</v>
      </c>
      <c r="L142" s="212">
        <v>772509</v>
      </c>
      <c r="M142" s="212">
        <v>365652</v>
      </c>
      <c r="N142" s="212">
        <v>512325</v>
      </c>
      <c r="O142" s="212">
        <v>165861</v>
      </c>
      <c r="P142" s="212">
        <v>321411</v>
      </c>
      <c r="Q142" s="212">
        <v>15710</v>
      </c>
      <c r="R142" s="212">
        <v>561488</v>
      </c>
      <c r="S142" s="212" t="s">
        <v>336</v>
      </c>
    </row>
    <row r="143" spans="2:19" ht="10.5" customHeight="1">
      <c r="B143" s="24"/>
      <c r="C143" s="233" t="s">
        <v>237</v>
      </c>
      <c r="D143" s="234"/>
      <c r="F143" s="223">
        <v>2463244</v>
      </c>
      <c r="G143" s="212">
        <v>31998</v>
      </c>
      <c r="H143" s="212">
        <v>341718</v>
      </c>
      <c r="I143" s="212">
        <v>160840</v>
      </c>
      <c r="J143" s="212">
        <v>104267</v>
      </c>
      <c r="K143" s="212" t="s">
        <v>336</v>
      </c>
      <c r="L143" s="212">
        <v>868538</v>
      </c>
      <c r="M143" s="212">
        <v>105959</v>
      </c>
      <c r="N143" s="212">
        <v>214576</v>
      </c>
      <c r="O143" s="212">
        <v>78991</v>
      </c>
      <c r="P143" s="212">
        <v>154911</v>
      </c>
      <c r="Q143" s="212">
        <v>61797</v>
      </c>
      <c r="R143" s="212">
        <v>339649</v>
      </c>
      <c r="S143" s="212" t="s">
        <v>336</v>
      </c>
    </row>
    <row r="144" spans="2:19" ht="10.5" customHeight="1">
      <c r="B144" s="24"/>
      <c r="C144" s="233" t="s">
        <v>239</v>
      </c>
      <c r="D144" s="234"/>
      <c r="F144" s="223">
        <v>3593542</v>
      </c>
      <c r="G144" s="212">
        <v>28306</v>
      </c>
      <c r="H144" s="212">
        <v>904280</v>
      </c>
      <c r="I144" s="212">
        <v>255401</v>
      </c>
      <c r="J144" s="212">
        <v>166139</v>
      </c>
      <c r="K144" s="212">
        <v>18166</v>
      </c>
      <c r="L144" s="212">
        <v>289015</v>
      </c>
      <c r="M144" s="212">
        <v>264694</v>
      </c>
      <c r="N144" s="212">
        <v>695042</v>
      </c>
      <c r="O144" s="212">
        <v>142977</v>
      </c>
      <c r="P144" s="212">
        <v>380795</v>
      </c>
      <c r="Q144" s="212">
        <v>1404</v>
      </c>
      <c r="R144" s="212">
        <v>447318</v>
      </c>
      <c r="S144" s="212">
        <v>5</v>
      </c>
    </row>
    <row r="145" spans="2:19" ht="10.5" customHeight="1">
      <c r="B145" s="24"/>
      <c r="C145" s="233" t="s">
        <v>240</v>
      </c>
      <c r="D145" s="234"/>
      <c r="F145" s="223">
        <v>1751949</v>
      </c>
      <c r="G145" s="212">
        <v>29005</v>
      </c>
      <c r="H145" s="212">
        <v>341599</v>
      </c>
      <c r="I145" s="212">
        <v>213859</v>
      </c>
      <c r="J145" s="212">
        <v>126168</v>
      </c>
      <c r="K145" s="212">
        <v>13465</v>
      </c>
      <c r="L145" s="212">
        <v>186322</v>
      </c>
      <c r="M145" s="212">
        <v>198625</v>
      </c>
      <c r="N145" s="212">
        <v>44494</v>
      </c>
      <c r="O145" s="212">
        <v>75203</v>
      </c>
      <c r="P145" s="212">
        <v>190632</v>
      </c>
      <c r="Q145" s="212">
        <v>7720</v>
      </c>
      <c r="R145" s="212">
        <v>324857</v>
      </c>
      <c r="S145" s="212" t="s">
        <v>336</v>
      </c>
    </row>
    <row r="146" spans="2:19" ht="10.5" customHeight="1">
      <c r="B146" s="24"/>
      <c r="C146" s="233" t="s">
        <v>241</v>
      </c>
      <c r="D146" s="234"/>
      <c r="F146" s="223">
        <v>3129809</v>
      </c>
      <c r="G146" s="212">
        <v>35636</v>
      </c>
      <c r="H146" s="212">
        <v>406941</v>
      </c>
      <c r="I146" s="212">
        <v>352474</v>
      </c>
      <c r="J146" s="212">
        <v>242423</v>
      </c>
      <c r="K146" s="212" t="s">
        <v>336</v>
      </c>
      <c r="L146" s="212">
        <v>493508</v>
      </c>
      <c r="M146" s="212">
        <v>206490</v>
      </c>
      <c r="N146" s="212">
        <v>407266</v>
      </c>
      <c r="O146" s="212">
        <v>117896</v>
      </c>
      <c r="P146" s="212">
        <v>333054</v>
      </c>
      <c r="Q146" s="212">
        <v>12661</v>
      </c>
      <c r="R146" s="212">
        <v>510893</v>
      </c>
      <c r="S146" s="212">
        <v>10567</v>
      </c>
    </row>
    <row r="147" spans="2:19" ht="10.5" customHeight="1">
      <c r="B147" s="24"/>
      <c r="C147" s="233" t="s">
        <v>571</v>
      </c>
      <c r="D147" s="234"/>
      <c r="F147" s="223">
        <v>3044668</v>
      </c>
      <c r="G147" s="212">
        <v>30962</v>
      </c>
      <c r="H147" s="212">
        <v>323338</v>
      </c>
      <c r="I147" s="212">
        <v>243650</v>
      </c>
      <c r="J147" s="212">
        <v>170184</v>
      </c>
      <c r="K147" s="212" t="s">
        <v>336</v>
      </c>
      <c r="L147" s="212">
        <v>1106049</v>
      </c>
      <c r="M147" s="212">
        <v>83008</v>
      </c>
      <c r="N147" s="212">
        <v>146212</v>
      </c>
      <c r="O147" s="212">
        <v>81501</v>
      </c>
      <c r="P147" s="212">
        <v>229987</v>
      </c>
      <c r="Q147" s="212">
        <v>17000</v>
      </c>
      <c r="R147" s="212">
        <v>612777</v>
      </c>
      <c r="S147" s="212" t="s">
        <v>336</v>
      </c>
    </row>
    <row r="148" spans="2:19" ht="10.5" customHeight="1">
      <c r="B148" s="24"/>
      <c r="C148" s="233" t="s">
        <v>572</v>
      </c>
      <c r="D148" s="234"/>
      <c r="F148" s="223">
        <v>1637288</v>
      </c>
      <c r="G148" s="212">
        <v>31938</v>
      </c>
      <c r="H148" s="212">
        <v>223756</v>
      </c>
      <c r="I148" s="212">
        <v>183350</v>
      </c>
      <c r="J148" s="212">
        <v>115590</v>
      </c>
      <c r="K148" s="212" t="s">
        <v>336</v>
      </c>
      <c r="L148" s="212">
        <v>133523</v>
      </c>
      <c r="M148" s="212">
        <v>291627</v>
      </c>
      <c r="N148" s="212">
        <v>194390</v>
      </c>
      <c r="O148" s="212">
        <v>45747</v>
      </c>
      <c r="P148" s="212">
        <v>108139</v>
      </c>
      <c r="Q148" s="212" t="s">
        <v>336</v>
      </c>
      <c r="R148" s="212">
        <v>309228</v>
      </c>
      <c r="S148" s="212" t="s">
        <v>336</v>
      </c>
    </row>
    <row r="149" spans="2:19" ht="9" customHeight="1">
      <c r="B149" s="24"/>
      <c r="C149" s="24"/>
      <c r="F149" s="223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</row>
    <row r="150" spans="2:19" s="16" customFormat="1" ht="10.5" customHeight="1">
      <c r="B150" s="83" t="s">
        <v>131</v>
      </c>
      <c r="C150" s="83"/>
      <c r="D150" s="232"/>
      <c r="F150" s="227">
        <f aca="true" t="shared" si="18" ref="F150:S150">SUM(F151:F156)</f>
        <v>27403345</v>
      </c>
      <c r="G150" s="228">
        <f t="shared" si="18"/>
        <v>330746</v>
      </c>
      <c r="H150" s="228">
        <f t="shared" si="18"/>
        <v>3846311</v>
      </c>
      <c r="I150" s="228">
        <f t="shared" si="18"/>
        <v>3056348</v>
      </c>
      <c r="J150" s="228">
        <f t="shared" si="18"/>
        <v>1952612</v>
      </c>
      <c r="K150" s="228">
        <f t="shared" si="18"/>
        <v>56771</v>
      </c>
      <c r="L150" s="228">
        <f t="shared" si="18"/>
        <v>4639685</v>
      </c>
      <c r="M150" s="228">
        <f t="shared" si="18"/>
        <v>1713083</v>
      </c>
      <c r="N150" s="228">
        <f t="shared" si="18"/>
        <v>3623253</v>
      </c>
      <c r="O150" s="228">
        <f t="shared" si="18"/>
        <v>1173964</v>
      </c>
      <c r="P150" s="228">
        <f t="shared" si="18"/>
        <v>2522984</v>
      </c>
      <c r="Q150" s="228">
        <f t="shared" si="18"/>
        <v>494707</v>
      </c>
      <c r="R150" s="228">
        <f t="shared" si="18"/>
        <v>3967545</v>
      </c>
      <c r="S150" s="228">
        <f t="shared" si="18"/>
        <v>25336</v>
      </c>
    </row>
    <row r="151" spans="2:19" s="235" customFormat="1" ht="10.5" customHeight="1">
      <c r="B151" s="24"/>
      <c r="C151" s="233" t="s">
        <v>249</v>
      </c>
      <c r="D151" s="236"/>
      <c r="F151" s="223">
        <v>6842941</v>
      </c>
      <c r="G151" s="210">
        <v>83868</v>
      </c>
      <c r="H151" s="210">
        <v>879000</v>
      </c>
      <c r="I151" s="210">
        <v>992224</v>
      </c>
      <c r="J151" s="210">
        <v>508696</v>
      </c>
      <c r="K151" s="210">
        <v>9526</v>
      </c>
      <c r="L151" s="210">
        <v>779801</v>
      </c>
      <c r="M151" s="210">
        <v>305890</v>
      </c>
      <c r="N151" s="210">
        <v>1344097</v>
      </c>
      <c r="O151" s="210">
        <v>291279</v>
      </c>
      <c r="P151" s="210">
        <v>546206</v>
      </c>
      <c r="Q151" s="210">
        <v>58839</v>
      </c>
      <c r="R151" s="210">
        <v>1018279</v>
      </c>
      <c r="S151" s="210">
        <v>25236</v>
      </c>
    </row>
    <row r="152" spans="2:19" ht="10.5" customHeight="1">
      <c r="B152" s="24"/>
      <c r="C152" s="233" t="s">
        <v>250</v>
      </c>
      <c r="D152" s="234"/>
      <c r="F152" s="223">
        <v>4448532</v>
      </c>
      <c r="G152" s="210">
        <v>57405</v>
      </c>
      <c r="H152" s="210">
        <v>618482</v>
      </c>
      <c r="I152" s="210">
        <v>513541</v>
      </c>
      <c r="J152" s="210">
        <v>181626</v>
      </c>
      <c r="K152" s="210">
        <v>9273</v>
      </c>
      <c r="L152" s="210">
        <v>1048545</v>
      </c>
      <c r="M152" s="210">
        <v>128418</v>
      </c>
      <c r="N152" s="210">
        <v>487324</v>
      </c>
      <c r="O152" s="210">
        <v>201825</v>
      </c>
      <c r="P152" s="210">
        <v>474632</v>
      </c>
      <c r="Q152" s="210">
        <v>42904</v>
      </c>
      <c r="R152" s="210">
        <v>684557</v>
      </c>
      <c r="S152" s="210" t="s">
        <v>336</v>
      </c>
    </row>
    <row r="153" spans="2:19" ht="10.5" customHeight="1">
      <c r="B153" s="24"/>
      <c r="C153" s="233" t="s">
        <v>251</v>
      </c>
      <c r="D153" s="234"/>
      <c r="F153" s="223">
        <v>2270120</v>
      </c>
      <c r="G153" s="210">
        <v>24839</v>
      </c>
      <c r="H153" s="210">
        <v>414423</v>
      </c>
      <c r="I153" s="210">
        <v>166632</v>
      </c>
      <c r="J153" s="210">
        <v>83415</v>
      </c>
      <c r="K153" s="210">
        <v>2</v>
      </c>
      <c r="L153" s="210">
        <v>365027</v>
      </c>
      <c r="M153" s="210">
        <v>224341</v>
      </c>
      <c r="N153" s="210">
        <v>69965</v>
      </c>
      <c r="O153" s="210">
        <v>61555</v>
      </c>
      <c r="P153" s="210">
        <v>120141</v>
      </c>
      <c r="Q153" s="210">
        <v>308161</v>
      </c>
      <c r="R153" s="210">
        <v>431619</v>
      </c>
      <c r="S153" s="210" t="s">
        <v>336</v>
      </c>
    </row>
    <row r="154" spans="2:19" ht="10.5" customHeight="1">
      <c r="B154" s="24"/>
      <c r="C154" s="233" t="s">
        <v>252</v>
      </c>
      <c r="D154" s="234"/>
      <c r="F154" s="223">
        <v>1882486</v>
      </c>
      <c r="G154" s="210">
        <v>24926</v>
      </c>
      <c r="H154" s="210">
        <v>325955</v>
      </c>
      <c r="I154" s="210">
        <v>137536</v>
      </c>
      <c r="J154" s="210">
        <v>111376</v>
      </c>
      <c r="K154" s="210" t="s">
        <v>336</v>
      </c>
      <c r="L154" s="210">
        <v>398575</v>
      </c>
      <c r="M154" s="210">
        <v>161257</v>
      </c>
      <c r="N154" s="210">
        <v>188897</v>
      </c>
      <c r="O154" s="210">
        <v>55111</v>
      </c>
      <c r="P154" s="210">
        <v>135805</v>
      </c>
      <c r="Q154" s="210">
        <v>43529</v>
      </c>
      <c r="R154" s="210">
        <v>299419</v>
      </c>
      <c r="S154" s="210">
        <v>100</v>
      </c>
    </row>
    <row r="155" spans="2:19" ht="10.5" customHeight="1">
      <c r="B155" s="24"/>
      <c r="C155" s="233" t="s">
        <v>253</v>
      </c>
      <c r="D155" s="234"/>
      <c r="F155" s="223">
        <v>7351648</v>
      </c>
      <c r="G155" s="210">
        <v>86751</v>
      </c>
      <c r="H155" s="210">
        <v>1007462</v>
      </c>
      <c r="I155" s="210">
        <v>932336</v>
      </c>
      <c r="J155" s="210">
        <v>756488</v>
      </c>
      <c r="K155" s="210">
        <v>37970</v>
      </c>
      <c r="L155" s="210">
        <v>1518106</v>
      </c>
      <c r="M155" s="210">
        <v>425526</v>
      </c>
      <c r="N155" s="210">
        <v>862594</v>
      </c>
      <c r="O155" s="210">
        <v>383187</v>
      </c>
      <c r="P155" s="210">
        <v>508085</v>
      </c>
      <c r="Q155" s="210">
        <v>30790</v>
      </c>
      <c r="R155" s="210">
        <v>802353</v>
      </c>
      <c r="S155" s="210" t="s">
        <v>336</v>
      </c>
    </row>
    <row r="156" spans="2:19" ht="10.5" customHeight="1">
      <c r="B156" s="24"/>
      <c r="C156" s="233" t="s">
        <v>254</v>
      </c>
      <c r="D156" s="234"/>
      <c r="F156" s="223">
        <v>4607618</v>
      </c>
      <c r="G156" s="210">
        <v>52957</v>
      </c>
      <c r="H156" s="210">
        <v>600989</v>
      </c>
      <c r="I156" s="210">
        <v>314079</v>
      </c>
      <c r="J156" s="210">
        <v>311011</v>
      </c>
      <c r="K156" s="210" t="s">
        <v>336</v>
      </c>
      <c r="L156" s="210">
        <v>529631</v>
      </c>
      <c r="M156" s="210">
        <v>467651</v>
      </c>
      <c r="N156" s="210">
        <v>670376</v>
      </c>
      <c r="O156" s="210">
        <v>181007</v>
      </c>
      <c r="P156" s="210">
        <v>738115</v>
      </c>
      <c r="Q156" s="210">
        <v>10484</v>
      </c>
      <c r="R156" s="210">
        <v>731318</v>
      </c>
      <c r="S156" s="210" t="s">
        <v>336</v>
      </c>
    </row>
    <row r="157" ht="6" customHeight="1" thickBot="1">
      <c r="F157" s="92"/>
    </row>
    <row r="158" spans="1:19" ht="13.5" customHeight="1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</row>
  </sheetData>
  <sheetProtection/>
  <mergeCells count="125"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B150:D150"/>
    <mergeCell ref="C151:D151"/>
    <mergeCell ref="C138:D138"/>
    <mergeCell ref="B140:D140"/>
    <mergeCell ref="C141:D141"/>
    <mergeCell ref="C142:D142"/>
    <mergeCell ref="C143:D143"/>
    <mergeCell ref="C144:D144"/>
    <mergeCell ref="C131:D131"/>
    <mergeCell ref="B133:D133"/>
    <mergeCell ref="C134:D134"/>
    <mergeCell ref="C135:D135"/>
    <mergeCell ref="C136:D136"/>
    <mergeCell ref="C137:D137"/>
    <mergeCell ref="C125:D125"/>
    <mergeCell ref="C126:D126"/>
    <mergeCell ref="C127:D127"/>
    <mergeCell ref="C128:D128"/>
    <mergeCell ref="C129:D129"/>
    <mergeCell ref="C130:D130"/>
    <mergeCell ref="C118:D118"/>
    <mergeCell ref="B120:D120"/>
    <mergeCell ref="C121:D121"/>
    <mergeCell ref="C122:D122"/>
    <mergeCell ref="C123:D123"/>
    <mergeCell ref="C124:D124"/>
    <mergeCell ref="C110:D110"/>
    <mergeCell ref="C111:D111"/>
    <mergeCell ref="B113:D113"/>
    <mergeCell ref="C114:D114"/>
    <mergeCell ref="C115:D115"/>
    <mergeCell ref="B117:D117"/>
    <mergeCell ref="B104:D104"/>
    <mergeCell ref="C105:D105"/>
    <mergeCell ref="C106:D106"/>
    <mergeCell ref="C107:D107"/>
    <mergeCell ref="C108:D108"/>
    <mergeCell ref="C109:D109"/>
    <mergeCell ref="C97:D97"/>
    <mergeCell ref="C98:D98"/>
    <mergeCell ref="C99:D99"/>
    <mergeCell ref="C100:D100"/>
    <mergeCell ref="C101:D101"/>
    <mergeCell ref="C102:D102"/>
    <mergeCell ref="C90:D90"/>
    <mergeCell ref="C91:D91"/>
    <mergeCell ref="C92:D92"/>
    <mergeCell ref="C93:D93"/>
    <mergeCell ref="B95:D95"/>
    <mergeCell ref="C96:D96"/>
    <mergeCell ref="C77:D77"/>
    <mergeCell ref="C78:D78"/>
    <mergeCell ref="C79:D79"/>
    <mergeCell ref="A86:E86"/>
    <mergeCell ref="B88:D88"/>
    <mergeCell ref="C89:D89"/>
    <mergeCell ref="C70:D70"/>
    <mergeCell ref="C71:D71"/>
    <mergeCell ref="C72:D72"/>
    <mergeCell ref="C73:D73"/>
    <mergeCell ref="C74:D74"/>
    <mergeCell ref="B76:D76"/>
    <mergeCell ref="C63:D63"/>
    <mergeCell ref="C64:D64"/>
    <mergeCell ref="C65:D65"/>
    <mergeCell ref="B67:D67"/>
    <mergeCell ref="C68:D68"/>
    <mergeCell ref="C69:D69"/>
    <mergeCell ref="B57:D57"/>
    <mergeCell ref="C58:D58"/>
    <mergeCell ref="C59:D59"/>
    <mergeCell ref="C60:D60"/>
    <mergeCell ref="C61:D61"/>
    <mergeCell ref="C62:D62"/>
    <mergeCell ref="C49:D49"/>
    <mergeCell ref="B51:D51"/>
    <mergeCell ref="C52:D52"/>
    <mergeCell ref="C53:D53"/>
    <mergeCell ref="C54:D54"/>
    <mergeCell ref="C55:D55"/>
    <mergeCell ref="C41:D41"/>
    <mergeCell ref="B43:D43"/>
    <mergeCell ref="C44:D44"/>
    <mergeCell ref="C45:D45"/>
    <mergeCell ref="B47:D47"/>
    <mergeCell ref="C48:D48"/>
    <mergeCell ref="C34:D34"/>
    <mergeCell ref="C35:D35"/>
    <mergeCell ref="C36:D36"/>
    <mergeCell ref="B38:D38"/>
    <mergeCell ref="C39:D39"/>
    <mergeCell ref="C40:D40"/>
    <mergeCell ref="C27:D27"/>
    <mergeCell ref="C28:D28"/>
    <mergeCell ref="C29:D29"/>
    <mergeCell ref="C30:D30"/>
    <mergeCell ref="B32:D32"/>
    <mergeCell ref="C33:D33"/>
    <mergeCell ref="C21:D21"/>
    <mergeCell ref="C22:D22"/>
    <mergeCell ref="C23:D23"/>
    <mergeCell ref="C24:D24"/>
    <mergeCell ref="C25:D25"/>
    <mergeCell ref="C26:D26"/>
    <mergeCell ref="B13:D13"/>
    <mergeCell ref="B15:D15"/>
    <mergeCell ref="C17:D17"/>
    <mergeCell ref="C18:D18"/>
    <mergeCell ref="C19:D19"/>
    <mergeCell ref="C20:D20"/>
    <mergeCell ref="A5:E5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19" sqref="K19"/>
    </sheetView>
  </sheetViews>
  <sheetFormatPr defaultColWidth="9.00390625" defaultRowHeight="13.5"/>
  <cols>
    <col min="1" max="1" width="1.00390625" style="65" customWidth="1"/>
    <col min="2" max="2" width="3.125" style="65" customWidth="1"/>
    <col min="3" max="3" width="21.25390625" style="65" customWidth="1"/>
    <col min="4" max="4" width="4.50390625" style="65" customWidth="1"/>
    <col min="5" max="5" width="21.125" style="65" customWidth="1"/>
    <col min="6" max="6" width="1.00390625" style="65" customWidth="1"/>
    <col min="7" max="7" width="35.00390625" style="65" customWidth="1"/>
    <col min="8" max="16384" width="9.00390625" style="65" customWidth="1"/>
  </cols>
  <sheetData>
    <row r="1" ht="17.25">
      <c r="E1" s="3" t="s">
        <v>579</v>
      </c>
    </row>
    <row r="3" spans="1:7" ht="14.25" thickBot="1">
      <c r="A3" s="5" t="s">
        <v>580</v>
      </c>
      <c r="G3" s="241" t="s">
        <v>581</v>
      </c>
    </row>
    <row r="4" spans="1:7" ht="24" customHeight="1" thickTop="1">
      <c r="A4" s="242" t="s">
        <v>11</v>
      </c>
      <c r="B4" s="242"/>
      <c r="C4" s="242"/>
      <c r="D4" s="242"/>
      <c r="E4" s="242"/>
      <c r="F4" s="242"/>
      <c r="G4" s="243" t="s">
        <v>582</v>
      </c>
    </row>
    <row r="5" ht="9" customHeight="1">
      <c r="G5" s="244"/>
    </row>
    <row r="6" spans="2:7" ht="17.25" customHeight="1">
      <c r="B6" s="245" t="s">
        <v>19</v>
      </c>
      <c r="C6" s="245"/>
      <c r="D6" s="245"/>
      <c r="E6" s="245"/>
      <c r="G6" s="84">
        <v>13938295</v>
      </c>
    </row>
    <row r="7" spans="2:7" ht="15" customHeight="1">
      <c r="B7" s="246"/>
      <c r="C7" s="246"/>
      <c r="D7" s="32"/>
      <c r="E7" s="32"/>
      <c r="G7" s="85" t="s">
        <v>356</v>
      </c>
    </row>
    <row r="8" spans="2:7" ht="17.25" customHeight="1">
      <c r="B8" s="246"/>
      <c r="C8" s="246"/>
      <c r="D8" s="32"/>
      <c r="E8" s="17" t="s">
        <v>15</v>
      </c>
      <c r="G8" s="84">
        <f>SUM(G9:G18)</f>
        <v>5980260</v>
      </c>
    </row>
    <row r="9" spans="2:7" ht="17.25" customHeight="1">
      <c r="B9" s="246"/>
      <c r="C9" s="246"/>
      <c r="D9" s="32"/>
      <c r="E9" s="22" t="s">
        <v>583</v>
      </c>
      <c r="G9" s="85">
        <v>370040</v>
      </c>
    </row>
    <row r="10" spans="2:7" ht="17.25" customHeight="1">
      <c r="B10" s="246"/>
      <c r="C10" s="246"/>
      <c r="D10" s="32"/>
      <c r="E10" s="22" t="s">
        <v>584</v>
      </c>
      <c r="G10" s="85">
        <v>192000</v>
      </c>
    </row>
    <row r="11" spans="2:7" ht="17.25" customHeight="1">
      <c r="B11" s="246"/>
      <c r="C11" s="246"/>
      <c r="D11" s="32"/>
      <c r="E11" s="22" t="s">
        <v>585</v>
      </c>
      <c r="G11" s="85">
        <v>49230</v>
      </c>
    </row>
    <row r="12" spans="2:7" ht="17.25" customHeight="1">
      <c r="B12" s="246"/>
      <c r="C12" s="246"/>
      <c r="D12" s="32"/>
      <c r="E12" s="22" t="s">
        <v>586</v>
      </c>
      <c r="G12" s="85">
        <v>580600</v>
      </c>
    </row>
    <row r="13" spans="2:7" ht="17.25" customHeight="1">
      <c r="B13" s="247">
        <v>1</v>
      </c>
      <c r="C13" s="247" t="s">
        <v>587</v>
      </c>
      <c r="D13" s="32"/>
      <c r="E13" s="22" t="s">
        <v>588</v>
      </c>
      <c r="G13" s="85">
        <v>71020</v>
      </c>
    </row>
    <row r="14" spans="2:7" ht="17.25" customHeight="1">
      <c r="B14" s="247"/>
      <c r="C14" s="247"/>
      <c r="D14" s="32"/>
      <c r="E14" s="22" t="s">
        <v>589</v>
      </c>
      <c r="G14" s="85">
        <v>915560</v>
      </c>
    </row>
    <row r="15" spans="2:7" ht="17.25" customHeight="1">
      <c r="B15" s="246"/>
      <c r="C15" s="246"/>
      <c r="D15" s="32"/>
      <c r="E15" s="22" t="s">
        <v>590</v>
      </c>
      <c r="G15" s="85">
        <v>2741220</v>
      </c>
    </row>
    <row r="16" spans="2:7" ht="17.25" customHeight="1">
      <c r="B16" s="246"/>
      <c r="C16" s="246"/>
      <c r="D16" s="32"/>
      <c r="E16" s="22" t="s">
        <v>591</v>
      </c>
      <c r="G16" s="85">
        <v>1060590</v>
      </c>
    </row>
    <row r="17" spans="2:7" ht="17.25" customHeight="1">
      <c r="B17" s="246"/>
      <c r="C17" s="246"/>
      <c r="D17" s="32"/>
      <c r="E17" s="22" t="s">
        <v>592</v>
      </c>
      <c r="G17" s="85" t="s">
        <v>593</v>
      </c>
    </row>
    <row r="18" spans="2:7" ht="17.25" customHeight="1">
      <c r="B18" s="246"/>
      <c r="C18" s="246"/>
      <c r="D18" s="32"/>
      <c r="E18" s="22" t="s">
        <v>594</v>
      </c>
      <c r="G18" s="85" t="s">
        <v>593</v>
      </c>
    </row>
    <row r="19" spans="2:7" ht="15" customHeight="1">
      <c r="B19" s="246"/>
      <c r="C19" s="246"/>
      <c r="D19" s="32"/>
      <c r="E19" s="22"/>
      <c r="G19" s="85"/>
    </row>
    <row r="20" spans="2:7" ht="17.25" customHeight="1">
      <c r="B20" s="246"/>
      <c r="C20" s="246"/>
      <c r="D20" s="32"/>
      <c r="E20" s="17" t="s">
        <v>15</v>
      </c>
      <c r="F20" s="16"/>
      <c r="G20" s="84">
        <f>SUM(G21:G33)</f>
        <v>5035105</v>
      </c>
    </row>
    <row r="21" spans="2:7" ht="17.25" customHeight="1">
      <c r="B21" s="246"/>
      <c r="C21" s="246"/>
      <c r="D21" s="32"/>
      <c r="E21" s="22" t="s">
        <v>595</v>
      </c>
      <c r="G21" s="85">
        <v>442320</v>
      </c>
    </row>
    <row r="22" spans="2:7" ht="17.25" customHeight="1">
      <c r="B22" s="246"/>
      <c r="C22" s="246"/>
      <c r="D22" s="32"/>
      <c r="E22" s="22" t="s">
        <v>596</v>
      </c>
      <c r="G22" s="85" t="s">
        <v>597</v>
      </c>
    </row>
    <row r="23" spans="2:7" ht="17.25" customHeight="1">
      <c r="B23" s="246"/>
      <c r="C23" s="246"/>
      <c r="D23" s="32"/>
      <c r="E23" s="22" t="s">
        <v>598</v>
      </c>
      <c r="G23" s="85" t="s">
        <v>599</v>
      </c>
    </row>
    <row r="24" spans="2:7" ht="17.25" customHeight="1">
      <c r="B24" s="246"/>
      <c r="C24" s="246"/>
      <c r="D24" s="32"/>
      <c r="E24" s="22" t="s">
        <v>600</v>
      </c>
      <c r="G24" s="85">
        <v>309670</v>
      </c>
    </row>
    <row r="25" spans="2:7" ht="17.25" customHeight="1">
      <c r="B25" s="79">
        <v>2</v>
      </c>
      <c r="C25" s="79" t="s">
        <v>601</v>
      </c>
      <c r="D25" s="32"/>
      <c r="E25" s="22" t="s">
        <v>602</v>
      </c>
      <c r="G25" s="85">
        <v>624650</v>
      </c>
    </row>
    <row r="26" spans="2:7" ht="17.25" customHeight="1">
      <c r="B26" s="79"/>
      <c r="C26" s="79"/>
      <c r="D26" s="32"/>
      <c r="E26" s="22" t="s">
        <v>603</v>
      </c>
      <c r="G26" s="85" t="s">
        <v>599</v>
      </c>
    </row>
    <row r="27" spans="2:7" ht="17.25" customHeight="1">
      <c r="B27" s="79"/>
      <c r="C27" s="79"/>
      <c r="D27" s="32"/>
      <c r="E27" s="22" t="s">
        <v>604</v>
      </c>
      <c r="G27" s="85" t="s">
        <v>605</v>
      </c>
    </row>
    <row r="28" spans="2:7" ht="17.25" customHeight="1">
      <c r="B28" s="246"/>
      <c r="C28" s="246"/>
      <c r="D28" s="32"/>
      <c r="E28" s="22" t="s">
        <v>606</v>
      </c>
      <c r="G28" s="85">
        <v>11460</v>
      </c>
    </row>
    <row r="29" spans="2:7" ht="17.25" customHeight="1">
      <c r="B29" s="246"/>
      <c r="C29" s="246"/>
      <c r="D29" s="32"/>
      <c r="E29" s="22" t="s">
        <v>607</v>
      </c>
      <c r="G29" s="85">
        <v>52840</v>
      </c>
    </row>
    <row r="30" spans="2:7" ht="17.25" customHeight="1">
      <c r="B30" s="246"/>
      <c r="C30" s="246"/>
      <c r="D30" s="32"/>
      <c r="E30" s="22" t="s">
        <v>608</v>
      </c>
      <c r="G30" s="85">
        <v>3528015</v>
      </c>
    </row>
    <row r="31" spans="2:7" ht="17.25" customHeight="1">
      <c r="B31" s="246"/>
      <c r="C31" s="246"/>
      <c r="D31" s="32"/>
      <c r="E31" s="22" t="s">
        <v>609</v>
      </c>
      <c r="G31" s="85" t="s">
        <v>605</v>
      </c>
    </row>
    <row r="32" spans="2:7" ht="17.25" customHeight="1">
      <c r="B32" s="246"/>
      <c r="C32" s="246"/>
      <c r="D32" s="32"/>
      <c r="E32" s="22" t="s">
        <v>610</v>
      </c>
      <c r="G32" s="85">
        <v>66150</v>
      </c>
    </row>
    <row r="33" spans="2:7" ht="17.25" customHeight="1">
      <c r="B33" s="246"/>
      <c r="C33" s="246"/>
      <c r="D33" s="32"/>
      <c r="E33" s="22" t="s">
        <v>611</v>
      </c>
      <c r="G33" s="85" t="s">
        <v>605</v>
      </c>
    </row>
    <row r="34" spans="2:7" ht="15" customHeight="1">
      <c r="B34" s="246"/>
      <c r="C34" s="246"/>
      <c r="D34" s="248"/>
      <c r="E34" s="24"/>
      <c r="G34" s="85"/>
    </row>
    <row r="35" spans="2:7" ht="15" customHeight="1">
      <c r="B35" s="246"/>
      <c r="C35" s="246"/>
      <c r="D35" s="248"/>
      <c r="E35" s="32"/>
      <c r="G35" s="85"/>
    </row>
    <row r="36" spans="2:7" ht="17.25" customHeight="1">
      <c r="B36" s="17">
        <v>3</v>
      </c>
      <c r="C36" s="17" t="s">
        <v>612</v>
      </c>
      <c r="D36" s="32"/>
      <c r="E36" s="32"/>
      <c r="G36" s="84">
        <v>35620</v>
      </c>
    </row>
    <row r="37" spans="2:7" ht="15" customHeight="1">
      <c r="B37" s="17"/>
      <c r="C37" s="17"/>
      <c r="D37" s="32"/>
      <c r="E37" s="32"/>
      <c r="G37" s="84"/>
    </row>
    <row r="38" spans="2:7" ht="17.25" customHeight="1">
      <c r="B38" s="17">
        <v>4</v>
      </c>
      <c r="C38" s="17" t="s">
        <v>613</v>
      </c>
      <c r="D38" s="32"/>
      <c r="E38" s="32"/>
      <c r="G38" s="84">
        <v>361050</v>
      </c>
    </row>
    <row r="39" spans="2:7" ht="15" customHeight="1">
      <c r="B39" s="17"/>
      <c r="C39" s="17"/>
      <c r="D39" s="32"/>
      <c r="E39" s="32"/>
      <c r="G39" s="84"/>
    </row>
    <row r="40" spans="2:7" ht="17.25" customHeight="1">
      <c r="B40" s="17">
        <v>5</v>
      </c>
      <c r="C40" s="17" t="s">
        <v>614</v>
      </c>
      <c r="D40" s="32"/>
      <c r="E40" s="32"/>
      <c r="G40" s="84" t="s">
        <v>605</v>
      </c>
    </row>
    <row r="41" spans="2:7" ht="17.25" customHeight="1">
      <c r="B41" s="17"/>
      <c r="C41" s="17"/>
      <c r="D41" s="32"/>
      <c r="E41" s="32"/>
      <c r="G41" s="84"/>
    </row>
    <row r="42" spans="2:7" ht="17.25" customHeight="1">
      <c r="B42" s="17">
        <v>6</v>
      </c>
      <c r="C42" s="17" t="s">
        <v>615</v>
      </c>
      <c r="D42" s="32"/>
      <c r="E42" s="32"/>
      <c r="G42" s="84">
        <v>2462240</v>
      </c>
    </row>
    <row r="43" spans="2:7" ht="16.5" customHeight="1">
      <c r="B43" s="17"/>
      <c r="C43" s="17"/>
      <c r="D43" s="32"/>
      <c r="E43" s="32"/>
      <c r="G43" s="84"/>
    </row>
    <row r="44" spans="2:7" ht="17.25" customHeight="1">
      <c r="B44" s="17">
        <v>7</v>
      </c>
      <c r="C44" s="17" t="s">
        <v>616</v>
      </c>
      <c r="D44" s="32"/>
      <c r="E44" s="32"/>
      <c r="G44" s="84" t="s">
        <v>605</v>
      </c>
    </row>
    <row r="45" spans="2:7" ht="16.5" customHeight="1">
      <c r="B45" s="17"/>
      <c r="C45" s="17"/>
      <c r="D45" s="32"/>
      <c r="E45" s="32"/>
      <c r="G45" s="84"/>
    </row>
    <row r="46" spans="2:7" ht="17.25" customHeight="1">
      <c r="B46" s="17">
        <v>8</v>
      </c>
      <c r="C46" s="17" t="s">
        <v>617</v>
      </c>
      <c r="D46" s="32"/>
      <c r="E46" s="32"/>
      <c r="G46" s="84">
        <v>64020</v>
      </c>
    </row>
    <row r="47" spans="2:7" ht="9" customHeight="1" thickBot="1">
      <c r="B47" s="32"/>
      <c r="C47" s="32"/>
      <c r="D47" s="32"/>
      <c r="E47" s="32"/>
      <c r="G47" s="244"/>
    </row>
    <row r="48" spans="1:7" ht="13.5">
      <c r="A48" s="30" t="s">
        <v>135</v>
      </c>
      <c r="B48" s="96"/>
      <c r="C48" s="96"/>
      <c r="D48" s="96"/>
      <c r="E48" s="96"/>
      <c r="F48" s="96"/>
      <c r="G48" s="96"/>
    </row>
  </sheetData>
  <sheetProtection/>
  <mergeCells count="6">
    <mergeCell ref="A4:F4"/>
    <mergeCell ref="B6:E6"/>
    <mergeCell ref="B13:B14"/>
    <mergeCell ref="C13:C14"/>
    <mergeCell ref="B25:B27"/>
    <mergeCell ref="C25:C2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1.00390625" style="1" customWidth="1"/>
    <col min="2" max="2" width="32.375" style="1" customWidth="1"/>
    <col min="3" max="3" width="1.00390625" style="1" customWidth="1"/>
    <col min="4" max="8" width="10.50390625" style="1" customWidth="1"/>
    <col min="9" max="16384" width="9.00390625" style="1" customWidth="1"/>
  </cols>
  <sheetData>
    <row r="1" spans="2:4" ht="17.25">
      <c r="B1" s="3" t="s">
        <v>136</v>
      </c>
      <c r="D1" s="3"/>
    </row>
    <row r="2" spans="1:4" ht="12.75" customHeight="1">
      <c r="A2" s="44" t="s">
        <v>137</v>
      </c>
      <c r="B2" s="45"/>
      <c r="C2" s="45"/>
      <c r="D2" s="46"/>
    </row>
    <row r="3" spans="1:8" s="32" customFormat="1" ht="12" customHeight="1" thickBot="1">
      <c r="A3" s="47" t="s">
        <v>138</v>
      </c>
      <c r="B3" s="48"/>
      <c r="C3" s="48"/>
      <c r="H3" s="49" t="s">
        <v>139</v>
      </c>
    </row>
    <row r="4" spans="1:8" ht="16.5" customHeight="1" thickTop="1">
      <c r="A4" s="50" t="s">
        <v>11</v>
      </c>
      <c r="B4" s="50"/>
      <c r="C4" s="50"/>
      <c r="D4" s="51" t="s">
        <v>140</v>
      </c>
      <c r="E4" s="51" t="s">
        <v>141</v>
      </c>
      <c r="F4" s="51" t="s">
        <v>142</v>
      </c>
      <c r="G4" s="51" t="s">
        <v>143</v>
      </c>
      <c r="H4" s="51" t="s">
        <v>144</v>
      </c>
    </row>
    <row r="5" ht="6" customHeight="1">
      <c r="D5" s="14"/>
    </row>
    <row r="6" spans="2:8" s="16" customFormat="1" ht="11.25" customHeight="1">
      <c r="B6" s="17" t="s">
        <v>19</v>
      </c>
      <c r="C6" s="52"/>
      <c r="D6" s="53">
        <v>16484</v>
      </c>
      <c r="E6" s="53">
        <v>16465</v>
      </c>
      <c r="F6" s="53">
        <v>16507</v>
      </c>
      <c r="G6" s="53">
        <v>16463</v>
      </c>
      <c r="H6" s="53">
        <v>16447</v>
      </c>
    </row>
    <row r="7" spans="2:8" ht="11.25" customHeight="1">
      <c r="B7" s="54" t="s">
        <v>145</v>
      </c>
      <c r="C7" s="55"/>
      <c r="D7" s="56">
        <v>5029</v>
      </c>
      <c r="E7" s="56">
        <v>4962</v>
      </c>
      <c r="F7" s="56">
        <v>4907</v>
      </c>
      <c r="G7" s="56">
        <v>4861</v>
      </c>
      <c r="H7" s="56">
        <v>4813</v>
      </c>
    </row>
    <row r="8" spans="2:8" ht="11.25" customHeight="1">
      <c r="B8" s="54" t="s">
        <v>146</v>
      </c>
      <c r="C8" s="55"/>
      <c r="D8" s="56">
        <v>1771</v>
      </c>
      <c r="E8" s="56">
        <v>1792</v>
      </c>
      <c r="F8" s="56">
        <v>1747</v>
      </c>
      <c r="G8" s="56">
        <v>1757</v>
      </c>
      <c r="H8" s="56">
        <v>1754</v>
      </c>
    </row>
    <row r="9" spans="2:8" ht="11.25" customHeight="1">
      <c r="B9" s="54" t="s">
        <v>147</v>
      </c>
      <c r="C9" s="55"/>
      <c r="D9" s="56">
        <v>80</v>
      </c>
      <c r="E9" s="56">
        <v>78</v>
      </c>
      <c r="F9" s="56">
        <v>78</v>
      </c>
      <c r="G9" s="56">
        <v>78</v>
      </c>
      <c r="H9" s="56">
        <v>78</v>
      </c>
    </row>
    <row r="10" spans="2:8" ht="21.75" customHeight="1">
      <c r="B10" s="57" t="s">
        <v>148</v>
      </c>
      <c r="C10" s="55"/>
      <c r="D10" s="58">
        <v>35</v>
      </c>
      <c r="E10" s="58">
        <v>102</v>
      </c>
      <c r="F10" s="58">
        <v>136</v>
      </c>
      <c r="G10" s="58">
        <v>136</v>
      </c>
      <c r="H10" s="58">
        <v>136</v>
      </c>
    </row>
    <row r="11" spans="2:8" ht="11.25" customHeight="1">
      <c r="B11" s="54" t="s">
        <v>149</v>
      </c>
      <c r="C11" s="55"/>
      <c r="D11" s="56">
        <v>558</v>
      </c>
      <c r="E11" s="56">
        <v>548</v>
      </c>
      <c r="F11" s="56">
        <v>527</v>
      </c>
      <c r="G11" s="56">
        <v>535</v>
      </c>
      <c r="H11" s="56">
        <v>540</v>
      </c>
    </row>
    <row r="12" spans="2:8" ht="11.25" customHeight="1">
      <c r="B12" s="54" t="s">
        <v>150</v>
      </c>
      <c r="C12" s="55"/>
      <c r="D12" s="56">
        <v>5517</v>
      </c>
      <c r="E12" s="56">
        <v>5482</v>
      </c>
      <c r="F12" s="56">
        <v>5464</v>
      </c>
      <c r="G12" s="56">
        <v>5376</v>
      </c>
      <c r="H12" s="56">
        <v>5347</v>
      </c>
    </row>
    <row r="13" spans="2:8" ht="11.25" customHeight="1">
      <c r="B13" s="54" t="s">
        <v>151</v>
      </c>
      <c r="C13" s="55"/>
      <c r="D13" s="56">
        <v>3416</v>
      </c>
      <c r="E13" s="56">
        <v>3426</v>
      </c>
      <c r="F13" s="56">
        <v>3576</v>
      </c>
      <c r="G13" s="56">
        <v>3646</v>
      </c>
      <c r="H13" s="56">
        <v>3706</v>
      </c>
    </row>
    <row r="14" spans="2:8" ht="11.25" customHeight="1">
      <c r="B14" s="54" t="s">
        <v>152</v>
      </c>
      <c r="C14" s="55"/>
      <c r="D14" s="56">
        <v>33</v>
      </c>
      <c r="E14" s="56">
        <v>31</v>
      </c>
      <c r="F14" s="56">
        <v>29</v>
      </c>
      <c r="G14" s="56">
        <v>29</v>
      </c>
      <c r="H14" s="56">
        <v>29</v>
      </c>
    </row>
    <row r="15" spans="2:8" ht="11.25" customHeight="1">
      <c r="B15" s="54" t="s">
        <v>153</v>
      </c>
      <c r="C15" s="55"/>
      <c r="D15" s="56">
        <v>4</v>
      </c>
      <c r="E15" s="56">
        <v>4</v>
      </c>
      <c r="F15" s="56">
        <v>4</v>
      </c>
      <c r="G15" s="56">
        <v>4</v>
      </c>
      <c r="H15" s="56">
        <v>4</v>
      </c>
    </row>
    <row r="16" spans="2:8" ht="11.25" customHeight="1">
      <c r="B16" s="54" t="s">
        <v>154</v>
      </c>
      <c r="C16" s="55"/>
      <c r="D16" s="56">
        <v>18</v>
      </c>
      <c r="E16" s="56">
        <v>18</v>
      </c>
      <c r="F16" s="56">
        <v>17</v>
      </c>
      <c r="G16" s="56">
        <v>19</v>
      </c>
      <c r="H16" s="56">
        <v>19</v>
      </c>
    </row>
    <row r="17" spans="2:8" ht="11.25" customHeight="1">
      <c r="B17" s="54" t="s">
        <v>155</v>
      </c>
      <c r="C17" s="55"/>
      <c r="D17" s="56">
        <v>13</v>
      </c>
      <c r="E17" s="56">
        <v>13</v>
      </c>
      <c r="F17" s="56">
        <v>13</v>
      </c>
      <c r="G17" s="56">
        <v>13</v>
      </c>
      <c r="H17" s="56">
        <v>12</v>
      </c>
    </row>
    <row r="18" spans="2:8" ht="11.25" customHeight="1">
      <c r="B18" s="54" t="s">
        <v>156</v>
      </c>
      <c r="C18" s="55"/>
      <c r="D18" s="56">
        <v>10</v>
      </c>
      <c r="E18" s="56">
        <v>9</v>
      </c>
      <c r="F18" s="56">
        <v>9</v>
      </c>
      <c r="G18" s="56">
        <v>9</v>
      </c>
      <c r="H18" s="56">
        <v>9</v>
      </c>
    </row>
    <row r="19" spans="3:4" ht="6" customHeight="1" thickBot="1">
      <c r="C19" s="59"/>
      <c r="D19" s="60"/>
    </row>
    <row r="20" spans="1:8" ht="12" customHeight="1">
      <c r="A20" s="30" t="s">
        <v>157</v>
      </c>
      <c r="B20" s="61"/>
      <c r="C20" s="61"/>
      <c r="D20" s="62"/>
      <c r="E20" s="63"/>
      <c r="F20" s="63"/>
      <c r="G20" s="64"/>
      <c r="H20" s="61"/>
    </row>
    <row r="21" ht="13.5">
      <c r="B21" s="54"/>
    </row>
  </sheetData>
  <sheetProtection/>
  <mergeCells count="4">
    <mergeCell ref="A2:C2"/>
    <mergeCell ref="A3:C3"/>
    <mergeCell ref="A4:C4"/>
    <mergeCell ref="D20:F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L26" sqref="L26"/>
    </sheetView>
  </sheetViews>
  <sheetFormatPr defaultColWidth="9.00390625" defaultRowHeight="13.5"/>
  <cols>
    <col min="1" max="1" width="1.00390625" style="65" customWidth="1"/>
    <col min="2" max="2" width="1.875" style="65" customWidth="1"/>
    <col min="3" max="3" width="10.375" style="65" customWidth="1"/>
    <col min="4" max="4" width="1.00390625" style="65" customWidth="1"/>
    <col min="5" max="7" width="9.75390625" style="65" customWidth="1"/>
    <col min="8" max="8" width="1.00390625" style="65" customWidth="1"/>
    <col min="9" max="9" width="1.875" style="65" customWidth="1"/>
    <col min="10" max="10" width="10.375" style="65" customWidth="1"/>
    <col min="11" max="11" width="1.00390625" style="65" customWidth="1"/>
    <col min="12" max="14" width="9.75390625" style="65" customWidth="1"/>
    <col min="15" max="16384" width="9.00390625" style="65" customWidth="1"/>
  </cols>
  <sheetData>
    <row r="1" ht="17.25">
      <c r="F1" s="3" t="s">
        <v>158</v>
      </c>
    </row>
    <row r="2" spans="1:14" s="32" customFormat="1" ht="13.5">
      <c r="A2" s="66" t="s">
        <v>159</v>
      </c>
      <c r="B2" s="67"/>
      <c r="C2" s="67"/>
      <c r="D2" s="67"/>
      <c r="E2" s="67"/>
      <c r="F2" s="67"/>
      <c r="G2" s="67"/>
      <c r="H2" s="68"/>
      <c r="I2" s="68"/>
      <c r="M2" s="5"/>
      <c r="N2" s="6"/>
    </row>
    <row r="3" spans="1:14" s="32" customFormat="1" ht="14.25" thickBot="1">
      <c r="A3" s="5" t="s">
        <v>160</v>
      </c>
      <c r="B3" s="69"/>
      <c r="C3" s="69"/>
      <c r="D3" s="69"/>
      <c r="E3" s="69"/>
      <c r="F3" s="69"/>
      <c r="G3" s="69"/>
      <c r="H3" s="70"/>
      <c r="I3" s="71"/>
      <c r="J3" s="71"/>
      <c r="K3" s="71"/>
      <c r="L3" s="71"/>
      <c r="M3" s="5"/>
      <c r="N3" s="6" t="s">
        <v>161</v>
      </c>
    </row>
    <row r="4" spans="1:14" ht="19.5" customHeight="1" thickTop="1">
      <c r="A4" s="50" t="s">
        <v>11</v>
      </c>
      <c r="B4" s="50"/>
      <c r="C4" s="50"/>
      <c r="D4" s="50"/>
      <c r="E4" s="72" t="s">
        <v>15</v>
      </c>
      <c r="F4" s="72" t="s">
        <v>162</v>
      </c>
      <c r="G4" s="72" t="s">
        <v>163</v>
      </c>
      <c r="H4" s="73" t="s">
        <v>11</v>
      </c>
      <c r="I4" s="50"/>
      <c r="J4" s="50"/>
      <c r="K4" s="74"/>
      <c r="L4" s="72" t="s">
        <v>15</v>
      </c>
      <c r="M4" s="72" t="s">
        <v>162</v>
      </c>
      <c r="N4" s="72" t="s">
        <v>163</v>
      </c>
    </row>
    <row r="5" spans="5:11" ht="5.25" customHeight="1">
      <c r="E5" s="75"/>
      <c r="H5" s="76"/>
      <c r="I5" s="77"/>
      <c r="J5" s="77"/>
      <c r="K5" s="78"/>
    </row>
    <row r="6" spans="2:14" ht="10.5" customHeight="1">
      <c r="B6" s="79" t="s">
        <v>19</v>
      </c>
      <c r="C6" s="79"/>
      <c r="D6" s="52"/>
      <c r="E6" s="80">
        <f>SUM(E8+E10)</f>
        <v>1683611</v>
      </c>
      <c r="F6" s="80">
        <f>SUM(F8+F10)</f>
        <v>810738</v>
      </c>
      <c r="G6" s="81">
        <f>SUM(G8+G10)</f>
        <v>872873</v>
      </c>
      <c r="H6" s="82"/>
      <c r="I6" s="83" t="s">
        <v>82</v>
      </c>
      <c r="J6" s="83"/>
      <c r="K6" s="16"/>
      <c r="L6" s="84">
        <f aca="true" t="shared" si="0" ref="L6:L11">SUM(M6:N6)</f>
        <v>14329</v>
      </c>
      <c r="M6" s="80">
        <f>SUM(M7:M11)</f>
        <v>6878</v>
      </c>
      <c r="N6" s="80">
        <f>SUM(N7:N11)</f>
        <v>7451</v>
      </c>
    </row>
    <row r="7" spans="2:14" ht="10.5" customHeight="1">
      <c r="B7" s="17"/>
      <c r="C7" s="17"/>
      <c r="D7" s="52"/>
      <c r="E7" s="53"/>
      <c r="F7" s="80"/>
      <c r="G7" s="81"/>
      <c r="H7" s="82"/>
      <c r="I7" s="24"/>
      <c r="J7" s="24" t="s">
        <v>86</v>
      </c>
      <c r="L7" s="85">
        <f t="shared" si="0"/>
        <v>1981</v>
      </c>
      <c r="M7" s="56">
        <v>929</v>
      </c>
      <c r="N7" s="56">
        <v>1052</v>
      </c>
    </row>
    <row r="8" spans="2:14" ht="10.5" customHeight="1">
      <c r="B8" s="79" t="s">
        <v>164</v>
      </c>
      <c r="C8" s="79"/>
      <c r="D8" s="52"/>
      <c r="E8" s="53">
        <f>SUM(F8:G8)</f>
        <v>1145773</v>
      </c>
      <c r="F8" s="80">
        <f>SUM(F12:F27)</f>
        <v>551082</v>
      </c>
      <c r="G8" s="81">
        <f>SUM(G12:G27)</f>
        <v>594691</v>
      </c>
      <c r="H8" s="82"/>
      <c r="I8" s="24"/>
      <c r="J8" s="24" t="s">
        <v>87</v>
      </c>
      <c r="L8" s="85">
        <f t="shared" si="0"/>
        <v>1551</v>
      </c>
      <c r="M8" s="56">
        <v>754</v>
      </c>
      <c r="N8" s="56">
        <v>797</v>
      </c>
    </row>
    <row r="9" spans="2:14" ht="10.5" customHeight="1">
      <c r="B9" s="17"/>
      <c r="C9" s="17"/>
      <c r="D9" s="52"/>
      <c r="E9" s="53"/>
      <c r="F9" s="80"/>
      <c r="G9" s="81"/>
      <c r="H9" s="82"/>
      <c r="I9" s="24"/>
      <c r="J9" s="24" t="s">
        <v>165</v>
      </c>
      <c r="L9" s="85">
        <f t="shared" si="0"/>
        <v>5304</v>
      </c>
      <c r="M9" s="56">
        <v>2555</v>
      </c>
      <c r="N9" s="56">
        <v>2749</v>
      </c>
    </row>
    <row r="10" spans="2:14" ht="10.5" customHeight="1">
      <c r="B10" s="79" t="s">
        <v>166</v>
      </c>
      <c r="C10" s="79"/>
      <c r="D10" s="52"/>
      <c r="E10" s="80">
        <f>SUM(E29+E35+E40+E44+E48+E54+E64+L6+L13+L22+L31+L35+L38+L51+L58+L68)</f>
        <v>537838</v>
      </c>
      <c r="F10" s="80">
        <f>SUM(F29+F35+F40+F44+F48+F54+F64+M6+M13+M22+M31+M35+M38+M51+M58+M68)</f>
        <v>259656</v>
      </c>
      <c r="G10" s="81">
        <f>SUM(G29+G35+G40+G44+G48+G54+G64+N6+N13+N22+N31+N35+N38+N51+N58+N68)</f>
        <v>278182</v>
      </c>
      <c r="H10" s="82"/>
      <c r="I10" s="24"/>
      <c r="J10" s="24" t="s">
        <v>167</v>
      </c>
      <c r="L10" s="85">
        <f t="shared" si="0"/>
        <v>3468</v>
      </c>
      <c r="M10" s="56">
        <v>1662</v>
      </c>
      <c r="N10" s="56">
        <v>1806</v>
      </c>
    </row>
    <row r="11" spans="2:14" ht="10.5" customHeight="1">
      <c r="B11" s="22"/>
      <c r="C11" s="22"/>
      <c r="E11" s="84"/>
      <c r="F11" s="56"/>
      <c r="G11" s="86"/>
      <c r="H11" s="82"/>
      <c r="I11" s="24"/>
      <c r="J11" s="24" t="s">
        <v>168</v>
      </c>
      <c r="L11" s="85">
        <f t="shared" si="0"/>
        <v>2025</v>
      </c>
      <c r="M11" s="56">
        <v>978</v>
      </c>
      <c r="N11" s="56">
        <v>1047</v>
      </c>
    </row>
    <row r="12" spans="2:14" ht="10.5" customHeight="1">
      <c r="B12" s="22"/>
      <c r="C12" s="22" t="s">
        <v>23</v>
      </c>
      <c r="E12" s="85">
        <f aca="true" t="shared" si="1" ref="E12:E27">SUM(F12:G12)</f>
        <v>324996</v>
      </c>
      <c r="F12" s="56">
        <v>153808</v>
      </c>
      <c r="G12" s="86">
        <v>171188</v>
      </c>
      <c r="H12" s="82"/>
      <c r="I12" s="24"/>
      <c r="J12" s="24"/>
      <c r="K12" s="87"/>
      <c r="L12" s="85"/>
      <c r="M12" s="56"/>
      <c r="N12" s="56"/>
    </row>
    <row r="13" spans="2:14" ht="10.5" customHeight="1">
      <c r="B13" s="22"/>
      <c r="C13" s="22" t="s">
        <v>169</v>
      </c>
      <c r="E13" s="85">
        <f t="shared" si="1"/>
        <v>118419</v>
      </c>
      <c r="F13" s="56">
        <v>57065</v>
      </c>
      <c r="G13" s="86">
        <v>61354</v>
      </c>
      <c r="H13" s="82"/>
      <c r="I13" s="83" t="s">
        <v>170</v>
      </c>
      <c r="J13" s="83"/>
      <c r="K13" s="52"/>
      <c r="L13" s="84">
        <f aca="true" t="shared" si="2" ref="L13:L20">SUM(M13:N13)</f>
        <v>39809</v>
      </c>
      <c r="M13" s="80">
        <f>SUM(M14:M20)</f>
        <v>19137</v>
      </c>
      <c r="N13" s="80">
        <f>SUM(N14:N20)</f>
        <v>20672</v>
      </c>
    </row>
    <row r="14" spans="2:14" ht="10.5" customHeight="1">
      <c r="B14" s="22"/>
      <c r="C14" s="22" t="s">
        <v>171</v>
      </c>
      <c r="E14" s="85">
        <f t="shared" si="1"/>
        <v>53042</v>
      </c>
      <c r="F14" s="56">
        <v>24822</v>
      </c>
      <c r="G14" s="86">
        <v>28220</v>
      </c>
      <c r="H14" s="82"/>
      <c r="I14" s="24"/>
      <c r="J14" s="24" t="s">
        <v>172</v>
      </c>
      <c r="K14" s="87"/>
      <c r="L14" s="85">
        <f t="shared" si="2"/>
        <v>13535</v>
      </c>
      <c r="M14" s="56">
        <v>6420</v>
      </c>
      <c r="N14" s="56">
        <v>7115</v>
      </c>
    </row>
    <row r="15" spans="2:14" ht="10.5" customHeight="1">
      <c r="B15" s="22"/>
      <c r="C15" s="22" t="s">
        <v>173</v>
      </c>
      <c r="E15" s="85">
        <f t="shared" si="1"/>
        <v>82300</v>
      </c>
      <c r="F15" s="56">
        <v>39757</v>
      </c>
      <c r="G15" s="86">
        <v>42543</v>
      </c>
      <c r="H15" s="82"/>
      <c r="I15" s="24"/>
      <c r="J15" s="24" t="s">
        <v>174</v>
      </c>
      <c r="K15" s="87"/>
      <c r="L15" s="85">
        <f t="shared" si="2"/>
        <v>5799</v>
      </c>
      <c r="M15" s="56">
        <v>2787</v>
      </c>
      <c r="N15" s="56">
        <v>3012</v>
      </c>
    </row>
    <row r="16" spans="2:14" ht="10.5" customHeight="1">
      <c r="B16" s="22"/>
      <c r="C16" s="22" t="s">
        <v>0</v>
      </c>
      <c r="E16" s="85">
        <f t="shared" si="1"/>
        <v>59329</v>
      </c>
      <c r="F16" s="56">
        <v>28769</v>
      </c>
      <c r="G16" s="86">
        <v>30560</v>
      </c>
      <c r="H16" s="82"/>
      <c r="I16" s="24"/>
      <c r="J16" s="24" t="s">
        <v>175</v>
      </c>
      <c r="K16" s="87"/>
      <c r="L16" s="85">
        <f t="shared" si="2"/>
        <v>10042</v>
      </c>
      <c r="M16" s="56">
        <v>4849</v>
      </c>
      <c r="N16" s="56">
        <v>5193</v>
      </c>
    </row>
    <row r="17" spans="2:14" ht="10.5" customHeight="1">
      <c r="B17" s="22"/>
      <c r="C17" s="22" t="s">
        <v>176</v>
      </c>
      <c r="E17" s="85">
        <f t="shared" si="1"/>
        <v>44242</v>
      </c>
      <c r="F17" s="56">
        <v>21125</v>
      </c>
      <c r="G17" s="86">
        <v>23117</v>
      </c>
      <c r="H17" s="82"/>
      <c r="I17" s="24"/>
      <c r="J17" s="24" t="s">
        <v>177</v>
      </c>
      <c r="K17" s="87"/>
      <c r="L17" s="85">
        <f t="shared" si="2"/>
        <v>2863</v>
      </c>
      <c r="M17" s="56">
        <v>1408</v>
      </c>
      <c r="N17" s="56">
        <v>1455</v>
      </c>
    </row>
    <row r="18" spans="2:14" ht="10.5" customHeight="1">
      <c r="B18" s="22"/>
      <c r="C18" s="22" t="s">
        <v>1</v>
      </c>
      <c r="E18" s="85">
        <f t="shared" si="1"/>
        <v>20019</v>
      </c>
      <c r="F18" s="56">
        <v>9667</v>
      </c>
      <c r="G18" s="86">
        <v>10352</v>
      </c>
      <c r="H18" s="82"/>
      <c r="I18" s="24"/>
      <c r="J18" s="24" t="s">
        <v>178</v>
      </c>
      <c r="K18" s="87"/>
      <c r="L18" s="85">
        <f t="shared" si="2"/>
        <v>3886</v>
      </c>
      <c r="M18" s="56">
        <v>1875</v>
      </c>
      <c r="N18" s="56">
        <v>2011</v>
      </c>
    </row>
    <row r="19" spans="2:14" ht="10.5" customHeight="1">
      <c r="B19" s="22"/>
      <c r="C19" s="22" t="s">
        <v>179</v>
      </c>
      <c r="E19" s="85">
        <f t="shared" si="1"/>
        <v>32732</v>
      </c>
      <c r="F19" s="56">
        <v>15555</v>
      </c>
      <c r="G19" s="86">
        <v>17177</v>
      </c>
      <c r="H19" s="82"/>
      <c r="I19" s="24"/>
      <c r="J19" s="24" t="s">
        <v>180</v>
      </c>
      <c r="K19" s="87"/>
      <c r="L19" s="85">
        <f t="shared" si="2"/>
        <v>1733</v>
      </c>
      <c r="M19" s="56">
        <v>852</v>
      </c>
      <c r="N19" s="56">
        <v>881</v>
      </c>
    </row>
    <row r="20" spans="2:14" ht="10.5" customHeight="1">
      <c r="B20" s="22"/>
      <c r="C20" s="22" t="s">
        <v>181</v>
      </c>
      <c r="E20" s="85">
        <f t="shared" si="1"/>
        <v>52757</v>
      </c>
      <c r="F20" s="56">
        <v>25733</v>
      </c>
      <c r="G20" s="86">
        <v>27024</v>
      </c>
      <c r="H20" s="82"/>
      <c r="I20" s="24"/>
      <c r="J20" s="24" t="s">
        <v>182</v>
      </c>
      <c r="K20" s="52"/>
      <c r="L20" s="85">
        <f t="shared" si="2"/>
        <v>1951</v>
      </c>
      <c r="M20" s="56">
        <v>946</v>
      </c>
      <c r="N20" s="56">
        <v>1005</v>
      </c>
    </row>
    <row r="21" spans="2:14" ht="10.5" customHeight="1">
      <c r="B21" s="22"/>
      <c r="C21" s="22" t="s">
        <v>183</v>
      </c>
      <c r="E21" s="85">
        <f t="shared" si="1"/>
        <v>28583</v>
      </c>
      <c r="F21" s="56">
        <v>13594</v>
      </c>
      <c r="G21" s="86">
        <v>14989</v>
      </c>
      <c r="H21" s="82"/>
      <c r="I21" s="24"/>
      <c r="J21" s="24"/>
      <c r="K21" s="87"/>
      <c r="L21" s="85"/>
      <c r="M21" s="56"/>
      <c r="N21" s="56"/>
    </row>
    <row r="22" spans="2:14" ht="10.5" customHeight="1">
      <c r="B22" s="22"/>
      <c r="C22" s="22" t="s">
        <v>2</v>
      </c>
      <c r="E22" s="85">
        <f t="shared" si="1"/>
        <v>37131</v>
      </c>
      <c r="F22" s="56">
        <v>18162</v>
      </c>
      <c r="G22" s="86">
        <v>18969</v>
      </c>
      <c r="H22" s="82"/>
      <c r="I22" s="83" t="s">
        <v>71</v>
      </c>
      <c r="J22" s="83"/>
      <c r="K22" s="87"/>
      <c r="L22" s="84">
        <f aca="true" t="shared" si="3" ref="L22:L29">SUM(M22:N22)</f>
        <v>47100</v>
      </c>
      <c r="M22" s="80">
        <f>SUM(M23:M29)</f>
        <v>22834</v>
      </c>
      <c r="N22" s="80">
        <f>SUM(N23:N29)</f>
        <v>24266</v>
      </c>
    </row>
    <row r="23" spans="2:14" ht="10.5" customHeight="1">
      <c r="B23" s="22"/>
      <c r="C23" s="22" t="s">
        <v>184</v>
      </c>
      <c r="E23" s="85">
        <f t="shared" si="1"/>
        <v>50695</v>
      </c>
      <c r="F23" s="56">
        <v>24276</v>
      </c>
      <c r="G23" s="86">
        <v>26419</v>
      </c>
      <c r="H23" s="82"/>
      <c r="I23" s="24"/>
      <c r="J23" s="24" t="s">
        <v>185</v>
      </c>
      <c r="K23" s="87"/>
      <c r="L23" s="85">
        <f t="shared" si="3"/>
        <v>6443</v>
      </c>
      <c r="M23" s="56">
        <v>3296</v>
      </c>
      <c r="N23" s="56">
        <v>3147</v>
      </c>
    </row>
    <row r="24" spans="2:14" ht="10.5" customHeight="1">
      <c r="B24" s="22"/>
      <c r="C24" s="22" t="s">
        <v>186</v>
      </c>
      <c r="E24" s="85">
        <f t="shared" si="1"/>
        <v>107222</v>
      </c>
      <c r="F24" s="56">
        <v>52787</v>
      </c>
      <c r="G24" s="86">
        <v>54435</v>
      </c>
      <c r="H24" s="82"/>
      <c r="I24" s="24"/>
      <c r="J24" s="24" t="s">
        <v>187</v>
      </c>
      <c r="K24" s="87"/>
      <c r="L24" s="85">
        <f t="shared" si="3"/>
        <v>4637</v>
      </c>
      <c r="M24" s="56">
        <v>2226</v>
      </c>
      <c r="N24" s="56">
        <v>2411</v>
      </c>
    </row>
    <row r="25" spans="2:14" ht="10.5" customHeight="1">
      <c r="B25" s="22"/>
      <c r="C25" s="22" t="s">
        <v>3</v>
      </c>
      <c r="E25" s="85">
        <f t="shared" si="1"/>
        <v>73087</v>
      </c>
      <c r="F25" s="56">
        <v>35908</v>
      </c>
      <c r="G25" s="86">
        <v>37179</v>
      </c>
      <c r="H25" s="82"/>
      <c r="I25" s="24"/>
      <c r="J25" s="24" t="s">
        <v>188</v>
      </c>
      <c r="K25" s="87"/>
      <c r="L25" s="85">
        <f t="shared" si="3"/>
        <v>8700</v>
      </c>
      <c r="M25" s="56">
        <v>4210</v>
      </c>
      <c r="N25" s="56">
        <v>4490</v>
      </c>
    </row>
    <row r="26" spans="2:14" ht="10.5" customHeight="1">
      <c r="B26" s="22"/>
      <c r="C26" s="22" t="s">
        <v>26</v>
      </c>
      <c r="E26" s="85">
        <f t="shared" si="1"/>
        <v>25386</v>
      </c>
      <c r="F26" s="56">
        <v>12307</v>
      </c>
      <c r="G26" s="86">
        <v>13079</v>
      </c>
      <c r="H26" s="82"/>
      <c r="I26" s="24"/>
      <c r="J26" s="24" t="s">
        <v>189</v>
      </c>
      <c r="K26" s="87"/>
      <c r="L26" s="85">
        <f t="shared" si="3"/>
        <v>4399</v>
      </c>
      <c r="M26" s="56">
        <v>2126</v>
      </c>
      <c r="N26" s="56">
        <v>2273</v>
      </c>
    </row>
    <row r="27" spans="2:14" ht="10.5" customHeight="1">
      <c r="B27" s="22"/>
      <c r="C27" s="22" t="s">
        <v>27</v>
      </c>
      <c r="E27" s="85">
        <f t="shared" si="1"/>
        <v>35833</v>
      </c>
      <c r="F27" s="56">
        <v>17747</v>
      </c>
      <c r="G27" s="86">
        <v>18086</v>
      </c>
      <c r="H27" s="82"/>
      <c r="I27" s="24"/>
      <c r="J27" s="24" t="s">
        <v>190</v>
      </c>
      <c r="K27" s="87"/>
      <c r="L27" s="85">
        <f t="shared" si="3"/>
        <v>11193</v>
      </c>
      <c r="M27" s="56">
        <v>5400</v>
      </c>
      <c r="N27" s="56">
        <v>5793</v>
      </c>
    </row>
    <row r="28" spans="2:14" ht="10.5" customHeight="1">
      <c r="B28" s="22"/>
      <c r="C28" s="22"/>
      <c r="E28" s="85"/>
      <c r="F28" s="56"/>
      <c r="G28" s="86">
        <f>SUM(E28:F28)</f>
        <v>0</v>
      </c>
      <c r="H28" s="82"/>
      <c r="I28" s="24"/>
      <c r="J28" s="24" t="s">
        <v>191</v>
      </c>
      <c r="K28" s="87"/>
      <c r="L28" s="85">
        <f t="shared" si="3"/>
        <v>9221</v>
      </c>
      <c r="M28" s="56">
        <v>4368</v>
      </c>
      <c r="N28" s="56">
        <v>4853</v>
      </c>
    </row>
    <row r="29" spans="2:14" ht="10.5" customHeight="1">
      <c r="B29" s="79" t="s">
        <v>30</v>
      </c>
      <c r="C29" s="79"/>
      <c r="D29" s="16"/>
      <c r="E29" s="84">
        <f>SUM(F29:G29)</f>
        <v>52731</v>
      </c>
      <c r="F29" s="80">
        <f>SUM(F30:F33)</f>
        <v>25793</v>
      </c>
      <c r="G29" s="81">
        <f>SUM(G30:G33)</f>
        <v>26938</v>
      </c>
      <c r="H29" s="82"/>
      <c r="I29" s="19"/>
      <c r="J29" s="24" t="s">
        <v>192</v>
      </c>
      <c r="K29" s="52"/>
      <c r="L29" s="85">
        <f t="shared" si="3"/>
        <v>2507</v>
      </c>
      <c r="M29" s="56">
        <v>1208</v>
      </c>
      <c r="N29" s="56">
        <v>1299</v>
      </c>
    </row>
    <row r="30" spans="2:14" ht="10.5" customHeight="1">
      <c r="B30" s="22"/>
      <c r="C30" s="22" t="s">
        <v>193</v>
      </c>
      <c r="E30" s="85">
        <f>SUM(F30:G30)</f>
        <v>7960</v>
      </c>
      <c r="F30" s="56">
        <v>3888</v>
      </c>
      <c r="G30" s="86">
        <v>4072</v>
      </c>
      <c r="H30" s="82"/>
      <c r="I30" s="24"/>
      <c r="J30" s="24"/>
      <c r="K30" s="87"/>
      <c r="L30" s="56"/>
      <c r="M30" s="56"/>
      <c r="N30" s="56"/>
    </row>
    <row r="31" spans="2:14" ht="10.5" customHeight="1">
      <c r="B31" s="22"/>
      <c r="C31" s="22" t="s">
        <v>194</v>
      </c>
      <c r="E31" s="85">
        <f>SUM(F31:G31)</f>
        <v>17738</v>
      </c>
      <c r="F31" s="56">
        <v>8848</v>
      </c>
      <c r="G31" s="86">
        <v>8890</v>
      </c>
      <c r="H31" s="82"/>
      <c r="I31" s="83" t="s">
        <v>79</v>
      </c>
      <c r="J31" s="83"/>
      <c r="K31" s="87"/>
      <c r="L31" s="84">
        <f>SUM(M31:N31)</f>
        <v>17111</v>
      </c>
      <c r="M31" s="80">
        <f>SUM(M32:M33)</f>
        <v>8286</v>
      </c>
      <c r="N31" s="80">
        <f>SUM(N32:N33)</f>
        <v>8825</v>
      </c>
    </row>
    <row r="32" spans="2:14" ht="10.5" customHeight="1">
      <c r="B32" s="22"/>
      <c r="C32" s="22" t="s">
        <v>195</v>
      </c>
      <c r="E32" s="85">
        <f>SUM(F32:G32)</f>
        <v>17588</v>
      </c>
      <c r="F32" s="56">
        <v>8431</v>
      </c>
      <c r="G32" s="86">
        <v>9157</v>
      </c>
      <c r="H32" s="82"/>
      <c r="I32" s="24"/>
      <c r="J32" s="24" t="s">
        <v>196</v>
      </c>
      <c r="K32" s="87"/>
      <c r="L32" s="85">
        <f>SUM(M32:N32)</f>
        <v>15719</v>
      </c>
      <c r="M32" s="56">
        <v>7615</v>
      </c>
      <c r="N32" s="56">
        <v>8104</v>
      </c>
    </row>
    <row r="33" spans="2:14" ht="10.5" customHeight="1">
      <c r="B33" s="22"/>
      <c r="C33" s="22" t="s">
        <v>197</v>
      </c>
      <c r="E33" s="85">
        <f>SUM(F33:G33)</f>
        <v>9445</v>
      </c>
      <c r="F33" s="56">
        <v>4626</v>
      </c>
      <c r="G33" s="86">
        <v>4819</v>
      </c>
      <c r="H33" s="82"/>
      <c r="I33" s="24"/>
      <c r="J33" s="24" t="s">
        <v>198</v>
      </c>
      <c r="K33" s="87"/>
      <c r="L33" s="85">
        <f>SUM(M33:N33)</f>
        <v>1392</v>
      </c>
      <c r="M33" s="56">
        <v>671</v>
      </c>
      <c r="N33" s="56">
        <v>721</v>
      </c>
    </row>
    <row r="34" spans="2:14" ht="10.5" customHeight="1">
      <c r="B34" s="22"/>
      <c r="C34" s="22"/>
      <c r="E34" s="85"/>
      <c r="F34" s="56"/>
      <c r="G34" s="88"/>
      <c r="H34" s="89"/>
      <c r="I34" s="24"/>
      <c r="J34" s="24"/>
      <c r="K34" s="87"/>
      <c r="L34" s="56"/>
      <c r="M34" s="56"/>
      <c r="N34" s="56"/>
    </row>
    <row r="35" spans="2:14" ht="10.5" customHeight="1">
      <c r="B35" s="79" t="s">
        <v>41</v>
      </c>
      <c r="C35" s="79"/>
      <c r="D35" s="16"/>
      <c r="E35" s="84">
        <f>SUM(F35:G35)</f>
        <v>32376</v>
      </c>
      <c r="F35" s="53">
        <f>SUM(F36:F38)</f>
        <v>15703</v>
      </c>
      <c r="G35" s="90">
        <f>SUM(G36:G38)</f>
        <v>16673</v>
      </c>
      <c r="H35" s="89"/>
      <c r="I35" s="83" t="s">
        <v>101</v>
      </c>
      <c r="J35" s="83"/>
      <c r="K35" s="87"/>
      <c r="L35" s="84">
        <f>SUM(M35:N35)</f>
        <v>9389</v>
      </c>
      <c r="M35" s="80">
        <v>4532</v>
      </c>
      <c r="N35" s="80">
        <v>4857</v>
      </c>
    </row>
    <row r="36" spans="2:14" ht="10.5" customHeight="1">
      <c r="B36" s="22"/>
      <c r="C36" s="22" t="s">
        <v>199</v>
      </c>
      <c r="E36" s="85">
        <f>SUM(F36:G36)</f>
        <v>11801</v>
      </c>
      <c r="F36" s="56">
        <v>5734</v>
      </c>
      <c r="G36" s="88">
        <v>6067</v>
      </c>
      <c r="H36" s="89"/>
      <c r="I36" s="24"/>
      <c r="J36" s="24" t="s">
        <v>102</v>
      </c>
      <c r="K36" s="87"/>
      <c r="L36" s="85">
        <f>SUM(M36:N36)</f>
        <v>9389</v>
      </c>
      <c r="M36" s="56">
        <v>4532</v>
      </c>
      <c r="N36" s="56">
        <v>4857</v>
      </c>
    </row>
    <row r="37" spans="2:14" ht="10.5" customHeight="1">
      <c r="B37" s="22"/>
      <c r="C37" s="22" t="s">
        <v>200</v>
      </c>
      <c r="E37" s="85">
        <f>SUM(F37:G37)</f>
        <v>6744</v>
      </c>
      <c r="F37" s="56">
        <v>3233</v>
      </c>
      <c r="G37" s="86">
        <v>3511</v>
      </c>
      <c r="H37" s="82"/>
      <c r="I37" s="24"/>
      <c r="J37" s="24"/>
      <c r="K37" s="87"/>
      <c r="L37" s="85"/>
      <c r="M37" s="56"/>
      <c r="N37" s="91"/>
    </row>
    <row r="38" spans="2:14" ht="10.5" customHeight="1">
      <c r="B38" s="22"/>
      <c r="C38" s="22" t="s">
        <v>201</v>
      </c>
      <c r="E38" s="85">
        <f>SUM(F38:G38)</f>
        <v>13831</v>
      </c>
      <c r="F38" s="56">
        <v>6736</v>
      </c>
      <c r="G38" s="86">
        <v>7095</v>
      </c>
      <c r="H38" s="82"/>
      <c r="I38" s="83" t="s">
        <v>103</v>
      </c>
      <c r="J38" s="83"/>
      <c r="K38" s="87"/>
      <c r="L38" s="84">
        <f aca="true" t="shared" si="4" ref="L38:L49">SUM(M38:N38)</f>
        <v>40184</v>
      </c>
      <c r="M38" s="80">
        <f>SUM(M39:M49)</f>
        <v>19219</v>
      </c>
      <c r="N38" s="80">
        <f>SUM(N39:N49)</f>
        <v>20965</v>
      </c>
    </row>
    <row r="39" spans="2:14" ht="10.5" customHeight="1">
      <c r="B39" s="22"/>
      <c r="C39" s="22"/>
      <c r="E39" s="85"/>
      <c r="F39" s="56"/>
      <c r="G39" s="86"/>
      <c r="H39" s="82"/>
      <c r="I39" s="24"/>
      <c r="J39" s="24" t="s">
        <v>202</v>
      </c>
      <c r="K39" s="87"/>
      <c r="L39" s="85">
        <f t="shared" si="4"/>
        <v>4567</v>
      </c>
      <c r="M39" s="56">
        <v>2184</v>
      </c>
      <c r="N39" s="56">
        <v>2383</v>
      </c>
    </row>
    <row r="40" spans="2:14" ht="10.5" customHeight="1">
      <c r="B40" s="79" t="s">
        <v>203</v>
      </c>
      <c r="C40" s="79"/>
      <c r="D40" s="16"/>
      <c r="E40" s="84">
        <f>SUM(F40:G40)</f>
        <v>32293</v>
      </c>
      <c r="F40" s="80">
        <f>SUM(F41:F42)</f>
        <v>15615</v>
      </c>
      <c r="G40" s="81">
        <f>SUM(G41:G42)</f>
        <v>16678</v>
      </c>
      <c r="H40" s="82"/>
      <c r="I40" s="24"/>
      <c r="J40" s="24" t="s">
        <v>204</v>
      </c>
      <c r="K40" s="87"/>
      <c r="L40" s="85">
        <f t="shared" si="4"/>
        <v>789</v>
      </c>
      <c r="M40" s="56">
        <v>378</v>
      </c>
      <c r="N40" s="91">
        <v>411</v>
      </c>
    </row>
    <row r="41" spans="2:14" ht="10.5" customHeight="1">
      <c r="B41" s="22"/>
      <c r="C41" s="22" t="s">
        <v>205</v>
      </c>
      <c r="E41" s="85">
        <f>SUM(F41:G41)</f>
        <v>26754</v>
      </c>
      <c r="F41" s="56">
        <v>12941</v>
      </c>
      <c r="G41" s="86">
        <v>13813</v>
      </c>
      <c r="H41" s="82"/>
      <c r="I41" s="24"/>
      <c r="J41" s="24" t="s">
        <v>206</v>
      </c>
      <c r="K41" s="87"/>
      <c r="L41" s="85">
        <f t="shared" si="4"/>
        <v>2797</v>
      </c>
      <c r="M41" s="56">
        <v>1341</v>
      </c>
      <c r="N41" s="56">
        <v>1456</v>
      </c>
    </row>
    <row r="42" spans="2:14" ht="10.5" customHeight="1">
      <c r="B42" s="22"/>
      <c r="C42" s="22" t="s">
        <v>207</v>
      </c>
      <c r="E42" s="85">
        <f>SUM(F42:G42)</f>
        <v>5539</v>
      </c>
      <c r="F42" s="56">
        <v>2674</v>
      </c>
      <c r="G42" s="86">
        <v>2865</v>
      </c>
      <c r="H42" s="82"/>
      <c r="I42" s="24"/>
      <c r="J42" s="24" t="s">
        <v>208</v>
      </c>
      <c r="K42" s="87"/>
      <c r="L42" s="85">
        <f t="shared" si="4"/>
        <v>5506</v>
      </c>
      <c r="M42" s="56">
        <v>2628</v>
      </c>
      <c r="N42" s="56">
        <v>2878</v>
      </c>
    </row>
    <row r="43" spans="2:14" ht="10.5" customHeight="1">
      <c r="B43" s="22"/>
      <c r="C43" s="22"/>
      <c r="E43" s="85"/>
      <c r="F43" s="56"/>
      <c r="G43" s="86"/>
      <c r="H43" s="82"/>
      <c r="I43" s="24"/>
      <c r="J43" s="24" t="s">
        <v>209</v>
      </c>
      <c r="K43" s="52"/>
      <c r="L43" s="85">
        <f t="shared" si="4"/>
        <v>5837</v>
      </c>
      <c r="M43" s="56">
        <v>2797</v>
      </c>
      <c r="N43" s="56">
        <v>3040</v>
      </c>
    </row>
    <row r="44" spans="2:14" ht="10.5" customHeight="1">
      <c r="B44" s="79" t="s">
        <v>48</v>
      </c>
      <c r="C44" s="79"/>
      <c r="D44" s="16"/>
      <c r="E44" s="84">
        <f>SUM(F44:G44)</f>
        <v>30048</v>
      </c>
      <c r="F44" s="80">
        <f>SUM(F45:F46)</f>
        <v>14560</v>
      </c>
      <c r="G44" s="81">
        <f>SUM(G45:G46)</f>
        <v>15488</v>
      </c>
      <c r="H44" s="82"/>
      <c r="I44" s="24"/>
      <c r="J44" s="24" t="s">
        <v>210</v>
      </c>
      <c r="K44" s="87"/>
      <c r="L44" s="85">
        <f t="shared" si="4"/>
        <v>3081</v>
      </c>
      <c r="M44" s="56">
        <v>1481</v>
      </c>
      <c r="N44" s="56">
        <v>1600</v>
      </c>
    </row>
    <row r="45" spans="2:14" ht="10.5" customHeight="1">
      <c r="B45" s="22"/>
      <c r="C45" s="22" t="s">
        <v>211</v>
      </c>
      <c r="E45" s="85">
        <f>SUM(F45:G45)</f>
        <v>22751</v>
      </c>
      <c r="F45" s="56">
        <v>11035</v>
      </c>
      <c r="G45" s="86">
        <v>11716</v>
      </c>
      <c r="H45" s="82"/>
      <c r="I45" s="24"/>
      <c r="J45" s="24" t="s">
        <v>212</v>
      </c>
      <c r="K45" s="87"/>
      <c r="L45" s="85">
        <f t="shared" si="4"/>
        <v>4516</v>
      </c>
      <c r="M45" s="56">
        <v>2143</v>
      </c>
      <c r="N45" s="56">
        <v>2373</v>
      </c>
    </row>
    <row r="46" spans="2:14" ht="10.5" customHeight="1">
      <c r="B46" s="22"/>
      <c r="C46" s="22" t="s">
        <v>213</v>
      </c>
      <c r="E46" s="85">
        <f>SUM(F46:G46)</f>
        <v>7297</v>
      </c>
      <c r="F46" s="56">
        <v>3525</v>
      </c>
      <c r="G46" s="86">
        <v>3772</v>
      </c>
      <c r="H46" s="82"/>
      <c r="I46" s="24"/>
      <c r="J46" s="24" t="s">
        <v>214</v>
      </c>
      <c r="K46" s="87"/>
      <c r="L46" s="85">
        <f t="shared" si="4"/>
        <v>4363</v>
      </c>
      <c r="M46" s="56">
        <v>2102</v>
      </c>
      <c r="N46" s="56">
        <v>2261</v>
      </c>
    </row>
    <row r="47" spans="2:14" ht="10.5" customHeight="1">
      <c r="B47" s="22"/>
      <c r="C47" s="22"/>
      <c r="E47" s="85"/>
      <c r="F47" s="56"/>
      <c r="G47" s="86"/>
      <c r="H47" s="82"/>
      <c r="I47" s="24"/>
      <c r="J47" s="24" t="s">
        <v>215</v>
      </c>
      <c r="K47" s="52"/>
      <c r="L47" s="85">
        <f t="shared" si="4"/>
        <v>5604</v>
      </c>
      <c r="M47" s="56">
        <v>2669</v>
      </c>
      <c r="N47" s="56">
        <v>2935</v>
      </c>
    </row>
    <row r="48" spans="2:14" ht="10.5" customHeight="1">
      <c r="B48" s="79" t="s">
        <v>51</v>
      </c>
      <c r="C48" s="79"/>
      <c r="D48" s="16"/>
      <c r="E48" s="84">
        <f>SUM(F48:G48)</f>
        <v>39960</v>
      </c>
      <c r="F48" s="80">
        <f>SUM(F49:F52)</f>
        <v>19764</v>
      </c>
      <c r="G48" s="81">
        <f>SUM(G49:G52)</f>
        <v>20196</v>
      </c>
      <c r="H48" s="82"/>
      <c r="I48" s="24"/>
      <c r="J48" s="24" t="s">
        <v>216</v>
      </c>
      <c r="K48" s="87"/>
      <c r="L48" s="85">
        <f t="shared" si="4"/>
        <v>852</v>
      </c>
      <c r="M48" s="56">
        <v>416</v>
      </c>
      <c r="N48" s="56">
        <v>436</v>
      </c>
    </row>
    <row r="49" spans="2:14" ht="10.5" customHeight="1">
      <c r="B49" s="22"/>
      <c r="C49" s="22" t="s">
        <v>217</v>
      </c>
      <c r="E49" s="85">
        <f>SUM(F49:G49)</f>
        <v>16746</v>
      </c>
      <c r="F49" s="56">
        <v>8228</v>
      </c>
      <c r="G49" s="86">
        <v>8518</v>
      </c>
      <c r="H49" s="82"/>
      <c r="I49" s="24"/>
      <c r="J49" s="24" t="s">
        <v>218</v>
      </c>
      <c r="K49" s="87"/>
      <c r="L49" s="85">
        <f t="shared" si="4"/>
        <v>2272</v>
      </c>
      <c r="M49" s="56">
        <v>1080</v>
      </c>
      <c r="N49" s="56">
        <v>1192</v>
      </c>
    </row>
    <row r="50" spans="2:14" ht="10.5" customHeight="1">
      <c r="B50" s="22"/>
      <c r="C50" s="22" t="s">
        <v>219</v>
      </c>
      <c r="E50" s="85">
        <f>SUM(F50:G50)</f>
        <v>7332</v>
      </c>
      <c r="F50" s="56">
        <v>3633</v>
      </c>
      <c r="G50" s="86">
        <v>3699</v>
      </c>
      <c r="H50" s="82"/>
      <c r="I50" s="19"/>
      <c r="J50" s="19"/>
      <c r="K50" s="52"/>
      <c r="L50" s="80"/>
      <c r="M50" s="80"/>
      <c r="N50" s="80"/>
    </row>
    <row r="51" spans="2:14" ht="10.5" customHeight="1">
      <c r="B51" s="22"/>
      <c r="C51" s="22" t="s">
        <v>220</v>
      </c>
      <c r="E51" s="85">
        <f>SUM(F51:G51)</f>
        <v>12022</v>
      </c>
      <c r="F51" s="56">
        <v>6039</v>
      </c>
      <c r="G51" s="86">
        <v>5983</v>
      </c>
      <c r="H51" s="82"/>
      <c r="I51" s="83" t="s">
        <v>221</v>
      </c>
      <c r="J51" s="83"/>
      <c r="K51" s="87"/>
      <c r="L51" s="84">
        <f aca="true" t="shared" si="5" ref="L51:L56">SUM(M51:N51)</f>
        <v>32162</v>
      </c>
      <c r="M51" s="80">
        <f>SUM(M52:M56)</f>
        <v>15177</v>
      </c>
      <c r="N51" s="80">
        <f>SUM(N52:N56)</f>
        <v>16985</v>
      </c>
    </row>
    <row r="52" spans="2:14" ht="10.5" customHeight="1">
      <c r="B52" s="22"/>
      <c r="C52" s="22" t="s">
        <v>222</v>
      </c>
      <c r="E52" s="85">
        <f>SUM(F52:G52)</f>
        <v>3860</v>
      </c>
      <c r="F52" s="56">
        <v>1864</v>
      </c>
      <c r="G52" s="86">
        <v>1996</v>
      </c>
      <c r="H52" s="82"/>
      <c r="I52" s="24"/>
      <c r="J52" s="24" t="s">
        <v>223</v>
      </c>
      <c r="K52" s="87"/>
      <c r="L52" s="85">
        <f t="shared" si="5"/>
        <v>9421</v>
      </c>
      <c r="M52" s="56">
        <v>4443</v>
      </c>
      <c r="N52" s="56">
        <v>4978</v>
      </c>
    </row>
    <row r="53" spans="2:14" ht="10.5" customHeight="1">
      <c r="B53" s="22"/>
      <c r="C53" s="22"/>
      <c r="E53" s="85"/>
      <c r="F53" s="56"/>
      <c r="G53" s="86"/>
      <c r="H53" s="82"/>
      <c r="I53" s="24"/>
      <c r="J53" s="24" t="s">
        <v>224</v>
      </c>
      <c r="K53" s="87"/>
      <c r="L53" s="85">
        <f t="shared" si="5"/>
        <v>3328</v>
      </c>
      <c r="M53" s="56">
        <v>1566</v>
      </c>
      <c r="N53" s="56">
        <v>1762</v>
      </c>
    </row>
    <row r="54" spans="2:14" ht="10.5" customHeight="1">
      <c r="B54" s="79" t="s">
        <v>56</v>
      </c>
      <c r="C54" s="79"/>
      <c r="D54" s="16"/>
      <c r="E54" s="84">
        <f aca="true" t="shared" si="6" ref="E54:E62">SUM(F54:G54)</f>
        <v>59198</v>
      </c>
      <c r="F54" s="80">
        <f>SUM(F55:F62)</f>
        <v>28449</v>
      </c>
      <c r="G54" s="81">
        <f>SUM(G55:G62)</f>
        <v>30749</v>
      </c>
      <c r="H54" s="82"/>
      <c r="I54" s="24"/>
      <c r="J54" s="24" t="s">
        <v>225</v>
      </c>
      <c r="K54" s="87"/>
      <c r="L54" s="85">
        <f t="shared" si="5"/>
        <v>11796</v>
      </c>
      <c r="M54" s="56">
        <v>5532</v>
      </c>
      <c r="N54" s="56">
        <v>6264</v>
      </c>
    </row>
    <row r="55" spans="2:14" ht="10.5" customHeight="1">
      <c r="B55" s="22"/>
      <c r="C55" s="22" t="s">
        <v>226</v>
      </c>
      <c r="E55" s="85">
        <f t="shared" si="6"/>
        <v>15222</v>
      </c>
      <c r="F55" s="56">
        <v>7288</v>
      </c>
      <c r="G55" s="86">
        <v>7934</v>
      </c>
      <c r="H55" s="82"/>
      <c r="I55" s="24"/>
      <c r="J55" s="24" t="s">
        <v>227</v>
      </c>
      <c r="K55" s="87"/>
      <c r="L55" s="85">
        <f t="shared" si="5"/>
        <v>6369</v>
      </c>
      <c r="M55" s="56">
        <v>3052</v>
      </c>
      <c r="N55" s="56">
        <v>3317</v>
      </c>
    </row>
    <row r="56" spans="2:14" ht="10.5" customHeight="1">
      <c r="B56" s="22"/>
      <c r="C56" s="22" t="s">
        <v>228</v>
      </c>
      <c r="E56" s="85">
        <f t="shared" si="6"/>
        <v>3126</v>
      </c>
      <c r="F56" s="56">
        <v>1491</v>
      </c>
      <c r="G56" s="86">
        <v>1635</v>
      </c>
      <c r="H56" s="82"/>
      <c r="I56" s="24"/>
      <c r="J56" s="24" t="s">
        <v>229</v>
      </c>
      <c r="K56" s="87"/>
      <c r="L56" s="85">
        <f t="shared" si="5"/>
        <v>1248</v>
      </c>
      <c r="M56" s="56">
        <v>584</v>
      </c>
      <c r="N56" s="56">
        <v>664</v>
      </c>
    </row>
    <row r="57" spans="2:14" ht="10.5" customHeight="1">
      <c r="B57" s="22"/>
      <c r="C57" s="22" t="s">
        <v>230</v>
      </c>
      <c r="E57" s="85">
        <f t="shared" si="6"/>
        <v>18274</v>
      </c>
      <c r="F57" s="56">
        <v>8795</v>
      </c>
      <c r="G57" s="86">
        <v>9479</v>
      </c>
      <c r="H57" s="82"/>
      <c r="I57" s="24"/>
      <c r="J57" s="24"/>
      <c r="K57" s="87"/>
      <c r="L57" s="56"/>
      <c r="M57" s="56"/>
      <c r="N57" s="56"/>
    </row>
    <row r="58" spans="2:14" ht="10.5" customHeight="1">
      <c r="B58" s="22"/>
      <c r="C58" s="22" t="s">
        <v>231</v>
      </c>
      <c r="E58" s="85">
        <f t="shared" si="6"/>
        <v>18967</v>
      </c>
      <c r="F58" s="56">
        <v>9176</v>
      </c>
      <c r="G58" s="86">
        <v>9791</v>
      </c>
      <c r="H58" s="82"/>
      <c r="I58" s="83" t="s">
        <v>122</v>
      </c>
      <c r="J58" s="83"/>
      <c r="K58" s="87"/>
      <c r="L58" s="84">
        <f aca="true" t="shared" si="7" ref="L58:L66">SUM(M58:N58)</f>
        <v>16334</v>
      </c>
      <c r="M58" s="80">
        <f>SUM(M59:M66)</f>
        <v>7821</v>
      </c>
      <c r="N58" s="80">
        <f>SUM(N59:N66)</f>
        <v>8513</v>
      </c>
    </row>
    <row r="59" spans="2:14" ht="10.5" customHeight="1">
      <c r="B59" s="22"/>
      <c r="C59" s="22" t="s">
        <v>232</v>
      </c>
      <c r="E59" s="85">
        <f t="shared" si="6"/>
        <v>1437</v>
      </c>
      <c r="F59" s="56">
        <v>684</v>
      </c>
      <c r="G59" s="86">
        <v>753</v>
      </c>
      <c r="H59" s="82"/>
      <c r="I59" s="24"/>
      <c r="J59" s="24" t="s">
        <v>233</v>
      </c>
      <c r="K59" s="87"/>
      <c r="L59" s="85">
        <f t="shared" si="7"/>
        <v>3808</v>
      </c>
      <c r="M59" s="56">
        <v>1814</v>
      </c>
      <c r="N59" s="56">
        <v>1994</v>
      </c>
    </row>
    <row r="60" spans="2:14" ht="10.5" customHeight="1">
      <c r="B60" s="22"/>
      <c r="C60" s="22" t="s">
        <v>234</v>
      </c>
      <c r="E60" s="85">
        <f t="shared" si="6"/>
        <v>1257</v>
      </c>
      <c r="F60" s="56">
        <v>588</v>
      </c>
      <c r="G60" s="86">
        <v>669</v>
      </c>
      <c r="H60" s="82"/>
      <c r="I60" s="24"/>
      <c r="J60" s="24" t="s">
        <v>235</v>
      </c>
      <c r="K60" s="87"/>
      <c r="L60" s="85">
        <f t="shared" si="7"/>
        <v>2075</v>
      </c>
      <c r="M60" s="56">
        <v>1022</v>
      </c>
      <c r="N60" s="56">
        <v>1053</v>
      </c>
    </row>
    <row r="61" spans="2:14" ht="10.5" customHeight="1">
      <c r="B61" s="22"/>
      <c r="C61" s="22" t="s">
        <v>236</v>
      </c>
      <c r="E61" s="85">
        <f t="shared" si="6"/>
        <v>370</v>
      </c>
      <c r="F61" s="56">
        <v>191</v>
      </c>
      <c r="G61" s="86">
        <v>179</v>
      </c>
      <c r="H61" s="82"/>
      <c r="I61" s="24"/>
      <c r="J61" s="24" t="s">
        <v>237</v>
      </c>
      <c r="K61" s="87"/>
      <c r="L61" s="85">
        <f t="shared" si="7"/>
        <v>1161</v>
      </c>
      <c r="M61" s="56">
        <v>579</v>
      </c>
      <c r="N61" s="56">
        <v>582</v>
      </c>
    </row>
    <row r="62" spans="2:14" ht="10.5" customHeight="1">
      <c r="B62" s="22"/>
      <c r="C62" s="22" t="s">
        <v>238</v>
      </c>
      <c r="E62" s="85">
        <f t="shared" si="6"/>
        <v>545</v>
      </c>
      <c r="F62" s="56">
        <v>236</v>
      </c>
      <c r="G62" s="86">
        <v>309</v>
      </c>
      <c r="H62" s="82"/>
      <c r="I62" s="24"/>
      <c r="J62" s="24" t="s">
        <v>239</v>
      </c>
      <c r="K62" s="87"/>
      <c r="L62" s="85">
        <f t="shared" si="7"/>
        <v>1541</v>
      </c>
      <c r="M62" s="56">
        <v>772</v>
      </c>
      <c r="N62" s="56">
        <v>769</v>
      </c>
    </row>
    <row r="63" spans="2:14" ht="10.5" customHeight="1">
      <c r="B63" s="22"/>
      <c r="C63" s="22"/>
      <c r="E63" s="85"/>
      <c r="F63" s="56"/>
      <c r="G63" s="86"/>
      <c r="H63" s="82"/>
      <c r="I63" s="24"/>
      <c r="J63" s="24" t="s">
        <v>240</v>
      </c>
      <c r="K63" s="52"/>
      <c r="L63" s="85">
        <f t="shared" si="7"/>
        <v>2109</v>
      </c>
      <c r="M63" s="56">
        <v>985</v>
      </c>
      <c r="N63" s="56">
        <v>1124</v>
      </c>
    </row>
    <row r="64" spans="2:14" ht="10.5" customHeight="1">
      <c r="B64" s="79" t="s">
        <v>36</v>
      </c>
      <c r="C64" s="79"/>
      <c r="D64" s="16"/>
      <c r="E64" s="84">
        <f aca="true" t="shared" si="8" ref="E64:E69">SUM(F64:G64)</f>
        <v>40691</v>
      </c>
      <c r="F64" s="80">
        <f>SUM(F65:F69)</f>
        <v>19562</v>
      </c>
      <c r="G64" s="81">
        <f>SUM(G65:G69)</f>
        <v>21129</v>
      </c>
      <c r="H64" s="82"/>
      <c r="I64" s="24"/>
      <c r="J64" s="24" t="s">
        <v>241</v>
      </c>
      <c r="K64" s="87"/>
      <c r="L64" s="85">
        <f t="shared" si="7"/>
        <v>3301</v>
      </c>
      <c r="M64" s="56">
        <v>1530</v>
      </c>
      <c r="N64" s="56">
        <v>1771</v>
      </c>
    </row>
    <row r="65" spans="2:14" ht="10.5" customHeight="1">
      <c r="B65" s="22"/>
      <c r="C65" s="22" t="s">
        <v>242</v>
      </c>
      <c r="E65" s="85">
        <f t="shared" si="8"/>
        <v>13334</v>
      </c>
      <c r="F65" s="56">
        <v>6358</v>
      </c>
      <c r="G65" s="86">
        <v>6976</v>
      </c>
      <c r="H65" s="82"/>
      <c r="I65" s="24"/>
      <c r="J65" s="24" t="s">
        <v>243</v>
      </c>
      <c r="K65" s="87"/>
      <c r="L65" s="85">
        <f t="shared" si="7"/>
        <v>1707</v>
      </c>
      <c r="M65" s="56">
        <v>801</v>
      </c>
      <c r="N65" s="56">
        <v>906</v>
      </c>
    </row>
    <row r="66" spans="2:14" ht="10.5" customHeight="1">
      <c r="B66" s="22"/>
      <c r="C66" s="22" t="s">
        <v>244</v>
      </c>
      <c r="E66" s="85">
        <f t="shared" si="8"/>
        <v>6777</v>
      </c>
      <c r="F66" s="56">
        <v>3239</v>
      </c>
      <c r="G66" s="86">
        <v>3538</v>
      </c>
      <c r="H66" s="82"/>
      <c r="I66" s="24"/>
      <c r="J66" s="24" t="s">
        <v>245</v>
      </c>
      <c r="K66" s="87"/>
      <c r="L66" s="85">
        <f t="shared" si="7"/>
        <v>632</v>
      </c>
      <c r="M66" s="56">
        <v>318</v>
      </c>
      <c r="N66" s="56">
        <v>314</v>
      </c>
    </row>
    <row r="67" spans="2:14" ht="10.5" customHeight="1">
      <c r="B67" s="22"/>
      <c r="C67" s="22" t="s">
        <v>246</v>
      </c>
      <c r="E67" s="85">
        <f t="shared" si="8"/>
        <v>9256</v>
      </c>
      <c r="F67" s="56">
        <v>4528</v>
      </c>
      <c r="G67" s="86">
        <v>4728</v>
      </c>
      <c r="H67" s="82"/>
      <c r="I67" s="24"/>
      <c r="J67" s="24"/>
      <c r="K67" s="87"/>
      <c r="L67" s="56"/>
      <c r="M67" s="56"/>
      <c r="N67" s="56"/>
    </row>
    <row r="68" spans="2:14" ht="10.5" customHeight="1">
      <c r="B68" s="22"/>
      <c r="C68" s="22" t="s">
        <v>247</v>
      </c>
      <c r="E68" s="85">
        <f t="shared" si="8"/>
        <v>9371</v>
      </c>
      <c r="F68" s="56">
        <v>4487</v>
      </c>
      <c r="G68" s="86">
        <v>4884</v>
      </c>
      <c r="H68" s="82"/>
      <c r="I68" s="83" t="s">
        <v>131</v>
      </c>
      <c r="J68" s="83"/>
      <c r="K68" s="52"/>
      <c r="L68" s="84">
        <f aca="true" t="shared" si="9" ref="L68:L74">SUM(M68:N68)</f>
        <v>34123</v>
      </c>
      <c r="M68" s="80">
        <f>SUM(M69:M74)</f>
        <v>16326</v>
      </c>
      <c r="N68" s="80">
        <f>SUM(N69:N74)</f>
        <v>17797</v>
      </c>
    </row>
    <row r="69" spans="2:14" ht="10.5" customHeight="1">
      <c r="B69" s="22"/>
      <c r="C69" s="22" t="s">
        <v>248</v>
      </c>
      <c r="E69" s="85">
        <f t="shared" si="8"/>
        <v>1953</v>
      </c>
      <c r="F69" s="56">
        <v>950</v>
      </c>
      <c r="G69" s="86">
        <v>1003</v>
      </c>
      <c r="H69" s="82"/>
      <c r="I69" s="24"/>
      <c r="J69" s="24" t="s">
        <v>249</v>
      </c>
      <c r="K69" s="87"/>
      <c r="L69" s="85">
        <f t="shared" si="9"/>
        <v>13185</v>
      </c>
      <c r="M69" s="56">
        <v>6258</v>
      </c>
      <c r="N69" s="56">
        <v>6927</v>
      </c>
    </row>
    <row r="70" spans="2:14" ht="10.5" customHeight="1">
      <c r="B70" s="22"/>
      <c r="C70" s="22"/>
      <c r="E70" s="85"/>
      <c r="F70" s="56"/>
      <c r="G70" s="86"/>
      <c r="H70" s="82"/>
      <c r="I70" s="24"/>
      <c r="J70" s="24" t="s">
        <v>250</v>
      </c>
      <c r="K70" s="87"/>
      <c r="L70" s="85">
        <f t="shared" si="9"/>
        <v>6305</v>
      </c>
      <c r="M70" s="56">
        <v>3013</v>
      </c>
      <c r="N70" s="56">
        <v>3292</v>
      </c>
    </row>
    <row r="71" spans="2:14" ht="10.5" customHeight="1">
      <c r="B71" s="83"/>
      <c r="C71" s="83"/>
      <c r="D71" s="16"/>
      <c r="E71" s="85"/>
      <c r="F71" s="80"/>
      <c r="G71" s="81"/>
      <c r="H71" s="82"/>
      <c r="I71" s="24"/>
      <c r="J71" s="24" t="s">
        <v>251</v>
      </c>
      <c r="K71" s="87"/>
      <c r="L71" s="85">
        <f t="shared" si="9"/>
        <v>1083</v>
      </c>
      <c r="M71" s="56">
        <v>535</v>
      </c>
      <c r="N71" s="56">
        <v>548</v>
      </c>
    </row>
    <row r="72" spans="2:14" ht="10.5" customHeight="1">
      <c r="B72" s="19"/>
      <c r="C72" s="19"/>
      <c r="D72" s="16"/>
      <c r="E72" s="85"/>
      <c r="F72" s="80"/>
      <c r="G72" s="81"/>
      <c r="H72" s="82"/>
      <c r="I72" s="24"/>
      <c r="J72" s="24" t="s">
        <v>252</v>
      </c>
      <c r="K72" s="87"/>
      <c r="L72" s="85">
        <f t="shared" si="9"/>
        <v>861</v>
      </c>
      <c r="M72" s="56">
        <v>415</v>
      </c>
      <c r="N72" s="56">
        <v>446</v>
      </c>
    </row>
    <row r="73" spans="2:14" ht="10.5" customHeight="1">
      <c r="B73" s="19"/>
      <c r="C73" s="19"/>
      <c r="D73" s="16"/>
      <c r="E73" s="85"/>
      <c r="F73" s="80"/>
      <c r="G73" s="81"/>
      <c r="H73" s="82"/>
      <c r="I73" s="24"/>
      <c r="J73" s="24" t="s">
        <v>253</v>
      </c>
      <c r="K73" s="87"/>
      <c r="L73" s="85">
        <f t="shared" si="9"/>
        <v>9442</v>
      </c>
      <c r="M73" s="56">
        <v>4522</v>
      </c>
      <c r="N73" s="56">
        <v>4920</v>
      </c>
    </row>
    <row r="74" spans="2:14" ht="10.5" customHeight="1">
      <c r="B74" s="19"/>
      <c r="C74" s="19"/>
      <c r="D74" s="16"/>
      <c r="E74" s="85"/>
      <c r="F74" s="80"/>
      <c r="G74" s="81"/>
      <c r="H74" s="82"/>
      <c r="I74" s="24"/>
      <c r="J74" s="24" t="s">
        <v>254</v>
      </c>
      <c r="K74" s="87"/>
      <c r="L74" s="85">
        <f t="shared" si="9"/>
        <v>3247</v>
      </c>
      <c r="M74" s="56">
        <v>1583</v>
      </c>
      <c r="N74" s="56">
        <v>1664</v>
      </c>
    </row>
    <row r="75" spans="5:11" ht="5.25" customHeight="1" thickBot="1">
      <c r="E75" s="92"/>
      <c r="H75" s="93"/>
      <c r="I75" s="94"/>
      <c r="J75" s="94"/>
      <c r="K75" s="95"/>
    </row>
    <row r="76" spans="1:14" ht="13.5">
      <c r="A76" s="30" t="s">
        <v>255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</sheetData>
  <sheetProtection/>
  <mergeCells count="22">
    <mergeCell ref="I58:J58"/>
    <mergeCell ref="B64:C64"/>
    <mergeCell ref="I68:J68"/>
    <mergeCell ref="B71:C71"/>
    <mergeCell ref="I38:J38"/>
    <mergeCell ref="B40:C40"/>
    <mergeCell ref="B44:C44"/>
    <mergeCell ref="B48:C48"/>
    <mergeCell ref="I51:J51"/>
    <mergeCell ref="B54:C54"/>
    <mergeCell ref="I13:J13"/>
    <mergeCell ref="I22:J22"/>
    <mergeCell ref="B29:C29"/>
    <mergeCell ref="I31:J31"/>
    <mergeCell ref="B35:C35"/>
    <mergeCell ref="I35:J35"/>
    <mergeCell ref="A4:D4"/>
    <mergeCell ref="H4:K4"/>
    <mergeCell ref="B6:C6"/>
    <mergeCell ref="I6:J6"/>
    <mergeCell ref="B8:C8"/>
    <mergeCell ref="B10:C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1.00390625" style="65" customWidth="1"/>
    <col min="2" max="2" width="5.625" style="65" customWidth="1"/>
    <col min="3" max="4" width="3.125" style="65" customWidth="1"/>
    <col min="5" max="5" width="3.25390625" style="65" customWidth="1"/>
    <col min="6" max="14" width="7.875" style="65" customWidth="1"/>
    <col min="15" max="16384" width="9.00390625" style="65" customWidth="1"/>
  </cols>
  <sheetData>
    <row r="1" ht="17.25">
      <c r="H1" s="3" t="s">
        <v>256</v>
      </c>
    </row>
    <row r="2" ht="22.5" customHeight="1">
      <c r="G2" s="97" t="s">
        <v>257</v>
      </c>
    </row>
    <row r="3" ht="14.25" thickBot="1">
      <c r="A3" s="5" t="s">
        <v>258</v>
      </c>
    </row>
    <row r="4" spans="1:14" ht="18" customHeight="1" thickTop="1">
      <c r="A4" s="98" t="s">
        <v>11</v>
      </c>
      <c r="B4" s="98"/>
      <c r="C4" s="98"/>
      <c r="D4" s="98"/>
      <c r="E4" s="98"/>
      <c r="F4" s="99" t="s">
        <v>259</v>
      </c>
      <c r="G4" s="50"/>
      <c r="H4" s="50"/>
      <c r="I4" s="99" t="s">
        <v>260</v>
      </c>
      <c r="J4" s="50"/>
      <c r="K4" s="74"/>
      <c r="L4" s="99" t="s">
        <v>261</v>
      </c>
      <c r="M4" s="50"/>
      <c r="N4" s="50"/>
    </row>
    <row r="5" spans="1:14" ht="18" customHeight="1">
      <c r="A5" s="100"/>
      <c r="B5" s="100"/>
      <c r="C5" s="100"/>
      <c r="D5" s="100"/>
      <c r="E5" s="100"/>
      <c r="F5" s="101" t="s">
        <v>15</v>
      </c>
      <c r="G5" s="101" t="s">
        <v>162</v>
      </c>
      <c r="H5" s="101" t="s">
        <v>163</v>
      </c>
      <c r="I5" s="101" t="s">
        <v>15</v>
      </c>
      <c r="J5" s="101" t="s">
        <v>162</v>
      </c>
      <c r="K5" s="101" t="s">
        <v>163</v>
      </c>
      <c r="L5" s="101" t="s">
        <v>262</v>
      </c>
      <c r="M5" s="101" t="s">
        <v>162</v>
      </c>
      <c r="N5" s="101" t="s">
        <v>163</v>
      </c>
    </row>
    <row r="6" ht="6" customHeight="1">
      <c r="F6" s="75"/>
    </row>
    <row r="7" spans="2:14" s="102" customFormat="1" ht="13.5" customHeight="1">
      <c r="B7" s="103" t="s">
        <v>263</v>
      </c>
      <c r="C7" s="103" t="s">
        <v>264</v>
      </c>
      <c r="D7" s="103" t="s">
        <v>265</v>
      </c>
      <c r="F7" s="104">
        <f>G7+H7</f>
        <v>1624065</v>
      </c>
      <c r="G7" s="105">
        <v>779938</v>
      </c>
      <c r="H7" s="105">
        <v>844127</v>
      </c>
      <c r="I7" s="105">
        <f>J7+K7</f>
        <v>1035475</v>
      </c>
      <c r="J7" s="105">
        <v>495616</v>
      </c>
      <c r="K7" s="105">
        <v>539859</v>
      </c>
      <c r="L7" s="106">
        <f>I7/F7*100</f>
        <v>63.758223962710844</v>
      </c>
      <c r="M7" s="106">
        <f>J7/G7*100</f>
        <v>63.54556387815442</v>
      </c>
      <c r="N7" s="106">
        <f>K7/H7*100</f>
        <v>63.95471297565414</v>
      </c>
    </row>
    <row r="8" spans="1:14" s="102" customFormat="1" ht="13.5" customHeight="1">
      <c r="A8" s="107"/>
      <c r="B8" s="103" t="s">
        <v>267</v>
      </c>
      <c r="C8" s="108" t="s">
        <v>269</v>
      </c>
      <c r="D8" s="108" t="s">
        <v>271</v>
      </c>
      <c r="E8" s="107"/>
      <c r="F8" s="104">
        <f>G8+H8</f>
        <v>1663323</v>
      </c>
      <c r="G8" s="105">
        <v>799984</v>
      </c>
      <c r="H8" s="105">
        <v>863339</v>
      </c>
      <c r="I8" s="105">
        <f>J8+K8</f>
        <v>1126178</v>
      </c>
      <c r="J8" s="105">
        <v>538929</v>
      </c>
      <c r="K8" s="105">
        <v>587249</v>
      </c>
      <c r="L8" s="106">
        <f>I8/F8*100</f>
        <v>67.70651280599138</v>
      </c>
      <c r="M8" s="106">
        <v>67.37</v>
      </c>
      <c r="N8" s="106">
        <v>68.02</v>
      </c>
    </row>
    <row r="9" spans="2:14" s="102" customFormat="1" ht="13.5" customHeight="1">
      <c r="B9" s="109" t="s">
        <v>273</v>
      </c>
      <c r="C9" s="110" t="s">
        <v>275</v>
      </c>
      <c r="D9" s="109" t="s">
        <v>277</v>
      </c>
      <c r="F9" s="111">
        <f>G9+H9</f>
        <v>1681883</v>
      </c>
      <c r="G9" s="112">
        <v>809688</v>
      </c>
      <c r="H9" s="112">
        <v>872195</v>
      </c>
      <c r="I9" s="112">
        <f>J9+K9</f>
        <v>1076479</v>
      </c>
      <c r="J9" s="112">
        <v>518118</v>
      </c>
      <c r="K9" s="112">
        <v>558361</v>
      </c>
      <c r="L9" s="113">
        <f>I9/F9*100</f>
        <v>64.004392695568</v>
      </c>
      <c r="M9" s="113">
        <v>63.99</v>
      </c>
      <c r="N9" s="113">
        <v>64.02</v>
      </c>
    </row>
    <row r="10" ht="6" customHeight="1" thickBot="1">
      <c r="F10" s="92"/>
    </row>
    <row r="11" spans="1:14" ht="13.5">
      <c r="A11" s="30" t="s">
        <v>278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</sheetData>
  <sheetProtection/>
  <mergeCells count="4">
    <mergeCell ref="A4:E5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1" width="1.00390625" style="65" customWidth="1"/>
    <col min="2" max="2" width="5.625" style="65" customWidth="1"/>
    <col min="3" max="4" width="3.125" style="65" customWidth="1"/>
    <col min="5" max="5" width="3.25390625" style="65" customWidth="1"/>
    <col min="6" max="14" width="7.875" style="65" customWidth="1"/>
    <col min="15" max="16384" width="9.00390625" style="65" customWidth="1"/>
  </cols>
  <sheetData>
    <row r="1" ht="17.25">
      <c r="H1" s="3" t="s">
        <v>256</v>
      </c>
    </row>
    <row r="2" ht="22.5" customHeight="1">
      <c r="G2" s="97" t="s">
        <v>279</v>
      </c>
    </row>
    <row r="3" ht="14.25" thickBot="1">
      <c r="A3" s="5" t="s">
        <v>258</v>
      </c>
    </row>
    <row r="4" spans="1:14" ht="18" customHeight="1" thickTop="1">
      <c r="A4" s="98" t="s">
        <v>11</v>
      </c>
      <c r="B4" s="98"/>
      <c r="C4" s="98"/>
      <c r="D4" s="98"/>
      <c r="E4" s="98"/>
      <c r="F4" s="99" t="s">
        <v>259</v>
      </c>
      <c r="G4" s="50"/>
      <c r="H4" s="50"/>
      <c r="I4" s="99" t="s">
        <v>260</v>
      </c>
      <c r="J4" s="50"/>
      <c r="K4" s="74"/>
      <c r="L4" s="99" t="s">
        <v>261</v>
      </c>
      <c r="M4" s="50"/>
      <c r="N4" s="50"/>
    </row>
    <row r="5" spans="1:14" ht="17.25" customHeight="1">
      <c r="A5" s="100"/>
      <c r="B5" s="100"/>
      <c r="C5" s="100"/>
      <c r="D5" s="100"/>
      <c r="E5" s="100"/>
      <c r="F5" s="101" t="s">
        <v>15</v>
      </c>
      <c r="G5" s="101" t="s">
        <v>162</v>
      </c>
      <c r="H5" s="101" t="s">
        <v>163</v>
      </c>
      <c r="I5" s="101" t="s">
        <v>15</v>
      </c>
      <c r="J5" s="101" t="s">
        <v>162</v>
      </c>
      <c r="K5" s="101" t="s">
        <v>163</v>
      </c>
      <c r="L5" s="101" t="s">
        <v>262</v>
      </c>
      <c r="M5" s="101" t="s">
        <v>162</v>
      </c>
      <c r="N5" s="101" t="s">
        <v>163</v>
      </c>
    </row>
    <row r="6" ht="6" customHeight="1">
      <c r="F6" s="75"/>
    </row>
    <row r="7" spans="2:14" s="114" customFormat="1" ht="13.5" customHeight="1">
      <c r="B7" s="103" t="s">
        <v>280</v>
      </c>
      <c r="C7" s="103" t="s">
        <v>281</v>
      </c>
      <c r="D7" s="103" t="s">
        <v>282</v>
      </c>
      <c r="F7" s="104">
        <f>G7+H7</f>
        <v>1497780</v>
      </c>
      <c r="G7" s="105">
        <v>717009</v>
      </c>
      <c r="H7" s="105">
        <v>780771</v>
      </c>
      <c r="I7" s="105">
        <f>J7+K7</f>
        <v>1190832</v>
      </c>
      <c r="J7" s="105">
        <v>565179</v>
      </c>
      <c r="K7" s="105">
        <v>625653</v>
      </c>
      <c r="L7" s="106">
        <f aca="true" t="shared" si="0" ref="L7:N9">I7/F7*100</f>
        <v>79.50646957497096</v>
      </c>
      <c r="M7" s="106">
        <f t="shared" si="0"/>
        <v>78.82453358326046</v>
      </c>
      <c r="N7" s="106">
        <f t="shared" si="0"/>
        <v>80.13271497020253</v>
      </c>
    </row>
    <row r="8" spans="2:14" s="114" customFormat="1" ht="13.5" customHeight="1">
      <c r="B8" s="103" t="s">
        <v>283</v>
      </c>
      <c r="C8" s="103" t="s">
        <v>284</v>
      </c>
      <c r="D8" s="103" t="s">
        <v>285</v>
      </c>
      <c r="F8" s="104">
        <f>G8+H8</f>
        <v>1569587</v>
      </c>
      <c r="G8" s="105">
        <v>752533</v>
      </c>
      <c r="H8" s="105">
        <v>817054</v>
      </c>
      <c r="I8" s="105">
        <f>J8+K8</f>
        <v>1159129</v>
      </c>
      <c r="J8" s="105">
        <v>552268</v>
      </c>
      <c r="K8" s="105">
        <v>606861</v>
      </c>
      <c r="L8" s="106">
        <f t="shared" si="0"/>
        <v>73.84929921055667</v>
      </c>
      <c r="M8" s="106">
        <f t="shared" si="0"/>
        <v>73.38787800667878</v>
      </c>
      <c r="N8" s="106">
        <f t="shared" si="0"/>
        <v>74.27428297272886</v>
      </c>
    </row>
    <row r="9" spans="2:14" s="114" customFormat="1" ht="13.5" customHeight="1">
      <c r="B9" s="103" t="s">
        <v>286</v>
      </c>
      <c r="C9" s="103" t="s">
        <v>287</v>
      </c>
      <c r="D9" s="103" t="s">
        <v>288</v>
      </c>
      <c r="E9" s="102"/>
      <c r="F9" s="104">
        <f>G9+H9</f>
        <v>1624065</v>
      </c>
      <c r="G9" s="105">
        <v>779938</v>
      </c>
      <c r="H9" s="105">
        <v>844127</v>
      </c>
      <c r="I9" s="105">
        <f>J9+K9</f>
        <v>1035672</v>
      </c>
      <c r="J9" s="105">
        <v>495709</v>
      </c>
      <c r="K9" s="105">
        <v>539963</v>
      </c>
      <c r="L9" s="106">
        <f t="shared" si="0"/>
        <v>63.77035401908174</v>
      </c>
      <c r="M9" s="106">
        <f t="shared" si="0"/>
        <v>63.55748790288459</v>
      </c>
      <c r="N9" s="106">
        <f t="shared" si="0"/>
        <v>63.96703339663345</v>
      </c>
    </row>
    <row r="10" spans="1:14" s="114" customFormat="1" ht="13.5" customHeight="1">
      <c r="A10" s="102"/>
      <c r="B10" s="103" t="s">
        <v>266</v>
      </c>
      <c r="C10" s="103" t="s">
        <v>268</v>
      </c>
      <c r="D10" s="103" t="s">
        <v>270</v>
      </c>
      <c r="E10" s="107"/>
      <c r="F10" s="104">
        <f>G10+H10</f>
        <v>1662815</v>
      </c>
      <c r="G10" s="105">
        <v>799711</v>
      </c>
      <c r="H10" s="105">
        <v>863104</v>
      </c>
      <c r="I10" s="105">
        <f>J10+K10</f>
        <v>1126321</v>
      </c>
      <c r="J10" s="105">
        <v>538998</v>
      </c>
      <c r="K10" s="105">
        <v>587323</v>
      </c>
      <c r="L10" s="106">
        <f>I10/F10*100</f>
        <v>67.73579742785577</v>
      </c>
      <c r="M10" s="106">
        <v>67.4</v>
      </c>
      <c r="N10" s="106">
        <v>68.05</v>
      </c>
    </row>
    <row r="11" spans="2:14" s="102" customFormat="1" ht="13.5" customHeight="1">
      <c r="B11" s="109" t="s">
        <v>272</v>
      </c>
      <c r="C11" s="109" t="s">
        <v>274</v>
      </c>
      <c r="D11" s="109" t="s">
        <v>276</v>
      </c>
      <c r="F11" s="111">
        <f>G11+H11</f>
        <v>1681203</v>
      </c>
      <c r="G11" s="112">
        <v>809347</v>
      </c>
      <c r="H11" s="112">
        <v>871856</v>
      </c>
      <c r="I11" s="112">
        <f>J11+K11</f>
        <v>1076402</v>
      </c>
      <c r="J11" s="112">
        <v>518069</v>
      </c>
      <c r="K11" s="112">
        <v>558333</v>
      </c>
      <c r="L11" s="113">
        <f>I11/F11*100</f>
        <v>64.0257006441221</v>
      </c>
      <c r="M11" s="113">
        <v>64.01</v>
      </c>
      <c r="N11" s="113">
        <v>64.04</v>
      </c>
    </row>
    <row r="12" ht="6" customHeight="1" thickBot="1">
      <c r="F12" s="92"/>
    </row>
    <row r="13" spans="1:14" ht="13.5">
      <c r="A13" s="30" t="s">
        <v>278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</sheetData>
  <sheetProtection/>
  <mergeCells count="4">
    <mergeCell ref="A4:E5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1" width="1.00390625" style="65" customWidth="1"/>
    <col min="2" max="2" width="5.625" style="65" customWidth="1"/>
    <col min="3" max="4" width="3.125" style="65" customWidth="1"/>
    <col min="5" max="5" width="3.25390625" style="65" customWidth="1"/>
    <col min="6" max="14" width="7.875" style="65" customWidth="1"/>
    <col min="15" max="16384" width="9.00390625" style="65" customWidth="1"/>
  </cols>
  <sheetData>
    <row r="1" ht="17.25">
      <c r="H1" s="3" t="s">
        <v>256</v>
      </c>
    </row>
    <row r="2" ht="22.5" customHeight="1">
      <c r="G2" s="97" t="s">
        <v>289</v>
      </c>
    </row>
    <row r="3" ht="14.25" thickBot="1">
      <c r="A3" s="5" t="s">
        <v>258</v>
      </c>
    </row>
    <row r="4" spans="1:14" ht="18" customHeight="1" thickTop="1">
      <c r="A4" s="98" t="s">
        <v>11</v>
      </c>
      <c r="B4" s="98"/>
      <c r="C4" s="98"/>
      <c r="D4" s="98"/>
      <c r="E4" s="98"/>
      <c r="F4" s="99" t="s">
        <v>259</v>
      </c>
      <c r="G4" s="50"/>
      <c r="H4" s="50"/>
      <c r="I4" s="99" t="s">
        <v>260</v>
      </c>
      <c r="J4" s="50"/>
      <c r="K4" s="74"/>
      <c r="L4" s="99" t="s">
        <v>261</v>
      </c>
      <c r="M4" s="50"/>
      <c r="N4" s="50"/>
    </row>
    <row r="5" spans="1:14" ht="18" customHeight="1">
      <c r="A5" s="100"/>
      <c r="B5" s="100"/>
      <c r="C5" s="100"/>
      <c r="D5" s="100"/>
      <c r="E5" s="100"/>
      <c r="F5" s="101" t="s">
        <v>15</v>
      </c>
      <c r="G5" s="101" t="s">
        <v>162</v>
      </c>
      <c r="H5" s="101" t="s">
        <v>163</v>
      </c>
      <c r="I5" s="101" t="s">
        <v>15</v>
      </c>
      <c r="J5" s="101" t="s">
        <v>162</v>
      </c>
      <c r="K5" s="101" t="s">
        <v>163</v>
      </c>
      <c r="L5" s="101" t="s">
        <v>262</v>
      </c>
      <c r="M5" s="101" t="s">
        <v>162</v>
      </c>
      <c r="N5" s="101" t="s">
        <v>163</v>
      </c>
    </row>
    <row r="6" ht="6" customHeight="1">
      <c r="F6" s="75"/>
    </row>
    <row r="7" spans="2:14" s="114" customFormat="1" ht="13.5" customHeight="1">
      <c r="B7" s="103" t="s">
        <v>290</v>
      </c>
      <c r="C7" s="103" t="s">
        <v>291</v>
      </c>
      <c r="D7" s="103" t="s">
        <v>292</v>
      </c>
      <c r="F7" s="104">
        <v>1491296</v>
      </c>
      <c r="G7" s="105">
        <v>714489</v>
      </c>
      <c r="H7" s="105">
        <v>776807</v>
      </c>
      <c r="I7" s="105">
        <v>1025958</v>
      </c>
      <c r="J7" s="105">
        <v>492394</v>
      </c>
      <c r="K7" s="105">
        <v>533564</v>
      </c>
      <c r="L7" s="106">
        <v>68.79640259210781</v>
      </c>
      <c r="M7" s="106">
        <v>68.91554663542756</v>
      </c>
      <c r="N7" s="106">
        <v>68.68681667389713</v>
      </c>
    </row>
    <row r="8" spans="2:14" s="114" customFormat="1" ht="13.5" customHeight="1">
      <c r="B8" s="103" t="s">
        <v>293</v>
      </c>
      <c r="C8" s="103" t="s">
        <v>294</v>
      </c>
      <c r="D8" s="103" t="s">
        <v>295</v>
      </c>
      <c r="F8" s="104">
        <v>1547870</v>
      </c>
      <c r="G8" s="105">
        <v>742068</v>
      </c>
      <c r="H8" s="105">
        <v>805802</v>
      </c>
      <c r="I8" s="105">
        <v>859034</v>
      </c>
      <c r="J8" s="105">
        <v>415143</v>
      </c>
      <c r="K8" s="105">
        <v>443891</v>
      </c>
      <c r="L8" s="106">
        <v>55.49781312384114</v>
      </c>
      <c r="M8" s="106">
        <v>55.94406442536264</v>
      </c>
      <c r="N8" s="106">
        <v>55.086857565506165</v>
      </c>
    </row>
    <row r="9" spans="2:14" s="114" customFormat="1" ht="13.5" customHeight="1">
      <c r="B9" s="103" t="s">
        <v>294</v>
      </c>
      <c r="C9" s="103" t="s">
        <v>294</v>
      </c>
      <c r="D9" s="103" t="s">
        <v>296</v>
      </c>
      <c r="F9" s="104">
        <v>1607449</v>
      </c>
      <c r="G9" s="105">
        <v>771705</v>
      </c>
      <c r="H9" s="105">
        <v>835744</v>
      </c>
      <c r="I9" s="105">
        <v>867653</v>
      </c>
      <c r="J9" s="105">
        <v>418287</v>
      </c>
      <c r="K9" s="105">
        <v>449366</v>
      </c>
      <c r="L9" s="106">
        <v>53.977015756020876</v>
      </c>
      <c r="M9" s="106">
        <v>54.202966159348456</v>
      </c>
      <c r="N9" s="106">
        <v>53.76837883370984</v>
      </c>
    </row>
    <row r="10" spans="2:14" s="114" customFormat="1" ht="13.5" customHeight="1">
      <c r="B10" s="103" t="s">
        <v>297</v>
      </c>
      <c r="C10" s="103" t="s">
        <v>294</v>
      </c>
      <c r="D10" s="103" t="s">
        <v>267</v>
      </c>
      <c r="F10" s="104">
        <v>1644103</v>
      </c>
      <c r="G10" s="105">
        <v>790277</v>
      </c>
      <c r="H10" s="105">
        <v>853826</v>
      </c>
      <c r="I10" s="105">
        <v>1057578</v>
      </c>
      <c r="J10" s="105">
        <v>506281</v>
      </c>
      <c r="K10" s="105">
        <v>551297</v>
      </c>
      <c r="L10" s="106">
        <v>64.32553191618773</v>
      </c>
      <c r="M10" s="106">
        <v>64.06373967608826</v>
      </c>
      <c r="N10" s="106">
        <v>64.56783934900085</v>
      </c>
    </row>
    <row r="11" spans="2:14" s="102" customFormat="1" ht="13.5" customHeight="1">
      <c r="B11" s="109" t="s">
        <v>298</v>
      </c>
      <c r="C11" s="109" t="s">
        <v>294</v>
      </c>
      <c r="D11" s="109" t="s">
        <v>299</v>
      </c>
      <c r="F11" s="111">
        <f>G11+H11</f>
        <v>1670606</v>
      </c>
      <c r="G11" s="112">
        <v>803475</v>
      </c>
      <c r="H11" s="112">
        <v>867131</v>
      </c>
      <c r="I11" s="112">
        <f>J11+K11</f>
        <v>983375</v>
      </c>
      <c r="J11" s="112">
        <v>472186</v>
      </c>
      <c r="K11" s="112">
        <v>511189</v>
      </c>
      <c r="L11" s="113">
        <f>I11/F11*100</f>
        <v>58.863370537397806</v>
      </c>
      <c r="M11" s="113">
        <f>J11/G11*100</f>
        <v>58.76797660163664</v>
      </c>
      <c r="N11" s="113">
        <f>K11/H11*100</f>
        <v>58.9517616138738</v>
      </c>
    </row>
    <row r="12" ht="6" customHeight="1" thickBot="1">
      <c r="F12" s="92"/>
    </row>
    <row r="13" spans="1:14" ht="13.5">
      <c r="A13" s="30" t="s">
        <v>278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</sheetData>
  <sheetProtection/>
  <mergeCells count="4">
    <mergeCell ref="A4:E5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1.00390625" style="65" customWidth="1"/>
    <col min="2" max="2" width="5.625" style="65" customWidth="1"/>
    <col min="3" max="4" width="3.125" style="65" customWidth="1"/>
    <col min="5" max="5" width="3.25390625" style="65" customWidth="1"/>
    <col min="6" max="14" width="7.875" style="65" customWidth="1"/>
    <col min="15" max="16384" width="9.00390625" style="65" customWidth="1"/>
  </cols>
  <sheetData>
    <row r="1" ht="17.25">
      <c r="H1" s="3" t="s">
        <v>256</v>
      </c>
    </row>
    <row r="2" ht="23.25" customHeight="1">
      <c r="G2" s="97" t="s">
        <v>300</v>
      </c>
    </row>
    <row r="3" ht="14.25" thickBot="1">
      <c r="A3" s="5" t="s">
        <v>258</v>
      </c>
    </row>
    <row r="4" spans="1:14" ht="18" customHeight="1" thickTop="1">
      <c r="A4" s="98" t="s">
        <v>11</v>
      </c>
      <c r="B4" s="98"/>
      <c r="C4" s="98"/>
      <c r="D4" s="98"/>
      <c r="E4" s="98"/>
      <c r="F4" s="99" t="s">
        <v>259</v>
      </c>
      <c r="G4" s="50"/>
      <c r="H4" s="50"/>
      <c r="I4" s="99" t="s">
        <v>260</v>
      </c>
      <c r="J4" s="50"/>
      <c r="K4" s="74"/>
      <c r="L4" s="99" t="s">
        <v>261</v>
      </c>
      <c r="M4" s="50"/>
      <c r="N4" s="50"/>
    </row>
    <row r="5" spans="1:14" ht="18" customHeight="1">
      <c r="A5" s="100"/>
      <c r="B5" s="100"/>
      <c r="C5" s="100"/>
      <c r="D5" s="100"/>
      <c r="E5" s="100"/>
      <c r="F5" s="101" t="s">
        <v>15</v>
      </c>
      <c r="G5" s="101" t="s">
        <v>162</v>
      </c>
      <c r="H5" s="101" t="s">
        <v>163</v>
      </c>
      <c r="I5" s="101" t="s">
        <v>15</v>
      </c>
      <c r="J5" s="101" t="s">
        <v>162</v>
      </c>
      <c r="K5" s="101" t="s">
        <v>163</v>
      </c>
      <c r="L5" s="101" t="s">
        <v>262</v>
      </c>
      <c r="M5" s="101" t="s">
        <v>162</v>
      </c>
      <c r="N5" s="101" t="s">
        <v>163</v>
      </c>
    </row>
    <row r="6" ht="6" customHeight="1">
      <c r="F6" s="75"/>
    </row>
    <row r="7" spans="2:14" s="114" customFormat="1" ht="13.5" customHeight="1">
      <c r="B7" s="103" t="s">
        <v>301</v>
      </c>
      <c r="C7" s="103" t="s">
        <v>291</v>
      </c>
      <c r="D7" s="103" t="s">
        <v>282</v>
      </c>
      <c r="E7" s="115" t="s">
        <v>302</v>
      </c>
      <c r="F7" s="104">
        <v>1569587</v>
      </c>
      <c r="G7" s="105">
        <v>752533</v>
      </c>
      <c r="H7" s="105">
        <v>817054</v>
      </c>
      <c r="I7" s="105">
        <v>1158180</v>
      </c>
      <c r="J7" s="105">
        <v>551778</v>
      </c>
      <c r="K7" s="105">
        <v>606402</v>
      </c>
      <c r="L7" s="106">
        <v>73.78883744577395</v>
      </c>
      <c r="M7" s="106">
        <v>73.32276458308141</v>
      </c>
      <c r="N7" s="106">
        <v>74.21810553525225</v>
      </c>
    </row>
    <row r="8" spans="2:14" s="114" customFormat="1" ht="13.5" customHeight="1">
      <c r="B8" s="103" t="s">
        <v>294</v>
      </c>
      <c r="C8" s="103" t="s">
        <v>294</v>
      </c>
      <c r="D8" s="103" t="s">
        <v>296</v>
      </c>
      <c r="F8" s="104">
        <v>1607449</v>
      </c>
      <c r="G8" s="105">
        <v>771705</v>
      </c>
      <c r="H8" s="105">
        <v>835744</v>
      </c>
      <c r="I8" s="105">
        <v>867784</v>
      </c>
      <c r="J8" s="105">
        <v>418343</v>
      </c>
      <c r="K8" s="105">
        <v>449441</v>
      </c>
      <c r="L8" s="106">
        <v>53.985165314731596</v>
      </c>
      <c r="M8" s="106">
        <v>54.21022281830492</v>
      </c>
      <c r="N8" s="106">
        <v>53.77735287360723</v>
      </c>
    </row>
    <row r="9" spans="2:14" s="114" customFormat="1" ht="13.5" customHeight="1">
      <c r="B9" s="103" t="s">
        <v>303</v>
      </c>
      <c r="C9" s="103" t="s">
        <v>304</v>
      </c>
      <c r="D9" s="103" t="s">
        <v>305</v>
      </c>
      <c r="E9" s="115" t="s">
        <v>302</v>
      </c>
      <c r="F9" s="104">
        <v>1614947</v>
      </c>
      <c r="G9" s="105">
        <v>775265</v>
      </c>
      <c r="H9" s="105">
        <v>839682</v>
      </c>
      <c r="I9" s="105">
        <v>811685</v>
      </c>
      <c r="J9" s="105">
        <v>392167</v>
      </c>
      <c r="K9" s="105">
        <v>419518</v>
      </c>
      <c r="L9" s="106">
        <v>50.26078255199706</v>
      </c>
      <c r="M9" s="106">
        <v>50.584896777231016</v>
      </c>
      <c r="N9" s="106">
        <v>49.96153305656189</v>
      </c>
    </row>
    <row r="10" spans="2:14" s="114" customFormat="1" ht="13.5" customHeight="1">
      <c r="B10" s="103" t="s">
        <v>297</v>
      </c>
      <c r="C10" s="103" t="s">
        <v>294</v>
      </c>
      <c r="D10" s="103" t="s">
        <v>267</v>
      </c>
      <c r="F10" s="104">
        <v>1644103</v>
      </c>
      <c r="G10" s="105">
        <v>790277</v>
      </c>
      <c r="H10" s="105">
        <v>853826</v>
      </c>
      <c r="I10" s="105">
        <v>1057688</v>
      </c>
      <c r="J10" s="105">
        <v>506337</v>
      </c>
      <c r="K10" s="105">
        <v>551351</v>
      </c>
      <c r="L10" s="106">
        <v>64.33222249457607</v>
      </c>
      <c r="M10" s="106">
        <v>64.07082579905527</v>
      </c>
      <c r="N10" s="106">
        <v>64.57416382260554</v>
      </c>
    </row>
    <row r="11" spans="2:14" s="102" customFormat="1" ht="13.5" customHeight="1">
      <c r="B11" s="109" t="s">
        <v>298</v>
      </c>
      <c r="C11" s="109" t="s">
        <v>294</v>
      </c>
      <c r="D11" s="109" t="s">
        <v>299</v>
      </c>
      <c r="F11" s="111">
        <f>G11+H11</f>
        <v>1669933</v>
      </c>
      <c r="G11" s="112">
        <v>803119</v>
      </c>
      <c r="H11" s="112">
        <v>866814</v>
      </c>
      <c r="I11" s="112">
        <f>J11+K11</f>
        <v>983198</v>
      </c>
      <c r="J11" s="112">
        <v>472108</v>
      </c>
      <c r="K11" s="112">
        <v>511090</v>
      </c>
      <c r="L11" s="113">
        <f>I11/F11*100</f>
        <v>58.87649384735795</v>
      </c>
      <c r="M11" s="113">
        <f>J11/G11*100</f>
        <v>58.78431465324566</v>
      </c>
      <c r="N11" s="113">
        <f>K11/H11*100</f>
        <v>58.9618995539989</v>
      </c>
    </row>
    <row r="12" ht="6" customHeight="1" thickBot="1">
      <c r="F12" s="92"/>
    </row>
    <row r="13" spans="1:14" ht="13.5">
      <c r="A13" s="30" t="s">
        <v>278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</sheetData>
  <sheetProtection/>
  <mergeCells count="4">
    <mergeCell ref="A4:E5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.00390625" style="65" customWidth="1"/>
    <col min="2" max="2" width="5.625" style="65" customWidth="1"/>
    <col min="3" max="4" width="3.125" style="65" customWidth="1"/>
    <col min="5" max="5" width="3.25390625" style="65" customWidth="1"/>
    <col min="6" max="14" width="7.875" style="65" customWidth="1"/>
    <col min="15" max="16384" width="9.00390625" style="65" customWidth="1"/>
  </cols>
  <sheetData>
    <row r="1" ht="17.25">
      <c r="H1" s="3" t="s">
        <v>256</v>
      </c>
    </row>
    <row r="2" ht="23.25" customHeight="1">
      <c r="G2" s="97" t="s">
        <v>306</v>
      </c>
    </row>
    <row r="3" ht="14.25" thickBot="1">
      <c r="A3" s="5" t="s">
        <v>258</v>
      </c>
    </row>
    <row r="4" spans="1:14" ht="18" customHeight="1" thickTop="1">
      <c r="A4" s="98" t="s">
        <v>11</v>
      </c>
      <c r="B4" s="98"/>
      <c r="C4" s="98"/>
      <c r="D4" s="98"/>
      <c r="E4" s="98"/>
      <c r="F4" s="99" t="s">
        <v>259</v>
      </c>
      <c r="G4" s="50"/>
      <c r="H4" s="50"/>
      <c r="I4" s="99" t="s">
        <v>260</v>
      </c>
      <c r="J4" s="50"/>
      <c r="K4" s="74"/>
      <c r="L4" s="99" t="s">
        <v>261</v>
      </c>
      <c r="M4" s="50"/>
      <c r="N4" s="50"/>
    </row>
    <row r="5" spans="1:14" ht="18" customHeight="1">
      <c r="A5" s="100"/>
      <c r="B5" s="100"/>
      <c r="C5" s="100"/>
      <c r="D5" s="100"/>
      <c r="E5" s="100"/>
      <c r="F5" s="101" t="s">
        <v>15</v>
      </c>
      <c r="G5" s="101" t="s">
        <v>162</v>
      </c>
      <c r="H5" s="101" t="s">
        <v>163</v>
      </c>
      <c r="I5" s="101" t="s">
        <v>15</v>
      </c>
      <c r="J5" s="101" t="s">
        <v>162</v>
      </c>
      <c r="K5" s="101" t="s">
        <v>163</v>
      </c>
      <c r="L5" s="101" t="s">
        <v>262</v>
      </c>
      <c r="M5" s="101" t="s">
        <v>162</v>
      </c>
      <c r="N5" s="101" t="s">
        <v>163</v>
      </c>
    </row>
    <row r="6" ht="6" customHeight="1">
      <c r="F6" s="75"/>
    </row>
    <row r="7" spans="2:14" s="114" customFormat="1" ht="13.5" customHeight="1">
      <c r="B7" s="103" t="s">
        <v>307</v>
      </c>
      <c r="C7" s="103" t="s">
        <v>308</v>
      </c>
      <c r="D7" s="103" t="s">
        <v>309</v>
      </c>
      <c r="F7" s="104">
        <v>1411331</v>
      </c>
      <c r="G7" s="105">
        <v>675581</v>
      </c>
      <c r="H7" s="105">
        <v>735750</v>
      </c>
      <c r="I7" s="105">
        <v>741344</v>
      </c>
      <c r="J7" s="105">
        <v>353895</v>
      </c>
      <c r="K7" s="105">
        <v>387449</v>
      </c>
      <c r="L7" s="106">
        <v>52.52800370713886</v>
      </c>
      <c r="M7" s="106">
        <v>52.38380001805854</v>
      </c>
      <c r="N7" s="106">
        <v>52.66041454298335</v>
      </c>
    </row>
    <row r="8" spans="2:14" s="114" customFormat="1" ht="13.5" customHeight="1">
      <c r="B8" s="103" t="s">
        <v>310</v>
      </c>
      <c r="C8" s="103" t="s">
        <v>311</v>
      </c>
      <c r="D8" s="103" t="s">
        <v>299</v>
      </c>
      <c r="F8" s="104">
        <v>1472266</v>
      </c>
      <c r="G8" s="105">
        <v>704474</v>
      </c>
      <c r="H8" s="105">
        <v>767792</v>
      </c>
      <c r="I8" s="105">
        <v>807897</v>
      </c>
      <c r="J8" s="105">
        <v>383959</v>
      </c>
      <c r="K8" s="105">
        <v>423938</v>
      </c>
      <c r="L8" s="106">
        <v>54.874390904904416</v>
      </c>
      <c r="M8" s="106">
        <v>54.502934104026544</v>
      </c>
      <c r="N8" s="106">
        <v>55.215214537270505</v>
      </c>
    </row>
    <row r="9" spans="2:14" s="114" customFormat="1" ht="13.5" customHeight="1">
      <c r="B9" s="103" t="s">
        <v>312</v>
      </c>
      <c r="C9" s="103" t="s">
        <v>311</v>
      </c>
      <c r="D9" s="103" t="s">
        <v>313</v>
      </c>
      <c r="F9" s="104">
        <v>1551611</v>
      </c>
      <c r="G9" s="105">
        <v>743374</v>
      </c>
      <c r="H9" s="105">
        <v>808237</v>
      </c>
      <c r="I9" s="105">
        <v>804613</v>
      </c>
      <c r="J9" s="105">
        <v>383904</v>
      </c>
      <c r="K9" s="105">
        <v>420709</v>
      </c>
      <c r="L9" s="106">
        <v>51.85661870146576</v>
      </c>
      <c r="M9" s="106">
        <v>51.64345269003221</v>
      </c>
      <c r="N9" s="106">
        <v>52.052677618074895</v>
      </c>
    </row>
    <row r="10" spans="2:14" s="114" customFormat="1" ht="13.5" customHeight="1">
      <c r="B10" s="103" t="s">
        <v>314</v>
      </c>
      <c r="C10" s="103" t="s">
        <v>315</v>
      </c>
      <c r="D10" s="103" t="s">
        <v>315</v>
      </c>
      <c r="F10" s="104">
        <v>1621759</v>
      </c>
      <c r="G10" s="105">
        <v>778709</v>
      </c>
      <c r="H10" s="105">
        <v>843050</v>
      </c>
      <c r="I10" s="105">
        <v>736943</v>
      </c>
      <c r="J10" s="105">
        <v>352789</v>
      </c>
      <c r="K10" s="105">
        <v>384154</v>
      </c>
      <c r="L10" s="106">
        <v>45.44096872593277</v>
      </c>
      <c r="M10" s="106">
        <v>45.304343471052725</v>
      </c>
      <c r="N10" s="106">
        <v>45.567166834707315</v>
      </c>
    </row>
    <row r="11" spans="2:14" s="102" customFormat="1" ht="13.5" customHeight="1">
      <c r="B11" s="109" t="s">
        <v>298</v>
      </c>
      <c r="C11" s="109" t="s">
        <v>311</v>
      </c>
      <c r="D11" s="109" t="s">
        <v>316</v>
      </c>
      <c r="F11" s="111">
        <f>G11+H11</f>
        <v>1660891</v>
      </c>
      <c r="G11" s="112">
        <v>798680</v>
      </c>
      <c r="H11" s="112">
        <v>862211</v>
      </c>
      <c r="I11" s="112">
        <f>J11+K11</f>
        <v>772072</v>
      </c>
      <c r="J11" s="112">
        <v>369148</v>
      </c>
      <c r="K11" s="112">
        <v>402924</v>
      </c>
      <c r="L11" s="113">
        <f>I11/F11*100</f>
        <v>46.485410541691174</v>
      </c>
      <c r="M11" s="113">
        <f>J11/G11*100</f>
        <v>46.2197626083037</v>
      </c>
      <c r="N11" s="113">
        <f>K11/H11*100</f>
        <v>46.73148452061039</v>
      </c>
    </row>
    <row r="12" ht="6" customHeight="1" thickBot="1">
      <c r="F12" s="92"/>
    </row>
    <row r="13" spans="1:14" ht="13.5">
      <c r="A13" s="30" t="s">
        <v>278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</sheetData>
  <sheetProtection/>
  <mergeCells count="4">
    <mergeCell ref="A4:E5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1" width="0.5" style="65" customWidth="1"/>
    <col min="2" max="2" width="2.00390625" style="65" customWidth="1"/>
    <col min="3" max="3" width="2.125" style="65" customWidth="1"/>
    <col min="4" max="4" width="6.50390625" style="65" customWidth="1"/>
    <col min="5" max="5" width="6.625" style="65" customWidth="1"/>
    <col min="6" max="6" width="0.5" style="65" customWidth="1"/>
    <col min="7" max="8" width="11.875" style="179" customWidth="1"/>
    <col min="9" max="9" width="11.875" style="65" customWidth="1"/>
    <col min="10" max="10" width="10.125" style="65" customWidth="1"/>
    <col min="11" max="11" width="10.625" style="65" customWidth="1"/>
    <col min="12" max="12" width="12.375" style="65" customWidth="1"/>
    <col min="13" max="13" width="0.5" style="65" customWidth="1"/>
    <col min="14" max="14" width="2.375" style="65" customWidth="1"/>
    <col min="15" max="15" width="2.125" style="65" customWidth="1"/>
    <col min="16" max="16" width="13.125" style="65" customWidth="1"/>
    <col min="17" max="17" width="0.37109375" style="65" customWidth="1"/>
    <col min="18" max="20" width="11.875" style="65" customWidth="1"/>
    <col min="21" max="21" width="10.00390625" style="65" customWidth="1"/>
    <col min="22" max="22" width="10.625" style="65" customWidth="1"/>
    <col min="23" max="23" width="12.25390625" style="65" customWidth="1"/>
    <col min="24" max="16384" width="9.00390625" style="65" customWidth="1"/>
  </cols>
  <sheetData>
    <row r="1" spans="1:23" ht="17.25">
      <c r="A1" s="116"/>
      <c r="B1" s="116"/>
      <c r="C1" s="116"/>
      <c r="D1" s="116"/>
      <c r="E1" s="116"/>
      <c r="F1" s="116"/>
      <c r="G1" s="117" t="s">
        <v>317</v>
      </c>
      <c r="H1" s="118"/>
      <c r="I1" s="116"/>
      <c r="J1" s="116"/>
      <c r="K1" s="116"/>
      <c r="L1" s="116"/>
      <c r="M1" s="116"/>
      <c r="N1" s="116"/>
      <c r="O1" s="116"/>
      <c r="P1" s="116"/>
      <c r="Q1" s="116"/>
      <c r="R1" s="119" t="s">
        <v>318</v>
      </c>
      <c r="S1" s="116"/>
      <c r="T1" s="116"/>
      <c r="U1" s="116"/>
      <c r="V1" s="116"/>
      <c r="W1" s="116"/>
    </row>
    <row r="2" spans="1:23" ht="15.75" customHeight="1">
      <c r="A2" s="116"/>
      <c r="B2" s="116"/>
      <c r="C2" s="116"/>
      <c r="D2" s="116"/>
      <c r="E2" s="116"/>
      <c r="F2" s="116"/>
      <c r="G2" s="120" t="s">
        <v>319</v>
      </c>
      <c r="H2" s="118"/>
      <c r="I2" s="116"/>
      <c r="J2" s="116"/>
      <c r="K2" s="116"/>
      <c r="L2" s="116"/>
      <c r="M2" s="116"/>
      <c r="N2" s="116"/>
      <c r="O2" s="116"/>
      <c r="P2" s="116"/>
      <c r="Q2" s="116"/>
      <c r="R2" s="121" t="s">
        <v>320</v>
      </c>
      <c r="S2" s="116"/>
      <c r="T2" s="116"/>
      <c r="U2" s="116"/>
      <c r="V2" s="116"/>
      <c r="W2" s="116"/>
    </row>
    <row r="3" spans="1:23" ht="14.25" thickBot="1">
      <c r="A3" s="122" t="s">
        <v>321</v>
      </c>
      <c r="B3" s="116"/>
      <c r="C3" s="116"/>
      <c r="D3" s="116"/>
      <c r="E3" s="116"/>
      <c r="F3" s="116"/>
      <c r="G3" s="118"/>
      <c r="H3" s="118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s="32" customFormat="1" ht="29.25" customHeight="1" thickTop="1">
      <c r="A4" s="123" t="s">
        <v>11</v>
      </c>
      <c r="B4" s="123"/>
      <c r="C4" s="123"/>
      <c r="D4" s="123"/>
      <c r="E4" s="123"/>
      <c r="F4" s="124"/>
      <c r="G4" s="125" t="s">
        <v>322</v>
      </c>
      <c r="H4" s="125" t="s">
        <v>323</v>
      </c>
      <c r="I4" s="126" t="s">
        <v>324</v>
      </c>
      <c r="J4" s="126" t="s">
        <v>325</v>
      </c>
      <c r="K4" s="126" t="s">
        <v>326</v>
      </c>
      <c r="L4" s="127" t="s">
        <v>327</v>
      </c>
      <c r="M4" s="128" t="s">
        <v>11</v>
      </c>
      <c r="N4" s="128"/>
      <c r="O4" s="128"/>
      <c r="P4" s="128"/>
      <c r="Q4" s="129"/>
      <c r="R4" s="126" t="s">
        <v>322</v>
      </c>
      <c r="S4" s="126" t="s">
        <v>323</v>
      </c>
      <c r="T4" s="126" t="s">
        <v>324</v>
      </c>
      <c r="U4" s="126" t="s">
        <v>325</v>
      </c>
      <c r="V4" s="126" t="s">
        <v>326</v>
      </c>
      <c r="W4" s="127" t="s">
        <v>327</v>
      </c>
    </row>
    <row r="5" spans="1:23" ht="6" customHeight="1">
      <c r="A5" s="116"/>
      <c r="B5" s="116"/>
      <c r="C5" s="116"/>
      <c r="D5" s="116"/>
      <c r="E5" s="116"/>
      <c r="F5" s="116"/>
      <c r="G5" s="130"/>
      <c r="H5" s="118"/>
      <c r="I5" s="116"/>
      <c r="J5" s="116"/>
      <c r="K5" s="116"/>
      <c r="L5" s="116"/>
      <c r="M5" s="116"/>
      <c r="N5" s="116"/>
      <c r="O5" s="116"/>
      <c r="P5" s="116"/>
      <c r="Q5" s="116"/>
      <c r="R5" s="131"/>
      <c r="S5" s="116"/>
      <c r="T5" s="116"/>
      <c r="U5" s="116"/>
      <c r="V5" s="116"/>
      <c r="W5" s="116"/>
    </row>
    <row r="6" spans="1:23" ht="15" customHeight="1">
      <c r="A6" s="116"/>
      <c r="B6" s="132" t="s">
        <v>328</v>
      </c>
      <c r="C6" s="132"/>
      <c r="D6" s="132"/>
      <c r="E6" s="133" t="s">
        <v>329</v>
      </c>
      <c r="F6" s="116"/>
      <c r="G6" s="134">
        <v>1004863897986</v>
      </c>
      <c r="H6" s="135">
        <v>949876589724</v>
      </c>
      <c r="I6" s="135">
        <v>942897045285</v>
      </c>
      <c r="J6" s="135">
        <v>284790178</v>
      </c>
      <c r="K6" s="135">
        <v>6694754261</v>
      </c>
      <c r="L6" s="136">
        <v>-61966852701</v>
      </c>
      <c r="M6" s="116"/>
      <c r="N6" s="137">
        <v>8</v>
      </c>
      <c r="O6" s="138" t="s">
        <v>330</v>
      </c>
      <c r="P6" s="138"/>
      <c r="Q6" s="139"/>
      <c r="R6" s="140">
        <v>15408388000</v>
      </c>
      <c r="S6" s="141">
        <v>15366515126</v>
      </c>
      <c r="T6" s="141">
        <v>15347386497</v>
      </c>
      <c r="U6" s="142">
        <v>1159419</v>
      </c>
      <c r="V6" s="141">
        <v>17969210</v>
      </c>
      <c r="W6" s="143">
        <v>-61001503</v>
      </c>
    </row>
    <row r="7" spans="1:23" ht="15" customHeight="1">
      <c r="A7" s="116"/>
      <c r="B7" s="144" t="s">
        <v>331</v>
      </c>
      <c r="C7" s="144"/>
      <c r="D7" s="144"/>
      <c r="E7" s="133">
        <v>1999</v>
      </c>
      <c r="F7" s="116"/>
      <c r="G7" s="134">
        <v>1014655702918</v>
      </c>
      <c r="H7" s="135">
        <v>946511333344</v>
      </c>
      <c r="I7" s="135">
        <v>938885162754</v>
      </c>
      <c r="J7" s="135">
        <v>277053126</v>
      </c>
      <c r="K7" s="135">
        <v>7349117464</v>
      </c>
      <c r="L7" s="136">
        <v>-75770540164</v>
      </c>
      <c r="M7" s="116"/>
      <c r="N7" s="145"/>
      <c r="O7" s="145"/>
      <c r="P7" s="145"/>
      <c r="Q7" s="116"/>
      <c r="R7" s="146"/>
      <c r="S7" s="135"/>
      <c r="T7" s="135"/>
      <c r="U7" s="147"/>
      <c r="V7" s="141"/>
      <c r="W7" s="135"/>
    </row>
    <row r="8" spans="1:23" ht="15" customHeight="1">
      <c r="A8" s="116"/>
      <c r="B8" s="144" t="s">
        <v>332</v>
      </c>
      <c r="C8" s="144"/>
      <c r="D8" s="144"/>
      <c r="E8" s="133">
        <v>2000</v>
      </c>
      <c r="F8" s="116"/>
      <c r="G8" s="134">
        <v>1017081976523</v>
      </c>
      <c r="H8" s="135">
        <v>954808439443</v>
      </c>
      <c r="I8" s="135">
        <v>946784308183</v>
      </c>
      <c r="J8" s="135">
        <v>322219571</v>
      </c>
      <c r="K8" s="135">
        <v>7701911689</v>
      </c>
      <c r="L8" s="136">
        <v>-70297668340</v>
      </c>
      <c r="M8" s="116"/>
      <c r="N8" s="145"/>
      <c r="O8" s="145">
        <v>1</v>
      </c>
      <c r="P8" s="145" t="s">
        <v>333</v>
      </c>
      <c r="Q8" s="116"/>
      <c r="R8" s="146">
        <v>11490430000</v>
      </c>
      <c r="S8" s="135">
        <v>11481498862</v>
      </c>
      <c r="T8" s="135">
        <v>11462392533</v>
      </c>
      <c r="U8" s="147">
        <v>1159419</v>
      </c>
      <c r="V8" s="135">
        <v>17946910</v>
      </c>
      <c r="W8" s="148">
        <v>-28037467</v>
      </c>
    </row>
    <row r="9" spans="1:23" ht="15" customHeight="1">
      <c r="A9" s="116"/>
      <c r="B9" s="149" t="s">
        <v>334</v>
      </c>
      <c r="C9" s="149"/>
      <c r="D9" s="149"/>
      <c r="E9" s="133">
        <v>2001</v>
      </c>
      <c r="F9" s="116"/>
      <c r="G9" s="134">
        <v>1006363072653</v>
      </c>
      <c r="H9" s="135">
        <v>952079531687</v>
      </c>
      <c r="I9" s="135">
        <v>943739292793</v>
      </c>
      <c r="J9" s="135">
        <v>396979281</v>
      </c>
      <c r="K9" s="135">
        <v>7943259613</v>
      </c>
      <c r="L9" s="136">
        <v>-62623779860</v>
      </c>
      <c r="M9" s="116"/>
      <c r="N9" s="145"/>
      <c r="O9" s="145">
        <v>2</v>
      </c>
      <c r="P9" s="145" t="s">
        <v>335</v>
      </c>
      <c r="Q9" s="116"/>
      <c r="R9" s="146">
        <v>322113000</v>
      </c>
      <c r="S9" s="135">
        <v>320739714</v>
      </c>
      <c r="T9" s="135">
        <v>320717414</v>
      </c>
      <c r="U9" s="147" t="s">
        <v>336</v>
      </c>
      <c r="V9" s="147">
        <v>22300</v>
      </c>
      <c r="W9" s="148">
        <v>-1395586</v>
      </c>
    </row>
    <row r="10" spans="1:23" ht="15" customHeight="1">
      <c r="A10" s="116"/>
      <c r="B10" s="150" t="s">
        <v>337</v>
      </c>
      <c r="C10" s="150"/>
      <c r="D10" s="150"/>
      <c r="E10" s="151">
        <v>2002</v>
      </c>
      <c r="F10" s="139"/>
      <c r="G10" s="152">
        <v>952866816105</v>
      </c>
      <c r="H10" s="141">
        <v>912490564571</v>
      </c>
      <c r="I10" s="141">
        <v>903737768118</v>
      </c>
      <c r="J10" s="141">
        <v>452221565</v>
      </c>
      <c r="K10" s="141">
        <v>8300574888</v>
      </c>
      <c r="L10" s="153">
        <v>-49129047987</v>
      </c>
      <c r="M10" s="116"/>
      <c r="N10" s="145"/>
      <c r="O10" s="145">
        <v>3</v>
      </c>
      <c r="P10" s="145" t="s">
        <v>338</v>
      </c>
      <c r="Q10" s="116"/>
      <c r="R10" s="146">
        <v>3595845000</v>
      </c>
      <c r="S10" s="135">
        <v>3564276550</v>
      </c>
      <c r="T10" s="135">
        <v>3564276550</v>
      </c>
      <c r="U10" s="147" t="s">
        <v>336</v>
      </c>
      <c r="V10" s="147" t="s">
        <v>336</v>
      </c>
      <c r="W10" s="148">
        <v>-31568450</v>
      </c>
    </row>
    <row r="11" spans="1:23" ht="15" customHeight="1">
      <c r="A11" s="116"/>
      <c r="B11" s="116"/>
      <c r="C11" s="116"/>
      <c r="D11" s="116"/>
      <c r="E11" s="116"/>
      <c r="F11" s="116"/>
      <c r="G11" s="146"/>
      <c r="H11" s="135"/>
      <c r="I11" s="135"/>
      <c r="J11" s="135"/>
      <c r="K11" s="135"/>
      <c r="L11" s="154"/>
      <c r="M11" s="116"/>
      <c r="N11" s="145"/>
      <c r="O11" s="145"/>
      <c r="P11" s="145"/>
      <c r="Q11" s="116"/>
      <c r="R11" s="146"/>
      <c r="S11" s="135"/>
      <c r="T11" s="135"/>
      <c r="U11" s="155"/>
      <c r="V11" s="155"/>
      <c r="W11" s="135"/>
    </row>
    <row r="12" spans="1:23" ht="15" customHeight="1">
      <c r="A12" s="116"/>
      <c r="B12" s="137">
        <v>1</v>
      </c>
      <c r="C12" s="156" t="s">
        <v>339</v>
      </c>
      <c r="D12" s="156"/>
      <c r="E12" s="156"/>
      <c r="F12" s="139"/>
      <c r="G12" s="140">
        <v>199200000000</v>
      </c>
      <c r="H12" s="157">
        <v>208577619223</v>
      </c>
      <c r="I12" s="157">
        <v>200378212235</v>
      </c>
      <c r="J12" s="157">
        <v>367666045</v>
      </c>
      <c r="K12" s="157">
        <v>7831740943</v>
      </c>
      <c r="L12" s="143">
        <v>1178212235</v>
      </c>
      <c r="M12" s="116"/>
      <c r="N12" s="137">
        <v>9</v>
      </c>
      <c r="O12" s="156" t="s">
        <v>340</v>
      </c>
      <c r="P12" s="156"/>
      <c r="Q12" s="139"/>
      <c r="R12" s="140">
        <v>186693801689</v>
      </c>
      <c r="S12" s="141">
        <v>159271818707</v>
      </c>
      <c r="T12" s="141">
        <v>159271818707</v>
      </c>
      <c r="U12" s="142" t="s">
        <v>336</v>
      </c>
      <c r="V12" s="142" t="s">
        <v>336</v>
      </c>
      <c r="W12" s="153">
        <v>-27421982982</v>
      </c>
    </row>
    <row r="13" spans="1:23" ht="15" customHeight="1">
      <c r="A13" s="116"/>
      <c r="B13" s="145"/>
      <c r="C13" s="145"/>
      <c r="D13" s="145"/>
      <c r="E13" s="145"/>
      <c r="F13" s="116"/>
      <c r="G13" s="146"/>
      <c r="H13" s="135"/>
      <c r="I13" s="135"/>
      <c r="J13" s="135"/>
      <c r="K13" s="135"/>
      <c r="L13" s="135"/>
      <c r="M13" s="116"/>
      <c r="N13" s="145"/>
      <c r="O13" s="145"/>
      <c r="P13" s="145"/>
      <c r="Q13" s="116"/>
      <c r="R13" s="146"/>
      <c r="S13" s="135"/>
      <c r="T13" s="135"/>
      <c r="U13" s="155"/>
      <c r="V13" s="155"/>
      <c r="W13" s="135"/>
    </row>
    <row r="14" spans="1:23" ht="15" customHeight="1">
      <c r="A14" s="116"/>
      <c r="B14" s="145"/>
      <c r="C14" s="145">
        <v>1</v>
      </c>
      <c r="D14" s="158" t="s">
        <v>341</v>
      </c>
      <c r="E14" s="158"/>
      <c r="F14" s="116"/>
      <c r="G14" s="146">
        <v>50302000000</v>
      </c>
      <c r="H14" s="135">
        <v>53702347101</v>
      </c>
      <c r="I14" s="135">
        <v>50489460580</v>
      </c>
      <c r="J14" s="135">
        <v>203132919</v>
      </c>
      <c r="K14" s="135">
        <v>3009753602</v>
      </c>
      <c r="L14" s="148">
        <v>187460580</v>
      </c>
      <c r="M14" s="116"/>
      <c r="N14" s="145"/>
      <c r="O14" s="145">
        <v>1</v>
      </c>
      <c r="P14" s="145" t="s">
        <v>342</v>
      </c>
      <c r="Q14" s="116"/>
      <c r="R14" s="146">
        <v>78239098000</v>
      </c>
      <c r="S14" s="135">
        <v>74036243945</v>
      </c>
      <c r="T14" s="135">
        <v>74036243945</v>
      </c>
      <c r="U14" s="147" t="s">
        <v>336</v>
      </c>
      <c r="V14" s="147" t="s">
        <v>336</v>
      </c>
      <c r="W14" s="136">
        <v>-4202854055</v>
      </c>
    </row>
    <row r="15" spans="1:23" ht="15" customHeight="1">
      <c r="A15" s="116"/>
      <c r="B15" s="145"/>
      <c r="C15" s="145">
        <v>2</v>
      </c>
      <c r="D15" s="158" t="s">
        <v>343</v>
      </c>
      <c r="E15" s="158"/>
      <c r="F15" s="116"/>
      <c r="G15" s="146">
        <v>43069000000</v>
      </c>
      <c r="H15" s="135">
        <v>44669768706</v>
      </c>
      <c r="I15" s="135">
        <v>43687133638</v>
      </c>
      <c r="J15" s="135">
        <v>15109565</v>
      </c>
      <c r="K15" s="135">
        <v>967525503</v>
      </c>
      <c r="L15" s="148">
        <v>618133638</v>
      </c>
      <c r="M15" s="116"/>
      <c r="N15" s="145"/>
      <c r="O15" s="145">
        <v>2</v>
      </c>
      <c r="P15" s="145" t="s">
        <v>344</v>
      </c>
      <c r="Q15" s="116"/>
      <c r="R15" s="146">
        <v>105499190689</v>
      </c>
      <c r="S15" s="135">
        <v>83687213875</v>
      </c>
      <c r="T15" s="135">
        <v>83687213875</v>
      </c>
      <c r="U15" s="147" t="s">
        <v>336</v>
      </c>
      <c r="V15" s="147" t="s">
        <v>336</v>
      </c>
      <c r="W15" s="136">
        <v>-21811976814</v>
      </c>
    </row>
    <row r="16" spans="1:23" ht="15" customHeight="1">
      <c r="A16" s="116"/>
      <c r="B16" s="145"/>
      <c r="C16" s="145">
        <v>3</v>
      </c>
      <c r="D16" s="158" t="s">
        <v>345</v>
      </c>
      <c r="E16" s="158"/>
      <c r="F16" s="116"/>
      <c r="G16" s="146">
        <v>24768000000</v>
      </c>
      <c r="H16" s="135">
        <v>25245875945</v>
      </c>
      <c r="I16" s="135">
        <v>25245875945</v>
      </c>
      <c r="J16" s="135" t="s">
        <v>336</v>
      </c>
      <c r="K16" s="135" t="s">
        <v>336</v>
      </c>
      <c r="L16" s="148">
        <v>477875945</v>
      </c>
      <c r="M16" s="116"/>
      <c r="N16" s="145"/>
      <c r="O16" s="145">
        <v>3</v>
      </c>
      <c r="P16" s="145" t="s">
        <v>346</v>
      </c>
      <c r="Q16" s="116"/>
      <c r="R16" s="146">
        <v>2955513000</v>
      </c>
      <c r="S16" s="135">
        <v>1548360887</v>
      </c>
      <c r="T16" s="135">
        <v>1548360887</v>
      </c>
      <c r="U16" s="147" t="s">
        <v>336</v>
      </c>
      <c r="V16" s="147" t="s">
        <v>336</v>
      </c>
      <c r="W16" s="136">
        <v>-1407152113</v>
      </c>
    </row>
    <row r="17" spans="1:23" ht="15" customHeight="1">
      <c r="A17" s="116"/>
      <c r="B17" s="145"/>
      <c r="C17" s="145">
        <v>4</v>
      </c>
      <c r="D17" s="158" t="s">
        <v>347</v>
      </c>
      <c r="E17" s="158"/>
      <c r="F17" s="116"/>
      <c r="G17" s="146">
        <v>6566000000</v>
      </c>
      <c r="H17" s="135">
        <v>7414677865</v>
      </c>
      <c r="I17" s="135">
        <v>6617935951</v>
      </c>
      <c r="J17" s="135">
        <v>9597247</v>
      </c>
      <c r="K17" s="135">
        <v>787144667</v>
      </c>
      <c r="L17" s="148">
        <v>51935951</v>
      </c>
      <c r="M17" s="116"/>
      <c r="N17" s="145"/>
      <c r="O17" s="145"/>
      <c r="P17" s="145"/>
      <c r="Q17" s="116"/>
      <c r="R17" s="159"/>
      <c r="S17" s="135"/>
      <c r="T17" s="135"/>
      <c r="U17" s="155"/>
      <c r="V17" s="155"/>
      <c r="W17" s="135"/>
    </row>
    <row r="18" spans="1:23" ht="15" customHeight="1">
      <c r="A18" s="116"/>
      <c r="B18" s="145"/>
      <c r="C18" s="145">
        <v>5</v>
      </c>
      <c r="D18" s="158" t="s">
        <v>348</v>
      </c>
      <c r="E18" s="158"/>
      <c r="F18" s="116"/>
      <c r="G18" s="146">
        <v>3968000000</v>
      </c>
      <c r="H18" s="135">
        <v>3965154032</v>
      </c>
      <c r="I18" s="135">
        <v>3965154032</v>
      </c>
      <c r="J18" s="135" t="s">
        <v>336</v>
      </c>
      <c r="K18" s="135" t="s">
        <v>336</v>
      </c>
      <c r="L18" s="148">
        <v>-2845968</v>
      </c>
      <c r="M18" s="116"/>
      <c r="N18" s="137">
        <v>10</v>
      </c>
      <c r="O18" s="156" t="s">
        <v>349</v>
      </c>
      <c r="P18" s="156"/>
      <c r="Q18" s="139"/>
      <c r="R18" s="140">
        <v>1354208000</v>
      </c>
      <c r="S18" s="141">
        <v>1397280455</v>
      </c>
      <c r="T18" s="141">
        <v>1397255885</v>
      </c>
      <c r="U18" s="142" t="s">
        <v>336</v>
      </c>
      <c r="V18" s="142">
        <v>24570</v>
      </c>
      <c r="W18" s="143">
        <v>43047885</v>
      </c>
    </row>
    <row r="19" spans="1:23" ht="15" customHeight="1">
      <c r="A19" s="116"/>
      <c r="B19" s="145"/>
      <c r="C19" s="145">
        <v>6</v>
      </c>
      <c r="D19" s="158" t="s">
        <v>350</v>
      </c>
      <c r="E19" s="158"/>
      <c r="F19" s="116"/>
      <c r="G19" s="146">
        <v>2784000000</v>
      </c>
      <c r="H19" s="135">
        <v>2875351624</v>
      </c>
      <c r="I19" s="135">
        <v>2813575670</v>
      </c>
      <c r="J19" s="135" t="s">
        <v>336</v>
      </c>
      <c r="K19" s="135">
        <v>61775954</v>
      </c>
      <c r="L19" s="148">
        <v>29575670</v>
      </c>
      <c r="M19" s="116"/>
      <c r="N19" s="145"/>
      <c r="O19" s="145"/>
      <c r="P19" s="145"/>
      <c r="Q19" s="116"/>
      <c r="R19" s="159"/>
      <c r="S19" s="135"/>
      <c r="T19" s="135"/>
      <c r="U19" s="155"/>
      <c r="V19" s="155"/>
      <c r="W19" s="135"/>
    </row>
    <row r="20" spans="1:23" ht="15" customHeight="1">
      <c r="A20" s="116"/>
      <c r="B20" s="145"/>
      <c r="C20" s="145">
        <v>7</v>
      </c>
      <c r="D20" s="158" t="s">
        <v>351</v>
      </c>
      <c r="E20" s="158"/>
      <c r="F20" s="116"/>
      <c r="G20" s="146">
        <v>36934000000</v>
      </c>
      <c r="H20" s="135">
        <v>38953528275</v>
      </c>
      <c r="I20" s="135">
        <v>36749944708</v>
      </c>
      <c r="J20" s="135">
        <v>138858068</v>
      </c>
      <c r="K20" s="135">
        <v>2064725499</v>
      </c>
      <c r="L20" s="148">
        <v>-184055292</v>
      </c>
      <c r="M20" s="116"/>
      <c r="N20" s="145"/>
      <c r="O20" s="145">
        <v>1</v>
      </c>
      <c r="P20" s="145" t="s">
        <v>352</v>
      </c>
      <c r="Q20" s="116"/>
      <c r="R20" s="146">
        <v>867734000</v>
      </c>
      <c r="S20" s="135">
        <v>875041967</v>
      </c>
      <c r="T20" s="135">
        <v>875017397</v>
      </c>
      <c r="U20" s="147" t="s">
        <v>336</v>
      </c>
      <c r="V20" s="147">
        <v>24570</v>
      </c>
      <c r="W20" s="148">
        <v>7283397</v>
      </c>
    </row>
    <row r="21" spans="1:23" ht="15" customHeight="1">
      <c r="A21" s="116"/>
      <c r="B21" s="145"/>
      <c r="C21" s="145">
        <v>8</v>
      </c>
      <c r="D21" s="158" t="s">
        <v>353</v>
      </c>
      <c r="E21" s="158"/>
      <c r="F21" s="116"/>
      <c r="G21" s="146">
        <v>22100000</v>
      </c>
      <c r="H21" s="135">
        <v>24357232</v>
      </c>
      <c r="I21" s="135">
        <v>21725700</v>
      </c>
      <c r="J21" s="135">
        <v>621532</v>
      </c>
      <c r="K21" s="135">
        <v>2010000</v>
      </c>
      <c r="L21" s="148">
        <v>-374300</v>
      </c>
      <c r="M21" s="116"/>
      <c r="N21" s="145"/>
      <c r="O21" s="145">
        <v>2</v>
      </c>
      <c r="P21" s="145" t="s">
        <v>354</v>
      </c>
      <c r="Q21" s="116"/>
      <c r="R21" s="146">
        <v>486474000</v>
      </c>
      <c r="S21" s="135">
        <v>522238488</v>
      </c>
      <c r="T21" s="135">
        <v>522238488</v>
      </c>
      <c r="U21" s="147" t="s">
        <v>336</v>
      </c>
      <c r="V21" s="147" t="s">
        <v>336</v>
      </c>
      <c r="W21" s="148">
        <v>35764488</v>
      </c>
    </row>
    <row r="22" spans="1:23" ht="15" customHeight="1">
      <c r="A22" s="116"/>
      <c r="B22" s="145"/>
      <c r="C22" s="145">
        <v>9</v>
      </c>
      <c r="D22" s="158" t="s">
        <v>355</v>
      </c>
      <c r="E22" s="158"/>
      <c r="F22" s="116"/>
      <c r="G22" s="146">
        <v>40000000</v>
      </c>
      <c r="H22" s="135">
        <v>39401500</v>
      </c>
      <c r="I22" s="135">
        <v>39401500</v>
      </c>
      <c r="J22" s="135" t="s">
        <v>336</v>
      </c>
      <c r="K22" s="135" t="s">
        <v>336</v>
      </c>
      <c r="L22" s="148">
        <v>-598500</v>
      </c>
      <c r="M22" s="116"/>
      <c r="N22" s="145"/>
      <c r="O22" s="145"/>
      <c r="P22" s="145"/>
      <c r="Q22" s="116"/>
      <c r="R22" s="146" t="s">
        <v>356</v>
      </c>
      <c r="S22" s="135"/>
      <c r="T22" s="135"/>
      <c r="U22" s="155"/>
      <c r="V22" s="155"/>
      <c r="W22" s="135"/>
    </row>
    <row r="23" spans="1:23" ht="15" customHeight="1">
      <c r="A23" s="116"/>
      <c r="B23" s="145"/>
      <c r="C23" s="145">
        <v>10</v>
      </c>
      <c r="D23" s="158" t="s">
        <v>357</v>
      </c>
      <c r="E23" s="158"/>
      <c r="F23" s="116"/>
      <c r="G23" s="146">
        <v>8868000000</v>
      </c>
      <c r="H23" s="135">
        <v>8964586500</v>
      </c>
      <c r="I23" s="135">
        <v>8964586500</v>
      </c>
      <c r="J23" s="135" t="s">
        <v>336</v>
      </c>
      <c r="K23" s="135" t="s">
        <v>336</v>
      </c>
      <c r="L23" s="148">
        <v>96586500</v>
      </c>
      <c r="M23" s="116"/>
      <c r="N23" s="137">
        <v>11</v>
      </c>
      <c r="O23" s="156" t="s">
        <v>358</v>
      </c>
      <c r="P23" s="156"/>
      <c r="Q23" s="139"/>
      <c r="R23" s="140">
        <v>71924000</v>
      </c>
      <c r="S23" s="141">
        <v>72950452</v>
      </c>
      <c r="T23" s="141">
        <v>72950452</v>
      </c>
      <c r="U23" s="142" t="s">
        <v>336</v>
      </c>
      <c r="V23" s="142" t="s">
        <v>336</v>
      </c>
      <c r="W23" s="143">
        <v>1026452</v>
      </c>
    </row>
    <row r="24" spans="1:23" ht="15" customHeight="1">
      <c r="A24" s="116"/>
      <c r="B24" s="145"/>
      <c r="C24" s="145">
        <v>11</v>
      </c>
      <c r="D24" s="158" t="s">
        <v>359</v>
      </c>
      <c r="E24" s="158"/>
      <c r="F24" s="116"/>
      <c r="G24" s="146">
        <v>21845000000</v>
      </c>
      <c r="H24" s="135">
        <v>22678640022</v>
      </c>
      <c r="I24" s="135">
        <v>21751073497</v>
      </c>
      <c r="J24" s="135" t="s">
        <v>336</v>
      </c>
      <c r="K24" s="135">
        <v>927566525</v>
      </c>
      <c r="L24" s="148">
        <v>-93926503</v>
      </c>
      <c r="M24" s="116"/>
      <c r="N24" s="145"/>
      <c r="O24" s="145"/>
      <c r="P24" s="145"/>
      <c r="Q24" s="116"/>
      <c r="R24" s="146"/>
      <c r="S24" s="135"/>
      <c r="T24" s="135"/>
      <c r="U24" s="155"/>
      <c r="V24" s="155"/>
      <c r="W24" s="135"/>
    </row>
    <row r="25" spans="1:23" ht="15" customHeight="1">
      <c r="A25" s="116"/>
      <c r="B25" s="145"/>
      <c r="C25" s="145">
        <v>12</v>
      </c>
      <c r="D25" s="158" t="s">
        <v>360</v>
      </c>
      <c r="E25" s="158"/>
      <c r="F25" s="116"/>
      <c r="G25" s="146">
        <v>27600000</v>
      </c>
      <c r="H25" s="135">
        <v>27445500</v>
      </c>
      <c r="I25" s="135">
        <v>27445500</v>
      </c>
      <c r="J25" s="135" t="s">
        <v>336</v>
      </c>
      <c r="K25" s="135" t="s">
        <v>336</v>
      </c>
      <c r="L25" s="148">
        <v>-154500</v>
      </c>
      <c r="M25" s="116"/>
      <c r="N25" s="145"/>
      <c r="O25" s="145">
        <v>1</v>
      </c>
      <c r="P25" s="145" t="s">
        <v>358</v>
      </c>
      <c r="Q25" s="116"/>
      <c r="R25" s="146">
        <v>71924000</v>
      </c>
      <c r="S25" s="135">
        <v>72950452</v>
      </c>
      <c r="T25" s="135">
        <v>72950452</v>
      </c>
      <c r="U25" s="147" t="s">
        <v>336</v>
      </c>
      <c r="V25" s="147" t="s">
        <v>336</v>
      </c>
      <c r="W25" s="148">
        <v>1026452</v>
      </c>
    </row>
    <row r="26" spans="1:23" ht="15" customHeight="1">
      <c r="A26" s="116"/>
      <c r="B26" s="145"/>
      <c r="C26" s="145">
        <v>13</v>
      </c>
      <c r="D26" s="158" t="s">
        <v>361</v>
      </c>
      <c r="E26" s="158"/>
      <c r="F26" s="116"/>
      <c r="G26" s="146">
        <v>6300000</v>
      </c>
      <c r="H26" s="135">
        <v>16484921</v>
      </c>
      <c r="I26" s="135">
        <v>4899014</v>
      </c>
      <c r="J26" s="135">
        <v>346714</v>
      </c>
      <c r="K26" s="135">
        <v>11239193</v>
      </c>
      <c r="L26" s="148">
        <v>-1400986</v>
      </c>
      <c r="M26" s="116"/>
      <c r="N26" s="145"/>
      <c r="O26" s="145"/>
      <c r="P26" s="145"/>
      <c r="Q26" s="116"/>
      <c r="R26" s="146"/>
      <c r="S26" s="135"/>
      <c r="T26" s="135"/>
      <c r="U26" s="155"/>
      <c r="V26" s="155"/>
      <c r="W26" s="135"/>
    </row>
    <row r="27" spans="1:23" ht="15" customHeight="1">
      <c r="A27" s="116"/>
      <c r="B27" s="145"/>
      <c r="C27" s="145"/>
      <c r="D27" s="145"/>
      <c r="E27" s="145"/>
      <c r="F27" s="116"/>
      <c r="G27" s="146"/>
      <c r="H27" s="135"/>
      <c r="I27" s="135"/>
      <c r="J27" s="135"/>
      <c r="K27" s="135"/>
      <c r="L27" s="154"/>
      <c r="M27" s="116"/>
      <c r="N27" s="137">
        <v>12</v>
      </c>
      <c r="O27" s="156" t="s">
        <v>362</v>
      </c>
      <c r="P27" s="156"/>
      <c r="Q27" s="139"/>
      <c r="R27" s="140">
        <v>17470906000</v>
      </c>
      <c r="S27" s="141">
        <v>13152402792</v>
      </c>
      <c r="T27" s="141">
        <v>13152402792</v>
      </c>
      <c r="U27" s="142" t="s">
        <v>336</v>
      </c>
      <c r="V27" s="142" t="s">
        <v>336</v>
      </c>
      <c r="W27" s="153">
        <v>-4318503208</v>
      </c>
    </row>
    <row r="28" spans="1:23" s="16" customFormat="1" ht="15" customHeight="1">
      <c r="A28" s="139"/>
      <c r="B28" s="137">
        <v>2</v>
      </c>
      <c r="C28" s="156" t="s">
        <v>363</v>
      </c>
      <c r="D28" s="156"/>
      <c r="E28" s="156"/>
      <c r="F28" s="139"/>
      <c r="G28" s="140">
        <v>33488000000</v>
      </c>
      <c r="H28" s="141">
        <v>33488866062</v>
      </c>
      <c r="I28" s="141">
        <v>33488866062</v>
      </c>
      <c r="J28" s="141" t="s">
        <v>336</v>
      </c>
      <c r="K28" s="141" t="s">
        <v>336</v>
      </c>
      <c r="L28" s="143">
        <v>866062</v>
      </c>
      <c r="M28" s="139"/>
      <c r="N28" s="145"/>
      <c r="O28" s="145"/>
      <c r="P28" s="145"/>
      <c r="Q28" s="116"/>
      <c r="R28" s="146" t="s">
        <v>356</v>
      </c>
      <c r="S28" s="135"/>
      <c r="T28" s="135"/>
      <c r="U28" s="155"/>
      <c r="V28" s="155"/>
      <c r="W28" s="135"/>
    </row>
    <row r="29" spans="1:23" ht="15" customHeight="1">
      <c r="A29" s="116"/>
      <c r="B29" s="145"/>
      <c r="C29" s="145"/>
      <c r="D29" s="145"/>
      <c r="E29" s="145"/>
      <c r="F29" s="116"/>
      <c r="G29" s="146"/>
      <c r="H29" s="135"/>
      <c r="I29" s="135"/>
      <c r="J29" s="135"/>
      <c r="K29" s="135"/>
      <c r="L29" s="154"/>
      <c r="M29" s="116"/>
      <c r="N29" s="137"/>
      <c r="O29" s="160">
        <v>1</v>
      </c>
      <c r="P29" s="160" t="s">
        <v>364</v>
      </c>
      <c r="Q29" s="161"/>
      <c r="R29" s="146">
        <v>462154000</v>
      </c>
      <c r="S29" s="135">
        <v>460274000</v>
      </c>
      <c r="T29" s="135">
        <v>460274000</v>
      </c>
      <c r="U29" s="147" t="s">
        <v>336</v>
      </c>
      <c r="V29" s="147" t="s">
        <v>336</v>
      </c>
      <c r="W29" s="148">
        <v>-1880000</v>
      </c>
    </row>
    <row r="30" spans="1:23" ht="15" customHeight="1">
      <c r="A30" s="116"/>
      <c r="B30" s="145"/>
      <c r="C30" s="145">
        <v>1</v>
      </c>
      <c r="D30" s="162" t="s">
        <v>365</v>
      </c>
      <c r="E30" s="162"/>
      <c r="F30" s="116"/>
      <c r="G30" s="146">
        <v>33488000000</v>
      </c>
      <c r="H30" s="135">
        <v>33488866062</v>
      </c>
      <c r="I30" s="135">
        <v>33488866062</v>
      </c>
      <c r="J30" s="135" t="s">
        <v>336</v>
      </c>
      <c r="K30" s="135" t="s">
        <v>336</v>
      </c>
      <c r="L30" s="148">
        <v>866062</v>
      </c>
      <c r="M30" s="116"/>
      <c r="N30" s="145"/>
      <c r="O30" s="145">
        <v>2</v>
      </c>
      <c r="P30" s="145" t="s">
        <v>366</v>
      </c>
      <c r="Q30" s="116"/>
      <c r="R30" s="146">
        <v>17008752000</v>
      </c>
      <c r="S30" s="163">
        <v>12692128792</v>
      </c>
      <c r="T30" s="163">
        <v>12692128792</v>
      </c>
      <c r="U30" s="147" t="s">
        <v>336</v>
      </c>
      <c r="V30" s="147" t="s">
        <v>336</v>
      </c>
      <c r="W30" s="136">
        <v>-4316623208</v>
      </c>
    </row>
    <row r="31" spans="1:23" ht="15" customHeight="1">
      <c r="A31" s="116"/>
      <c r="B31" s="145"/>
      <c r="C31" s="145"/>
      <c r="D31" s="145"/>
      <c r="E31" s="145"/>
      <c r="F31" s="116"/>
      <c r="G31" s="146"/>
      <c r="H31" s="135"/>
      <c r="I31" s="135"/>
      <c r="J31" s="135"/>
      <c r="K31" s="135"/>
      <c r="L31" s="154"/>
      <c r="M31" s="116"/>
      <c r="N31" s="145"/>
      <c r="O31" s="145"/>
      <c r="P31" s="145"/>
      <c r="Q31" s="116"/>
      <c r="R31" s="146"/>
      <c r="S31" s="135"/>
      <c r="T31" s="135"/>
      <c r="U31" s="155"/>
      <c r="V31" s="155"/>
      <c r="W31" s="135"/>
    </row>
    <row r="32" spans="1:23" s="16" customFormat="1" ht="15" customHeight="1">
      <c r="A32" s="139"/>
      <c r="B32" s="137">
        <v>3</v>
      </c>
      <c r="C32" s="156" t="s">
        <v>367</v>
      </c>
      <c r="D32" s="156"/>
      <c r="E32" s="156"/>
      <c r="F32" s="139"/>
      <c r="G32" s="140">
        <v>3148000000</v>
      </c>
      <c r="H32" s="141">
        <v>3310560000</v>
      </c>
      <c r="I32" s="141">
        <v>3310560000</v>
      </c>
      <c r="J32" s="141" t="s">
        <v>336</v>
      </c>
      <c r="K32" s="141" t="s">
        <v>336</v>
      </c>
      <c r="L32" s="143">
        <v>162560000</v>
      </c>
      <c r="M32" s="139"/>
      <c r="N32" s="137">
        <v>13</v>
      </c>
      <c r="O32" s="156" t="s">
        <v>368</v>
      </c>
      <c r="P32" s="156"/>
      <c r="Q32" s="139"/>
      <c r="R32" s="140">
        <v>25308433316</v>
      </c>
      <c r="S32" s="141">
        <v>25308434041</v>
      </c>
      <c r="T32" s="141">
        <v>25308434041</v>
      </c>
      <c r="U32" s="142" t="s">
        <v>336</v>
      </c>
      <c r="V32" s="142" t="s">
        <v>336</v>
      </c>
      <c r="W32" s="143">
        <v>725</v>
      </c>
    </row>
    <row r="33" spans="1:23" ht="15" customHeight="1">
      <c r="A33" s="116"/>
      <c r="B33" s="145"/>
      <c r="C33" s="145"/>
      <c r="D33" s="145"/>
      <c r="E33" s="145"/>
      <c r="F33" s="116"/>
      <c r="G33" s="146"/>
      <c r="H33" s="135"/>
      <c r="I33" s="135"/>
      <c r="J33" s="135"/>
      <c r="K33" s="135"/>
      <c r="L33" s="154"/>
      <c r="M33" s="116"/>
      <c r="N33" s="137"/>
      <c r="O33" s="137"/>
      <c r="P33" s="137"/>
      <c r="Q33" s="139"/>
      <c r="R33" s="140"/>
      <c r="S33" s="141"/>
      <c r="T33" s="141"/>
      <c r="U33" s="164"/>
      <c r="V33" s="164"/>
      <c r="W33" s="141"/>
    </row>
    <row r="34" spans="1:23" ht="15" customHeight="1">
      <c r="A34" s="116"/>
      <c r="B34" s="145"/>
      <c r="C34" s="145">
        <v>1</v>
      </c>
      <c r="D34" s="158" t="s">
        <v>369</v>
      </c>
      <c r="E34" s="158"/>
      <c r="F34" s="116"/>
      <c r="G34" s="146">
        <v>2831000000</v>
      </c>
      <c r="H34" s="135">
        <v>2984494000</v>
      </c>
      <c r="I34" s="135">
        <v>2984494000</v>
      </c>
      <c r="J34" s="135" t="s">
        <v>336</v>
      </c>
      <c r="K34" s="135" t="s">
        <v>336</v>
      </c>
      <c r="L34" s="148">
        <v>153494000</v>
      </c>
      <c r="M34" s="116"/>
      <c r="N34" s="145"/>
      <c r="O34" s="145">
        <v>1</v>
      </c>
      <c r="P34" s="145" t="s">
        <v>368</v>
      </c>
      <c r="Q34" s="116"/>
      <c r="R34" s="146">
        <v>25308433316</v>
      </c>
      <c r="S34" s="135">
        <v>25308414041</v>
      </c>
      <c r="T34" s="135">
        <v>25308434041</v>
      </c>
      <c r="U34" s="147" t="s">
        <v>336</v>
      </c>
      <c r="V34" s="147" t="s">
        <v>336</v>
      </c>
      <c r="W34" s="148">
        <v>725</v>
      </c>
    </row>
    <row r="35" spans="1:23" ht="15" customHeight="1">
      <c r="A35" s="116"/>
      <c r="B35" s="145"/>
      <c r="C35" s="145">
        <v>2</v>
      </c>
      <c r="D35" s="158" t="s">
        <v>370</v>
      </c>
      <c r="E35" s="158"/>
      <c r="F35" s="116"/>
      <c r="G35" s="146">
        <v>317000000</v>
      </c>
      <c r="H35" s="135">
        <v>326066000</v>
      </c>
      <c r="I35" s="135">
        <v>326066000</v>
      </c>
      <c r="J35" s="135" t="s">
        <v>336</v>
      </c>
      <c r="K35" s="135" t="s">
        <v>336</v>
      </c>
      <c r="L35" s="148">
        <v>9066000</v>
      </c>
      <c r="M35" s="116"/>
      <c r="N35" s="145"/>
      <c r="O35" s="145"/>
      <c r="P35" s="145"/>
      <c r="Q35" s="116"/>
      <c r="R35" s="140"/>
      <c r="S35" s="141"/>
      <c r="T35" s="141"/>
      <c r="U35" s="155"/>
      <c r="V35" s="147"/>
      <c r="W35" s="135"/>
    </row>
    <row r="36" spans="1:23" ht="12" customHeight="1">
      <c r="A36" s="116"/>
      <c r="B36" s="145"/>
      <c r="C36" s="145"/>
      <c r="D36" s="145"/>
      <c r="E36" s="145"/>
      <c r="F36" s="116"/>
      <c r="G36" s="146"/>
      <c r="H36" s="135"/>
      <c r="I36" s="135"/>
      <c r="J36" s="135"/>
      <c r="K36" s="135"/>
      <c r="L36" s="154"/>
      <c r="M36" s="116"/>
      <c r="N36" s="137">
        <v>14</v>
      </c>
      <c r="O36" s="156" t="s">
        <v>371</v>
      </c>
      <c r="P36" s="156"/>
      <c r="Q36" s="139"/>
      <c r="R36" s="140">
        <v>60814860030</v>
      </c>
      <c r="S36" s="141">
        <v>61132258679</v>
      </c>
      <c r="T36" s="141">
        <v>60647149082</v>
      </c>
      <c r="U36" s="165">
        <v>80795551</v>
      </c>
      <c r="V36" s="142">
        <v>404314046</v>
      </c>
      <c r="W36" s="143">
        <v>-167710948</v>
      </c>
    </row>
    <row r="37" spans="1:23" ht="15" customHeight="1">
      <c r="A37" s="116"/>
      <c r="B37" s="137">
        <v>4</v>
      </c>
      <c r="C37" s="156" t="s">
        <v>372</v>
      </c>
      <c r="D37" s="156"/>
      <c r="E37" s="156"/>
      <c r="F37" s="116"/>
      <c r="G37" s="140">
        <v>1840604000</v>
      </c>
      <c r="H37" s="157">
        <v>1840604000</v>
      </c>
      <c r="I37" s="157">
        <v>1840604000</v>
      </c>
      <c r="J37" s="141" t="s">
        <v>336</v>
      </c>
      <c r="K37" s="141" t="s">
        <v>336</v>
      </c>
      <c r="L37" s="154" t="s">
        <v>336</v>
      </c>
      <c r="M37" s="116"/>
      <c r="N37" s="145"/>
      <c r="O37" s="145"/>
      <c r="P37" s="145"/>
      <c r="Q37" s="116"/>
      <c r="R37" s="146"/>
      <c r="S37" s="135"/>
      <c r="T37" s="135"/>
      <c r="U37" s="135"/>
      <c r="V37" s="147"/>
      <c r="W37" s="135"/>
    </row>
    <row r="38" spans="1:23" ht="12" customHeight="1">
      <c r="A38" s="116"/>
      <c r="B38" s="137"/>
      <c r="C38" s="137"/>
      <c r="D38" s="137"/>
      <c r="E38" s="137"/>
      <c r="F38" s="116"/>
      <c r="G38" s="146"/>
      <c r="H38" s="135"/>
      <c r="I38" s="135"/>
      <c r="J38" s="135"/>
      <c r="K38" s="135"/>
      <c r="L38" s="154"/>
      <c r="M38" s="116"/>
      <c r="N38" s="145"/>
      <c r="O38" s="145">
        <v>1</v>
      </c>
      <c r="P38" s="166" t="s">
        <v>373</v>
      </c>
      <c r="Q38" s="116"/>
      <c r="R38" s="146">
        <v>548000000</v>
      </c>
      <c r="S38" s="135">
        <v>652885089</v>
      </c>
      <c r="T38" s="135">
        <v>526822900</v>
      </c>
      <c r="U38" s="167">
        <v>1522000</v>
      </c>
      <c r="V38" s="147">
        <v>124540189</v>
      </c>
      <c r="W38" s="148">
        <v>-21177100</v>
      </c>
    </row>
    <row r="39" spans="1:23" ht="15" customHeight="1">
      <c r="A39" s="116"/>
      <c r="B39" s="145"/>
      <c r="C39" s="145">
        <v>1</v>
      </c>
      <c r="D39" s="158" t="s">
        <v>374</v>
      </c>
      <c r="E39" s="158"/>
      <c r="F39" s="116"/>
      <c r="G39" s="146">
        <v>1840604000</v>
      </c>
      <c r="H39" s="163">
        <v>1840604000</v>
      </c>
      <c r="I39" s="163">
        <v>1840604000</v>
      </c>
      <c r="J39" s="135" t="s">
        <v>336</v>
      </c>
      <c r="K39" s="135" t="s">
        <v>336</v>
      </c>
      <c r="L39" s="154" t="s">
        <v>336</v>
      </c>
      <c r="M39" s="116"/>
      <c r="N39" s="145"/>
      <c r="O39" s="145">
        <v>2</v>
      </c>
      <c r="P39" s="145" t="s">
        <v>375</v>
      </c>
      <c r="Q39" s="116"/>
      <c r="R39" s="146">
        <v>5842000</v>
      </c>
      <c r="S39" s="135">
        <v>6171104</v>
      </c>
      <c r="T39" s="135">
        <v>6171104</v>
      </c>
      <c r="U39" s="135" t="s">
        <v>336</v>
      </c>
      <c r="V39" s="147" t="s">
        <v>336</v>
      </c>
      <c r="W39" s="148">
        <v>329104</v>
      </c>
    </row>
    <row r="40" spans="1:23" ht="15" customHeight="1">
      <c r="A40" s="116"/>
      <c r="B40" s="145"/>
      <c r="C40" s="145"/>
      <c r="D40" s="145"/>
      <c r="E40" s="145"/>
      <c r="F40" s="116"/>
      <c r="G40" s="146"/>
      <c r="H40" s="135"/>
      <c r="I40" s="135"/>
      <c r="J40" s="135"/>
      <c r="K40" s="135"/>
      <c r="L40" s="154"/>
      <c r="M40" s="116"/>
      <c r="N40" s="145"/>
      <c r="O40" s="145">
        <v>3</v>
      </c>
      <c r="P40" s="145" t="s">
        <v>376</v>
      </c>
      <c r="Q40" s="116"/>
      <c r="R40" s="146">
        <v>49294502000</v>
      </c>
      <c r="S40" s="135">
        <v>48795847900</v>
      </c>
      <c r="T40" s="135">
        <v>48674559180</v>
      </c>
      <c r="U40" s="135" t="s">
        <v>336</v>
      </c>
      <c r="V40" s="147">
        <v>121288720</v>
      </c>
      <c r="W40" s="148">
        <v>-619942820</v>
      </c>
    </row>
    <row r="41" spans="1:23" ht="15" customHeight="1">
      <c r="A41" s="116"/>
      <c r="B41" s="137">
        <v>5</v>
      </c>
      <c r="C41" s="156" t="s">
        <v>377</v>
      </c>
      <c r="D41" s="156"/>
      <c r="E41" s="156"/>
      <c r="F41" s="139"/>
      <c r="G41" s="140">
        <v>215614305000</v>
      </c>
      <c r="H41" s="157">
        <v>215614305000</v>
      </c>
      <c r="I41" s="157">
        <v>215614305000</v>
      </c>
      <c r="J41" s="141" t="s">
        <v>336</v>
      </c>
      <c r="K41" s="141" t="s">
        <v>336</v>
      </c>
      <c r="L41" s="154" t="s">
        <v>336</v>
      </c>
      <c r="M41" s="116"/>
      <c r="N41" s="145"/>
      <c r="O41" s="145">
        <v>4</v>
      </c>
      <c r="P41" s="145" t="s">
        <v>378</v>
      </c>
      <c r="Q41" s="116"/>
      <c r="R41" s="146">
        <v>2027673030</v>
      </c>
      <c r="S41" s="135">
        <v>1848187727</v>
      </c>
      <c r="T41" s="135">
        <v>1848187727</v>
      </c>
      <c r="U41" s="135" t="s">
        <v>336</v>
      </c>
      <c r="V41" s="135" t="s">
        <v>336</v>
      </c>
      <c r="W41" s="148">
        <v>-179485303</v>
      </c>
    </row>
    <row r="42" spans="1:23" ht="15" customHeight="1">
      <c r="A42" s="116"/>
      <c r="B42" s="145"/>
      <c r="C42" s="145"/>
      <c r="D42" s="145"/>
      <c r="E42" s="145"/>
      <c r="F42" s="116"/>
      <c r="G42" s="146"/>
      <c r="H42" s="163"/>
      <c r="I42" s="135"/>
      <c r="J42" s="135"/>
      <c r="K42" s="135"/>
      <c r="L42" s="154"/>
      <c r="M42" s="116"/>
      <c r="N42" s="145"/>
      <c r="O42" s="145">
        <v>5</v>
      </c>
      <c r="P42" s="145" t="s">
        <v>379</v>
      </c>
      <c r="Q42" s="116"/>
      <c r="R42" s="146">
        <v>6384029000</v>
      </c>
      <c r="S42" s="135">
        <v>6518181620</v>
      </c>
      <c r="T42" s="135">
        <v>6518181620</v>
      </c>
      <c r="U42" s="135" t="s">
        <v>336</v>
      </c>
      <c r="V42" s="135" t="s">
        <v>336</v>
      </c>
      <c r="W42" s="148">
        <v>134152620</v>
      </c>
    </row>
    <row r="43" spans="1:23" ht="15" customHeight="1">
      <c r="A43" s="116"/>
      <c r="B43" s="145"/>
      <c r="C43" s="145">
        <v>1</v>
      </c>
      <c r="D43" s="158" t="s">
        <v>377</v>
      </c>
      <c r="E43" s="158"/>
      <c r="F43" s="116"/>
      <c r="G43" s="146">
        <v>215614305000</v>
      </c>
      <c r="H43" s="163">
        <v>215614305000</v>
      </c>
      <c r="I43" s="163">
        <v>215614305000</v>
      </c>
      <c r="J43" s="135" t="s">
        <v>336</v>
      </c>
      <c r="K43" s="135" t="s">
        <v>336</v>
      </c>
      <c r="L43" s="154" t="s">
        <v>336</v>
      </c>
      <c r="M43" s="116"/>
      <c r="N43" s="145"/>
      <c r="O43" s="145">
        <v>6</v>
      </c>
      <c r="P43" s="145" t="s">
        <v>380</v>
      </c>
      <c r="Q43" s="116"/>
      <c r="R43" s="146">
        <v>181701000</v>
      </c>
      <c r="S43" s="135">
        <v>181701237</v>
      </c>
      <c r="T43" s="135">
        <v>181701237</v>
      </c>
      <c r="U43" s="135" t="s">
        <v>336</v>
      </c>
      <c r="V43" s="135" t="s">
        <v>336</v>
      </c>
      <c r="W43" s="148">
        <v>237</v>
      </c>
    </row>
    <row r="44" spans="1:23" ht="15" customHeight="1">
      <c r="A44" s="116"/>
      <c r="B44" s="145"/>
      <c r="C44" s="145"/>
      <c r="D44" s="168"/>
      <c r="E44" s="145"/>
      <c r="F44" s="116"/>
      <c r="G44" s="146"/>
      <c r="H44" s="135"/>
      <c r="I44" s="135"/>
      <c r="J44" s="135"/>
      <c r="K44" s="135"/>
      <c r="L44" s="154"/>
      <c r="M44" s="116"/>
      <c r="N44" s="145"/>
      <c r="O44" s="145">
        <v>7</v>
      </c>
      <c r="P44" s="145" t="s">
        <v>381</v>
      </c>
      <c r="Q44" s="116"/>
      <c r="R44" s="146">
        <v>2373113000</v>
      </c>
      <c r="S44" s="135">
        <v>3129284002</v>
      </c>
      <c r="T44" s="135">
        <v>2891525314</v>
      </c>
      <c r="U44" s="135">
        <v>79273551</v>
      </c>
      <c r="V44" s="135">
        <v>158485137</v>
      </c>
      <c r="W44" s="148">
        <v>518412314</v>
      </c>
    </row>
    <row r="45" spans="1:23" ht="15" customHeight="1">
      <c r="A45" s="116"/>
      <c r="B45" s="137">
        <v>6</v>
      </c>
      <c r="C45" s="169" t="s">
        <v>382</v>
      </c>
      <c r="D45" s="169"/>
      <c r="E45" s="169"/>
      <c r="F45" s="139"/>
      <c r="G45" s="140">
        <v>834000000</v>
      </c>
      <c r="H45" s="141">
        <v>832907000</v>
      </c>
      <c r="I45" s="141">
        <v>832907000</v>
      </c>
      <c r="J45" s="141" t="s">
        <v>336</v>
      </c>
      <c r="K45" s="141" t="s">
        <v>336</v>
      </c>
      <c r="L45" s="143">
        <v>-1093000</v>
      </c>
      <c r="M45" s="116"/>
      <c r="N45" s="145"/>
      <c r="O45" s="145"/>
      <c r="P45" s="145"/>
      <c r="Q45" s="116"/>
      <c r="R45" s="146"/>
      <c r="S45" s="135"/>
      <c r="T45" s="135"/>
      <c r="U45" s="135"/>
      <c r="V45" s="147"/>
      <c r="W45" s="135"/>
    </row>
    <row r="46" spans="1:23" ht="15" customHeight="1">
      <c r="A46" s="116"/>
      <c r="B46" s="145"/>
      <c r="C46" s="145"/>
      <c r="D46" s="145"/>
      <c r="E46" s="145"/>
      <c r="F46" s="116"/>
      <c r="G46" s="146"/>
      <c r="H46" s="135"/>
      <c r="I46" s="135"/>
      <c r="J46" s="135"/>
      <c r="K46" s="135"/>
      <c r="L46" s="154"/>
      <c r="M46" s="116"/>
      <c r="N46" s="137">
        <v>15</v>
      </c>
      <c r="O46" s="156" t="s">
        <v>383</v>
      </c>
      <c r="P46" s="156"/>
      <c r="Q46" s="139"/>
      <c r="R46" s="140">
        <v>177858164000</v>
      </c>
      <c r="S46" s="141">
        <v>159778375783</v>
      </c>
      <c r="T46" s="141">
        <v>159778375783</v>
      </c>
      <c r="U46" s="141" t="s">
        <v>336</v>
      </c>
      <c r="V46" s="141" t="s">
        <v>336</v>
      </c>
      <c r="W46" s="153">
        <v>-18079788217</v>
      </c>
    </row>
    <row r="47" spans="1:23" ht="15" customHeight="1">
      <c r="A47" s="116"/>
      <c r="B47" s="145"/>
      <c r="C47" s="145">
        <v>1</v>
      </c>
      <c r="D47" s="170" t="s">
        <v>382</v>
      </c>
      <c r="E47" s="170"/>
      <c r="F47" s="116"/>
      <c r="G47" s="146">
        <v>834000000</v>
      </c>
      <c r="H47" s="135">
        <v>832907000</v>
      </c>
      <c r="I47" s="135">
        <v>832907000</v>
      </c>
      <c r="J47" s="135" t="s">
        <v>336</v>
      </c>
      <c r="K47" s="135" t="s">
        <v>336</v>
      </c>
      <c r="L47" s="148">
        <v>-1093000</v>
      </c>
      <c r="M47" s="116"/>
      <c r="N47" s="145"/>
      <c r="O47" s="145"/>
      <c r="P47" s="145"/>
      <c r="Q47" s="116"/>
      <c r="R47" s="146"/>
      <c r="S47" s="135"/>
      <c r="T47" s="135"/>
      <c r="U47" s="135"/>
      <c r="V47" s="135"/>
      <c r="W47" s="135"/>
    </row>
    <row r="48" spans="1:23" ht="15" customHeight="1">
      <c r="A48" s="116"/>
      <c r="B48" s="145"/>
      <c r="C48" s="145"/>
      <c r="D48" s="145"/>
      <c r="E48" s="145"/>
      <c r="F48" s="116"/>
      <c r="G48" s="146"/>
      <c r="H48" s="135"/>
      <c r="I48" s="135"/>
      <c r="J48" s="135"/>
      <c r="K48" s="135"/>
      <c r="L48" s="154"/>
      <c r="M48" s="139"/>
      <c r="N48" s="145"/>
      <c r="O48" s="160">
        <v>1</v>
      </c>
      <c r="P48" s="160" t="s">
        <v>383</v>
      </c>
      <c r="Q48" s="161"/>
      <c r="R48" s="140">
        <v>177858164000</v>
      </c>
      <c r="S48" s="141">
        <v>159778375783</v>
      </c>
      <c r="T48" s="141">
        <v>159778375783</v>
      </c>
      <c r="U48" s="135" t="s">
        <v>336</v>
      </c>
      <c r="V48" s="135" t="s">
        <v>336</v>
      </c>
      <c r="W48" s="136">
        <v>-18079788217</v>
      </c>
    </row>
    <row r="49" spans="1:23" ht="15" customHeight="1">
      <c r="A49" s="116"/>
      <c r="B49" s="137">
        <v>7</v>
      </c>
      <c r="C49" s="138" t="s">
        <v>384</v>
      </c>
      <c r="D49" s="138"/>
      <c r="E49" s="138"/>
      <c r="F49" s="139"/>
      <c r="G49" s="140">
        <v>13761222070</v>
      </c>
      <c r="H49" s="141">
        <v>13345667251</v>
      </c>
      <c r="I49" s="141">
        <v>13296540582</v>
      </c>
      <c r="J49" s="141">
        <v>2600550</v>
      </c>
      <c r="K49" s="141">
        <v>46526119</v>
      </c>
      <c r="L49" s="143">
        <v>-464681488</v>
      </c>
      <c r="M49" s="116"/>
      <c r="N49" s="137"/>
      <c r="O49" s="156"/>
      <c r="P49" s="156"/>
      <c r="Q49" s="139"/>
      <c r="R49" s="140"/>
      <c r="S49" s="141"/>
      <c r="T49" s="141"/>
      <c r="U49" s="135"/>
      <c r="V49" s="135"/>
      <c r="W49" s="141"/>
    </row>
    <row r="50" spans="1:23" ht="12" customHeight="1">
      <c r="A50" s="116"/>
      <c r="B50" s="145"/>
      <c r="C50" s="145"/>
      <c r="D50" s="145"/>
      <c r="E50" s="145"/>
      <c r="F50" s="116"/>
      <c r="G50" s="171"/>
      <c r="H50" s="135"/>
      <c r="I50" s="135"/>
      <c r="J50" s="135"/>
      <c r="K50" s="135"/>
      <c r="L50" s="154"/>
      <c r="M50" s="116"/>
      <c r="N50" s="145"/>
      <c r="O50" s="145"/>
      <c r="P50" s="145"/>
      <c r="Q50" s="116"/>
      <c r="R50" s="146"/>
      <c r="S50" s="135"/>
      <c r="T50" s="135"/>
      <c r="U50" s="135"/>
      <c r="V50" s="135"/>
      <c r="W50" s="135"/>
    </row>
    <row r="51" spans="1:23" ht="15" customHeight="1">
      <c r="A51" s="116"/>
      <c r="B51" s="145"/>
      <c r="C51" s="145">
        <v>1</v>
      </c>
      <c r="D51" s="158" t="s">
        <v>385</v>
      </c>
      <c r="E51" s="158"/>
      <c r="F51" s="116"/>
      <c r="G51" s="146">
        <v>368887000</v>
      </c>
      <c r="H51" s="135">
        <v>368890002</v>
      </c>
      <c r="I51" s="135">
        <v>368890002</v>
      </c>
      <c r="J51" s="135" t="s">
        <v>336</v>
      </c>
      <c r="K51" s="135" t="s">
        <v>336</v>
      </c>
      <c r="L51" s="148">
        <v>3002</v>
      </c>
      <c r="M51" s="116"/>
      <c r="N51" s="145"/>
      <c r="O51" s="160"/>
      <c r="P51" s="160"/>
      <c r="Q51" s="161"/>
      <c r="R51" s="146"/>
      <c r="S51" s="135"/>
      <c r="T51" s="135"/>
      <c r="U51" s="135"/>
      <c r="V51" s="135"/>
      <c r="W51" s="135"/>
    </row>
    <row r="52" spans="1:23" ht="15" customHeight="1">
      <c r="A52" s="116"/>
      <c r="B52" s="145"/>
      <c r="C52" s="145">
        <v>2</v>
      </c>
      <c r="D52" s="158" t="s">
        <v>386</v>
      </c>
      <c r="E52" s="158"/>
      <c r="F52" s="116"/>
      <c r="G52" s="146">
        <v>13392335070</v>
      </c>
      <c r="H52" s="135">
        <v>12976777249</v>
      </c>
      <c r="I52" s="135">
        <v>12927650580</v>
      </c>
      <c r="J52" s="135">
        <v>2600550</v>
      </c>
      <c r="K52" s="135">
        <v>46526119</v>
      </c>
      <c r="L52" s="148">
        <v>-464684490</v>
      </c>
      <c r="M52" s="116"/>
      <c r="N52" s="116"/>
      <c r="O52" s="116"/>
      <c r="P52" s="116"/>
      <c r="Q52" s="116"/>
      <c r="R52" s="172"/>
      <c r="S52" s="173"/>
      <c r="T52" s="173"/>
      <c r="U52" s="147"/>
      <c r="V52" s="174"/>
      <c r="W52" s="147"/>
    </row>
    <row r="53" spans="1:23" ht="8.25" customHeight="1" thickBot="1">
      <c r="A53" s="116"/>
      <c r="B53" s="116"/>
      <c r="C53" s="116"/>
      <c r="D53" s="116"/>
      <c r="E53" s="116"/>
      <c r="F53" s="116"/>
      <c r="G53" s="175"/>
      <c r="H53" s="118"/>
      <c r="I53" s="116"/>
      <c r="J53" s="118"/>
      <c r="K53" s="118"/>
      <c r="L53" s="116"/>
      <c r="M53" s="116"/>
      <c r="N53" s="116"/>
      <c r="O53" s="116"/>
      <c r="P53" s="116"/>
      <c r="Q53" s="116"/>
      <c r="R53" s="159"/>
      <c r="S53" s="116"/>
      <c r="T53" s="116"/>
      <c r="U53" s="116"/>
      <c r="V53" s="116"/>
      <c r="W53" s="116"/>
    </row>
    <row r="54" spans="1:23" ht="15" customHeight="1">
      <c r="A54" s="176" t="s">
        <v>387</v>
      </c>
      <c r="B54" s="177"/>
      <c r="C54" s="177"/>
      <c r="D54" s="177"/>
      <c r="E54" s="177"/>
      <c r="F54" s="177"/>
      <c r="G54" s="178"/>
      <c r="H54" s="178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</row>
  </sheetData>
  <sheetProtection/>
  <mergeCells count="42">
    <mergeCell ref="O46:P46"/>
    <mergeCell ref="D47:E47"/>
    <mergeCell ref="C49:E49"/>
    <mergeCell ref="O49:P49"/>
    <mergeCell ref="D51:E51"/>
    <mergeCell ref="D52:E52"/>
    <mergeCell ref="O36:P36"/>
    <mergeCell ref="C37:E37"/>
    <mergeCell ref="D39:E39"/>
    <mergeCell ref="C41:E41"/>
    <mergeCell ref="D43:E43"/>
    <mergeCell ref="C45:E45"/>
    <mergeCell ref="C28:E28"/>
    <mergeCell ref="D30:E30"/>
    <mergeCell ref="C32:E32"/>
    <mergeCell ref="O32:P32"/>
    <mergeCell ref="D34:E34"/>
    <mergeCell ref="D35:E35"/>
    <mergeCell ref="D23:E23"/>
    <mergeCell ref="O23:P23"/>
    <mergeCell ref="D24:E24"/>
    <mergeCell ref="D25:E25"/>
    <mergeCell ref="D26:E26"/>
    <mergeCell ref="O27:P27"/>
    <mergeCell ref="D18:E18"/>
    <mergeCell ref="O18:P18"/>
    <mergeCell ref="D19:E19"/>
    <mergeCell ref="D20:E20"/>
    <mergeCell ref="D21:E21"/>
    <mergeCell ref="D22:E22"/>
    <mergeCell ref="C12:E12"/>
    <mergeCell ref="O12:P12"/>
    <mergeCell ref="D14:E14"/>
    <mergeCell ref="D15:E15"/>
    <mergeCell ref="D16:E16"/>
    <mergeCell ref="D17:E17"/>
    <mergeCell ref="A4:F4"/>
    <mergeCell ref="M4:Q4"/>
    <mergeCell ref="B6:D6"/>
    <mergeCell ref="O6:P6"/>
    <mergeCell ref="B9:D9"/>
    <mergeCell ref="B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dcterms:created xsi:type="dcterms:W3CDTF">2004-04-22T07:23:09Z</dcterms:created>
  <dcterms:modified xsi:type="dcterms:W3CDTF">2015-08-20T07:11:49Z</dcterms:modified>
  <cp:category/>
  <cp:version/>
  <cp:contentType/>
  <cp:contentStatus/>
</cp:coreProperties>
</file>