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7"/>
  </bookViews>
  <sheets>
    <sheet name="106" sheetId="1" r:id="rId1"/>
    <sheet name="107" sheetId="2" r:id="rId2"/>
    <sheet name="108" sheetId="3" r:id="rId3"/>
    <sheet name="109" sheetId="4" r:id="rId4"/>
    <sheet name="110" sheetId="5" r:id="rId5"/>
    <sheet name="111" sheetId="6" r:id="rId6"/>
    <sheet name="112" sheetId="7" r:id="rId7"/>
    <sheet name="113" sheetId="8" r:id="rId8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<sst xmlns="http://schemas.openxmlformats.org/spreadsheetml/2006/main" count="1254" uniqueCount="273">
  <si>
    <t>　　11</t>
  </si>
  <si>
    <r>
      <t xml:space="preserve">１０　電 気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ガ ス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水 道 </t>
    </r>
  </si>
  <si>
    <t>　　　106．水　系　別　発　電　量</t>
  </si>
  <si>
    <t>　注：電気事業者分の内訳である。</t>
  </si>
  <si>
    <t>　単位：ＭＷＨ</t>
  </si>
  <si>
    <t>区分</t>
  </si>
  <si>
    <t>総計</t>
  </si>
  <si>
    <t>関西電力</t>
  </si>
  <si>
    <t>中部電力</t>
  </si>
  <si>
    <t>北陸電力</t>
  </si>
  <si>
    <t>電源開発</t>
  </si>
  <si>
    <t>平成10年度</t>
  </si>
  <si>
    <t>FY 1998</t>
  </si>
  <si>
    <t>　　12</t>
  </si>
  <si>
    <t>　　13</t>
  </si>
  <si>
    <t>　　14</t>
  </si>
  <si>
    <t>木曽川</t>
  </si>
  <si>
    <t>-</t>
  </si>
  <si>
    <t>揖斐川</t>
  </si>
  <si>
    <t>長良川</t>
  </si>
  <si>
    <t>飛騨川</t>
  </si>
  <si>
    <t>阿木川</t>
  </si>
  <si>
    <t>神通川</t>
  </si>
  <si>
    <t>-</t>
  </si>
  <si>
    <t>馬瀬川</t>
  </si>
  <si>
    <t>-</t>
  </si>
  <si>
    <t>根尾川</t>
  </si>
  <si>
    <t>庄川</t>
  </si>
  <si>
    <t>-</t>
  </si>
  <si>
    <t>矢作川</t>
  </si>
  <si>
    <t>　資料：各電力会社</t>
  </si>
  <si>
    <t xml:space="preserve">       107．用 途 別 消 費 電 力 量</t>
  </si>
  <si>
    <t>産業用</t>
  </si>
  <si>
    <t>生活関連</t>
  </si>
  <si>
    <t>　　12</t>
  </si>
  <si>
    <t>　　13</t>
  </si>
  <si>
    <t xml:space="preserve">   108．地域別、用途別都市ガス消費量</t>
  </si>
  <si>
    <r>
      <t>　注：１  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=46.04655MJ(=11,000kcal)で換算。</t>
    </r>
  </si>
  <si>
    <t>　    ２　平成13年までは暦年集計、平成14年度から年度集計である。</t>
  </si>
  <si>
    <r>
      <t>　単位：m</t>
    </r>
    <r>
      <rPr>
        <vertAlign val="superscript"/>
        <sz val="9"/>
        <rFont val="ＭＳ 明朝"/>
        <family val="1"/>
      </rPr>
      <t>3</t>
    </r>
  </si>
  <si>
    <t>工業用</t>
  </si>
  <si>
    <t>商業用</t>
  </si>
  <si>
    <t>家庭用</t>
  </si>
  <si>
    <t>その他</t>
  </si>
  <si>
    <t>平成10年</t>
  </si>
  <si>
    <t>　　11</t>
  </si>
  <si>
    <t>　　12</t>
  </si>
  <si>
    <t xml:space="preserve"> 　 13</t>
  </si>
  <si>
    <t>　　14年度</t>
  </si>
  <si>
    <t>FY 2002</t>
  </si>
  <si>
    <t>岐阜ガス</t>
  </si>
  <si>
    <t>岐阜市</t>
  </si>
  <si>
    <t>各務原市</t>
  </si>
  <si>
    <t>岐南町</t>
  </si>
  <si>
    <t>笠松町</t>
  </si>
  <si>
    <t>柳津町</t>
  </si>
  <si>
    <t>大野町</t>
  </si>
  <si>
    <t>-</t>
  </si>
  <si>
    <t>北方町</t>
  </si>
  <si>
    <t>真正町</t>
  </si>
  <si>
    <t>糸貫町</t>
  </si>
  <si>
    <t>穂積町</t>
  </si>
  <si>
    <t>高富町</t>
  </si>
  <si>
    <t>大垣ガス</t>
  </si>
  <si>
    <t>大垣市</t>
  </si>
  <si>
    <t>東邦ガス</t>
  </si>
  <si>
    <t>土岐市</t>
  </si>
  <si>
    <t>…</t>
  </si>
  <si>
    <t>多治見市</t>
  </si>
  <si>
    <t>羽島市</t>
  </si>
  <si>
    <t>可児市</t>
  </si>
  <si>
    <t>…</t>
  </si>
  <si>
    <t>川島町</t>
  </si>
  <si>
    <t>　資料：各ガス会社</t>
  </si>
  <si>
    <t>　　　109．都市ガス需要家数（取付メーター）</t>
  </si>
  <si>
    <t>　単位：戸</t>
  </si>
  <si>
    <t>　　11</t>
  </si>
  <si>
    <t>　　12</t>
  </si>
  <si>
    <t>　　13</t>
  </si>
  <si>
    <t>　　14</t>
  </si>
  <si>
    <t>　資料：各ガス会社</t>
  </si>
  <si>
    <t xml:space="preserve">       110．高 圧 ガ ス 保 安 法 等 　  適 用 対 象 事 業 所 数</t>
  </si>
  <si>
    <t>第一種製造業</t>
  </si>
  <si>
    <t>第   二   種    製造者冷凍</t>
  </si>
  <si>
    <t>販売業者</t>
  </si>
  <si>
    <t>貯蔵所</t>
  </si>
  <si>
    <t>特定高圧   ガス消費者</t>
  </si>
  <si>
    <t>容器検査所</t>
  </si>
  <si>
    <t>計</t>
  </si>
  <si>
    <t>一般ガス</t>
  </si>
  <si>
    <t>ＬＰガス</t>
  </si>
  <si>
    <t>兼業</t>
  </si>
  <si>
    <t>冷凍</t>
  </si>
  <si>
    <t>平成11年</t>
  </si>
  <si>
    <t>　　14</t>
  </si>
  <si>
    <t>　　15</t>
  </si>
  <si>
    <t>　資料：県消防政策課</t>
  </si>
  <si>
    <t xml:space="preserve">111．高 圧 ガ ス 災 害   </t>
  </si>
  <si>
    <t>　事 故 発 生 状 況</t>
  </si>
  <si>
    <t>　注：高圧ガス保安法第63条の規定により事故届けのあったもの。</t>
  </si>
  <si>
    <t>　単位：件数・件、死者・人、負傷者・人</t>
  </si>
  <si>
    <t>ＬＰ</t>
  </si>
  <si>
    <t>ガス</t>
  </si>
  <si>
    <t>事務所</t>
  </si>
  <si>
    <t>消費先</t>
  </si>
  <si>
    <t>移動中</t>
  </si>
  <si>
    <t>件数</t>
  </si>
  <si>
    <t>死者</t>
  </si>
  <si>
    <t>負傷者</t>
  </si>
  <si>
    <t>-</t>
  </si>
  <si>
    <t>　　14</t>
  </si>
  <si>
    <t>-</t>
  </si>
  <si>
    <t>　　　112．Ｌ　Ｐ　ガ　ス　</t>
  </si>
  <si>
    <t>　　消　費　状　況</t>
  </si>
  <si>
    <t>　単位：t</t>
  </si>
  <si>
    <t>充て</t>
  </si>
  <si>
    <t>ん所</t>
  </si>
  <si>
    <t>ＬＰガススタンド</t>
  </si>
  <si>
    <t>特定消費</t>
  </si>
  <si>
    <t>い号</t>
  </si>
  <si>
    <t>ろ号</t>
  </si>
  <si>
    <t>は号</t>
  </si>
  <si>
    <t>主な消費先</t>
  </si>
  <si>
    <t>家庭・業務用</t>
  </si>
  <si>
    <t>工業・農水産用</t>
  </si>
  <si>
    <t>タクシー燃料用</t>
  </si>
  <si>
    <t>工場消費</t>
  </si>
  <si>
    <r>
      <t xml:space="preserve">     113．市町村別上水道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 xml:space="preserve">    簡易水道（公営）状況</t>
    </r>
  </si>
  <si>
    <t>　注：１　実質収支＝［｛（総収益－総費用）＋（資本的収入－資本的支出）｝－積立金］＋前年度からの繰越金</t>
  </si>
  <si>
    <t>　　　２　平成14年度の簡易水道の県計には、巣南町神戸町水道組合分を含むため、内訳とは一致しない。</t>
  </si>
  <si>
    <t>上水道</t>
  </si>
  <si>
    <t>簡易水道</t>
  </si>
  <si>
    <t>導送配水
管 延 長</t>
  </si>
  <si>
    <t>配水能力</t>
  </si>
  <si>
    <t>給水戸数</t>
  </si>
  <si>
    <t>配水量</t>
  </si>
  <si>
    <t>有収水量</t>
  </si>
  <si>
    <t>総収益</t>
  </si>
  <si>
    <t>総費用</t>
  </si>
  <si>
    <t>純損益</t>
  </si>
  <si>
    <t>導送配水管
延　　　長</t>
  </si>
  <si>
    <t>年間総配水量</t>
  </si>
  <si>
    <t>年　間　総
有収水量</t>
  </si>
  <si>
    <t>実質収支</t>
  </si>
  <si>
    <t>給水収益</t>
  </si>
  <si>
    <t>料金収入</t>
  </si>
  <si>
    <t>km</t>
  </si>
  <si>
    <r>
      <t>m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/日</t>
    </r>
  </si>
  <si>
    <t>戸</t>
  </si>
  <si>
    <t>千円</t>
  </si>
  <si>
    <t>m</t>
  </si>
  <si>
    <r>
      <t>m</t>
    </r>
    <r>
      <rPr>
        <vertAlign val="superscript"/>
        <sz val="8"/>
        <rFont val="ＭＳ 明朝"/>
        <family val="1"/>
      </rPr>
      <t>3</t>
    </r>
  </si>
  <si>
    <t>平成10年度</t>
  </si>
  <si>
    <t>FY1998</t>
  </si>
  <si>
    <t>市計</t>
  </si>
  <si>
    <t>郡計</t>
  </si>
  <si>
    <t xml:space="preserve"> 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</si>
  <si>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</si>
  <si>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</si>
  <si>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</si>
  <si>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</si>
  <si>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</si>
  <si>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</si>
  <si>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</si>
  <si>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</si>
  <si>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</si>
  <si>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</si>
  <si>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</si>
  <si>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</si>
  <si>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</si>
  <si>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</si>
  <si>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</si>
  <si>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</si>
  <si>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</si>
  <si>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</si>
  <si>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</si>
  <si>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</si>
  <si>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</si>
  <si>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</si>
  <si>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</si>
  <si>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</si>
  <si>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</si>
  <si>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</si>
  <si>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</si>
  <si>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</si>
  <si>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</si>
  <si>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</si>
  <si>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</si>
  <si>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</si>
  <si>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</si>
  <si>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</si>
  <si>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</si>
  <si>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</si>
  <si>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</si>
  <si>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</si>
  <si>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</si>
  <si>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</si>
  <si>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</si>
  <si>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</si>
  <si>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</si>
  <si>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</si>
  <si>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</si>
  <si>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</si>
  <si>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</si>
  <si>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</si>
  <si>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</si>
  <si>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</si>
  <si>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</si>
  <si>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資料：県市町村室</t>
  </si>
  <si>
    <r>
      <t xml:space="preserve">     113．市町村別上水道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 xml:space="preserve">    簡易水道（公営）状況（続き）</t>
    </r>
  </si>
  <si>
    <t>km</t>
  </si>
  <si>
    <t>武儀郡</t>
  </si>
  <si>
    <t>洞戸村</t>
  </si>
  <si>
    <t>-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</si>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</sst>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0;&quot;△ &quot;0"/>
    <numFmt numFmtId="179" formatCode="0_);[Red]\(0\)"/>
    <numFmt numFmtId="180" formatCode="#,##0.00;&quot;△ &quot;#,##0.00"/>
    <numFmt numFmtId="181" formatCode="###\ ###\ ###.00"/>
    <numFmt numFmtId="182" formatCode="0.00;&quot;△ &quot;0.00"/>
    <numFmt numFmtId="183" formatCode="#\ ##0.00;&quot;△ &quot;#\ ##0"/>
    <numFmt numFmtId="184" formatCode="0.00_ "/>
    <numFmt numFmtId="185" formatCode="0_ "/>
    <numFmt numFmtId="186" formatCode="0;[Red]0"/>
    <numFmt numFmtId="187" formatCode="&quot;△&quot;###\ ###\ ###"/>
    <numFmt numFmtId="188" formatCode="###\ ###\ ###;&quot;△ &quot;"/>
    <numFmt numFmtId="189" formatCode="###\ ###\ ###&quot;△ &quot;###\ ###\ ###"/>
    <numFmt numFmtId="190" formatCode="#\ ###\ ##0&quot;△&quot;#\ ###"/>
    <numFmt numFmtId="191" formatCode="#\ ###\ ##0&quot;△&quot;\ #\ ###\ ##0"/>
    <numFmt numFmtId="192" formatCode="#\ ###\ ##0&quot;△&quot;#\ ###\ ##0"/>
    <numFmt numFmtId="193" formatCode="#\ ###\ ##&quot;△&quot;#\ ###\ ##0"/>
    <numFmt numFmtId="194" formatCode="#\ ###\ ##0\&lt;&quot;△&quot;#\ ###\ ##0"/>
    <numFmt numFmtId="195" formatCode="#\ ###\ ##0&quot;△ &quot;#\ ###\ ##0"/>
    <numFmt numFmtId="196" formatCode="#\ ###\ ##0;&quot;△ &quot;#\ ###\ 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vertAlign val="superscript"/>
      <sz val="9"/>
      <name val="ＭＳ 明朝"/>
      <family val="1"/>
    </font>
    <font>
      <sz val="8"/>
      <name val="ＭＳ Ｐゴシック"/>
      <family val="3"/>
    </font>
    <font>
      <sz val="14"/>
      <name val="ＭＳ 明朝"/>
      <family val="1"/>
    </font>
    <font>
      <vertAlign val="superscript"/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6" fontId="6" fillId="0" borderId="12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76" fontId="9" fillId="0" borderId="12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0" fontId="0" fillId="0" borderId="0" xfId="0" applyFont="1" applyAlignment="1">
      <alignment horizontal="distributed"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27" fillId="0" borderId="0" xfId="0" applyFont="1" applyAlignment="1">
      <alignment/>
    </xf>
    <xf numFmtId="176" fontId="9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176" fontId="6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30" fillId="0" borderId="0" xfId="0" applyFont="1" applyAlignment="1">
      <alignment/>
    </xf>
    <xf numFmtId="0" fontId="8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6" xfId="0" applyFont="1" applyBorder="1" applyAlignment="1">
      <alignment/>
    </xf>
    <xf numFmtId="56" fontId="5" fillId="0" borderId="0" xfId="0" applyNumberFormat="1" applyFont="1" applyAlignment="1">
      <alignment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6" fontId="5" fillId="0" borderId="12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176" fontId="8" fillId="0" borderId="12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8" fillId="0" borderId="13" xfId="0" applyFont="1" applyBorder="1" applyAlignment="1">
      <alignment horizontal="distributed"/>
    </xf>
    <xf numFmtId="0" fontId="7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49" fontId="5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17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7" fillId="0" borderId="19" xfId="0" applyFont="1" applyBorder="1" applyAlignment="1">
      <alignment/>
    </xf>
    <xf numFmtId="176" fontId="9" fillId="0" borderId="20" xfId="0" applyNumberFormat="1" applyFont="1" applyBorder="1" applyAlignment="1">
      <alignment horizontal="right"/>
    </xf>
    <xf numFmtId="176" fontId="9" fillId="0" borderId="19" xfId="0" applyNumberFormat="1" applyFont="1" applyBorder="1" applyAlignment="1">
      <alignment horizontal="right"/>
    </xf>
    <xf numFmtId="0" fontId="7" fillId="0" borderId="30" xfId="0" applyFont="1" applyBorder="1" applyAlignment="1">
      <alignment/>
    </xf>
    <xf numFmtId="49" fontId="5" fillId="0" borderId="30" xfId="0" applyNumberFormat="1" applyFont="1" applyBorder="1" applyAlignment="1">
      <alignment horizontal="distributed" vertical="center"/>
    </xf>
    <xf numFmtId="0" fontId="7" fillId="0" borderId="31" xfId="0" applyFont="1" applyBorder="1" applyAlignment="1">
      <alignment/>
    </xf>
    <xf numFmtId="0" fontId="5" fillId="0" borderId="32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176" fontId="0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5" fillId="0" borderId="17" xfId="0" applyNumberFormat="1" applyFont="1" applyBorder="1" applyAlignment="1">
      <alignment horizontal="distributed" vertical="center"/>
    </xf>
    <xf numFmtId="176" fontId="5" fillId="0" borderId="10" xfId="0" applyNumberFormat="1" applyFont="1" applyBorder="1" applyAlignment="1">
      <alignment horizontal="distributed" vertical="center"/>
    </xf>
    <xf numFmtId="176" fontId="5" fillId="0" borderId="14" xfId="0" applyNumberFormat="1" applyFont="1" applyBorder="1" applyAlignment="1">
      <alignment horizontal="distributed" vertical="center"/>
    </xf>
    <xf numFmtId="176" fontId="5" fillId="0" borderId="23" xfId="0" applyNumberFormat="1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distributed" vertical="center"/>
    </xf>
    <xf numFmtId="176" fontId="5" fillId="0" borderId="12" xfId="0" applyNumberFormat="1" applyFont="1" applyBorder="1" applyAlignment="1">
      <alignment horizontal="distributed" vertical="center" wrapText="1"/>
    </xf>
    <xf numFmtId="176" fontId="5" fillId="0" borderId="12" xfId="0" applyNumberFormat="1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distributed" vertical="center"/>
    </xf>
    <xf numFmtId="176" fontId="5" fillId="0" borderId="35" xfId="0" applyNumberFormat="1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distributed" vertical="center" wrapText="1"/>
    </xf>
    <xf numFmtId="176" fontId="5" fillId="0" borderId="19" xfId="0" applyNumberFormat="1" applyFont="1" applyBorder="1" applyAlignment="1">
      <alignment horizontal="distributed" vertical="center"/>
    </xf>
    <xf numFmtId="176" fontId="5" fillId="0" borderId="20" xfId="0" applyNumberFormat="1" applyFont="1" applyBorder="1" applyAlignment="1">
      <alignment horizontal="distributed" vertical="center"/>
    </xf>
    <xf numFmtId="176" fontId="5" fillId="0" borderId="21" xfId="0" applyNumberFormat="1" applyFont="1" applyBorder="1" applyAlignment="1">
      <alignment horizontal="distributed" vertical="center"/>
    </xf>
    <xf numFmtId="176" fontId="5" fillId="0" borderId="25" xfId="0" applyNumberFormat="1" applyFont="1" applyBorder="1" applyAlignment="1">
      <alignment horizontal="distributed" vertical="center"/>
    </xf>
    <xf numFmtId="177" fontId="6" fillId="0" borderId="11" xfId="0" applyNumberFormat="1" applyFont="1" applyBorder="1" applyAlignment="1">
      <alignment horizontal="right"/>
    </xf>
    <xf numFmtId="176" fontId="33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right"/>
    </xf>
    <xf numFmtId="181" fontId="34" fillId="0" borderId="12" xfId="0" applyNumberFormat="1" applyFont="1" applyBorder="1" applyAlignment="1">
      <alignment horizontal="right"/>
    </xf>
    <xf numFmtId="176" fontId="34" fillId="0" borderId="0" xfId="0" applyNumberFormat="1" applyFont="1" applyAlignment="1">
      <alignment horizontal="right"/>
    </xf>
    <xf numFmtId="0" fontId="33" fillId="0" borderId="0" xfId="0" applyNumberFormat="1" applyFont="1" applyAlignment="1">
      <alignment horizontal="center"/>
    </xf>
    <xf numFmtId="0" fontId="33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35" fillId="0" borderId="0" xfId="0" applyNumberFormat="1" applyFont="1" applyAlignment="1">
      <alignment horizontal="center"/>
    </xf>
    <xf numFmtId="0" fontId="35" fillId="0" borderId="0" xfId="0" applyNumberFormat="1" applyFont="1" applyAlignment="1">
      <alignment/>
    </xf>
    <xf numFmtId="176" fontId="7" fillId="0" borderId="36" xfId="0" applyNumberFormat="1" applyFont="1" applyBorder="1" applyAlignment="1">
      <alignment/>
    </xf>
    <xf numFmtId="181" fontId="36" fillId="0" borderId="0" xfId="0" applyNumberFormat="1" applyFont="1" applyAlignment="1">
      <alignment/>
    </xf>
    <xf numFmtId="176" fontId="36" fillId="0" borderId="0" xfId="0" applyNumberFormat="1" applyFont="1" applyAlignment="1">
      <alignment/>
    </xf>
    <xf numFmtId="176" fontId="0" fillId="0" borderId="36" xfId="0" applyNumberFormat="1" applyFont="1" applyBorder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36" fillId="0" borderId="0" xfId="0" applyNumberFormat="1" applyFont="1" applyAlignment="1">
      <alignment horizontal="distributed"/>
    </xf>
    <xf numFmtId="176" fontId="34" fillId="0" borderId="0" xfId="0" applyNumberFormat="1" applyFont="1" applyAlignment="1">
      <alignment horizontal="distributed"/>
    </xf>
    <xf numFmtId="176" fontId="34" fillId="0" borderId="0" xfId="0" applyNumberFormat="1" applyFont="1" applyAlignment="1">
      <alignment horizontal="distributed"/>
    </xf>
    <xf numFmtId="181" fontId="34" fillId="0" borderId="0" xfId="0" applyNumberFormat="1" applyFont="1" applyAlignment="1">
      <alignment/>
    </xf>
    <xf numFmtId="176" fontId="34" fillId="0" borderId="0" xfId="0" applyNumberFormat="1" applyFont="1" applyAlignment="1">
      <alignment/>
    </xf>
    <xf numFmtId="196" fontId="34" fillId="0" borderId="0" xfId="0" applyNumberFormat="1" applyFont="1" applyAlignment="1">
      <alignment/>
    </xf>
    <xf numFmtId="181" fontId="34" fillId="0" borderId="0" xfId="0" applyNumberFormat="1" applyFont="1" applyAlignment="1">
      <alignment horizontal="right"/>
    </xf>
    <xf numFmtId="181" fontId="34" fillId="0" borderId="0" xfId="0" applyNumberFormat="1" applyFont="1" applyAlignment="1">
      <alignment/>
    </xf>
    <xf numFmtId="196" fontId="37" fillId="0" borderId="0" xfId="0" applyNumberFormat="1" applyFont="1" applyAlignment="1">
      <alignment/>
    </xf>
    <xf numFmtId="196" fontId="36" fillId="0" borderId="0" xfId="0" applyNumberFormat="1" applyFont="1" applyAlignment="1">
      <alignment/>
    </xf>
    <xf numFmtId="181" fontId="36" fillId="0" borderId="0" xfId="0" applyNumberFormat="1" applyFont="1" applyAlignment="1">
      <alignment horizontal="right"/>
    </xf>
    <xf numFmtId="2" fontId="34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177" fontId="0" fillId="0" borderId="16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5" fillId="0" borderId="32" xfId="0" applyNumberFormat="1" applyFont="1" applyBorder="1" applyAlignment="1">
      <alignment horizontal="distributed" vertical="center" wrapText="1"/>
    </xf>
    <xf numFmtId="176" fontId="5" fillId="0" borderId="32" xfId="0" applyNumberFormat="1" applyFont="1" applyBorder="1" applyAlignment="1">
      <alignment horizontal="distributed" vertical="center"/>
    </xf>
    <xf numFmtId="176" fontId="5" fillId="0" borderId="11" xfId="0" applyNumberFormat="1" applyFont="1" applyBorder="1" applyAlignment="1">
      <alignment horizontal="distributed" vertical="center"/>
    </xf>
    <xf numFmtId="176" fontId="5" fillId="0" borderId="31" xfId="0" applyNumberFormat="1" applyFont="1" applyBorder="1" applyAlignment="1">
      <alignment horizontal="distributed" vertical="center" wrapText="1"/>
    </xf>
    <xf numFmtId="176" fontId="5" fillId="0" borderId="25" xfId="0" applyNumberFormat="1" applyFont="1" applyBorder="1" applyAlignment="1">
      <alignment horizontal="distributed" vertical="center" wrapText="1"/>
    </xf>
    <xf numFmtId="176" fontId="5" fillId="0" borderId="28" xfId="0" applyNumberFormat="1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horizontal="right"/>
    </xf>
    <xf numFmtId="176" fontId="38" fillId="0" borderId="0" xfId="0" applyNumberFormat="1" applyFont="1" applyAlignment="1">
      <alignment horizontal="distributed"/>
    </xf>
    <xf numFmtId="176" fontId="38" fillId="0" borderId="0" xfId="0" applyNumberFormat="1" applyFont="1" applyAlignment="1">
      <alignment horizontal="distributed"/>
    </xf>
    <xf numFmtId="176" fontId="34" fillId="0" borderId="0" xfId="0" applyNumberFormat="1" applyFont="1" applyAlignment="1">
      <alignment/>
    </xf>
    <xf numFmtId="176" fontId="38" fillId="0" borderId="0" xfId="0" applyNumberFormat="1" applyFont="1" applyAlignment="1">
      <alignment/>
    </xf>
    <xf numFmtId="176" fontId="36" fillId="0" borderId="0" xfId="0" applyNumberFormat="1" applyFont="1" applyAlignment="1">
      <alignment/>
    </xf>
    <xf numFmtId="196" fontId="0" fillId="0" borderId="0" xfId="0" applyNumberFormat="1" applyFont="1" applyAlignment="1">
      <alignment/>
    </xf>
    <xf numFmtId="176" fontId="36" fillId="0" borderId="0" xfId="0" applyNumberFormat="1" applyFont="1" applyAlignment="1">
      <alignment horizontal="distributed"/>
    </xf>
    <xf numFmtId="1" fontId="34" fillId="0" borderId="0" xfId="0" applyNumberFormat="1" applyFont="1" applyAlignment="1">
      <alignment/>
    </xf>
    <xf numFmtId="177" fontId="34" fillId="0" borderId="12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17" sqref="I17"/>
    </sheetView>
  </sheetViews>
  <sheetFormatPr defaultColWidth="9.00390625" defaultRowHeight="13.5"/>
  <cols>
    <col min="1" max="1" width="1.00390625" style="1" customWidth="1"/>
    <col min="2" max="2" width="8.75390625" style="1" customWidth="1"/>
    <col min="3" max="3" width="7.50390625" style="1" customWidth="1"/>
    <col min="4" max="4" width="1.00390625" style="1" customWidth="1"/>
    <col min="5" max="9" width="13.50390625" style="1" customWidth="1"/>
    <col min="10" max="16384" width="9.00390625" style="1" customWidth="1"/>
  </cols>
  <sheetData>
    <row r="1" ht="21">
      <c r="E1" s="2" t="s">
        <v>1</v>
      </c>
    </row>
    <row r="2" ht="20.25" customHeight="1">
      <c r="E2" s="3" t="s">
        <v>2</v>
      </c>
    </row>
    <row r="3" ht="18" customHeight="1">
      <c r="A3" s="4" t="s">
        <v>3</v>
      </c>
    </row>
    <row r="4" ht="14.25" thickBot="1">
      <c r="A4" s="4" t="s">
        <v>4</v>
      </c>
    </row>
    <row r="5" spans="1:9" ht="23.25" customHeight="1" thickTop="1">
      <c r="A5" s="24" t="s">
        <v>5</v>
      </c>
      <c r="B5" s="24"/>
      <c r="C5" s="24"/>
      <c r="D5" s="24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ht="6.75" customHeight="1">
      <c r="E6" s="6"/>
    </row>
    <row r="7" spans="2:9" ht="22.5" customHeight="1">
      <c r="B7" s="7" t="s">
        <v>11</v>
      </c>
      <c r="C7" s="8" t="s">
        <v>12</v>
      </c>
      <c r="E7" s="9">
        <v>9638778</v>
      </c>
      <c r="F7" s="10">
        <v>3499714</v>
      </c>
      <c r="G7" s="10">
        <v>4295425</v>
      </c>
      <c r="H7" s="10">
        <v>825602</v>
      </c>
      <c r="I7" s="10">
        <v>1018037</v>
      </c>
    </row>
    <row r="8" spans="2:9" ht="22.5" customHeight="1">
      <c r="B8" s="11" t="s">
        <v>0</v>
      </c>
      <c r="C8" s="8">
        <v>1999</v>
      </c>
      <c r="E8" s="9">
        <v>8328151</v>
      </c>
      <c r="F8" s="10">
        <v>2978880</v>
      </c>
      <c r="G8" s="10">
        <v>3875763</v>
      </c>
      <c r="H8" s="10">
        <v>644018</v>
      </c>
      <c r="I8" s="10">
        <v>829488</v>
      </c>
    </row>
    <row r="9" spans="2:9" ht="22.5" customHeight="1">
      <c r="B9" s="11" t="s">
        <v>13</v>
      </c>
      <c r="C9" s="8">
        <v>2000</v>
      </c>
      <c r="E9" s="9">
        <v>8082231</v>
      </c>
      <c r="F9" s="10">
        <v>2987405</v>
      </c>
      <c r="G9" s="10">
        <v>3635476</v>
      </c>
      <c r="H9" s="10">
        <v>727824</v>
      </c>
      <c r="I9" s="10">
        <v>731526</v>
      </c>
    </row>
    <row r="10" spans="2:9" ht="22.5" customHeight="1">
      <c r="B10" s="11" t="s">
        <v>14</v>
      </c>
      <c r="C10" s="8">
        <v>2001</v>
      </c>
      <c r="E10" s="9">
        <v>7418607</v>
      </c>
      <c r="F10" s="10">
        <v>2632374</v>
      </c>
      <c r="G10" s="10">
        <v>3459052</v>
      </c>
      <c r="H10" s="10">
        <v>712433</v>
      </c>
      <c r="I10" s="10">
        <v>622748</v>
      </c>
    </row>
    <row r="11" spans="2:9" s="12" customFormat="1" ht="22.5" customHeight="1">
      <c r="B11" s="13" t="s">
        <v>15</v>
      </c>
      <c r="C11" s="14">
        <v>2002</v>
      </c>
      <c r="E11" s="15">
        <f>SUM(F11:I11)</f>
        <v>7459641</v>
      </c>
      <c r="F11" s="16">
        <f>SUM(F13:F22)</f>
        <v>2666374</v>
      </c>
      <c r="G11" s="16">
        <v>3337403</v>
      </c>
      <c r="H11" s="16">
        <f>SUM(H13:H22)</f>
        <v>682824</v>
      </c>
      <c r="I11" s="16">
        <f>SUM(I13:I22)</f>
        <v>773040</v>
      </c>
    </row>
    <row r="12" spans="5:9" ht="22.5" customHeight="1">
      <c r="E12" s="15"/>
      <c r="F12" s="10"/>
      <c r="G12" s="10"/>
      <c r="H12" s="10"/>
      <c r="I12" s="10"/>
    </row>
    <row r="13" spans="2:9" ht="22.5" customHeight="1">
      <c r="B13" s="23" t="s">
        <v>16</v>
      </c>
      <c r="C13" s="23"/>
      <c r="D13" s="17"/>
      <c r="E13" s="9">
        <f aca="true" t="shared" si="0" ref="E13:E22">SUM(F13:I13)</f>
        <v>1453572</v>
      </c>
      <c r="F13" s="10">
        <v>1453572</v>
      </c>
      <c r="G13" s="10" t="s">
        <v>17</v>
      </c>
      <c r="H13" s="10" t="s">
        <v>17</v>
      </c>
      <c r="I13" s="10" t="s">
        <v>17</v>
      </c>
    </row>
    <row r="14" spans="2:9" ht="22.5" customHeight="1">
      <c r="B14" s="23" t="s">
        <v>18</v>
      </c>
      <c r="C14" s="23"/>
      <c r="D14" s="17"/>
      <c r="E14" s="9">
        <f t="shared" si="0"/>
        <v>261272</v>
      </c>
      <c r="F14" s="10" t="s">
        <v>17</v>
      </c>
      <c r="G14" s="10">
        <v>261272</v>
      </c>
      <c r="H14" s="10" t="s">
        <v>17</v>
      </c>
      <c r="I14" s="10" t="s">
        <v>17</v>
      </c>
    </row>
    <row r="15" spans="2:9" ht="22.5" customHeight="1">
      <c r="B15" s="23" t="s">
        <v>19</v>
      </c>
      <c r="C15" s="23"/>
      <c r="D15" s="17"/>
      <c r="E15" s="9">
        <f t="shared" si="0"/>
        <v>94819</v>
      </c>
      <c r="F15" s="10" t="s">
        <v>17</v>
      </c>
      <c r="G15" s="10">
        <v>94819</v>
      </c>
      <c r="H15" s="10" t="s">
        <v>17</v>
      </c>
      <c r="I15" s="10" t="s">
        <v>17</v>
      </c>
    </row>
    <row r="16" spans="2:9" ht="22.5" customHeight="1">
      <c r="B16" s="23" t="s">
        <v>20</v>
      </c>
      <c r="C16" s="23"/>
      <c r="D16" s="17"/>
      <c r="E16" s="9">
        <f t="shared" si="0"/>
        <v>1875465</v>
      </c>
      <c r="F16" s="10" t="s">
        <v>17</v>
      </c>
      <c r="G16" s="10">
        <v>1875465</v>
      </c>
      <c r="H16" s="10" t="s">
        <v>17</v>
      </c>
      <c r="I16" s="10" t="s">
        <v>17</v>
      </c>
    </row>
    <row r="17" spans="2:9" ht="22.5" customHeight="1">
      <c r="B17" s="23" t="s">
        <v>21</v>
      </c>
      <c r="C17" s="23"/>
      <c r="D17" s="17"/>
      <c r="E17" s="9">
        <f t="shared" si="0"/>
        <v>3516</v>
      </c>
      <c r="F17" s="10" t="s">
        <v>17</v>
      </c>
      <c r="G17" s="10">
        <v>3516</v>
      </c>
      <c r="H17" s="10" t="s">
        <v>17</v>
      </c>
      <c r="I17" s="10" t="s">
        <v>17</v>
      </c>
    </row>
    <row r="18" spans="2:9" ht="22.5" customHeight="1">
      <c r="B18" s="23" t="s">
        <v>22</v>
      </c>
      <c r="C18" s="23"/>
      <c r="D18" s="17"/>
      <c r="E18" s="9">
        <f t="shared" si="0"/>
        <v>1357452</v>
      </c>
      <c r="F18" s="10">
        <v>559544</v>
      </c>
      <c r="G18" s="10">
        <v>115084</v>
      </c>
      <c r="H18" s="10">
        <v>682824</v>
      </c>
      <c r="I18" s="10" t="s">
        <v>23</v>
      </c>
    </row>
    <row r="19" spans="2:9" ht="22.5" customHeight="1">
      <c r="B19" s="23" t="s">
        <v>24</v>
      </c>
      <c r="C19" s="23"/>
      <c r="D19" s="17"/>
      <c r="E19" s="9">
        <f t="shared" si="0"/>
        <v>371686</v>
      </c>
      <c r="F19" s="10" t="s">
        <v>25</v>
      </c>
      <c r="G19" s="10">
        <v>371686</v>
      </c>
      <c r="H19" s="10" t="s">
        <v>25</v>
      </c>
      <c r="I19" s="10" t="s">
        <v>25</v>
      </c>
    </row>
    <row r="20" spans="2:9" ht="22.5" customHeight="1">
      <c r="B20" s="23" t="s">
        <v>26</v>
      </c>
      <c r="C20" s="23"/>
      <c r="D20" s="17"/>
      <c r="E20" s="9">
        <f t="shared" si="0"/>
        <v>505032</v>
      </c>
      <c r="F20" s="10" t="s">
        <v>25</v>
      </c>
      <c r="G20" s="10">
        <v>505032</v>
      </c>
      <c r="H20" s="10" t="s">
        <v>25</v>
      </c>
      <c r="I20" s="10" t="s">
        <v>25</v>
      </c>
    </row>
    <row r="21" spans="2:9" ht="22.5" customHeight="1">
      <c r="B21" s="23" t="s">
        <v>27</v>
      </c>
      <c r="C21" s="23"/>
      <c r="D21" s="17"/>
      <c r="E21" s="9">
        <f t="shared" si="0"/>
        <v>1426298</v>
      </c>
      <c r="F21" s="10">
        <v>653258</v>
      </c>
      <c r="G21" s="10" t="s">
        <v>28</v>
      </c>
      <c r="H21" s="10" t="s">
        <v>28</v>
      </c>
      <c r="I21" s="10">
        <v>773040</v>
      </c>
    </row>
    <row r="22" spans="2:9" ht="22.5" customHeight="1">
      <c r="B22" s="23" t="s">
        <v>29</v>
      </c>
      <c r="C22" s="23"/>
      <c r="D22" s="17"/>
      <c r="E22" s="9">
        <f t="shared" si="0"/>
        <v>110531</v>
      </c>
      <c r="F22" s="10" t="s">
        <v>28</v>
      </c>
      <c r="G22" s="10">
        <v>110531</v>
      </c>
      <c r="H22" s="10" t="s">
        <v>28</v>
      </c>
      <c r="I22" s="10" t="s">
        <v>28</v>
      </c>
    </row>
    <row r="23" ht="6" customHeight="1" thickBot="1">
      <c r="E23" s="18"/>
    </row>
    <row r="24" spans="1:9" ht="13.5">
      <c r="A24" s="19" t="s">
        <v>30</v>
      </c>
      <c r="B24" s="20"/>
      <c r="C24" s="20"/>
      <c r="D24" s="20"/>
      <c r="E24" s="20"/>
      <c r="F24" s="20"/>
      <c r="G24" s="20"/>
      <c r="H24" s="20"/>
      <c r="I24" s="20"/>
    </row>
  </sheetData>
  <sheetProtection/>
  <mergeCells count="11">
    <mergeCell ref="B20:C20"/>
    <mergeCell ref="B21:C21"/>
    <mergeCell ref="B22:C22"/>
    <mergeCell ref="B19:C19"/>
    <mergeCell ref="B16:C16"/>
    <mergeCell ref="B17:C17"/>
    <mergeCell ref="B18:C18"/>
    <mergeCell ref="A5:D5"/>
    <mergeCell ref="B13:C13"/>
    <mergeCell ref="B14:C14"/>
    <mergeCell ref="B15:C1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17" sqref="F17"/>
    </sheetView>
  </sheetViews>
  <sheetFormatPr defaultColWidth="9.00390625" defaultRowHeight="13.5"/>
  <cols>
    <col min="1" max="1" width="1.00390625" style="1" customWidth="1"/>
    <col min="2" max="2" width="8.625" style="1" customWidth="1"/>
    <col min="3" max="3" width="7.25390625" style="1" customWidth="1"/>
    <col min="4" max="4" width="1.00390625" style="1" customWidth="1"/>
    <col min="5" max="7" width="22.50390625" style="1" customWidth="1"/>
    <col min="8" max="16384" width="9.00390625" style="1" customWidth="1"/>
  </cols>
  <sheetData>
    <row r="1" ht="17.25">
      <c r="E1" s="3" t="s">
        <v>31</v>
      </c>
    </row>
    <row r="2" ht="13.5">
      <c r="A2" s="4" t="s">
        <v>3</v>
      </c>
    </row>
    <row r="3" ht="14.25" thickBot="1">
      <c r="A3" s="4" t="s">
        <v>4</v>
      </c>
    </row>
    <row r="4" spans="1:7" ht="21" customHeight="1" thickTop="1">
      <c r="A4" s="24" t="s">
        <v>5</v>
      </c>
      <c r="B4" s="24"/>
      <c r="C4" s="24"/>
      <c r="D4" s="24"/>
      <c r="E4" s="5" t="s">
        <v>6</v>
      </c>
      <c r="F4" s="25" t="s">
        <v>32</v>
      </c>
      <c r="G4" s="22" t="s">
        <v>33</v>
      </c>
    </row>
    <row r="5" ht="6.75" customHeight="1">
      <c r="E5" s="6"/>
    </row>
    <row r="6" spans="2:7" ht="22.5" customHeight="1">
      <c r="B6" s="7" t="s">
        <v>11</v>
      </c>
      <c r="C6" s="8" t="s">
        <v>12</v>
      </c>
      <c r="E6" s="9">
        <v>13955791</v>
      </c>
      <c r="F6" s="10">
        <v>6300651</v>
      </c>
      <c r="G6" s="10">
        <v>7655140</v>
      </c>
    </row>
    <row r="7" spans="2:7" ht="22.5" customHeight="1">
      <c r="B7" s="11" t="s">
        <v>0</v>
      </c>
      <c r="C7" s="8">
        <v>1999</v>
      </c>
      <c r="E7" s="9">
        <v>14245322</v>
      </c>
      <c r="F7" s="10">
        <v>6449151</v>
      </c>
      <c r="G7" s="10">
        <v>7796171</v>
      </c>
    </row>
    <row r="8" spans="2:7" ht="22.5" customHeight="1">
      <c r="B8" s="11" t="s">
        <v>34</v>
      </c>
      <c r="C8" s="8">
        <v>2000</v>
      </c>
      <c r="E8" s="9">
        <v>14676589</v>
      </c>
      <c r="F8" s="10">
        <v>6620687</v>
      </c>
      <c r="G8" s="10">
        <v>8055902</v>
      </c>
    </row>
    <row r="9" spans="2:7" ht="22.5" customHeight="1">
      <c r="B9" s="11" t="s">
        <v>35</v>
      </c>
      <c r="C9" s="8">
        <v>2001</v>
      </c>
      <c r="D9" s="26"/>
      <c r="E9" s="9">
        <v>14432859</v>
      </c>
      <c r="F9" s="10">
        <v>6375939</v>
      </c>
      <c r="G9" s="10">
        <v>8056920</v>
      </c>
    </row>
    <row r="10" spans="2:7" s="12" customFormat="1" ht="22.5" customHeight="1">
      <c r="B10" s="13" t="s">
        <v>15</v>
      </c>
      <c r="C10" s="14">
        <v>2002</v>
      </c>
      <c r="E10" s="15">
        <f>SUM(E12:E13)</f>
        <v>14637953</v>
      </c>
      <c r="F10" s="27">
        <f>SUM(F12:F13)</f>
        <v>6506490</v>
      </c>
      <c r="G10" s="27">
        <f>SUM(G12:G13)</f>
        <v>8131463</v>
      </c>
    </row>
    <row r="11" spans="2:7" ht="22.5" customHeight="1">
      <c r="B11" s="28"/>
      <c r="C11" s="28"/>
      <c r="E11" s="9"/>
      <c r="F11" s="10"/>
      <c r="G11" s="10"/>
    </row>
    <row r="12" spans="2:7" ht="22.5" customHeight="1">
      <c r="B12" s="23" t="s">
        <v>8</v>
      </c>
      <c r="C12" s="23"/>
      <c r="D12" s="17"/>
      <c r="E12" s="9">
        <f>SUM(F12:G12)</f>
        <v>14431081</v>
      </c>
      <c r="F12" s="10">
        <v>6348389</v>
      </c>
      <c r="G12" s="10">
        <v>8082692</v>
      </c>
    </row>
    <row r="13" spans="2:7" ht="22.5" customHeight="1">
      <c r="B13" s="23" t="s">
        <v>9</v>
      </c>
      <c r="C13" s="23"/>
      <c r="D13" s="17"/>
      <c r="E13" s="9">
        <f>SUM(F13:G13)</f>
        <v>206872</v>
      </c>
      <c r="F13" s="10">
        <v>158101</v>
      </c>
      <c r="G13" s="10">
        <v>48771</v>
      </c>
    </row>
    <row r="14" spans="2:5" ht="7.5" customHeight="1" thickBot="1">
      <c r="B14" s="29"/>
      <c r="C14" s="29"/>
      <c r="E14" s="18"/>
    </row>
    <row r="15" spans="1:7" ht="13.5">
      <c r="A15" s="19" t="s">
        <v>30</v>
      </c>
      <c r="B15" s="20"/>
      <c r="C15" s="20"/>
      <c r="D15" s="20"/>
      <c r="E15" s="20"/>
      <c r="F15" s="20"/>
      <c r="G15" s="20"/>
    </row>
  </sheetData>
  <sheetProtection/>
  <mergeCells count="3">
    <mergeCell ref="A4:D4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G9" sqref="G9"/>
    </sheetView>
  </sheetViews>
  <sheetFormatPr defaultColWidth="9.00390625" defaultRowHeight="13.5"/>
  <cols>
    <col min="1" max="1" width="1.00390625" style="1" customWidth="1"/>
    <col min="2" max="2" width="3.00390625" style="1" customWidth="1"/>
    <col min="3" max="3" width="6.50390625" style="1" customWidth="1"/>
    <col min="4" max="4" width="6.75390625" style="1" customWidth="1"/>
    <col min="5" max="5" width="1.00390625" style="1" customWidth="1"/>
    <col min="6" max="10" width="13.625" style="1" customWidth="1"/>
    <col min="11" max="16384" width="9.00390625" style="1" customWidth="1"/>
  </cols>
  <sheetData>
    <row r="1" ht="21" customHeight="1">
      <c r="F1" s="3" t="s">
        <v>36</v>
      </c>
    </row>
    <row r="2" ht="19.5" customHeight="1">
      <c r="F2" s="3"/>
    </row>
    <row r="3" ht="15" customHeight="1">
      <c r="A3" s="4" t="s">
        <v>37</v>
      </c>
    </row>
    <row r="4" ht="15" customHeight="1">
      <c r="A4" s="4" t="s">
        <v>38</v>
      </c>
    </row>
    <row r="5" ht="15" customHeight="1" thickBot="1">
      <c r="A5" s="4" t="s">
        <v>39</v>
      </c>
    </row>
    <row r="6" spans="1:10" ht="27" customHeight="1" thickTop="1">
      <c r="A6" s="24" t="s">
        <v>5</v>
      </c>
      <c r="B6" s="24"/>
      <c r="C6" s="24"/>
      <c r="D6" s="24"/>
      <c r="E6" s="24"/>
      <c r="F6" s="5" t="s">
        <v>6</v>
      </c>
      <c r="G6" s="5" t="s">
        <v>40</v>
      </c>
      <c r="H6" s="5" t="s">
        <v>41</v>
      </c>
      <c r="I6" s="5" t="s">
        <v>42</v>
      </c>
      <c r="J6" s="5" t="s">
        <v>43</v>
      </c>
    </row>
    <row r="7" ht="9" customHeight="1">
      <c r="F7" s="6"/>
    </row>
    <row r="8" spans="2:10" ht="24" customHeight="1">
      <c r="B8" s="30" t="s">
        <v>44</v>
      </c>
      <c r="C8" s="30"/>
      <c r="D8" s="8">
        <v>1998</v>
      </c>
      <c r="F8" s="9">
        <v>94456505</v>
      </c>
      <c r="G8" s="10">
        <v>20965012</v>
      </c>
      <c r="H8" s="10">
        <v>16411692</v>
      </c>
      <c r="I8" s="10">
        <v>41110093</v>
      </c>
      <c r="J8" s="10">
        <v>15969708</v>
      </c>
    </row>
    <row r="9" spans="2:10" ht="24" customHeight="1">
      <c r="B9" s="11" t="s">
        <v>45</v>
      </c>
      <c r="C9" s="11"/>
      <c r="D9" s="8">
        <v>1999</v>
      </c>
      <c r="F9" s="9">
        <v>107392243</v>
      </c>
      <c r="G9" s="10">
        <v>31770930</v>
      </c>
      <c r="H9" s="10">
        <v>16585454</v>
      </c>
      <c r="I9" s="10">
        <v>42479885</v>
      </c>
      <c r="J9" s="10">
        <v>16555974</v>
      </c>
    </row>
    <row r="10" spans="2:10" ht="24" customHeight="1">
      <c r="B10" s="31" t="s">
        <v>46</v>
      </c>
      <c r="C10" s="31"/>
      <c r="D10" s="8">
        <v>2000</v>
      </c>
      <c r="F10" s="9">
        <v>119398374</v>
      </c>
      <c r="G10" s="10">
        <v>41198549</v>
      </c>
      <c r="H10" s="10">
        <v>17523738</v>
      </c>
      <c r="I10" s="10">
        <v>43401742</v>
      </c>
      <c r="J10" s="10">
        <v>17274345</v>
      </c>
    </row>
    <row r="11" spans="2:10" ht="24" customHeight="1">
      <c r="B11" s="31" t="s">
        <v>47</v>
      </c>
      <c r="C11" s="31"/>
      <c r="D11" s="8">
        <v>2001</v>
      </c>
      <c r="E11" s="26"/>
      <c r="F11" s="9">
        <v>134567128</v>
      </c>
      <c r="G11" s="32">
        <v>51623151</v>
      </c>
      <c r="H11" s="32">
        <v>19943934</v>
      </c>
      <c r="I11" s="32">
        <v>43917656</v>
      </c>
      <c r="J11" s="32">
        <v>19082387</v>
      </c>
    </row>
    <row r="12" spans="2:10" s="12" customFormat="1" ht="24" customHeight="1">
      <c r="B12" s="33" t="s">
        <v>48</v>
      </c>
      <c r="C12" s="33"/>
      <c r="D12" s="14" t="s">
        <v>49</v>
      </c>
      <c r="F12" s="15">
        <f>SUM(F14,F27,F30)</f>
        <v>149720889</v>
      </c>
      <c r="G12" s="27">
        <f>SUM(G14,G27,G30)</f>
        <v>64206551</v>
      </c>
      <c r="H12" s="27">
        <f>SUM(H14,H27,H30)</f>
        <v>20966003</v>
      </c>
      <c r="I12" s="27">
        <f>SUM(I14,I27,I30)</f>
        <v>44839618</v>
      </c>
      <c r="J12" s="27">
        <f>SUM(J14,J27,J30)</f>
        <v>19708717</v>
      </c>
    </row>
    <row r="13" spans="2:10" ht="22.5" customHeight="1">
      <c r="B13" s="34"/>
      <c r="C13" s="34"/>
      <c r="D13" s="34"/>
      <c r="F13" s="9"/>
      <c r="G13" s="10"/>
      <c r="H13" s="10"/>
      <c r="I13" s="10"/>
      <c r="J13" s="10"/>
    </row>
    <row r="14" spans="2:10" s="12" customFormat="1" ht="22.5" customHeight="1">
      <c r="B14" s="35" t="s">
        <v>50</v>
      </c>
      <c r="C14" s="35"/>
      <c r="D14" s="35"/>
      <c r="F14" s="15">
        <f>SUM(F15:F25)</f>
        <v>77159815</v>
      </c>
      <c r="G14" s="27">
        <f>SUM(G15:G25)</f>
        <v>14990527</v>
      </c>
      <c r="H14" s="27">
        <f>SUM(H15:H25)</f>
        <v>17032404</v>
      </c>
      <c r="I14" s="27">
        <f>SUM(I15:I25)</f>
        <v>36001503</v>
      </c>
      <c r="J14" s="27">
        <f>SUM(J15:J25)</f>
        <v>9135381</v>
      </c>
    </row>
    <row r="15" spans="2:10" ht="22.5" customHeight="1">
      <c r="B15" s="21"/>
      <c r="C15" s="23" t="s">
        <v>51</v>
      </c>
      <c r="D15" s="23"/>
      <c r="F15" s="9">
        <v>46154205</v>
      </c>
      <c r="G15" s="10">
        <v>1450729</v>
      </c>
      <c r="H15" s="10">
        <v>12675533</v>
      </c>
      <c r="I15" s="10">
        <v>25644441</v>
      </c>
      <c r="J15" s="10">
        <v>6383502</v>
      </c>
    </row>
    <row r="16" spans="2:10" ht="22.5" customHeight="1">
      <c r="B16" s="21"/>
      <c r="C16" s="23" t="s">
        <v>52</v>
      </c>
      <c r="D16" s="23"/>
      <c r="F16" s="9">
        <v>17727411</v>
      </c>
      <c r="G16" s="10">
        <v>7924634</v>
      </c>
      <c r="H16" s="10">
        <v>1227137</v>
      </c>
      <c r="I16" s="10">
        <v>7516870</v>
      </c>
      <c r="J16" s="10">
        <v>1058770</v>
      </c>
    </row>
    <row r="17" spans="2:10" ht="22.5" customHeight="1">
      <c r="B17" s="21"/>
      <c r="C17" s="23" t="s">
        <v>53</v>
      </c>
      <c r="D17" s="23"/>
      <c r="F17" s="9">
        <v>1012573</v>
      </c>
      <c r="G17" s="10">
        <v>30161</v>
      </c>
      <c r="H17" s="10">
        <v>471580</v>
      </c>
      <c r="I17" s="10">
        <v>451402</v>
      </c>
      <c r="J17" s="10">
        <v>59430</v>
      </c>
    </row>
    <row r="18" spans="2:10" ht="22.5" customHeight="1">
      <c r="B18" s="21"/>
      <c r="C18" s="23" t="s">
        <v>54</v>
      </c>
      <c r="D18" s="23"/>
      <c r="F18" s="9">
        <v>2621833</v>
      </c>
      <c r="G18" s="10">
        <v>966726</v>
      </c>
      <c r="H18" s="10">
        <v>43976</v>
      </c>
      <c r="I18" s="10">
        <v>722313</v>
      </c>
      <c r="J18" s="10">
        <v>888818</v>
      </c>
    </row>
    <row r="19" spans="2:10" ht="22.5" customHeight="1">
      <c r="B19" s="21"/>
      <c r="C19" s="23" t="s">
        <v>55</v>
      </c>
      <c r="D19" s="23"/>
      <c r="F19" s="9">
        <v>2608167</v>
      </c>
      <c r="G19" s="10">
        <v>916083</v>
      </c>
      <c r="H19" s="10">
        <v>1494930</v>
      </c>
      <c r="I19" s="10">
        <v>107121</v>
      </c>
      <c r="J19" s="10">
        <v>90033</v>
      </c>
    </row>
    <row r="20" spans="2:10" ht="22.5" customHeight="1">
      <c r="B20" s="21"/>
      <c r="C20" s="23" t="s">
        <v>56</v>
      </c>
      <c r="D20" s="23"/>
      <c r="F20" s="9">
        <v>2772847</v>
      </c>
      <c r="G20" s="10">
        <v>2772847</v>
      </c>
      <c r="H20" s="10" t="s">
        <v>57</v>
      </c>
      <c r="I20" s="10" t="s">
        <v>57</v>
      </c>
      <c r="J20" s="10" t="s">
        <v>57</v>
      </c>
    </row>
    <row r="21" spans="2:10" ht="22.5" customHeight="1">
      <c r="B21" s="21"/>
      <c r="C21" s="23" t="s">
        <v>58</v>
      </c>
      <c r="D21" s="23"/>
      <c r="F21" s="9">
        <v>1288355</v>
      </c>
      <c r="G21" s="10">
        <v>2468</v>
      </c>
      <c r="H21" s="10">
        <v>77825</v>
      </c>
      <c r="I21" s="10">
        <v>1017037</v>
      </c>
      <c r="J21" s="10">
        <v>191025</v>
      </c>
    </row>
    <row r="22" spans="2:10" ht="22.5" customHeight="1">
      <c r="B22" s="21"/>
      <c r="C22" s="23" t="s">
        <v>59</v>
      </c>
      <c r="D22" s="23"/>
      <c r="F22" s="9">
        <v>1270125</v>
      </c>
      <c r="G22" s="10">
        <v>11374</v>
      </c>
      <c r="H22" s="10">
        <v>1029267</v>
      </c>
      <c r="I22" s="10">
        <v>92698</v>
      </c>
      <c r="J22" s="10">
        <v>136786</v>
      </c>
    </row>
    <row r="23" spans="2:10" ht="22.5" customHeight="1">
      <c r="B23" s="21"/>
      <c r="C23" s="23" t="s">
        <v>60</v>
      </c>
      <c r="D23" s="23"/>
      <c r="F23" s="9">
        <v>386571</v>
      </c>
      <c r="G23" s="10">
        <v>191906</v>
      </c>
      <c r="H23" s="10">
        <v>4665</v>
      </c>
      <c r="I23" s="10">
        <v>91577</v>
      </c>
      <c r="J23" s="10">
        <v>98423</v>
      </c>
    </row>
    <row r="24" spans="2:10" ht="22.5" customHeight="1">
      <c r="B24" s="21"/>
      <c r="C24" s="23" t="s">
        <v>61</v>
      </c>
      <c r="D24" s="23"/>
      <c r="F24" s="9">
        <v>1276012</v>
      </c>
      <c r="G24" s="10">
        <v>723599</v>
      </c>
      <c r="H24" s="10">
        <v>4146</v>
      </c>
      <c r="I24" s="10">
        <v>319673</v>
      </c>
      <c r="J24" s="10">
        <v>228594</v>
      </c>
    </row>
    <row r="25" spans="2:10" ht="22.5" customHeight="1">
      <c r="B25" s="21"/>
      <c r="C25" s="23" t="s">
        <v>62</v>
      </c>
      <c r="D25" s="23"/>
      <c r="F25" s="9">
        <v>41716</v>
      </c>
      <c r="G25" s="10" t="s">
        <v>57</v>
      </c>
      <c r="H25" s="10">
        <v>3345</v>
      </c>
      <c r="I25" s="10">
        <v>38371</v>
      </c>
      <c r="J25" s="10" t="s">
        <v>57</v>
      </c>
    </row>
    <row r="26" spans="2:10" ht="22.5" customHeight="1">
      <c r="B26" s="36"/>
      <c r="C26" s="36"/>
      <c r="D26" s="36"/>
      <c r="F26" s="9"/>
      <c r="G26" s="10"/>
      <c r="H26" s="10"/>
      <c r="I26" s="10"/>
      <c r="J26" s="10"/>
    </row>
    <row r="27" spans="2:10" s="12" customFormat="1" ht="22.5" customHeight="1">
      <c r="B27" s="35" t="s">
        <v>63</v>
      </c>
      <c r="C27" s="35"/>
      <c r="D27" s="35"/>
      <c r="F27" s="15">
        <f>F28</f>
        <v>44825431</v>
      </c>
      <c r="G27" s="16">
        <f>G28</f>
        <v>36160470</v>
      </c>
      <c r="H27" s="16">
        <f>H28</f>
        <v>1632276</v>
      </c>
      <c r="I27" s="16">
        <f>I28</f>
        <v>4899385</v>
      </c>
      <c r="J27" s="16">
        <f>J28</f>
        <v>2133300</v>
      </c>
    </row>
    <row r="28" spans="2:10" ht="22.5" customHeight="1">
      <c r="B28" s="21"/>
      <c r="C28" s="23" t="s">
        <v>64</v>
      </c>
      <c r="D28" s="23"/>
      <c r="F28" s="9">
        <f>SUM(G28:J28)</f>
        <v>44825431</v>
      </c>
      <c r="G28" s="10">
        <v>36160470</v>
      </c>
      <c r="H28" s="10">
        <v>1632276</v>
      </c>
      <c r="I28" s="10">
        <v>4899385</v>
      </c>
      <c r="J28" s="10">
        <v>2133300</v>
      </c>
    </row>
    <row r="29" spans="2:10" ht="22.5" customHeight="1">
      <c r="B29" s="36"/>
      <c r="C29" s="36"/>
      <c r="D29" s="36"/>
      <c r="F29" s="9"/>
      <c r="G29" s="10"/>
      <c r="H29" s="10"/>
      <c r="I29" s="10"/>
      <c r="J29" s="10"/>
    </row>
    <row r="30" spans="2:10" s="12" customFormat="1" ht="22.5" customHeight="1">
      <c r="B30" s="35" t="s">
        <v>65</v>
      </c>
      <c r="C30" s="35"/>
      <c r="D30" s="35"/>
      <c r="E30" s="26"/>
      <c r="F30" s="15">
        <f>SUM(G30:J30)</f>
        <v>27735643</v>
      </c>
      <c r="G30" s="16">
        <v>13055554</v>
      </c>
      <c r="H30" s="16">
        <v>2301323</v>
      </c>
      <c r="I30" s="16">
        <v>3938730</v>
      </c>
      <c r="J30" s="16">
        <v>8440036</v>
      </c>
    </row>
    <row r="31" spans="2:10" ht="22.5" customHeight="1">
      <c r="B31" s="21"/>
      <c r="C31" s="23" t="s">
        <v>66</v>
      </c>
      <c r="D31" s="23"/>
      <c r="F31" s="9" t="s">
        <v>67</v>
      </c>
      <c r="G31" s="32" t="s">
        <v>67</v>
      </c>
      <c r="H31" s="32" t="s">
        <v>67</v>
      </c>
      <c r="I31" s="32" t="s">
        <v>67</v>
      </c>
      <c r="J31" s="32" t="s">
        <v>67</v>
      </c>
    </row>
    <row r="32" spans="2:10" ht="22.5" customHeight="1">
      <c r="B32" s="21"/>
      <c r="C32" s="23" t="s">
        <v>68</v>
      </c>
      <c r="D32" s="23"/>
      <c r="F32" s="9" t="s">
        <v>67</v>
      </c>
      <c r="G32" s="32" t="s">
        <v>67</v>
      </c>
      <c r="H32" s="32" t="s">
        <v>67</v>
      </c>
      <c r="I32" s="32" t="s">
        <v>67</v>
      </c>
      <c r="J32" s="32" t="s">
        <v>67</v>
      </c>
    </row>
    <row r="33" spans="2:10" ht="22.5" customHeight="1">
      <c r="B33" s="21"/>
      <c r="C33" s="23" t="s">
        <v>69</v>
      </c>
      <c r="D33" s="23"/>
      <c r="F33" s="9" t="s">
        <v>67</v>
      </c>
      <c r="G33" s="32" t="s">
        <v>67</v>
      </c>
      <c r="H33" s="32" t="s">
        <v>67</v>
      </c>
      <c r="I33" s="32" t="s">
        <v>67</v>
      </c>
      <c r="J33" s="32" t="s">
        <v>67</v>
      </c>
    </row>
    <row r="34" spans="2:10" ht="22.5" customHeight="1">
      <c r="B34" s="21"/>
      <c r="C34" s="23" t="s">
        <v>70</v>
      </c>
      <c r="D34" s="23"/>
      <c r="F34" s="9" t="s">
        <v>71</v>
      </c>
      <c r="G34" s="32" t="s">
        <v>71</v>
      </c>
      <c r="H34" s="32" t="s">
        <v>71</v>
      </c>
      <c r="I34" s="32" t="s">
        <v>71</v>
      </c>
      <c r="J34" s="32" t="s">
        <v>71</v>
      </c>
    </row>
    <row r="35" spans="2:10" ht="22.5" customHeight="1">
      <c r="B35" s="21"/>
      <c r="C35" s="23" t="s">
        <v>72</v>
      </c>
      <c r="D35" s="23"/>
      <c r="F35" s="9" t="s">
        <v>71</v>
      </c>
      <c r="G35" s="32" t="s">
        <v>71</v>
      </c>
      <c r="H35" s="32" t="s">
        <v>71</v>
      </c>
      <c r="I35" s="32" t="s">
        <v>71</v>
      </c>
      <c r="J35" s="32" t="s">
        <v>71</v>
      </c>
    </row>
    <row r="36" ht="6.75" customHeight="1" thickBot="1">
      <c r="F36" s="37"/>
    </row>
    <row r="37" spans="1:10" ht="13.5">
      <c r="A37" s="19" t="s">
        <v>73</v>
      </c>
      <c r="B37" s="20"/>
      <c r="C37" s="20"/>
      <c r="D37" s="20"/>
      <c r="E37" s="20"/>
      <c r="F37" s="20"/>
      <c r="G37" s="20"/>
      <c r="H37" s="20"/>
      <c r="I37" s="20"/>
      <c r="J37" s="20"/>
    </row>
    <row r="39" ht="0.75" customHeight="1"/>
  </sheetData>
  <sheetProtection/>
  <mergeCells count="25">
    <mergeCell ref="C35:D35"/>
    <mergeCell ref="C28:D28"/>
    <mergeCell ref="B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5:D25"/>
    <mergeCell ref="B27:D27"/>
    <mergeCell ref="C15:D15"/>
    <mergeCell ref="C16:D16"/>
    <mergeCell ref="C17:D17"/>
    <mergeCell ref="C18:D18"/>
    <mergeCell ref="C19:D19"/>
    <mergeCell ref="C20:D20"/>
    <mergeCell ref="A6:E6"/>
    <mergeCell ref="B8:C8"/>
    <mergeCell ref="B10:C10"/>
    <mergeCell ref="B11:C11"/>
    <mergeCell ref="B12:C12"/>
    <mergeCell ref="B14:D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G12" sqref="G12"/>
    </sheetView>
  </sheetViews>
  <sheetFormatPr defaultColWidth="9.00390625" defaultRowHeight="13.5"/>
  <cols>
    <col min="1" max="1" width="1.00390625" style="1" customWidth="1"/>
    <col min="2" max="2" width="3.00390625" style="1" customWidth="1"/>
    <col min="3" max="3" width="6.00390625" style="1" customWidth="1"/>
    <col min="4" max="4" width="6.625" style="1" customWidth="1"/>
    <col min="5" max="5" width="1.00390625" style="1" customWidth="1"/>
    <col min="6" max="11" width="11.375" style="1" customWidth="1"/>
    <col min="12" max="16384" width="9.00390625" style="1" customWidth="1"/>
  </cols>
  <sheetData>
    <row r="1" spans="1:6" ht="17.25">
      <c r="A1" s="4"/>
      <c r="F1" s="3" t="s">
        <v>74</v>
      </c>
    </row>
    <row r="2" spans="1:6" ht="17.25">
      <c r="A2" s="4"/>
      <c r="F2" s="3"/>
    </row>
    <row r="3" spans="1:11" ht="24" customHeight="1" thickBot="1">
      <c r="A3" s="4" t="s">
        <v>75</v>
      </c>
      <c r="K3" s="38">
        <v>36525</v>
      </c>
    </row>
    <row r="4" spans="1:11" ht="18" customHeight="1" thickTop="1">
      <c r="A4" s="39" t="s">
        <v>5</v>
      </c>
      <c r="B4" s="39"/>
      <c r="C4" s="39"/>
      <c r="D4" s="39"/>
      <c r="E4" s="39"/>
      <c r="F4" s="40" t="s">
        <v>50</v>
      </c>
      <c r="G4" s="41"/>
      <c r="H4" s="40" t="s">
        <v>63</v>
      </c>
      <c r="I4" s="41"/>
      <c r="J4" s="40" t="s">
        <v>65</v>
      </c>
      <c r="K4" s="41"/>
    </row>
    <row r="5" spans="1:11" ht="18" customHeight="1">
      <c r="A5" s="42"/>
      <c r="B5" s="42"/>
      <c r="C5" s="42"/>
      <c r="D5" s="42"/>
      <c r="E5" s="42"/>
      <c r="F5" s="43"/>
      <c r="G5" s="44" t="s">
        <v>42</v>
      </c>
      <c r="H5" s="43"/>
      <c r="I5" s="44" t="s">
        <v>42</v>
      </c>
      <c r="J5" s="43"/>
      <c r="K5" s="45" t="s">
        <v>42</v>
      </c>
    </row>
    <row r="6" ht="6.75" customHeight="1">
      <c r="F6" s="6"/>
    </row>
    <row r="7" spans="2:11" ht="18" customHeight="1">
      <c r="B7" s="46"/>
      <c r="C7" s="46"/>
      <c r="D7" s="47"/>
      <c r="F7" s="9"/>
      <c r="G7" s="10"/>
      <c r="H7" s="10"/>
      <c r="I7" s="10"/>
      <c r="J7" s="10"/>
      <c r="K7" s="10"/>
    </row>
    <row r="8" spans="2:11" ht="18" customHeight="1">
      <c r="B8" s="30" t="s">
        <v>44</v>
      </c>
      <c r="C8" s="30"/>
      <c r="D8" s="48">
        <v>1998</v>
      </c>
      <c r="F8" s="49">
        <v>117347</v>
      </c>
      <c r="G8" s="50">
        <v>110151</v>
      </c>
      <c r="H8" s="50">
        <v>16132</v>
      </c>
      <c r="I8" s="50">
        <v>14886</v>
      </c>
      <c r="J8" s="50">
        <v>7652</v>
      </c>
      <c r="K8" s="50">
        <v>7423</v>
      </c>
    </row>
    <row r="9" spans="2:11" ht="18" customHeight="1">
      <c r="B9" s="7"/>
      <c r="C9" s="7"/>
      <c r="D9" s="48"/>
      <c r="F9" s="49"/>
      <c r="G9" s="50"/>
      <c r="H9" s="50"/>
      <c r="I9" s="50"/>
      <c r="J9" s="50"/>
      <c r="K9" s="50"/>
    </row>
    <row r="10" spans="2:11" ht="18" customHeight="1">
      <c r="B10" s="7"/>
      <c r="C10" s="7"/>
      <c r="D10" s="48"/>
      <c r="F10" s="49"/>
      <c r="G10" s="50"/>
      <c r="H10" s="50"/>
      <c r="I10" s="50"/>
      <c r="J10" s="50"/>
      <c r="K10" s="50"/>
    </row>
    <row r="11" spans="2:11" ht="18" customHeight="1">
      <c r="B11" s="7"/>
      <c r="C11" s="7"/>
      <c r="D11" s="48"/>
      <c r="F11" s="49"/>
      <c r="G11" s="50"/>
      <c r="H11" s="50"/>
      <c r="I11" s="50"/>
      <c r="J11" s="50"/>
      <c r="K11" s="50"/>
    </row>
    <row r="12" spans="2:11" ht="18" customHeight="1">
      <c r="B12" s="11" t="s">
        <v>76</v>
      </c>
      <c r="C12" s="11"/>
      <c r="D12" s="48">
        <v>1999</v>
      </c>
      <c r="F12" s="49">
        <v>119118</v>
      </c>
      <c r="G12" s="50">
        <v>111906</v>
      </c>
      <c r="H12" s="50">
        <v>16290</v>
      </c>
      <c r="I12" s="50">
        <v>15040</v>
      </c>
      <c r="J12" s="50">
        <v>7947</v>
      </c>
      <c r="K12" s="50">
        <v>7717</v>
      </c>
    </row>
    <row r="13" spans="2:11" ht="18" customHeight="1">
      <c r="B13" s="11"/>
      <c r="C13" s="11"/>
      <c r="D13" s="48"/>
      <c r="F13" s="49"/>
      <c r="G13" s="50"/>
      <c r="H13" s="50"/>
      <c r="I13" s="50"/>
      <c r="J13" s="50"/>
      <c r="K13" s="50"/>
    </row>
    <row r="14" spans="2:11" ht="18" customHeight="1">
      <c r="B14" s="11"/>
      <c r="C14" s="11"/>
      <c r="D14" s="48"/>
      <c r="F14" s="49"/>
      <c r="G14" s="50"/>
      <c r="H14" s="50"/>
      <c r="I14" s="50"/>
      <c r="J14" s="50"/>
      <c r="K14" s="50"/>
    </row>
    <row r="15" spans="2:11" ht="18" customHeight="1">
      <c r="B15" s="11"/>
      <c r="C15" s="11"/>
      <c r="D15" s="48"/>
      <c r="F15" s="49"/>
      <c r="G15" s="50"/>
      <c r="H15" s="50"/>
      <c r="I15" s="50"/>
      <c r="J15" s="50"/>
      <c r="K15" s="50"/>
    </row>
    <row r="16" spans="2:11" ht="18" customHeight="1">
      <c r="B16" s="31" t="s">
        <v>77</v>
      </c>
      <c r="C16" s="31"/>
      <c r="D16" s="48">
        <v>2000</v>
      </c>
      <c r="F16" s="49">
        <v>121407</v>
      </c>
      <c r="G16" s="50">
        <v>114057</v>
      </c>
      <c r="H16" s="50">
        <v>16350</v>
      </c>
      <c r="I16" s="50">
        <v>15112</v>
      </c>
      <c r="J16" s="50">
        <v>8220</v>
      </c>
      <c r="K16" s="50">
        <v>7981</v>
      </c>
    </row>
    <row r="17" spans="2:11" ht="18" customHeight="1">
      <c r="B17" s="11"/>
      <c r="C17" s="11"/>
      <c r="D17" s="48"/>
      <c r="F17" s="49"/>
      <c r="G17" s="50"/>
      <c r="H17" s="50"/>
      <c r="I17" s="50"/>
      <c r="J17" s="50"/>
      <c r="K17" s="50"/>
    </row>
    <row r="18" spans="2:11" ht="18" customHeight="1">
      <c r="B18" s="11"/>
      <c r="C18" s="11"/>
      <c r="D18" s="48"/>
      <c r="F18" s="49"/>
      <c r="G18" s="50"/>
      <c r="H18" s="50"/>
      <c r="I18" s="50"/>
      <c r="J18" s="50"/>
      <c r="K18" s="50"/>
    </row>
    <row r="19" spans="2:11" ht="18" customHeight="1">
      <c r="B19" s="11"/>
      <c r="C19" s="11"/>
      <c r="D19" s="48"/>
      <c r="F19" s="49"/>
      <c r="G19" s="50"/>
      <c r="H19" s="50"/>
      <c r="I19" s="50"/>
      <c r="J19" s="50"/>
      <c r="K19" s="50"/>
    </row>
    <row r="20" spans="2:11" ht="18" customHeight="1">
      <c r="B20" s="31" t="s">
        <v>78</v>
      </c>
      <c r="C20" s="31"/>
      <c r="D20" s="48">
        <v>2001</v>
      </c>
      <c r="E20" s="26"/>
      <c r="F20" s="49">
        <v>123320</v>
      </c>
      <c r="G20" s="50">
        <v>115966</v>
      </c>
      <c r="H20" s="50">
        <v>16229</v>
      </c>
      <c r="I20" s="50">
        <v>15015</v>
      </c>
      <c r="J20" s="50">
        <v>8514</v>
      </c>
      <c r="K20" s="50">
        <v>8264</v>
      </c>
    </row>
    <row r="21" spans="2:11" ht="18" customHeight="1">
      <c r="B21" s="11"/>
      <c r="C21" s="11"/>
      <c r="D21" s="48"/>
      <c r="E21" s="26"/>
      <c r="F21" s="49"/>
      <c r="G21" s="50"/>
      <c r="H21" s="50"/>
      <c r="I21" s="50"/>
      <c r="J21" s="50"/>
      <c r="K21" s="50"/>
    </row>
    <row r="22" spans="2:11" ht="18" customHeight="1">
      <c r="B22" s="11"/>
      <c r="C22" s="11"/>
      <c r="D22" s="48"/>
      <c r="E22" s="26"/>
      <c r="F22" s="49"/>
      <c r="G22" s="50"/>
      <c r="H22" s="50"/>
      <c r="I22" s="50"/>
      <c r="J22" s="50"/>
      <c r="K22" s="50"/>
    </row>
    <row r="23" spans="2:11" ht="18" customHeight="1">
      <c r="B23" s="11"/>
      <c r="C23" s="11"/>
      <c r="D23" s="48"/>
      <c r="E23" s="26"/>
      <c r="F23" s="49"/>
      <c r="G23" s="50"/>
      <c r="H23" s="50"/>
      <c r="I23" s="50"/>
      <c r="J23" s="50"/>
      <c r="K23" s="50"/>
    </row>
    <row r="24" spans="2:11" s="12" customFormat="1" ht="18" customHeight="1">
      <c r="B24" s="33" t="s">
        <v>79</v>
      </c>
      <c r="C24" s="33"/>
      <c r="D24" s="51">
        <v>2002</v>
      </c>
      <c r="F24" s="52">
        <v>124418</v>
      </c>
      <c r="G24" s="53">
        <v>117056</v>
      </c>
      <c r="H24" s="53">
        <v>16559</v>
      </c>
      <c r="I24" s="53">
        <v>15351</v>
      </c>
      <c r="J24" s="53">
        <v>8772</v>
      </c>
      <c r="K24" s="53">
        <v>8519</v>
      </c>
    </row>
    <row r="25" spans="2:11" s="12" customFormat="1" ht="18" customHeight="1">
      <c r="B25" s="54"/>
      <c r="C25" s="54"/>
      <c r="D25" s="55"/>
      <c r="F25" s="15"/>
      <c r="G25" s="16"/>
      <c r="H25" s="16"/>
      <c r="I25" s="16"/>
      <c r="J25" s="16"/>
      <c r="K25" s="16"/>
    </row>
    <row r="26" spans="2:11" s="12" customFormat="1" ht="18" customHeight="1">
      <c r="B26" s="54"/>
      <c r="C26" s="54"/>
      <c r="D26" s="55"/>
      <c r="F26" s="15"/>
      <c r="G26" s="16"/>
      <c r="H26" s="16"/>
      <c r="I26" s="16"/>
      <c r="J26" s="16"/>
      <c r="K26" s="16"/>
    </row>
    <row r="27" spans="2:11" s="12" customFormat="1" ht="18" customHeight="1">
      <c r="B27" s="54"/>
      <c r="C27" s="54"/>
      <c r="D27" s="55"/>
      <c r="F27" s="15"/>
      <c r="G27" s="16"/>
      <c r="H27" s="16"/>
      <c r="I27" s="16"/>
      <c r="J27" s="16"/>
      <c r="K27" s="16"/>
    </row>
    <row r="28" ht="6.75" customHeight="1" thickBot="1">
      <c r="F28" s="18"/>
    </row>
    <row r="29" spans="1:11" ht="13.5">
      <c r="A29" s="56" t="s">
        <v>80</v>
      </c>
      <c r="B29" s="57"/>
      <c r="C29" s="57"/>
      <c r="D29" s="57"/>
      <c r="E29" s="58"/>
      <c r="F29" s="20"/>
      <c r="G29" s="20"/>
      <c r="H29" s="20"/>
      <c r="I29" s="20"/>
      <c r="J29" s="20"/>
      <c r="K29" s="20"/>
    </row>
    <row r="30" spans="1:4" ht="13.5">
      <c r="A30" s="59"/>
      <c r="B30" s="60"/>
      <c r="C30" s="60"/>
      <c r="D30" s="60"/>
    </row>
    <row r="31" spans="1:4" ht="13.5">
      <c r="A31" s="59"/>
      <c r="B31" s="60"/>
      <c r="C31" s="60"/>
      <c r="D31" s="60"/>
    </row>
    <row r="32" spans="1:4" ht="13.5">
      <c r="A32" s="59"/>
      <c r="B32" s="60"/>
      <c r="C32" s="60"/>
      <c r="D32" s="60"/>
    </row>
    <row r="33" spans="1:4" ht="13.5">
      <c r="A33" s="59"/>
      <c r="B33" s="60"/>
      <c r="C33" s="60"/>
      <c r="D33" s="60"/>
    </row>
    <row r="34" spans="1:4" ht="13.5">
      <c r="A34" s="59"/>
      <c r="B34" s="60"/>
      <c r="C34" s="60"/>
      <c r="D34" s="60"/>
    </row>
    <row r="35" spans="1:4" ht="13.5">
      <c r="A35" s="59"/>
      <c r="B35" s="60"/>
      <c r="C35" s="60"/>
      <c r="D35" s="60"/>
    </row>
    <row r="36" spans="1:4" ht="13.5">
      <c r="A36" s="59"/>
      <c r="B36" s="60"/>
      <c r="C36" s="60"/>
      <c r="D36" s="60"/>
    </row>
    <row r="37" spans="1:4" ht="13.5">
      <c r="A37" s="59"/>
      <c r="B37" s="60"/>
      <c r="C37" s="60"/>
      <c r="D37" s="60"/>
    </row>
    <row r="38" spans="1:4" ht="13.5">
      <c r="A38" s="59"/>
      <c r="B38" s="60"/>
      <c r="C38" s="60"/>
      <c r="D38" s="60"/>
    </row>
    <row r="39" spans="1:4" ht="13.5">
      <c r="A39" s="59"/>
      <c r="B39" s="60"/>
      <c r="C39" s="60"/>
      <c r="D39" s="60"/>
    </row>
    <row r="40" spans="1:4" ht="13.5">
      <c r="A40" s="59"/>
      <c r="B40" s="60"/>
      <c r="C40" s="60"/>
      <c r="D40" s="60"/>
    </row>
    <row r="41" spans="1:5" ht="13.5">
      <c r="A41" s="61"/>
      <c r="B41" s="62"/>
      <c r="C41" s="62"/>
      <c r="D41" s="62"/>
      <c r="E41" s="12"/>
    </row>
    <row r="42" spans="1:4" ht="13.5">
      <c r="A42" s="59"/>
      <c r="B42" s="60"/>
      <c r="C42" s="60"/>
      <c r="D42" s="60"/>
    </row>
    <row r="43" spans="1:4" ht="13.5">
      <c r="A43" s="59"/>
      <c r="B43" s="60"/>
      <c r="C43" s="60"/>
      <c r="D43" s="60"/>
    </row>
    <row r="44" spans="1:5" ht="13.5">
      <c r="A44" s="61"/>
      <c r="B44" s="62"/>
      <c r="C44" s="62"/>
      <c r="D44" s="62"/>
      <c r="E44" s="12"/>
    </row>
    <row r="45" spans="1:4" ht="13.5">
      <c r="A45" s="59"/>
      <c r="B45" s="60"/>
      <c r="C45" s="60"/>
      <c r="D45" s="60"/>
    </row>
    <row r="46" spans="1:4" ht="13.5">
      <c r="A46" s="59"/>
      <c r="B46" s="60"/>
      <c r="C46" s="60"/>
      <c r="D46" s="60"/>
    </row>
    <row r="47" spans="1:4" ht="13.5">
      <c r="A47" s="59"/>
      <c r="B47" s="60"/>
      <c r="C47" s="60"/>
      <c r="D47" s="60"/>
    </row>
    <row r="48" spans="1:4" ht="13.5">
      <c r="A48" s="59"/>
      <c r="B48" s="60"/>
      <c r="C48" s="60"/>
      <c r="D48" s="60"/>
    </row>
    <row r="49" spans="1:5" ht="13.5">
      <c r="A49" s="59"/>
      <c r="B49" s="59"/>
      <c r="C49" s="59"/>
      <c r="D49" s="59"/>
      <c r="E49" s="63"/>
    </row>
    <row r="50" spans="1:5" ht="13.5">
      <c r="A50" s="64"/>
      <c r="B50" s="59"/>
      <c r="C50" s="59"/>
      <c r="D50" s="59"/>
      <c r="E50" s="63"/>
    </row>
  </sheetData>
  <sheetProtection/>
  <mergeCells count="8">
    <mergeCell ref="B20:C20"/>
    <mergeCell ref="B24:C24"/>
    <mergeCell ref="A4:E5"/>
    <mergeCell ref="F4:F5"/>
    <mergeCell ref="H4:H5"/>
    <mergeCell ref="J4:J5"/>
    <mergeCell ref="B8:C8"/>
    <mergeCell ref="B16:C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G10" sqref="G10"/>
    </sheetView>
  </sheetViews>
  <sheetFormatPr defaultColWidth="9.00390625" defaultRowHeight="13.5"/>
  <cols>
    <col min="1" max="1" width="1.00390625" style="1" customWidth="1"/>
    <col min="2" max="2" width="7.50390625" style="1" customWidth="1"/>
    <col min="3" max="3" width="5.50390625" style="1" customWidth="1"/>
    <col min="4" max="4" width="1.00390625" style="1" customWidth="1"/>
    <col min="5" max="10" width="11.875" style="1" customWidth="1"/>
    <col min="11" max="12" width="8.625" style="1" customWidth="1"/>
    <col min="13" max="18" width="8.75390625" style="1" customWidth="1"/>
    <col min="19" max="19" width="8.375" style="1" customWidth="1"/>
    <col min="20" max="20" width="8.75390625" style="1" customWidth="1"/>
    <col min="21" max="16384" width="9.00390625" style="1" customWidth="1"/>
  </cols>
  <sheetData>
    <row r="1" spans="7:8" ht="17.25">
      <c r="G1" s="3" t="s">
        <v>81</v>
      </c>
      <c r="H1" s="3"/>
    </row>
    <row r="2" ht="16.5" customHeight="1" thickBot="1">
      <c r="T2" s="38">
        <v>38078</v>
      </c>
    </row>
    <row r="3" spans="1:20" ht="22.5" customHeight="1" thickTop="1">
      <c r="A3" s="39" t="s">
        <v>5</v>
      </c>
      <c r="B3" s="39"/>
      <c r="C3" s="39"/>
      <c r="D3" s="39"/>
      <c r="E3" s="65" t="s">
        <v>82</v>
      </c>
      <c r="F3" s="24"/>
      <c r="G3" s="24"/>
      <c r="H3" s="24"/>
      <c r="I3" s="66"/>
      <c r="J3" s="67" t="s">
        <v>83</v>
      </c>
      <c r="K3" s="24" t="s">
        <v>84</v>
      </c>
      <c r="L3" s="24"/>
      <c r="M3" s="24"/>
      <c r="N3" s="24"/>
      <c r="O3" s="66"/>
      <c r="P3" s="40" t="s">
        <v>85</v>
      </c>
      <c r="Q3" s="40" t="s">
        <v>86</v>
      </c>
      <c r="R3" s="65" t="s">
        <v>87</v>
      </c>
      <c r="S3" s="24"/>
      <c r="T3" s="24"/>
    </row>
    <row r="4" spans="1:20" ht="20.25" customHeight="1">
      <c r="A4" s="42"/>
      <c r="B4" s="42"/>
      <c r="C4" s="42"/>
      <c r="D4" s="42"/>
      <c r="E4" s="68" t="s">
        <v>88</v>
      </c>
      <c r="F4" s="68" t="s">
        <v>89</v>
      </c>
      <c r="G4" s="68" t="s">
        <v>90</v>
      </c>
      <c r="H4" s="68" t="s">
        <v>91</v>
      </c>
      <c r="I4" s="68" t="s">
        <v>92</v>
      </c>
      <c r="J4" s="69"/>
      <c r="K4" s="70" t="s">
        <v>88</v>
      </c>
      <c r="L4" s="68" t="s">
        <v>89</v>
      </c>
      <c r="M4" s="68" t="s">
        <v>90</v>
      </c>
      <c r="N4" s="68" t="s">
        <v>91</v>
      </c>
      <c r="O4" s="71" t="s">
        <v>92</v>
      </c>
      <c r="P4" s="43"/>
      <c r="Q4" s="43"/>
      <c r="R4" s="68" t="s">
        <v>88</v>
      </c>
      <c r="S4" s="68" t="s">
        <v>89</v>
      </c>
      <c r="T4" s="68" t="s">
        <v>90</v>
      </c>
    </row>
    <row r="5" ht="6.75" customHeight="1">
      <c r="E5" s="6"/>
    </row>
    <row r="6" spans="2:20" ht="27" customHeight="1">
      <c r="B6" s="4" t="s">
        <v>93</v>
      </c>
      <c r="C6" s="48">
        <v>1999</v>
      </c>
      <c r="E6" s="9">
        <v>310</v>
      </c>
      <c r="F6" s="10">
        <v>67</v>
      </c>
      <c r="G6" s="10">
        <v>126</v>
      </c>
      <c r="H6" s="10">
        <v>7</v>
      </c>
      <c r="I6" s="10">
        <v>110</v>
      </c>
      <c r="J6" s="10">
        <v>721</v>
      </c>
      <c r="K6" s="10">
        <v>1173</v>
      </c>
      <c r="L6" s="10">
        <v>485</v>
      </c>
      <c r="M6" s="10">
        <v>595</v>
      </c>
      <c r="N6" s="10">
        <v>37</v>
      </c>
      <c r="O6" s="10">
        <v>56</v>
      </c>
      <c r="P6" s="10">
        <v>199</v>
      </c>
      <c r="Q6" s="10">
        <v>132</v>
      </c>
      <c r="R6" s="10">
        <v>12</v>
      </c>
      <c r="S6" s="10">
        <v>6</v>
      </c>
      <c r="T6" s="10">
        <v>6</v>
      </c>
    </row>
    <row r="7" spans="2:20" ht="27" customHeight="1">
      <c r="B7" s="72" t="s">
        <v>34</v>
      </c>
      <c r="C7" s="48">
        <v>2000</v>
      </c>
      <c r="E7" s="9">
        <v>308</v>
      </c>
      <c r="F7" s="10">
        <v>65</v>
      </c>
      <c r="G7" s="10">
        <v>125</v>
      </c>
      <c r="H7" s="10">
        <v>7</v>
      </c>
      <c r="I7" s="10">
        <v>111</v>
      </c>
      <c r="J7" s="10">
        <v>715</v>
      </c>
      <c r="K7" s="10">
        <v>1147</v>
      </c>
      <c r="L7" s="10">
        <v>488</v>
      </c>
      <c r="M7" s="10">
        <v>566</v>
      </c>
      <c r="N7" s="10">
        <v>37</v>
      </c>
      <c r="O7" s="10">
        <v>56</v>
      </c>
      <c r="P7" s="10">
        <v>213</v>
      </c>
      <c r="Q7" s="10">
        <v>140</v>
      </c>
      <c r="R7" s="10">
        <v>12</v>
      </c>
      <c r="S7" s="10">
        <v>6</v>
      </c>
      <c r="T7" s="10">
        <v>6</v>
      </c>
    </row>
    <row r="8" spans="2:20" ht="27" customHeight="1">
      <c r="B8" s="72" t="s">
        <v>35</v>
      </c>
      <c r="C8" s="48">
        <v>2001</v>
      </c>
      <c r="E8" s="9">
        <v>310</v>
      </c>
      <c r="F8" s="10">
        <v>65</v>
      </c>
      <c r="G8" s="10">
        <v>126</v>
      </c>
      <c r="H8" s="10">
        <v>7</v>
      </c>
      <c r="I8" s="10">
        <v>112</v>
      </c>
      <c r="J8" s="10">
        <v>701</v>
      </c>
      <c r="K8" s="10">
        <v>1144</v>
      </c>
      <c r="L8" s="10">
        <v>490</v>
      </c>
      <c r="M8" s="10">
        <v>560</v>
      </c>
      <c r="N8" s="10">
        <v>38</v>
      </c>
      <c r="O8" s="10">
        <v>56</v>
      </c>
      <c r="P8" s="10">
        <v>222</v>
      </c>
      <c r="Q8" s="10">
        <v>141</v>
      </c>
      <c r="R8" s="10">
        <v>12</v>
      </c>
      <c r="S8" s="10">
        <v>7</v>
      </c>
      <c r="T8" s="10">
        <v>5</v>
      </c>
    </row>
    <row r="9" spans="2:20" ht="27" customHeight="1">
      <c r="B9" s="72" t="s">
        <v>94</v>
      </c>
      <c r="C9" s="48">
        <v>2002</v>
      </c>
      <c r="E9" s="9">
        <v>312</v>
      </c>
      <c r="F9" s="10">
        <v>67</v>
      </c>
      <c r="G9" s="10">
        <v>124</v>
      </c>
      <c r="H9" s="10">
        <v>6</v>
      </c>
      <c r="I9" s="10">
        <v>115</v>
      </c>
      <c r="J9" s="10">
        <v>703</v>
      </c>
      <c r="K9" s="10">
        <v>1148</v>
      </c>
      <c r="L9" s="10">
        <v>491</v>
      </c>
      <c r="M9" s="10">
        <v>565</v>
      </c>
      <c r="N9" s="10">
        <v>36</v>
      </c>
      <c r="O9" s="10">
        <v>56</v>
      </c>
      <c r="P9" s="10">
        <v>219</v>
      </c>
      <c r="Q9" s="10">
        <v>138</v>
      </c>
      <c r="R9" s="10">
        <v>16</v>
      </c>
      <c r="S9" s="10">
        <v>11</v>
      </c>
      <c r="T9" s="10">
        <v>5</v>
      </c>
    </row>
    <row r="10" spans="2:20" s="12" customFormat="1" ht="27" customHeight="1">
      <c r="B10" s="73" t="s">
        <v>95</v>
      </c>
      <c r="C10" s="51">
        <v>2003</v>
      </c>
      <c r="E10" s="15">
        <f>SUM(F10:I10)</f>
        <v>302</v>
      </c>
      <c r="F10" s="16">
        <v>68</v>
      </c>
      <c r="G10" s="16">
        <v>121</v>
      </c>
      <c r="H10" s="16">
        <v>8</v>
      </c>
      <c r="I10" s="16">
        <v>105</v>
      </c>
      <c r="J10" s="16">
        <v>723</v>
      </c>
      <c r="K10" s="16">
        <f>SUM(L10:O10)</f>
        <v>1148</v>
      </c>
      <c r="L10" s="16">
        <v>489</v>
      </c>
      <c r="M10" s="16">
        <v>562</v>
      </c>
      <c r="N10" s="16">
        <v>40</v>
      </c>
      <c r="O10" s="16">
        <v>57</v>
      </c>
      <c r="P10" s="16">
        <v>230</v>
      </c>
      <c r="Q10" s="16">
        <v>140</v>
      </c>
      <c r="R10" s="16">
        <v>16</v>
      </c>
      <c r="S10" s="16">
        <v>11</v>
      </c>
      <c r="T10" s="16">
        <v>5</v>
      </c>
    </row>
    <row r="11" ht="6.75" customHeight="1" thickBot="1">
      <c r="E11" s="37"/>
    </row>
    <row r="12" spans="1:20" ht="13.5">
      <c r="A12" s="19" t="s">
        <v>96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</sheetData>
  <sheetProtection/>
  <mergeCells count="7">
    <mergeCell ref="R3:T3"/>
    <mergeCell ref="A3:D4"/>
    <mergeCell ref="E3:I3"/>
    <mergeCell ref="J3:J4"/>
    <mergeCell ref="K3:O3"/>
    <mergeCell ref="P3:P4"/>
    <mergeCell ref="Q3:Q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4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1.00390625" style="1" customWidth="1"/>
    <col min="2" max="2" width="7.50390625" style="1" customWidth="1"/>
    <col min="3" max="3" width="5.875" style="1" customWidth="1"/>
    <col min="4" max="4" width="1.00390625" style="1" customWidth="1"/>
    <col min="5" max="13" width="7.875" style="1" customWidth="1"/>
    <col min="14" max="16" width="7.25390625" style="1" customWidth="1"/>
    <col min="17" max="18" width="7.125" style="1" customWidth="1"/>
    <col min="19" max="19" width="7.25390625" style="1" customWidth="1"/>
    <col min="20" max="20" width="7.125" style="1" customWidth="1"/>
    <col min="21" max="22" width="7.25390625" style="1" customWidth="1"/>
    <col min="23" max="24" width="7.125" style="1" customWidth="1"/>
    <col min="25" max="25" width="7.25390625" style="1" customWidth="1"/>
    <col min="26" max="16384" width="9.00390625" style="1" customWidth="1"/>
  </cols>
  <sheetData>
    <row r="1" spans="10:14" ht="17.25">
      <c r="J1" s="3" t="s">
        <v>97</v>
      </c>
      <c r="N1" s="3" t="s">
        <v>98</v>
      </c>
    </row>
    <row r="2" ht="13.5">
      <c r="A2" s="4" t="s">
        <v>99</v>
      </c>
    </row>
    <row r="3" ht="14.25" thickBot="1">
      <c r="A3" s="4" t="s">
        <v>100</v>
      </c>
    </row>
    <row r="4" spans="1:25" ht="16.5" customHeight="1" thickTop="1">
      <c r="A4" s="39" t="s">
        <v>5</v>
      </c>
      <c r="B4" s="74"/>
      <c r="C4" s="74"/>
      <c r="D4" s="74"/>
      <c r="E4" s="40" t="s">
        <v>6</v>
      </c>
      <c r="F4" s="39"/>
      <c r="G4" s="75"/>
      <c r="H4" s="65" t="s">
        <v>101</v>
      </c>
      <c r="I4" s="76"/>
      <c r="J4" s="76"/>
      <c r="K4" s="76"/>
      <c r="L4" s="76"/>
      <c r="M4" s="76"/>
      <c r="N4" s="24" t="s">
        <v>102</v>
      </c>
      <c r="O4" s="76"/>
      <c r="P4" s="76"/>
      <c r="Q4" s="76"/>
      <c r="R4" s="76"/>
      <c r="S4" s="77"/>
      <c r="T4" s="40" t="s">
        <v>89</v>
      </c>
      <c r="U4" s="39"/>
      <c r="V4" s="75"/>
      <c r="W4" s="40" t="s">
        <v>92</v>
      </c>
      <c r="X4" s="39"/>
      <c r="Y4" s="39"/>
    </row>
    <row r="5" spans="1:25" ht="16.5" customHeight="1">
      <c r="A5" s="78"/>
      <c r="B5" s="78"/>
      <c r="C5" s="78"/>
      <c r="D5" s="78"/>
      <c r="E5" s="43"/>
      <c r="F5" s="42"/>
      <c r="G5" s="79"/>
      <c r="H5" s="80" t="s">
        <v>88</v>
      </c>
      <c r="I5" s="81"/>
      <c r="J5" s="82"/>
      <c r="K5" s="80" t="s">
        <v>103</v>
      </c>
      <c r="L5" s="81"/>
      <c r="M5" s="82"/>
      <c r="N5" s="81" t="s">
        <v>104</v>
      </c>
      <c r="O5" s="81"/>
      <c r="P5" s="82"/>
      <c r="Q5" s="80" t="s">
        <v>105</v>
      </c>
      <c r="R5" s="81"/>
      <c r="S5" s="82"/>
      <c r="T5" s="43"/>
      <c r="U5" s="42"/>
      <c r="V5" s="79"/>
      <c r="W5" s="43"/>
      <c r="X5" s="42"/>
      <c r="Y5" s="42"/>
    </row>
    <row r="6" spans="1:25" ht="16.5" customHeight="1">
      <c r="A6" s="83"/>
      <c r="B6" s="83"/>
      <c r="C6" s="83"/>
      <c r="D6" s="83"/>
      <c r="E6" s="68" t="s">
        <v>106</v>
      </c>
      <c r="F6" s="68" t="s">
        <v>107</v>
      </c>
      <c r="G6" s="68" t="s">
        <v>108</v>
      </c>
      <c r="H6" s="68" t="s">
        <v>106</v>
      </c>
      <c r="I6" s="68" t="s">
        <v>107</v>
      </c>
      <c r="J6" s="68" t="s">
        <v>108</v>
      </c>
      <c r="K6" s="68" t="s">
        <v>106</v>
      </c>
      <c r="L6" s="68" t="s">
        <v>107</v>
      </c>
      <c r="M6" s="71" t="s">
        <v>108</v>
      </c>
      <c r="N6" s="84" t="s">
        <v>106</v>
      </c>
      <c r="O6" s="68" t="s">
        <v>107</v>
      </c>
      <c r="P6" s="71" t="s">
        <v>108</v>
      </c>
      <c r="Q6" s="68" t="s">
        <v>106</v>
      </c>
      <c r="R6" s="68" t="s">
        <v>107</v>
      </c>
      <c r="S6" s="68" t="s">
        <v>108</v>
      </c>
      <c r="T6" s="68" t="s">
        <v>106</v>
      </c>
      <c r="U6" s="68" t="s">
        <v>107</v>
      </c>
      <c r="V6" s="68" t="s">
        <v>108</v>
      </c>
      <c r="W6" s="68" t="s">
        <v>106</v>
      </c>
      <c r="X6" s="68" t="s">
        <v>107</v>
      </c>
      <c r="Y6" s="68" t="s">
        <v>108</v>
      </c>
    </row>
    <row r="7" ht="6.75" customHeight="1">
      <c r="E7" s="6"/>
    </row>
    <row r="8" spans="2:25" ht="27" customHeight="1">
      <c r="B8" s="4" t="s">
        <v>44</v>
      </c>
      <c r="C8" s="48">
        <v>1998</v>
      </c>
      <c r="E8" s="9">
        <v>3</v>
      </c>
      <c r="F8" s="10" t="s">
        <v>109</v>
      </c>
      <c r="G8" s="10">
        <v>4</v>
      </c>
      <c r="H8" s="10">
        <v>2</v>
      </c>
      <c r="I8" s="10" t="s">
        <v>109</v>
      </c>
      <c r="J8" s="10">
        <v>2</v>
      </c>
      <c r="K8" s="10" t="s">
        <v>109</v>
      </c>
      <c r="L8" s="10" t="s">
        <v>109</v>
      </c>
      <c r="M8" s="10" t="s">
        <v>109</v>
      </c>
      <c r="N8" s="10">
        <v>2</v>
      </c>
      <c r="O8" s="10" t="s">
        <v>109</v>
      </c>
      <c r="P8" s="10">
        <v>2</v>
      </c>
      <c r="Q8" s="10" t="s">
        <v>109</v>
      </c>
      <c r="R8" s="10" t="s">
        <v>109</v>
      </c>
      <c r="S8" s="10" t="s">
        <v>109</v>
      </c>
      <c r="T8" s="10">
        <v>1</v>
      </c>
      <c r="U8" s="10" t="s">
        <v>109</v>
      </c>
      <c r="V8" s="10">
        <v>2</v>
      </c>
      <c r="W8" s="10" t="s">
        <v>109</v>
      </c>
      <c r="X8" s="10" t="s">
        <v>109</v>
      </c>
      <c r="Y8" s="10" t="s">
        <v>109</v>
      </c>
    </row>
    <row r="9" spans="2:25" ht="27" customHeight="1">
      <c r="B9" s="72" t="s">
        <v>0</v>
      </c>
      <c r="C9" s="48">
        <v>1999</v>
      </c>
      <c r="E9" s="9">
        <v>3</v>
      </c>
      <c r="F9" s="10" t="s">
        <v>109</v>
      </c>
      <c r="G9" s="10">
        <v>2</v>
      </c>
      <c r="H9" s="10">
        <v>1</v>
      </c>
      <c r="I9" s="10" t="s">
        <v>109</v>
      </c>
      <c r="J9" s="10">
        <v>1</v>
      </c>
      <c r="K9" s="10" t="s">
        <v>109</v>
      </c>
      <c r="L9" s="10" t="s">
        <v>109</v>
      </c>
      <c r="M9" s="10" t="s">
        <v>109</v>
      </c>
      <c r="N9" s="10">
        <v>1</v>
      </c>
      <c r="O9" s="10" t="s">
        <v>109</v>
      </c>
      <c r="P9" s="10">
        <v>1</v>
      </c>
      <c r="Q9" s="10" t="s">
        <v>109</v>
      </c>
      <c r="R9" s="10" t="s">
        <v>109</v>
      </c>
      <c r="S9" s="10" t="s">
        <v>109</v>
      </c>
      <c r="T9" s="10">
        <v>2</v>
      </c>
      <c r="U9" s="10" t="s">
        <v>109</v>
      </c>
      <c r="V9" s="10">
        <v>1</v>
      </c>
      <c r="W9" s="10" t="s">
        <v>109</v>
      </c>
      <c r="X9" s="10" t="s">
        <v>109</v>
      </c>
      <c r="Y9" s="10" t="s">
        <v>109</v>
      </c>
    </row>
    <row r="10" spans="2:25" ht="27" customHeight="1">
      <c r="B10" s="72" t="s">
        <v>34</v>
      </c>
      <c r="C10" s="48">
        <v>2000</v>
      </c>
      <c r="E10" s="9">
        <v>1</v>
      </c>
      <c r="F10" s="10" t="s">
        <v>109</v>
      </c>
      <c r="G10" s="10">
        <v>1</v>
      </c>
      <c r="H10" s="10">
        <v>1</v>
      </c>
      <c r="I10" s="10" t="s">
        <v>109</v>
      </c>
      <c r="J10" s="10">
        <v>1</v>
      </c>
      <c r="K10" s="10" t="s">
        <v>109</v>
      </c>
      <c r="L10" s="10" t="s">
        <v>109</v>
      </c>
      <c r="M10" s="10" t="s">
        <v>109</v>
      </c>
      <c r="N10" s="10">
        <v>1</v>
      </c>
      <c r="O10" s="10" t="s">
        <v>109</v>
      </c>
      <c r="P10" s="10">
        <v>1</v>
      </c>
      <c r="Q10" s="10" t="s">
        <v>109</v>
      </c>
      <c r="R10" s="10" t="s">
        <v>109</v>
      </c>
      <c r="S10" s="10" t="s">
        <v>109</v>
      </c>
      <c r="T10" s="10" t="s">
        <v>109</v>
      </c>
      <c r="U10" s="10" t="s">
        <v>109</v>
      </c>
      <c r="V10" s="10" t="s">
        <v>109</v>
      </c>
      <c r="W10" s="10" t="s">
        <v>109</v>
      </c>
      <c r="X10" s="10" t="s">
        <v>109</v>
      </c>
      <c r="Y10" s="10" t="s">
        <v>109</v>
      </c>
    </row>
    <row r="11" spans="2:25" ht="27" customHeight="1">
      <c r="B11" s="72" t="s">
        <v>35</v>
      </c>
      <c r="C11" s="48">
        <v>2001</v>
      </c>
      <c r="E11" s="9">
        <v>4</v>
      </c>
      <c r="F11" s="10">
        <v>1</v>
      </c>
      <c r="G11" s="10">
        <v>6</v>
      </c>
      <c r="H11" s="10">
        <v>4</v>
      </c>
      <c r="I11" s="10">
        <v>1</v>
      </c>
      <c r="J11" s="10">
        <v>6</v>
      </c>
      <c r="K11" s="10" t="s">
        <v>109</v>
      </c>
      <c r="L11" s="10" t="s">
        <v>109</v>
      </c>
      <c r="M11" s="10" t="s">
        <v>109</v>
      </c>
      <c r="N11" s="10">
        <v>4</v>
      </c>
      <c r="O11" s="10">
        <v>1</v>
      </c>
      <c r="P11" s="10">
        <v>6</v>
      </c>
      <c r="Q11" s="10" t="s">
        <v>109</v>
      </c>
      <c r="R11" s="10" t="s">
        <v>109</v>
      </c>
      <c r="S11" s="10" t="s">
        <v>109</v>
      </c>
      <c r="T11" s="10" t="s">
        <v>109</v>
      </c>
      <c r="U11" s="10" t="s">
        <v>109</v>
      </c>
      <c r="V11" s="10" t="s">
        <v>109</v>
      </c>
      <c r="W11" s="10" t="s">
        <v>109</v>
      </c>
      <c r="X11" s="10" t="s">
        <v>109</v>
      </c>
      <c r="Y11" s="10" t="s">
        <v>109</v>
      </c>
    </row>
    <row r="12" spans="2:25" s="12" customFormat="1" ht="27" customHeight="1">
      <c r="B12" s="73" t="s">
        <v>110</v>
      </c>
      <c r="C12" s="51">
        <v>2002</v>
      </c>
      <c r="E12" s="15">
        <v>4</v>
      </c>
      <c r="F12" s="16" t="s">
        <v>111</v>
      </c>
      <c r="G12" s="16">
        <v>4</v>
      </c>
      <c r="H12" s="16">
        <v>3</v>
      </c>
      <c r="I12" s="16" t="s">
        <v>111</v>
      </c>
      <c r="J12" s="16">
        <v>4</v>
      </c>
      <c r="K12" s="16" t="s">
        <v>111</v>
      </c>
      <c r="L12" s="16" t="s">
        <v>111</v>
      </c>
      <c r="M12" s="16" t="s">
        <v>111</v>
      </c>
      <c r="N12" s="16">
        <v>3</v>
      </c>
      <c r="O12" s="16" t="s">
        <v>111</v>
      </c>
      <c r="P12" s="16">
        <v>4</v>
      </c>
      <c r="Q12" s="16" t="s">
        <v>111</v>
      </c>
      <c r="R12" s="16" t="s">
        <v>111</v>
      </c>
      <c r="S12" s="16" t="s">
        <v>111</v>
      </c>
      <c r="T12" s="16">
        <v>1</v>
      </c>
      <c r="U12" s="16" t="s">
        <v>111</v>
      </c>
      <c r="V12" s="16" t="s">
        <v>111</v>
      </c>
      <c r="W12" s="16" t="s">
        <v>111</v>
      </c>
      <c r="X12" s="16" t="s">
        <v>111</v>
      </c>
      <c r="Y12" s="16" t="s">
        <v>111</v>
      </c>
    </row>
    <row r="13" ht="6.75" customHeight="1" thickBot="1">
      <c r="E13" s="18"/>
    </row>
    <row r="14" spans="1:25" ht="13.5">
      <c r="A14" s="19" t="s">
        <v>96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</sheetData>
  <sheetProtection/>
  <mergeCells count="10">
    <mergeCell ref="A4:D6"/>
    <mergeCell ref="E4:G5"/>
    <mergeCell ref="H4:M4"/>
    <mergeCell ref="N4:S4"/>
    <mergeCell ref="T4:V5"/>
    <mergeCell ref="W4:Y5"/>
    <mergeCell ref="H5:J5"/>
    <mergeCell ref="K5:M5"/>
    <mergeCell ref="N5:P5"/>
    <mergeCell ref="Q5:S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H19" sqref="H19"/>
    </sheetView>
  </sheetViews>
  <sheetFormatPr defaultColWidth="9.00390625" defaultRowHeight="13.5"/>
  <cols>
    <col min="1" max="1" width="1.00390625" style="1" customWidth="1"/>
    <col min="2" max="2" width="7.50390625" style="1" customWidth="1"/>
    <col min="3" max="3" width="5.625" style="1" customWidth="1"/>
    <col min="4" max="4" width="1.00390625" style="1" customWidth="1"/>
    <col min="5" max="8" width="17.625" style="1" customWidth="1"/>
    <col min="9" max="9" width="21.75390625" style="1" customWidth="1"/>
    <col min="10" max="10" width="21.625" style="1" customWidth="1"/>
    <col min="11" max="12" width="21.375" style="1" customWidth="1"/>
    <col min="13" max="16384" width="9.00390625" style="1" customWidth="1"/>
  </cols>
  <sheetData>
    <row r="1" spans="7:9" ht="17.25">
      <c r="G1" s="3" t="s">
        <v>112</v>
      </c>
      <c r="I1" s="3" t="s">
        <v>113</v>
      </c>
    </row>
    <row r="2" ht="14.25" thickBot="1">
      <c r="A2" s="4" t="s">
        <v>114</v>
      </c>
    </row>
    <row r="3" spans="1:12" ht="22.5" customHeight="1" thickTop="1">
      <c r="A3" s="39" t="s">
        <v>5</v>
      </c>
      <c r="B3" s="39"/>
      <c r="C3" s="39"/>
      <c r="D3" s="39"/>
      <c r="E3" s="40" t="s">
        <v>6</v>
      </c>
      <c r="F3" s="65" t="s">
        <v>115</v>
      </c>
      <c r="G3" s="76"/>
      <c r="H3" s="76"/>
      <c r="I3" s="24" t="s">
        <v>116</v>
      </c>
      <c r="J3" s="77"/>
      <c r="K3" s="40" t="s">
        <v>117</v>
      </c>
      <c r="L3" s="40" t="s">
        <v>118</v>
      </c>
    </row>
    <row r="4" spans="1:12" ht="22.5" customHeight="1">
      <c r="A4" s="42"/>
      <c r="B4" s="42"/>
      <c r="C4" s="42"/>
      <c r="D4" s="42"/>
      <c r="E4" s="43"/>
      <c r="F4" s="68" t="s">
        <v>88</v>
      </c>
      <c r="G4" s="68" t="s">
        <v>119</v>
      </c>
      <c r="H4" s="44" t="s">
        <v>120</v>
      </c>
      <c r="I4" s="70" t="s">
        <v>121</v>
      </c>
      <c r="J4" s="68" t="s">
        <v>43</v>
      </c>
      <c r="K4" s="43"/>
      <c r="L4" s="43"/>
    </row>
    <row r="5" ht="6.75" customHeight="1">
      <c r="E5" s="6"/>
    </row>
    <row r="6" spans="2:12" ht="23.25" customHeight="1">
      <c r="B6" s="4" t="s">
        <v>44</v>
      </c>
      <c r="C6" s="48">
        <v>1998</v>
      </c>
      <c r="E6" s="9">
        <v>502707</v>
      </c>
      <c r="F6" s="32">
        <v>336071</v>
      </c>
      <c r="G6" s="32">
        <v>206587</v>
      </c>
      <c r="H6" s="32">
        <v>29</v>
      </c>
      <c r="I6" s="32">
        <v>16742</v>
      </c>
      <c r="J6" s="32">
        <v>112713</v>
      </c>
      <c r="K6" s="32">
        <v>13004</v>
      </c>
      <c r="L6" s="32">
        <v>153632</v>
      </c>
    </row>
    <row r="7" spans="2:12" ht="23.25" customHeight="1">
      <c r="B7" s="72" t="s">
        <v>0</v>
      </c>
      <c r="C7" s="48">
        <v>1999</v>
      </c>
      <c r="E7" s="9">
        <v>469086</v>
      </c>
      <c r="F7" s="32">
        <v>329164</v>
      </c>
      <c r="G7" s="32">
        <v>206926</v>
      </c>
      <c r="H7" s="32">
        <v>170</v>
      </c>
      <c r="I7" s="32">
        <v>30886</v>
      </c>
      <c r="J7" s="32">
        <v>91182</v>
      </c>
      <c r="K7" s="32">
        <v>11311</v>
      </c>
      <c r="L7" s="32">
        <v>128611</v>
      </c>
    </row>
    <row r="8" spans="2:12" ht="23.25" customHeight="1">
      <c r="B8" s="72" t="s">
        <v>34</v>
      </c>
      <c r="C8" s="48">
        <v>2000</v>
      </c>
      <c r="E8" s="9">
        <v>561765</v>
      </c>
      <c r="F8" s="32">
        <v>388115</v>
      </c>
      <c r="G8" s="32">
        <v>237615</v>
      </c>
      <c r="H8" s="32">
        <v>170</v>
      </c>
      <c r="I8" s="32">
        <v>30711</v>
      </c>
      <c r="J8" s="32">
        <v>119619</v>
      </c>
      <c r="K8" s="32">
        <v>12591</v>
      </c>
      <c r="L8" s="32">
        <v>161059</v>
      </c>
    </row>
    <row r="9" spans="2:12" ht="23.25" customHeight="1">
      <c r="B9" s="72" t="s">
        <v>35</v>
      </c>
      <c r="C9" s="48">
        <v>2001</v>
      </c>
      <c r="D9" s="26"/>
      <c r="E9" s="9">
        <v>524067</v>
      </c>
      <c r="F9" s="32">
        <v>348135</v>
      </c>
      <c r="G9" s="32">
        <v>220738</v>
      </c>
      <c r="H9" s="32">
        <v>13</v>
      </c>
      <c r="I9" s="32">
        <v>20372</v>
      </c>
      <c r="J9" s="32">
        <v>107012</v>
      </c>
      <c r="K9" s="32">
        <v>12197</v>
      </c>
      <c r="L9" s="32">
        <v>163735</v>
      </c>
    </row>
    <row r="10" spans="2:12" s="12" customFormat="1" ht="23.25" customHeight="1">
      <c r="B10" s="73" t="s">
        <v>94</v>
      </c>
      <c r="C10" s="51">
        <v>2002</v>
      </c>
      <c r="E10" s="15">
        <v>508025</v>
      </c>
      <c r="F10" s="27">
        <v>335574</v>
      </c>
      <c r="G10" s="27">
        <v>220179</v>
      </c>
      <c r="H10" s="27">
        <v>15</v>
      </c>
      <c r="I10" s="27">
        <v>22304</v>
      </c>
      <c r="J10" s="27">
        <v>93076</v>
      </c>
      <c r="K10" s="27">
        <v>12347</v>
      </c>
      <c r="L10" s="27">
        <v>160104</v>
      </c>
    </row>
    <row r="11" spans="2:12" s="12" customFormat="1" ht="6" customHeight="1">
      <c r="B11" s="73"/>
      <c r="C11" s="51"/>
      <c r="D11" s="85"/>
      <c r="E11" s="86"/>
      <c r="F11" s="87"/>
      <c r="G11" s="87"/>
      <c r="H11" s="87"/>
      <c r="I11" s="87"/>
      <c r="J11" s="87"/>
      <c r="K11" s="87"/>
      <c r="L11" s="87"/>
    </row>
    <row r="12" spans="1:12" ht="23.25" customHeight="1">
      <c r="A12" s="88"/>
      <c r="B12" s="89" t="s">
        <v>122</v>
      </c>
      <c r="C12" s="89"/>
      <c r="D12" s="90"/>
      <c r="E12" s="6"/>
      <c r="F12" s="6"/>
      <c r="G12" s="91" t="s">
        <v>123</v>
      </c>
      <c r="H12" s="91" t="s">
        <v>124</v>
      </c>
      <c r="I12" s="92" t="s">
        <v>124</v>
      </c>
      <c r="J12" s="91" t="s">
        <v>124</v>
      </c>
      <c r="K12" s="93" t="s">
        <v>125</v>
      </c>
      <c r="L12" s="94" t="s">
        <v>126</v>
      </c>
    </row>
    <row r="13" spans="5:12" ht="3" customHeight="1" thickBot="1">
      <c r="E13" s="37"/>
      <c r="F13" s="37"/>
      <c r="G13" s="95"/>
      <c r="H13" s="95"/>
      <c r="I13" s="96"/>
      <c r="J13" s="95"/>
      <c r="L13" s="37"/>
    </row>
    <row r="14" spans="1:12" ht="13.5">
      <c r="A14" s="19" t="s">
        <v>96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29" ht="4.5" customHeight="1"/>
  </sheetData>
  <sheetProtection/>
  <mergeCells count="7">
    <mergeCell ref="B12:C12"/>
    <mergeCell ref="A3:D4"/>
    <mergeCell ref="E3:E4"/>
    <mergeCell ref="F3:H3"/>
    <mergeCell ref="I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75"/>
  <sheetViews>
    <sheetView tabSelected="1" zoomScalePageLayoutView="0" workbookViewId="0" topLeftCell="A1">
      <selection activeCell="K27" sqref="K27"/>
    </sheetView>
  </sheetViews>
  <sheetFormatPr defaultColWidth="9.00390625" defaultRowHeight="13.5"/>
  <cols>
    <col min="1" max="1" width="0.5" style="97" customWidth="1"/>
    <col min="2" max="2" width="1.4921875" style="97" customWidth="1"/>
    <col min="3" max="3" width="4.25390625" style="97" customWidth="1"/>
    <col min="4" max="4" width="4.00390625" style="97" customWidth="1"/>
    <col min="5" max="5" width="0.5" style="97" customWidth="1"/>
    <col min="6" max="15" width="7.625" style="97" customWidth="1"/>
    <col min="16" max="23" width="10.875" style="97" customWidth="1"/>
    <col min="24" max="16384" width="9.00390625" style="97" customWidth="1"/>
  </cols>
  <sheetData>
    <row r="1" ht="17.25">
      <c r="K1" s="98" t="s">
        <v>127</v>
      </c>
    </row>
    <row r="2" ht="14.25" customHeight="1">
      <c r="A2" s="99" t="s">
        <v>128</v>
      </c>
    </row>
    <row r="3" ht="14.25" customHeight="1" thickBot="1">
      <c r="A3" s="99" t="s">
        <v>129</v>
      </c>
    </row>
    <row r="4" spans="1:23" ht="14.25" thickTop="1">
      <c r="A4" s="100" t="s">
        <v>5</v>
      </c>
      <c r="B4" s="100"/>
      <c r="C4" s="100"/>
      <c r="D4" s="100"/>
      <c r="E4" s="100"/>
      <c r="F4" s="101" t="s">
        <v>130</v>
      </c>
      <c r="G4" s="102"/>
      <c r="H4" s="102"/>
      <c r="I4" s="102"/>
      <c r="J4" s="102"/>
      <c r="K4" s="102"/>
      <c r="L4" s="102"/>
      <c r="M4" s="102"/>
      <c r="N4" s="102"/>
      <c r="O4" s="103"/>
      <c r="P4" s="102" t="s">
        <v>131</v>
      </c>
      <c r="Q4" s="102"/>
      <c r="R4" s="102"/>
      <c r="S4" s="102"/>
      <c r="T4" s="102"/>
      <c r="U4" s="102"/>
      <c r="V4" s="102"/>
      <c r="W4" s="102"/>
    </row>
    <row r="5" spans="1:23" ht="13.5">
      <c r="A5" s="104"/>
      <c r="B5" s="104"/>
      <c r="C5" s="104"/>
      <c r="D5" s="104"/>
      <c r="E5" s="104"/>
      <c r="F5" s="105" t="s">
        <v>132</v>
      </c>
      <c r="G5" s="106" t="s">
        <v>133</v>
      </c>
      <c r="H5" s="106" t="s">
        <v>134</v>
      </c>
      <c r="I5" s="106" t="s">
        <v>135</v>
      </c>
      <c r="J5" s="106" t="s">
        <v>136</v>
      </c>
      <c r="K5" s="107"/>
      <c r="L5" s="106" t="s">
        <v>137</v>
      </c>
      <c r="M5" s="107"/>
      <c r="N5" s="106" t="s">
        <v>138</v>
      </c>
      <c r="O5" s="108" t="s">
        <v>139</v>
      </c>
      <c r="P5" s="109" t="s">
        <v>140</v>
      </c>
      <c r="Q5" s="106" t="s">
        <v>133</v>
      </c>
      <c r="R5" s="106" t="s">
        <v>141</v>
      </c>
      <c r="S5" s="105" t="s">
        <v>142</v>
      </c>
      <c r="T5" s="106" t="s">
        <v>137</v>
      </c>
      <c r="U5" s="107"/>
      <c r="V5" s="106" t="s">
        <v>138</v>
      </c>
      <c r="W5" s="106" t="s">
        <v>143</v>
      </c>
    </row>
    <row r="6" spans="1:23" ht="13.5">
      <c r="A6" s="110"/>
      <c r="B6" s="110"/>
      <c r="C6" s="110"/>
      <c r="D6" s="110"/>
      <c r="E6" s="110"/>
      <c r="F6" s="111"/>
      <c r="G6" s="111"/>
      <c r="H6" s="111"/>
      <c r="I6" s="111"/>
      <c r="J6" s="111"/>
      <c r="K6" s="112" t="s">
        <v>42</v>
      </c>
      <c r="L6" s="111"/>
      <c r="M6" s="112" t="s">
        <v>144</v>
      </c>
      <c r="N6" s="111"/>
      <c r="O6" s="113"/>
      <c r="P6" s="110"/>
      <c r="Q6" s="111"/>
      <c r="R6" s="111"/>
      <c r="S6" s="111"/>
      <c r="T6" s="111"/>
      <c r="U6" s="112" t="s">
        <v>145</v>
      </c>
      <c r="V6" s="111"/>
      <c r="W6" s="111"/>
    </row>
    <row r="7" spans="6:23" ht="12" customHeight="1">
      <c r="F7" s="114" t="s">
        <v>146</v>
      </c>
      <c r="G7" s="10" t="s">
        <v>147</v>
      </c>
      <c r="H7" s="10" t="s">
        <v>148</v>
      </c>
      <c r="I7" s="10" t="s">
        <v>147</v>
      </c>
      <c r="J7" s="10" t="s">
        <v>147</v>
      </c>
      <c r="K7" s="10" t="s">
        <v>147</v>
      </c>
      <c r="L7" s="10" t="s">
        <v>149</v>
      </c>
      <c r="M7" s="10" t="s">
        <v>149</v>
      </c>
      <c r="N7" s="10" t="s">
        <v>149</v>
      </c>
      <c r="O7" s="10" t="s">
        <v>149</v>
      </c>
      <c r="P7" s="10" t="s">
        <v>150</v>
      </c>
      <c r="Q7" s="10" t="s">
        <v>147</v>
      </c>
      <c r="R7" s="10" t="s">
        <v>151</v>
      </c>
      <c r="S7" s="10" t="s">
        <v>151</v>
      </c>
      <c r="T7" s="10" t="s">
        <v>149</v>
      </c>
      <c r="U7" s="10" t="s">
        <v>149</v>
      </c>
      <c r="V7" s="10" t="s">
        <v>149</v>
      </c>
      <c r="W7" s="10" t="s">
        <v>149</v>
      </c>
    </row>
    <row r="8" spans="2:23" ht="9.75" customHeight="1">
      <c r="B8" s="115" t="s">
        <v>152</v>
      </c>
      <c r="C8" s="115"/>
      <c r="D8" s="116" t="s">
        <v>153</v>
      </c>
      <c r="F8" s="117">
        <v>10914.52</v>
      </c>
      <c r="G8" s="118">
        <v>1096917</v>
      </c>
      <c r="H8" s="118">
        <v>547786</v>
      </c>
      <c r="I8" s="118">
        <v>663623</v>
      </c>
      <c r="J8" s="118">
        <v>538230</v>
      </c>
      <c r="K8" s="118">
        <v>418204</v>
      </c>
      <c r="L8" s="118">
        <v>29317042</v>
      </c>
      <c r="M8" s="118">
        <v>26280214</v>
      </c>
      <c r="N8" s="118">
        <v>27517665</v>
      </c>
      <c r="O8" s="118">
        <v>1799377</v>
      </c>
      <c r="P8" s="118">
        <v>3624176</v>
      </c>
      <c r="Q8" s="118">
        <v>132008</v>
      </c>
      <c r="R8" s="118">
        <v>34205245</v>
      </c>
      <c r="S8" s="118">
        <v>27394193</v>
      </c>
      <c r="T8" s="118">
        <v>4453110</v>
      </c>
      <c r="U8" s="118">
        <v>3047930</v>
      </c>
      <c r="V8" s="118">
        <v>3561759</v>
      </c>
      <c r="W8" s="118">
        <v>959757</v>
      </c>
    </row>
    <row r="9" spans="2:23" ht="9.75" customHeight="1">
      <c r="B9" s="119">
        <v>11</v>
      </c>
      <c r="C9" s="119"/>
      <c r="D9" s="120">
        <v>1999</v>
      </c>
      <c r="F9" s="117">
        <v>10780.26</v>
      </c>
      <c r="G9" s="118">
        <v>1062554</v>
      </c>
      <c r="H9" s="118">
        <v>554911</v>
      </c>
      <c r="I9" s="118">
        <v>659198</v>
      </c>
      <c r="J9" s="118">
        <v>533964</v>
      </c>
      <c r="K9" s="118">
        <v>414679</v>
      </c>
      <c r="L9" s="118">
        <v>30206905</v>
      </c>
      <c r="M9" s="118">
        <v>26717286</v>
      </c>
      <c r="N9" s="118">
        <v>28205428</v>
      </c>
      <c r="O9" s="118">
        <v>2001477</v>
      </c>
      <c r="P9" s="118">
        <v>3773786</v>
      </c>
      <c r="Q9" s="118">
        <v>134513</v>
      </c>
      <c r="R9" s="118">
        <v>34203599</v>
      </c>
      <c r="S9" s="118">
        <v>27581051</v>
      </c>
      <c r="T9" s="118">
        <v>4596427</v>
      </c>
      <c r="U9" s="118">
        <v>3100437</v>
      </c>
      <c r="V9" s="118">
        <v>3556628</v>
      </c>
      <c r="W9" s="118">
        <v>1107172</v>
      </c>
    </row>
    <row r="10" spans="2:23" ht="9.75" customHeight="1">
      <c r="B10" s="119">
        <v>12</v>
      </c>
      <c r="C10" s="119"/>
      <c r="D10" s="120">
        <v>2000</v>
      </c>
      <c r="F10" s="117">
        <v>11374.11</v>
      </c>
      <c r="G10" s="118">
        <v>1070607</v>
      </c>
      <c r="H10" s="118">
        <v>563763</v>
      </c>
      <c r="I10" s="118">
        <v>666261</v>
      </c>
      <c r="J10" s="118">
        <v>541751</v>
      </c>
      <c r="K10" s="118">
        <v>418648</v>
      </c>
      <c r="L10" s="118">
        <v>30780027</v>
      </c>
      <c r="M10" s="118">
        <v>27560383</v>
      </c>
      <c r="N10" s="118">
        <v>28068237</v>
      </c>
      <c r="O10" s="118">
        <v>2711790</v>
      </c>
      <c r="P10" s="118">
        <v>3866608</v>
      </c>
      <c r="Q10" s="118">
        <v>132413</v>
      </c>
      <c r="R10" s="118">
        <v>34642558</v>
      </c>
      <c r="S10" s="118">
        <v>27953930</v>
      </c>
      <c r="T10" s="118">
        <v>4885495</v>
      </c>
      <c r="U10" s="118">
        <v>3335414</v>
      </c>
      <c r="V10" s="118">
        <v>3885890</v>
      </c>
      <c r="W10" s="118">
        <v>894355</v>
      </c>
    </row>
    <row r="11" spans="2:23" ht="9.75" customHeight="1">
      <c r="B11" s="119">
        <v>13</v>
      </c>
      <c r="C11" s="119"/>
      <c r="D11" s="120">
        <v>2001</v>
      </c>
      <c r="F11" s="117">
        <v>11593.09</v>
      </c>
      <c r="G11" s="118">
        <v>1096219</v>
      </c>
      <c r="H11" s="118">
        <v>574288</v>
      </c>
      <c r="I11" s="118">
        <v>664692</v>
      </c>
      <c r="J11" s="118">
        <v>540307</v>
      </c>
      <c r="K11" s="118">
        <v>419081</v>
      </c>
      <c r="L11" s="118">
        <v>30663044</v>
      </c>
      <c r="M11" s="118">
        <v>27540128</v>
      </c>
      <c r="N11" s="118">
        <v>28478659</v>
      </c>
      <c r="O11" s="118">
        <v>2184385</v>
      </c>
      <c r="P11" s="118">
        <v>4044294</v>
      </c>
      <c r="Q11" s="118">
        <v>134612</v>
      </c>
      <c r="R11" s="118">
        <v>34545260</v>
      </c>
      <c r="S11" s="118">
        <v>27989946</v>
      </c>
      <c r="T11" s="118">
        <v>4696420</v>
      </c>
      <c r="U11" s="118">
        <v>3246363</v>
      </c>
      <c r="V11" s="118">
        <v>3651978</v>
      </c>
      <c r="W11" s="118">
        <v>857224</v>
      </c>
    </row>
    <row r="12" spans="2:25" s="121" customFormat="1" ht="9.75" customHeight="1">
      <c r="B12" s="122">
        <v>14</v>
      </c>
      <c r="C12" s="122"/>
      <c r="D12" s="123">
        <v>2002</v>
      </c>
      <c r="E12" s="124"/>
      <c r="F12" s="125">
        <v>11724.96</v>
      </c>
      <c r="G12" s="126">
        <f>SUM(G14:G16)</f>
        <v>1103823</v>
      </c>
      <c r="H12" s="126">
        <v>583712</v>
      </c>
      <c r="I12" s="126">
        <v>663681</v>
      </c>
      <c r="J12" s="126">
        <v>540443</v>
      </c>
      <c r="K12" s="126">
        <v>420560</v>
      </c>
      <c r="L12" s="126">
        <v>30549411</v>
      </c>
      <c r="M12" s="126">
        <v>27589046</v>
      </c>
      <c r="N12" s="126">
        <v>28021996</v>
      </c>
      <c r="O12" s="126">
        <v>2527415</v>
      </c>
      <c r="P12" s="126">
        <v>4227395</v>
      </c>
      <c r="Q12" s="126">
        <v>134881</v>
      </c>
      <c r="R12" s="126">
        <v>35270759</v>
      </c>
      <c r="S12" s="126">
        <v>28002528</v>
      </c>
      <c r="T12" s="126">
        <v>4694720</v>
      </c>
      <c r="U12" s="126">
        <v>3297887</v>
      </c>
      <c r="V12" s="126">
        <v>3638490</v>
      </c>
      <c r="W12" s="126">
        <v>914269</v>
      </c>
      <c r="X12" s="126">
        <f>SUM(X14,X16)</f>
        <v>0</v>
      </c>
      <c r="Y12" s="126">
        <f>SUM(Y14,Y16)</f>
        <v>0</v>
      </c>
    </row>
    <row r="13" spans="5:23" ht="9" customHeight="1">
      <c r="E13" s="127"/>
      <c r="F13" s="128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</row>
    <row r="14" spans="2:23" s="121" customFormat="1" ht="9.75" customHeight="1">
      <c r="B14" s="130" t="s">
        <v>154</v>
      </c>
      <c r="C14" s="130"/>
      <c r="D14" s="130"/>
      <c r="E14" s="124"/>
      <c r="F14" s="125">
        <f aca="true" t="shared" si="0" ref="F14:W14">SUM(F18:F31)</f>
        <v>8023.280000000001</v>
      </c>
      <c r="G14" s="126">
        <f t="shared" si="0"/>
        <v>791762</v>
      </c>
      <c r="H14" s="126">
        <f t="shared" si="0"/>
        <v>433660</v>
      </c>
      <c r="I14" s="126">
        <f t="shared" si="0"/>
        <v>489579</v>
      </c>
      <c r="J14" s="126">
        <f t="shared" si="0"/>
        <v>396043</v>
      </c>
      <c r="K14" s="126">
        <f t="shared" si="0"/>
        <v>299198</v>
      </c>
      <c r="L14" s="126">
        <f t="shared" si="0"/>
        <v>22806428</v>
      </c>
      <c r="M14" s="126">
        <f t="shared" si="0"/>
        <v>21235182</v>
      </c>
      <c r="N14" s="126">
        <f t="shared" si="0"/>
        <v>21268745</v>
      </c>
      <c r="O14" s="126">
        <f t="shared" si="0"/>
        <v>1537683</v>
      </c>
      <c r="P14" s="126">
        <f t="shared" si="0"/>
        <v>369486</v>
      </c>
      <c r="Q14" s="126">
        <f t="shared" si="0"/>
        <v>17318</v>
      </c>
      <c r="R14" s="126">
        <f t="shared" si="0"/>
        <v>3294109</v>
      </c>
      <c r="S14" s="126">
        <f t="shared" si="0"/>
        <v>2725910</v>
      </c>
      <c r="T14" s="126">
        <f t="shared" si="0"/>
        <v>484341</v>
      </c>
      <c r="U14" s="126">
        <f t="shared" si="0"/>
        <v>293874</v>
      </c>
      <c r="V14" s="126">
        <f t="shared" si="0"/>
        <v>407723</v>
      </c>
      <c r="W14" s="126">
        <f t="shared" si="0"/>
        <v>23987</v>
      </c>
    </row>
    <row r="15" spans="2:23" ht="9" customHeight="1">
      <c r="B15" s="131"/>
      <c r="C15" s="131"/>
      <c r="D15" s="131"/>
      <c r="E15" s="127"/>
      <c r="F15" s="128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</row>
    <row r="16" spans="2:23" s="121" customFormat="1" ht="9.75" customHeight="1">
      <c r="B16" s="130" t="s">
        <v>155</v>
      </c>
      <c r="C16" s="130"/>
      <c r="D16" s="130"/>
      <c r="E16" s="124"/>
      <c r="F16" s="125">
        <f aca="true" t="shared" si="1" ref="F16:W16">SUM(F33,F39,F44,F48,F52,F58,F68,F77,F89,F96,F105,F114,F118,F121,F134,F141,F151)</f>
        <v>3701.68</v>
      </c>
      <c r="G16" s="126">
        <f t="shared" si="1"/>
        <v>312061</v>
      </c>
      <c r="H16" s="126">
        <f t="shared" si="1"/>
        <v>150113</v>
      </c>
      <c r="I16" s="126">
        <f t="shared" si="1"/>
        <v>174176</v>
      </c>
      <c r="J16" s="126">
        <f t="shared" si="1"/>
        <v>144426</v>
      </c>
      <c r="K16" s="126">
        <f t="shared" si="1"/>
        <v>121360</v>
      </c>
      <c r="L16" s="126">
        <f t="shared" si="1"/>
        <v>7745697</v>
      </c>
      <c r="M16" s="126">
        <f t="shared" si="1"/>
        <v>6355990</v>
      </c>
      <c r="N16" s="126">
        <f t="shared" si="1"/>
        <v>6747067</v>
      </c>
      <c r="O16" s="126">
        <f t="shared" si="1"/>
        <v>998630</v>
      </c>
      <c r="P16" s="126">
        <f t="shared" si="1"/>
        <v>3853885</v>
      </c>
      <c r="Q16" s="126">
        <f t="shared" si="1"/>
        <v>117100</v>
      </c>
      <c r="R16" s="126">
        <f t="shared" si="1"/>
        <v>31885738</v>
      </c>
      <c r="S16" s="126">
        <f t="shared" si="1"/>
        <v>25200337</v>
      </c>
      <c r="T16" s="126">
        <f t="shared" si="1"/>
        <v>4201667</v>
      </c>
      <c r="U16" s="126">
        <f t="shared" si="1"/>
        <v>2996201</v>
      </c>
      <c r="V16" s="126">
        <f t="shared" si="1"/>
        <v>3225702</v>
      </c>
      <c r="W16" s="126">
        <f t="shared" si="1"/>
        <v>888400</v>
      </c>
    </row>
    <row r="17" spans="2:23" ht="9" customHeight="1">
      <c r="B17" s="131"/>
      <c r="C17" s="132"/>
      <c r="D17" s="132"/>
      <c r="E17" s="127"/>
      <c r="F17" s="128"/>
      <c r="G17" s="129"/>
      <c r="H17" s="129"/>
      <c r="I17" s="129"/>
      <c r="J17" s="129"/>
      <c r="K17" s="129"/>
      <c r="L17" s="129"/>
      <c r="M17" s="129"/>
      <c r="N17" s="129"/>
      <c r="O17" s="129"/>
      <c r="P17" s="129" t="s">
        <v>156</v>
      </c>
      <c r="Q17" s="129" t="s">
        <v>156</v>
      </c>
      <c r="R17" s="129" t="s">
        <v>156</v>
      </c>
      <c r="S17" s="129" t="s">
        <v>156</v>
      </c>
      <c r="T17" s="129" t="s">
        <v>156</v>
      </c>
      <c r="U17" s="129" t="s">
        <v>156</v>
      </c>
      <c r="V17" s="129" t="s">
        <v>156</v>
      </c>
      <c r="W17" s="129" t="s">
        <v>156</v>
      </c>
    </row>
    <row r="18" spans="2:23" ht="9.75" customHeight="1">
      <c r="B18" s="131"/>
      <c r="C18" s="132" t="s">
        <v>51</v>
      </c>
      <c r="D18" s="132"/>
      <c r="E18" s="127"/>
      <c r="F18" s="133">
        <v>1957.02</v>
      </c>
      <c r="G18" s="134">
        <v>256539</v>
      </c>
      <c r="H18" s="134">
        <v>125239</v>
      </c>
      <c r="I18" s="134">
        <v>146852</v>
      </c>
      <c r="J18" s="134">
        <v>109182</v>
      </c>
      <c r="K18" s="134">
        <v>82735</v>
      </c>
      <c r="L18" s="134">
        <v>5182445</v>
      </c>
      <c r="M18" s="134">
        <v>4970053</v>
      </c>
      <c r="N18" s="134">
        <v>4949851</v>
      </c>
      <c r="O18" s="135">
        <v>232594</v>
      </c>
      <c r="P18" s="136" t="s">
        <v>57</v>
      </c>
      <c r="Q18" s="136" t="s">
        <v>57</v>
      </c>
      <c r="R18" s="136" t="s">
        <v>57</v>
      </c>
      <c r="S18" s="136" t="s">
        <v>57</v>
      </c>
      <c r="T18" s="136" t="s">
        <v>57</v>
      </c>
      <c r="U18" s="136" t="s">
        <v>57</v>
      </c>
      <c r="V18" s="136" t="s">
        <v>57</v>
      </c>
      <c r="W18" s="136" t="s">
        <v>57</v>
      </c>
    </row>
    <row r="19" spans="2:23" ht="9.75" customHeight="1">
      <c r="B19" s="131"/>
      <c r="C19" s="132" t="s">
        <v>64</v>
      </c>
      <c r="D19" s="132"/>
      <c r="E19" s="127"/>
      <c r="F19" s="137">
        <v>713.18</v>
      </c>
      <c r="G19" s="134">
        <v>85400</v>
      </c>
      <c r="H19" s="134">
        <v>49501</v>
      </c>
      <c r="I19" s="134">
        <v>67380</v>
      </c>
      <c r="J19" s="134">
        <v>42776</v>
      </c>
      <c r="K19" s="134">
        <v>30636</v>
      </c>
      <c r="L19" s="134">
        <v>1830375</v>
      </c>
      <c r="M19" s="134">
        <v>1615782</v>
      </c>
      <c r="N19" s="134">
        <v>1695339</v>
      </c>
      <c r="O19" s="135">
        <v>135036</v>
      </c>
      <c r="P19" s="134">
        <v>1245</v>
      </c>
      <c r="Q19" s="134">
        <v>360</v>
      </c>
      <c r="R19" s="134">
        <v>49976</v>
      </c>
      <c r="S19" s="134">
        <v>35183</v>
      </c>
      <c r="T19" s="134">
        <v>1545</v>
      </c>
      <c r="U19" s="134">
        <v>1447</v>
      </c>
      <c r="V19" s="134">
        <v>1027</v>
      </c>
      <c r="W19" s="134">
        <v>1442</v>
      </c>
    </row>
    <row r="20" spans="2:23" ht="9.75" customHeight="1">
      <c r="B20" s="131"/>
      <c r="C20" s="132" t="s">
        <v>157</v>
      </c>
      <c r="D20" s="132"/>
      <c r="E20" s="127"/>
      <c r="F20" s="137">
        <v>488.63</v>
      </c>
      <c r="G20" s="134">
        <v>36800</v>
      </c>
      <c r="H20" s="134">
        <v>23159</v>
      </c>
      <c r="I20" s="134">
        <v>25423</v>
      </c>
      <c r="J20" s="134">
        <v>23232</v>
      </c>
      <c r="K20" s="134">
        <v>14721</v>
      </c>
      <c r="L20" s="134">
        <v>1369580</v>
      </c>
      <c r="M20" s="134">
        <v>1340468</v>
      </c>
      <c r="N20" s="134">
        <v>1158447</v>
      </c>
      <c r="O20" s="135">
        <v>211133</v>
      </c>
      <c r="P20" s="134">
        <v>18093</v>
      </c>
      <c r="Q20" s="134">
        <v>291</v>
      </c>
      <c r="R20" s="134">
        <v>51940</v>
      </c>
      <c r="S20" s="134">
        <v>16052</v>
      </c>
      <c r="T20" s="134">
        <v>11918</v>
      </c>
      <c r="U20" s="134">
        <v>2837</v>
      </c>
      <c r="V20" s="134">
        <v>11474</v>
      </c>
      <c r="W20" s="134">
        <v>10912</v>
      </c>
    </row>
    <row r="21" spans="2:23" ht="9.75" customHeight="1">
      <c r="B21" s="131"/>
      <c r="C21" s="132" t="s">
        <v>158</v>
      </c>
      <c r="D21" s="132"/>
      <c r="E21" s="127"/>
      <c r="F21" s="137">
        <v>593.74</v>
      </c>
      <c r="G21" s="134">
        <v>50000</v>
      </c>
      <c r="H21" s="134">
        <v>35729</v>
      </c>
      <c r="I21" s="134">
        <v>34693</v>
      </c>
      <c r="J21" s="134">
        <v>31059</v>
      </c>
      <c r="K21" s="134">
        <v>23930</v>
      </c>
      <c r="L21" s="134">
        <v>2132393</v>
      </c>
      <c r="M21" s="134">
        <v>2035785</v>
      </c>
      <c r="N21" s="134">
        <v>2150843</v>
      </c>
      <c r="O21" s="135">
        <v>-18450</v>
      </c>
      <c r="P21" s="136" t="s">
        <v>57</v>
      </c>
      <c r="Q21" s="136" t="s">
        <v>57</v>
      </c>
      <c r="R21" s="136" t="s">
        <v>57</v>
      </c>
      <c r="S21" s="136" t="s">
        <v>57</v>
      </c>
      <c r="T21" s="136" t="s">
        <v>57</v>
      </c>
      <c r="U21" s="136" t="s">
        <v>57</v>
      </c>
      <c r="V21" s="136" t="s">
        <v>57</v>
      </c>
      <c r="W21" s="136" t="s">
        <v>57</v>
      </c>
    </row>
    <row r="22" spans="2:23" ht="9.75" customHeight="1">
      <c r="B22" s="131"/>
      <c r="C22" s="132" t="s">
        <v>159</v>
      </c>
      <c r="D22" s="132"/>
      <c r="E22" s="127"/>
      <c r="F22" s="137">
        <v>517.21</v>
      </c>
      <c r="G22" s="134">
        <v>48800</v>
      </c>
      <c r="H22" s="134">
        <v>25136</v>
      </c>
      <c r="I22" s="134">
        <v>34715</v>
      </c>
      <c r="J22" s="134">
        <v>28119</v>
      </c>
      <c r="K22" s="134">
        <v>21591</v>
      </c>
      <c r="L22" s="134">
        <v>971310</v>
      </c>
      <c r="M22" s="134">
        <v>918002</v>
      </c>
      <c r="N22" s="134">
        <v>935804</v>
      </c>
      <c r="O22" s="135">
        <v>35506</v>
      </c>
      <c r="P22" s="136" t="s">
        <v>57</v>
      </c>
      <c r="Q22" s="136" t="s">
        <v>57</v>
      </c>
      <c r="R22" s="136" t="s">
        <v>57</v>
      </c>
      <c r="S22" s="136" t="s">
        <v>57</v>
      </c>
      <c r="T22" s="136" t="s">
        <v>57</v>
      </c>
      <c r="U22" s="136" t="s">
        <v>57</v>
      </c>
      <c r="V22" s="136" t="s">
        <v>57</v>
      </c>
      <c r="W22" s="136" t="s">
        <v>57</v>
      </c>
    </row>
    <row r="23" spans="2:23" ht="9.75" customHeight="1">
      <c r="B23" s="131"/>
      <c r="C23" s="132" t="s">
        <v>160</v>
      </c>
      <c r="D23" s="132"/>
      <c r="E23" s="127"/>
      <c r="F23" s="137">
        <v>433.89</v>
      </c>
      <c r="G23" s="134">
        <v>30000</v>
      </c>
      <c r="H23" s="134">
        <v>17748</v>
      </c>
      <c r="I23" s="134">
        <v>17729</v>
      </c>
      <c r="J23" s="134">
        <v>15948</v>
      </c>
      <c r="K23" s="134">
        <v>10806</v>
      </c>
      <c r="L23" s="134">
        <v>979607</v>
      </c>
      <c r="M23" s="134">
        <v>965641</v>
      </c>
      <c r="N23" s="134">
        <v>956097</v>
      </c>
      <c r="O23" s="135">
        <v>23510</v>
      </c>
      <c r="P23" s="134">
        <v>73027</v>
      </c>
      <c r="Q23" s="134">
        <v>1650</v>
      </c>
      <c r="R23" s="134">
        <v>377253</v>
      </c>
      <c r="S23" s="134">
        <v>304052</v>
      </c>
      <c r="T23" s="134">
        <v>48133</v>
      </c>
      <c r="U23" s="134">
        <v>33403</v>
      </c>
      <c r="V23" s="134">
        <v>47367</v>
      </c>
      <c r="W23" s="134">
        <v>1761</v>
      </c>
    </row>
    <row r="24" spans="2:23" ht="9.75" customHeight="1">
      <c r="B24" s="131"/>
      <c r="C24" s="132" t="s">
        <v>161</v>
      </c>
      <c r="D24" s="132"/>
      <c r="E24" s="127"/>
      <c r="F24" s="137">
        <v>117.54</v>
      </c>
      <c r="G24" s="134">
        <v>15500</v>
      </c>
      <c r="H24" s="134">
        <v>6119</v>
      </c>
      <c r="I24" s="134">
        <v>7478</v>
      </c>
      <c r="J24" s="134">
        <v>6117</v>
      </c>
      <c r="K24" s="134">
        <v>5122</v>
      </c>
      <c r="L24" s="134">
        <v>351168</v>
      </c>
      <c r="M24" s="134">
        <v>310832</v>
      </c>
      <c r="N24" s="134">
        <v>370434</v>
      </c>
      <c r="O24" s="135">
        <v>-19266</v>
      </c>
      <c r="P24" s="134">
        <v>70428</v>
      </c>
      <c r="Q24" s="134">
        <v>2306</v>
      </c>
      <c r="R24" s="134">
        <v>840922</v>
      </c>
      <c r="S24" s="134">
        <v>616831</v>
      </c>
      <c r="T24" s="134">
        <v>120044</v>
      </c>
      <c r="U24" s="134">
        <v>89013</v>
      </c>
      <c r="V24" s="134">
        <v>82497</v>
      </c>
      <c r="W24" s="134">
        <v>5</v>
      </c>
    </row>
    <row r="25" spans="2:23" ht="9.75" customHeight="1">
      <c r="B25" s="131"/>
      <c r="C25" s="132" t="s">
        <v>162</v>
      </c>
      <c r="D25" s="132"/>
      <c r="E25" s="127"/>
      <c r="F25" s="137">
        <v>197.64</v>
      </c>
      <c r="G25" s="134">
        <v>22500</v>
      </c>
      <c r="H25" s="134">
        <v>10048</v>
      </c>
      <c r="I25" s="134">
        <v>10643</v>
      </c>
      <c r="J25" s="134">
        <v>9775</v>
      </c>
      <c r="K25" s="134">
        <v>6940</v>
      </c>
      <c r="L25" s="134">
        <v>766524</v>
      </c>
      <c r="M25" s="134">
        <v>757341</v>
      </c>
      <c r="N25" s="134">
        <v>752633</v>
      </c>
      <c r="O25" s="135">
        <v>13891</v>
      </c>
      <c r="P25" s="134">
        <v>82057</v>
      </c>
      <c r="Q25" s="134">
        <v>2714</v>
      </c>
      <c r="R25" s="134">
        <v>758523</v>
      </c>
      <c r="S25" s="134">
        <v>634398</v>
      </c>
      <c r="T25" s="134">
        <v>169965</v>
      </c>
      <c r="U25" s="134">
        <v>119104</v>
      </c>
      <c r="V25" s="134">
        <v>147080</v>
      </c>
      <c r="W25" s="134">
        <v>1063</v>
      </c>
    </row>
    <row r="26" spans="2:23" ht="9.75" customHeight="1">
      <c r="B26" s="131"/>
      <c r="C26" s="132" t="s">
        <v>163</v>
      </c>
      <c r="D26" s="132"/>
      <c r="E26" s="127"/>
      <c r="F26" s="137">
        <v>454.46</v>
      </c>
      <c r="G26" s="134">
        <v>31950</v>
      </c>
      <c r="H26" s="134">
        <v>16938</v>
      </c>
      <c r="I26" s="134">
        <v>20220</v>
      </c>
      <c r="J26" s="134">
        <v>17098</v>
      </c>
      <c r="K26" s="134">
        <v>14470</v>
      </c>
      <c r="L26" s="134">
        <v>537318</v>
      </c>
      <c r="M26" s="134">
        <v>488489</v>
      </c>
      <c r="N26" s="134">
        <v>414196</v>
      </c>
      <c r="O26" s="135">
        <v>123122</v>
      </c>
      <c r="P26" s="134">
        <v>39893</v>
      </c>
      <c r="Q26" s="134">
        <v>8741</v>
      </c>
      <c r="R26" s="134">
        <v>1145041</v>
      </c>
      <c r="S26" s="134">
        <v>1097990</v>
      </c>
      <c r="T26" s="134">
        <v>47799</v>
      </c>
      <c r="U26" s="134">
        <v>40946</v>
      </c>
      <c r="V26" s="134">
        <v>49631</v>
      </c>
      <c r="W26" s="134">
        <v>7203</v>
      </c>
    </row>
    <row r="27" spans="2:23" ht="9.75" customHeight="1">
      <c r="B27" s="131"/>
      <c r="C27" s="132" t="s">
        <v>164</v>
      </c>
      <c r="D27" s="132"/>
      <c r="E27" s="127"/>
      <c r="F27" s="137">
        <v>263.97</v>
      </c>
      <c r="G27" s="134">
        <v>16253</v>
      </c>
      <c r="H27" s="134">
        <v>10022</v>
      </c>
      <c r="I27" s="134">
        <v>11909</v>
      </c>
      <c r="J27" s="134">
        <v>10011</v>
      </c>
      <c r="K27" s="134">
        <v>5606</v>
      </c>
      <c r="L27" s="134">
        <v>852491</v>
      </c>
      <c r="M27" s="134">
        <v>786893</v>
      </c>
      <c r="N27" s="134">
        <v>798622</v>
      </c>
      <c r="O27" s="135">
        <v>53869</v>
      </c>
      <c r="P27" s="134">
        <v>79985</v>
      </c>
      <c r="Q27" s="134">
        <v>1200</v>
      </c>
      <c r="R27" s="134">
        <v>59854</v>
      </c>
      <c r="S27" s="134">
        <v>11541</v>
      </c>
      <c r="T27" s="134">
        <v>78411</v>
      </c>
      <c r="U27" s="134">
        <v>5180</v>
      </c>
      <c r="V27" s="134">
        <v>61556</v>
      </c>
      <c r="W27" s="134">
        <v>21</v>
      </c>
    </row>
    <row r="28" spans="2:23" ht="9.75" customHeight="1">
      <c r="B28" s="131"/>
      <c r="C28" s="132" t="s">
        <v>165</v>
      </c>
      <c r="D28" s="132"/>
      <c r="E28" s="127"/>
      <c r="F28" s="137">
        <v>536.09</v>
      </c>
      <c r="G28" s="134">
        <v>22980</v>
      </c>
      <c r="H28" s="134">
        <v>14011</v>
      </c>
      <c r="I28" s="134">
        <v>14105</v>
      </c>
      <c r="J28" s="134">
        <v>12990</v>
      </c>
      <c r="K28" s="134">
        <v>10150</v>
      </c>
      <c r="L28" s="134">
        <v>1162014</v>
      </c>
      <c r="M28" s="134">
        <v>1135142</v>
      </c>
      <c r="N28" s="134">
        <v>998073</v>
      </c>
      <c r="O28" s="135">
        <v>163941</v>
      </c>
      <c r="P28" s="136" t="s">
        <v>57</v>
      </c>
      <c r="Q28" s="136" t="s">
        <v>57</v>
      </c>
      <c r="R28" s="136" t="s">
        <v>57</v>
      </c>
      <c r="S28" s="136" t="s">
        <v>57</v>
      </c>
      <c r="T28" s="136" t="s">
        <v>57</v>
      </c>
      <c r="U28" s="136" t="s">
        <v>57</v>
      </c>
      <c r="V28" s="136" t="s">
        <v>57</v>
      </c>
      <c r="W28" s="136" t="s">
        <v>57</v>
      </c>
    </row>
    <row r="29" spans="2:23" ht="9.75" customHeight="1">
      <c r="B29" s="131"/>
      <c r="C29" s="132" t="s">
        <v>166</v>
      </c>
      <c r="D29" s="132"/>
      <c r="E29" s="127"/>
      <c r="F29" s="137">
        <v>523.46</v>
      </c>
      <c r="G29" s="134">
        <v>39400</v>
      </c>
      <c r="H29" s="134">
        <v>23190</v>
      </c>
      <c r="I29" s="134">
        <v>18566</v>
      </c>
      <c r="J29" s="134">
        <v>17062</v>
      </c>
      <c r="K29" s="134">
        <v>13302</v>
      </c>
      <c r="L29" s="134">
        <v>1855937</v>
      </c>
      <c r="M29" s="134">
        <v>1482857</v>
      </c>
      <c r="N29" s="134">
        <v>1742538</v>
      </c>
      <c r="O29" s="138">
        <v>113399</v>
      </c>
      <c r="P29" s="136" t="s">
        <v>57</v>
      </c>
      <c r="Q29" s="136" t="s">
        <v>57</v>
      </c>
      <c r="R29" s="136" t="s">
        <v>57</v>
      </c>
      <c r="S29" s="136" t="s">
        <v>57</v>
      </c>
      <c r="T29" s="136" t="s">
        <v>57</v>
      </c>
      <c r="U29" s="136" t="s">
        <v>57</v>
      </c>
      <c r="V29" s="136" t="s">
        <v>57</v>
      </c>
      <c r="W29" s="136" t="s">
        <v>57</v>
      </c>
    </row>
    <row r="30" spans="2:23" ht="9.75" customHeight="1">
      <c r="B30" s="131"/>
      <c r="C30" s="132" t="s">
        <v>167</v>
      </c>
      <c r="D30" s="132"/>
      <c r="E30" s="127"/>
      <c r="F30" s="137">
        <v>618.18</v>
      </c>
      <c r="G30" s="134">
        <v>78640</v>
      </c>
      <c r="H30" s="134">
        <v>48445</v>
      </c>
      <c r="I30" s="134">
        <v>49493</v>
      </c>
      <c r="J30" s="134">
        <v>44109</v>
      </c>
      <c r="K30" s="134">
        <v>37066</v>
      </c>
      <c r="L30" s="134">
        <v>2572041</v>
      </c>
      <c r="M30" s="134">
        <v>2337490</v>
      </c>
      <c r="N30" s="134">
        <v>2135736</v>
      </c>
      <c r="O30" s="135">
        <v>436305</v>
      </c>
      <c r="P30" s="136" t="s">
        <v>57</v>
      </c>
      <c r="Q30" s="136" t="s">
        <v>57</v>
      </c>
      <c r="R30" s="136" t="s">
        <v>57</v>
      </c>
      <c r="S30" s="136" t="s">
        <v>57</v>
      </c>
      <c r="T30" s="136" t="s">
        <v>57</v>
      </c>
      <c r="U30" s="136" t="s">
        <v>57</v>
      </c>
      <c r="V30" s="136" t="s">
        <v>57</v>
      </c>
      <c r="W30" s="136" t="s">
        <v>57</v>
      </c>
    </row>
    <row r="31" spans="2:23" ht="9.75" customHeight="1">
      <c r="B31" s="131"/>
      <c r="C31" s="132" t="s">
        <v>168</v>
      </c>
      <c r="D31" s="132"/>
      <c r="E31" s="127"/>
      <c r="F31" s="137">
        <v>608.27</v>
      </c>
      <c r="G31" s="134">
        <v>57000</v>
      </c>
      <c r="H31" s="134">
        <v>28375</v>
      </c>
      <c r="I31" s="134">
        <v>30373</v>
      </c>
      <c r="J31" s="134">
        <v>28565</v>
      </c>
      <c r="K31" s="134">
        <v>22123</v>
      </c>
      <c r="L31" s="134">
        <v>2243225</v>
      </c>
      <c r="M31" s="134">
        <v>2090407</v>
      </c>
      <c r="N31" s="134">
        <v>2210132</v>
      </c>
      <c r="O31" s="135">
        <v>33093</v>
      </c>
      <c r="P31" s="134">
        <v>4758</v>
      </c>
      <c r="Q31" s="134">
        <v>56</v>
      </c>
      <c r="R31" s="134">
        <v>10600</v>
      </c>
      <c r="S31" s="134">
        <v>9863</v>
      </c>
      <c r="T31" s="134">
        <v>6526</v>
      </c>
      <c r="U31" s="134">
        <v>1944</v>
      </c>
      <c r="V31" s="134">
        <v>7091</v>
      </c>
      <c r="W31" s="134">
        <v>1580</v>
      </c>
    </row>
    <row r="32" spans="2:23" ht="9.75" customHeight="1">
      <c r="B32" s="131"/>
      <c r="C32" s="131"/>
      <c r="D32" s="131"/>
      <c r="E32" s="127"/>
      <c r="F32" s="137"/>
      <c r="G32" s="134"/>
      <c r="H32" s="134"/>
      <c r="I32" s="134"/>
      <c r="J32" s="134"/>
      <c r="K32" s="134"/>
      <c r="L32" s="134"/>
      <c r="M32" s="134"/>
      <c r="N32" s="134"/>
      <c r="O32" s="135"/>
      <c r="P32" s="134"/>
      <c r="Q32" s="134"/>
      <c r="R32" s="134"/>
      <c r="S32" s="134"/>
      <c r="T32" s="134"/>
      <c r="U32" s="134"/>
      <c r="V32" s="134"/>
      <c r="W32" s="134"/>
    </row>
    <row r="33" spans="2:25" s="121" customFormat="1" ht="9.75" customHeight="1">
      <c r="B33" s="130" t="s">
        <v>169</v>
      </c>
      <c r="C33" s="130"/>
      <c r="D33" s="130"/>
      <c r="E33" s="124"/>
      <c r="F33" s="125">
        <f aca="true" t="shared" si="2" ref="F33:O33">SUM(F34:F37)</f>
        <v>428</v>
      </c>
      <c r="G33" s="126">
        <f t="shared" si="2"/>
        <v>58952</v>
      </c>
      <c r="H33" s="126">
        <f t="shared" si="2"/>
        <v>21689</v>
      </c>
      <c r="I33" s="126">
        <f t="shared" si="2"/>
        <v>25718</v>
      </c>
      <c r="J33" s="126">
        <f t="shared" si="2"/>
        <v>21753</v>
      </c>
      <c r="K33" s="126">
        <f t="shared" si="2"/>
        <v>17230</v>
      </c>
      <c r="L33" s="126">
        <f t="shared" si="2"/>
        <v>721490</v>
      </c>
      <c r="M33" s="126">
        <f t="shared" si="2"/>
        <v>662162</v>
      </c>
      <c r="N33" s="126">
        <f t="shared" si="2"/>
        <v>644764</v>
      </c>
      <c r="O33" s="139">
        <f t="shared" si="2"/>
        <v>76726</v>
      </c>
      <c r="P33" s="140" t="s">
        <v>57</v>
      </c>
      <c r="Q33" s="140" t="s">
        <v>57</v>
      </c>
      <c r="R33" s="140" t="s">
        <v>57</v>
      </c>
      <c r="S33" s="140" t="s">
        <v>57</v>
      </c>
      <c r="T33" s="140" t="s">
        <v>57</v>
      </c>
      <c r="U33" s="140" t="s">
        <v>57</v>
      </c>
      <c r="V33" s="140" t="s">
        <v>57</v>
      </c>
      <c r="W33" s="140" t="s">
        <v>57</v>
      </c>
      <c r="X33" s="134">
        <f>SUM(X34:X37)</f>
        <v>0</v>
      </c>
      <c r="Y33" s="134">
        <f>SUM(Y34:Y37)</f>
        <v>0</v>
      </c>
    </row>
    <row r="34" spans="2:23" ht="9.75" customHeight="1">
      <c r="B34" s="131"/>
      <c r="C34" s="132" t="s">
        <v>72</v>
      </c>
      <c r="D34" s="132"/>
      <c r="E34" s="127"/>
      <c r="F34" s="137">
        <v>68.25</v>
      </c>
      <c r="G34" s="134">
        <v>7280</v>
      </c>
      <c r="H34" s="134">
        <v>2923</v>
      </c>
      <c r="I34" s="134">
        <v>3346</v>
      </c>
      <c r="J34" s="134">
        <v>2856</v>
      </c>
      <c r="K34" s="134">
        <v>2856</v>
      </c>
      <c r="L34" s="134">
        <v>129499</v>
      </c>
      <c r="M34" s="134">
        <v>100520</v>
      </c>
      <c r="N34" s="134">
        <v>109782</v>
      </c>
      <c r="O34" s="135">
        <v>19717</v>
      </c>
      <c r="P34" s="136" t="s">
        <v>57</v>
      </c>
      <c r="Q34" s="136" t="s">
        <v>57</v>
      </c>
      <c r="R34" s="136" t="s">
        <v>57</v>
      </c>
      <c r="S34" s="136" t="s">
        <v>57</v>
      </c>
      <c r="T34" s="136" t="s">
        <v>57</v>
      </c>
      <c r="U34" s="136" t="s">
        <v>57</v>
      </c>
      <c r="V34" s="136" t="s">
        <v>57</v>
      </c>
      <c r="W34" s="136" t="s">
        <v>57</v>
      </c>
    </row>
    <row r="35" spans="2:23" ht="9.75" customHeight="1">
      <c r="B35" s="131"/>
      <c r="C35" s="132" t="s">
        <v>53</v>
      </c>
      <c r="D35" s="132"/>
      <c r="E35" s="127"/>
      <c r="F35" s="137">
        <v>134.76</v>
      </c>
      <c r="G35" s="134">
        <v>15000</v>
      </c>
      <c r="H35" s="134">
        <v>7899</v>
      </c>
      <c r="I35" s="134">
        <v>9312</v>
      </c>
      <c r="J35" s="134">
        <v>7340</v>
      </c>
      <c r="K35" s="134">
        <v>5578</v>
      </c>
      <c r="L35" s="134">
        <v>233623</v>
      </c>
      <c r="M35" s="134">
        <v>231591</v>
      </c>
      <c r="N35" s="134">
        <v>210384</v>
      </c>
      <c r="O35" s="135">
        <v>23239</v>
      </c>
      <c r="P35" s="136" t="s">
        <v>57</v>
      </c>
      <c r="Q35" s="136" t="s">
        <v>57</v>
      </c>
      <c r="R35" s="136" t="s">
        <v>57</v>
      </c>
      <c r="S35" s="136" t="s">
        <v>57</v>
      </c>
      <c r="T35" s="136" t="s">
        <v>57</v>
      </c>
      <c r="U35" s="136" t="s">
        <v>57</v>
      </c>
      <c r="V35" s="136" t="s">
        <v>57</v>
      </c>
      <c r="W35" s="136" t="s">
        <v>57</v>
      </c>
    </row>
    <row r="36" spans="2:23" ht="9.75" customHeight="1">
      <c r="B36" s="131"/>
      <c r="C36" s="132" t="s">
        <v>170</v>
      </c>
      <c r="D36" s="132"/>
      <c r="E36" s="127"/>
      <c r="F36" s="137">
        <v>134.26</v>
      </c>
      <c r="G36" s="134">
        <v>30672</v>
      </c>
      <c r="H36" s="134">
        <v>7238</v>
      </c>
      <c r="I36" s="134">
        <v>8264</v>
      </c>
      <c r="J36" s="134">
        <v>7180</v>
      </c>
      <c r="K36" s="134">
        <v>5852</v>
      </c>
      <c r="L36" s="134">
        <v>236416</v>
      </c>
      <c r="M36" s="134">
        <v>210814</v>
      </c>
      <c r="N36" s="134">
        <v>220506</v>
      </c>
      <c r="O36" s="135">
        <v>15910</v>
      </c>
      <c r="P36" s="136" t="s">
        <v>57</v>
      </c>
      <c r="Q36" s="136" t="s">
        <v>57</v>
      </c>
      <c r="R36" s="136" t="s">
        <v>57</v>
      </c>
      <c r="S36" s="136" t="s">
        <v>57</v>
      </c>
      <c r="T36" s="136" t="s">
        <v>57</v>
      </c>
      <c r="U36" s="136" t="s">
        <v>57</v>
      </c>
      <c r="V36" s="136" t="s">
        <v>57</v>
      </c>
      <c r="W36" s="136" t="s">
        <v>57</v>
      </c>
    </row>
    <row r="37" spans="2:23" ht="9.75" customHeight="1">
      <c r="B37" s="131"/>
      <c r="C37" s="132" t="s">
        <v>171</v>
      </c>
      <c r="D37" s="132"/>
      <c r="E37" s="127"/>
      <c r="F37" s="137">
        <v>90.73</v>
      </c>
      <c r="G37" s="134">
        <v>6000</v>
      </c>
      <c r="H37" s="134">
        <v>3629</v>
      </c>
      <c r="I37" s="134">
        <v>4796</v>
      </c>
      <c r="J37" s="134">
        <v>4377</v>
      </c>
      <c r="K37" s="134">
        <v>2944</v>
      </c>
      <c r="L37" s="134">
        <v>121952</v>
      </c>
      <c r="M37" s="134">
        <v>119237</v>
      </c>
      <c r="N37" s="134">
        <v>104092</v>
      </c>
      <c r="O37" s="135">
        <v>17860</v>
      </c>
      <c r="P37" s="136" t="s">
        <v>57</v>
      </c>
      <c r="Q37" s="136" t="s">
        <v>57</v>
      </c>
      <c r="R37" s="136" t="s">
        <v>57</v>
      </c>
      <c r="S37" s="136" t="s">
        <v>57</v>
      </c>
      <c r="T37" s="136" t="s">
        <v>57</v>
      </c>
      <c r="U37" s="136" t="s">
        <v>57</v>
      </c>
      <c r="V37" s="136" t="s">
        <v>57</v>
      </c>
      <c r="W37" s="136" t="s">
        <v>57</v>
      </c>
    </row>
    <row r="38" spans="2:23" ht="9.75" customHeight="1">
      <c r="B38" s="131"/>
      <c r="C38" s="131"/>
      <c r="D38" s="131"/>
      <c r="E38" s="127"/>
      <c r="F38" s="137"/>
      <c r="G38" s="134"/>
      <c r="H38" s="134"/>
      <c r="I38" s="134"/>
      <c r="J38" s="134"/>
      <c r="K38" s="134"/>
      <c r="L38" s="134"/>
      <c r="M38" s="134"/>
      <c r="N38" s="134"/>
      <c r="O38" s="135"/>
      <c r="P38" s="134"/>
      <c r="Q38" s="134"/>
      <c r="R38" s="134"/>
      <c r="S38" s="134"/>
      <c r="T38" s="134"/>
      <c r="U38" s="134"/>
      <c r="V38" s="134"/>
      <c r="W38" s="134"/>
    </row>
    <row r="39" spans="2:23" s="121" customFormat="1" ht="9.75" customHeight="1">
      <c r="B39" s="130" t="s">
        <v>172</v>
      </c>
      <c r="C39" s="130"/>
      <c r="D39" s="130"/>
      <c r="E39" s="124"/>
      <c r="F39" s="125">
        <f aca="true" t="shared" si="3" ref="F39:W39">SUM(F40:F42)</f>
        <v>288.29</v>
      </c>
      <c r="G39" s="126">
        <f t="shared" si="3"/>
        <v>28247</v>
      </c>
      <c r="H39" s="126">
        <f t="shared" si="3"/>
        <v>10075</v>
      </c>
      <c r="I39" s="126">
        <f t="shared" si="3"/>
        <v>13154</v>
      </c>
      <c r="J39" s="126">
        <f t="shared" si="3"/>
        <v>10943</v>
      </c>
      <c r="K39" s="126">
        <f t="shared" si="3"/>
        <v>8524</v>
      </c>
      <c r="L39" s="126">
        <f t="shared" si="3"/>
        <v>825737</v>
      </c>
      <c r="M39" s="126">
        <f t="shared" si="3"/>
        <v>519377</v>
      </c>
      <c r="N39" s="126">
        <f t="shared" si="3"/>
        <v>771730</v>
      </c>
      <c r="O39" s="139">
        <f t="shared" si="3"/>
        <v>54007</v>
      </c>
      <c r="P39" s="126">
        <f t="shared" si="3"/>
        <v>51780</v>
      </c>
      <c r="Q39" s="126">
        <f t="shared" si="3"/>
        <v>4410</v>
      </c>
      <c r="R39" s="126">
        <f t="shared" si="3"/>
        <v>1060397</v>
      </c>
      <c r="S39" s="126">
        <f t="shared" si="3"/>
        <v>774090</v>
      </c>
      <c r="T39" s="126">
        <f t="shared" si="3"/>
        <v>70493</v>
      </c>
      <c r="U39" s="126">
        <f t="shared" si="3"/>
        <v>54907</v>
      </c>
      <c r="V39" s="126">
        <f t="shared" si="3"/>
        <v>40227</v>
      </c>
      <c r="W39" s="126">
        <f t="shared" si="3"/>
        <v>131058</v>
      </c>
    </row>
    <row r="40" spans="2:23" ht="9.75" customHeight="1">
      <c r="B40" s="131"/>
      <c r="C40" s="132" t="s">
        <v>173</v>
      </c>
      <c r="D40" s="132"/>
      <c r="E40" s="127"/>
      <c r="F40" s="137">
        <v>140.6</v>
      </c>
      <c r="G40" s="134">
        <v>12400</v>
      </c>
      <c r="H40" s="134">
        <v>4362</v>
      </c>
      <c r="I40" s="134">
        <v>6570</v>
      </c>
      <c r="J40" s="134">
        <v>5383</v>
      </c>
      <c r="K40" s="134">
        <v>3958</v>
      </c>
      <c r="L40" s="134">
        <v>397525</v>
      </c>
      <c r="M40" s="134">
        <v>276108</v>
      </c>
      <c r="N40" s="134">
        <v>351527</v>
      </c>
      <c r="O40" s="135">
        <v>45998</v>
      </c>
      <c r="P40" s="136" t="s">
        <v>57</v>
      </c>
      <c r="Q40" s="136" t="s">
        <v>57</v>
      </c>
      <c r="R40" s="136" t="s">
        <v>57</v>
      </c>
      <c r="S40" s="136" t="s">
        <v>57</v>
      </c>
      <c r="T40" s="136" t="s">
        <v>57</v>
      </c>
      <c r="U40" s="136" t="s">
        <v>57</v>
      </c>
      <c r="V40" s="136" t="s">
        <v>57</v>
      </c>
      <c r="W40" s="136" t="s">
        <v>57</v>
      </c>
    </row>
    <row r="41" spans="2:23" ht="9.75" customHeight="1">
      <c r="B41" s="131"/>
      <c r="C41" s="132" t="s">
        <v>174</v>
      </c>
      <c r="D41" s="132"/>
      <c r="E41" s="127"/>
      <c r="F41" s="137">
        <v>75.58</v>
      </c>
      <c r="G41" s="134">
        <v>5640</v>
      </c>
      <c r="H41" s="134">
        <v>2822</v>
      </c>
      <c r="I41" s="134">
        <v>3546</v>
      </c>
      <c r="J41" s="134">
        <v>2795</v>
      </c>
      <c r="K41" s="134">
        <v>2216</v>
      </c>
      <c r="L41" s="134">
        <v>143812</v>
      </c>
      <c r="M41" s="134">
        <v>140188</v>
      </c>
      <c r="N41" s="134">
        <v>135866</v>
      </c>
      <c r="O41" s="135">
        <v>7946</v>
      </c>
      <c r="P41" s="136" t="s">
        <v>57</v>
      </c>
      <c r="Q41" s="136" t="s">
        <v>57</v>
      </c>
      <c r="R41" s="136" t="s">
        <v>57</v>
      </c>
      <c r="S41" s="136" t="s">
        <v>57</v>
      </c>
      <c r="T41" s="136" t="s">
        <v>57</v>
      </c>
      <c r="U41" s="136" t="s">
        <v>57</v>
      </c>
      <c r="V41" s="136" t="s">
        <v>57</v>
      </c>
      <c r="W41" s="136" t="s">
        <v>57</v>
      </c>
    </row>
    <row r="42" spans="2:23" ht="9.75" customHeight="1">
      <c r="B42" s="131"/>
      <c r="C42" s="132" t="s">
        <v>175</v>
      </c>
      <c r="D42" s="132"/>
      <c r="E42" s="127"/>
      <c r="F42" s="137">
        <v>72.11</v>
      </c>
      <c r="G42" s="134">
        <v>10207</v>
      </c>
      <c r="H42" s="134">
        <v>2891</v>
      </c>
      <c r="I42" s="134">
        <v>3038</v>
      </c>
      <c r="J42" s="134">
        <v>2765</v>
      </c>
      <c r="K42" s="134">
        <v>2350</v>
      </c>
      <c r="L42" s="134">
        <v>284400</v>
      </c>
      <c r="M42" s="134">
        <v>103081</v>
      </c>
      <c r="N42" s="134">
        <v>284337</v>
      </c>
      <c r="O42" s="135">
        <v>63</v>
      </c>
      <c r="P42" s="134">
        <v>51780</v>
      </c>
      <c r="Q42" s="134">
        <v>4410</v>
      </c>
      <c r="R42" s="134">
        <v>1060397</v>
      </c>
      <c r="S42" s="134">
        <v>774090</v>
      </c>
      <c r="T42" s="134">
        <v>70493</v>
      </c>
      <c r="U42" s="134">
        <v>54907</v>
      </c>
      <c r="V42" s="134">
        <v>40227</v>
      </c>
      <c r="W42" s="134">
        <v>131058</v>
      </c>
    </row>
    <row r="43" spans="2:23" ht="9.75" customHeight="1">
      <c r="B43" s="131"/>
      <c r="C43" s="131"/>
      <c r="D43" s="131"/>
      <c r="E43" s="127"/>
      <c r="F43" s="137"/>
      <c r="G43" s="134"/>
      <c r="H43" s="134"/>
      <c r="I43" s="134"/>
      <c r="J43" s="134"/>
      <c r="K43" s="134"/>
      <c r="L43" s="134"/>
      <c r="M43" s="134"/>
      <c r="N43" s="134"/>
      <c r="O43" s="135"/>
      <c r="P43" s="134"/>
      <c r="Q43" s="134"/>
      <c r="R43" s="134"/>
      <c r="S43" s="134"/>
      <c r="T43" s="134"/>
      <c r="U43" s="134"/>
      <c r="V43" s="134"/>
      <c r="W43" s="134"/>
    </row>
    <row r="44" spans="2:23" s="121" customFormat="1" ht="9.75" customHeight="1">
      <c r="B44" s="130" t="s">
        <v>176</v>
      </c>
      <c r="C44" s="130"/>
      <c r="D44" s="130"/>
      <c r="E44" s="124"/>
      <c r="F44" s="125">
        <f aca="true" t="shared" si="4" ref="F44:W44">SUM(F45:F46)</f>
        <v>205</v>
      </c>
      <c r="G44" s="126">
        <f t="shared" si="4"/>
        <v>12000</v>
      </c>
      <c r="H44" s="126">
        <f t="shared" si="4"/>
        <v>8135</v>
      </c>
      <c r="I44" s="126">
        <f t="shared" si="4"/>
        <v>7862</v>
      </c>
      <c r="J44" s="126">
        <f t="shared" si="4"/>
        <v>6135</v>
      </c>
      <c r="K44" s="126">
        <f t="shared" si="4"/>
        <v>5686</v>
      </c>
      <c r="L44" s="126">
        <f t="shared" si="4"/>
        <v>369942</v>
      </c>
      <c r="M44" s="126">
        <f t="shared" si="4"/>
        <v>361301</v>
      </c>
      <c r="N44" s="126">
        <f t="shared" si="4"/>
        <v>289091</v>
      </c>
      <c r="O44" s="139">
        <f t="shared" si="4"/>
        <v>80851</v>
      </c>
      <c r="P44" s="126">
        <f t="shared" si="4"/>
        <v>82667</v>
      </c>
      <c r="Q44" s="126">
        <f t="shared" si="4"/>
        <v>4350</v>
      </c>
      <c r="R44" s="126">
        <f t="shared" si="4"/>
        <v>1099735</v>
      </c>
      <c r="S44" s="126">
        <f t="shared" si="4"/>
        <v>876742</v>
      </c>
      <c r="T44" s="126">
        <f t="shared" si="4"/>
        <v>109139</v>
      </c>
      <c r="U44" s="126">
        <f t="shared" si="4"/>
        <v>98083</v>
      </c>
      <c r="V44" s="126">
        <f t="shared" si="4"/>
        <v>66942</v>
      </c>
      <c r="W44" s="126">
        <f t="shared" si="4"/>
        <v>7441</v>
      </c>
    </row>
    <row r="45" spans="2:23" ht="9.75" customHeight="1">
      <c r="B45" s="131"/>
      <c r="C45" s="132" t="s">
        <v>177</v>
      </c>
      <c r="D45" s="132"/>
      <c r="E45" s="127"/>
      <c r="F45" s="137">
        <v>205</v>
      </c>
      <c r="G45" s="134">
        <v>12000</v>
      </c>
      <c r="H45" s="134">
        <v>8135</v>
      </c>
      <c r="I45" s="134">
        <v>7862</v>
      </c>
      <c r="J45" s="134">
        <v>6135</v>
      </c>
      <c r="K45" s="134">
        <v>5686</v>
      </c>
      <c r="L45" s="134">
        <v>369942</v>
      </c>
      <c r="M45" s="134">
        <v>361301</v>
      </c>
      <c r="N45" s="134">
        <v>289091</v>
      </c>
      <c r="O45" s="135">
        <v>80851</v>
      </c>
      <c r="P45" s="134">
        <v>19698</v>
      </c>
      <c r="Q45" s="134">
        <v>1416</v>
      </c>
      <c r="R45" s="134">
        <v>432740</v>
      </c>
      <c r="S45" s="134">
        <v>261251</v>
      </c>
      <c r="T45" s="134">
        <v>13930</v>
      </c>
      <c r="U45" s="134">
        <v>13539</v>
      </c>
      <c r="V45" s="134">
        <v>9492</v>
      </c>
      <c r="W45" s="134">
        <v>2992</v>
      </c>
    </row>
    <row r="46" spans="2:23" ht="9.75" customHeight="1">
      <c r="B46" s="131"/>
      <c r="C46" s="132" t="s">
        <v>178</v>
      </c>
      <c r="D46" s="132"/>
      <c r="E46" s="127"/>
      <c r="F46" s="136" t="s">
        <v>57</v>
      </c>
      <c r="G46" s="136" t="s">
        <v>57</v>
      </c>
      <c r="H46" s="136" t="s">
        <v>57</v>
      </c>
      <c r="I46" s="136" t="s">
        <v>57</v>
      </c>
      <c r="J46" s="136" t="s">
        <v>57</v>
      </c>
      <c r="K46" s="136" t="s">
        <v>57</v>
      </c>
      <c r="L46" s="136" t="s">
        <v>57</v>
      </c>
      <c r="M46" s="136" t="s">
        <v>57</v>
      </c>
      <c r="N46" s="136" t="s">
        <v>57</v>
      </c>
      <c r="O46" s="136" t="s">
        <v>57</v>
      </c>
      <c r="P46" s="134">
        <v>62969</v>
      </c>
      <c r="Q46" s="134">
        <v>2934</v>
      </c>
      <c r="R46" s="134">
        <v>666995</v>
      </c>
      <c r="S46" s="134">
        <v>615491</v>
      </c>
      <c r="T46" s="134">
        <v>95209</v>
      </c>
      <c r="U46" s="134">
        <v>84544</v>
      </c>
      <c r="V46" s="134">
        <v>57450</v>
      </c>
      <c r="W46" s="134">
        <v>4449</v>
      </c>
    </row>
    <row r="47" spans="2:23" ht="9.75" customHeight="1">
      <c r="B47" s="131"/>
      <c r="C47" s="131"/>
      <c r="D47" s="131"/>
      <c r="E47" s="127"/>
      <c r="F47" s="137"/>
      <c r="G47" s="134"/>
      <c r="H47" s="134"/>
      <c r="I47" s="134"/>
      <c r="J47" s="134"/>
      <c r="K47" s="134"/>
      <c r="L47" s="134"/>
      <c r="M47" s="134"/>
      <c r="N47" s="134"/>
      <c r="O47" s="135"/>
      <c r="P47" s="134"/>
      <c r="Q47" s="134"/>
      <c r="R47" s="134"/>
      <c r="S47" s="134"/>
      <c r="T47" s="134"/>
      <c r="U47" s="134"/>
      <c r="V47" s="134"/>
      <c r="W47" s="134"/>
    </row>
    <row r="48" spans="2:23" s="121" customFormat="1" ht="9.75" customHeight="1">
      <c r="B48" s="130" t="s">
        <v>179</v>
      </c>
      <c r="C48" s="130"/>
      <c r="D48" s="130"/>
      <c r="E48" s="124"/>
      <c r="F48" s="125">
        <f aca="true" t="shared" si="5" ref="F48:W48">SUM(F49:F50)</f>
        <v>163.88</v>
      </c>
      <c r="G48" s="126">
        <f t="shared" si="5"/>
        <v>18550</v>
      </c>
      <c r="H48" s="126">
        <f t="shared" si="5"/>
        <v>10574</v>
      </c>
      <c r="I48" s="126">
        <f t="shared" si="5"/>
        <v>14081</v>
      </c>
      <c r="J48" s="126">
        <f t="shared" si="5"/>
        <v>11875</v>
      </c>
      <c r="K48" s="126">
        <f t="shared" si="5"/>
        <v>9181</v>
      </c>
      <c r="L48" s="126">
        <f t="shared" si="5"/>
        <v>498672</v>
      </c>
      <c r="M48" s="126">
        <f t="shared" si="5"/>
        <v>463745</v>
      </c>
      <c r="N48" s="126">
        <f t="shared" si="5"/>
        <v>444946</v>
      </c>
      <c r="O48" s="139">
        <f t="shared" si="5"/>
        <v>53726</v>
      </c>
      <c r="P48" s="126">
        <f t="shared" si="5"/>
        <v>49224</v>
      </c>
      <c r="Q48" s="126">
        <f t="shared" si="5"/>
        <v>2799</v>
      </c>
      <c r="R48" s="126">
        <f t="shared" si="5"/>
        <v>663241</v>
      </c>
      <c r="S48" s="126">
        <f t="shared" si="5"/>
        <v>639871</v>
      </c>
      <c r="T48" s="126">
        <f t="shared" si="5"/>
        <v>77006</v>
      </c>
      <c r="U48" s="126">
        <f t="shared" si="5"/>
        <v>73596</v>
      </c>
      <c r="V48" s="126">
        <f t="shared" si="5"/>
        <v>55277</v>
      </c>
      <c r="W48" s="126">
        <f t="shared" si="5"/>
        <v>30828</v>
      </c>
    </row>
    <row r="49" spans="2:23" ht="9.75" customHeight="1">
      <c r="B49" s="131"/>
      <c r="C49" s="132" t="s">
        <v>180</v>
      </c>
      <c r="D49" s="132"/>
      <c r="E49" s="127"/>
      <c r="F49" s="137">
        <v>107.94</v>
      </c>
      <c r="G49" s="134">
        <v>14400</v>
      </c>
      <c r="H49" s="134">
        <v>7841</v>
      </c>
      <c r="I49" s="134">
        <v>11138</v>
      </c>
      <c r="J49" s="134">
        <v>9271</v>
      </c>
      <c r="K49" s="134">
        <v>7286</v>
      </c>
      <c r="L49" s="134">
        <v>323496</v>
      </c>
      <c r="M49" s="134">
        <v>307524</v>
      </c>
      <c r="N49" s="134">
        <v>282270</v>
      </c>
      <c r="O49" s="135">
        <v>41226</v>
      </c>
      <c r="P49" s="134">
        <v>36796</v>
      </c>
      <c r="Q49" s="134">
        <v>2159</v>
      </c>
      <c r="R49" s="134">
        <v>477718</v>
      </c>
      <c r="S49" s="134">
        <v>472989</v>
      </c>
      <c r="T49" s="134">
        <v>46225</v>
      </c>
      <c r="U49" s="134">
        <v>43633</v>
      </c>
      <c r="V49" s="134">
        <v>31210</v>
      </c>
      <c r="W49" s="134">
        <v>22009</v>
      </c>
    </row>
    <row r="50" spans="2:23" ht="9.75" customHeight="1">
      <c r="B50" s="131"/>
      <c r="C50" s="132" t="s">
        <v>181</v>
      </c>
      <c r="D50" s="132"/>
      <c r="E50" s="127"/>
      <c r="F50" s="137">
        <v>55.94</v>
      </c>
      <c r="G50" s="134">
        <v>4150</v>
      </c>
      <c r="H50" s="134">
        <v>2733</v>
      </c>
      <c r="I50" s="134">
        <v>2943</v>
      </c>
      <c r="J50" s="134">
        <v>2604</v>
      </c>
      <c r="K50" s="134">
        <v>1895</v>
      </c>
      <c r="L50" s="134">
        <v>175176</v>
      </c>
      <c r="M50" s="134">
        <v>156221</v>
      </c>
      <c r="N50" s="134">
        <v>162676</v>
      </c>
      <c r="O50" s="135">
        <v>12500</v>
      </c>
      <c r="P50" s="134">
        <v>12428</v>
      </c>
      <c r="Q50" s="134">
        <v>640</v>
      </c>
      <c r="R50" s="134">
        <v>185523</v>
      </c>
      <c r="S50" s="134">
        <v>166882</v>
      </c>
      <c r="T50" s="134">
        <v>30781</v>
      </c>
      <c r="U50" s="134">
        <v>29963</v>
      </c>
      <c r="V50" s="134">
        <v>24067</v>
      </c>
      <c r="W50" s="134">
        <v>8819</v>
      </c>
    </row>
    <row r="51" spans="2:23" ht="9.75" customHeight="1">
      <c r="B51" s="131"/>
      <c r="C51" s="131"/>
      <c r="D51" s="131"/>
      <c r="E51" s="127"/>
      <c r="F51" s="137"/>
      <c r="G51" s="134"/>
      <c r="H51" s="134"/>
      <c r="I51" s="134"/>
      <c r="J51" s="134"/>
      <c r="K51" s="134"/>
      <c r="L51" s="134"/>
      <c r="M51" s="134"/>
      <c r="N51" s="134"/>
      <c r="O51" s="135"/>
      <c r="P51" s="134"/>
      <c r="Q51" s="134"/>
      <c r="R51" s="134"/>
      <c r="S51" s="134"/>
      <c r="T51" s="134"/>
      <c r="U51" s="134"/>
      <c r="V51" s="134"/>
      <c r="W51" s="134"/>
    </row>
    <row r="52" spans="2:23" s="121" customFormat="1" ht="9.75" customHeight="1">
      <c r="B52" s="130" t="s">
        <v>182</v>
      </c>
      <c r="C52" s="130"/>
      <c r="D52" s="130"/>
      <c r="E52" s="124"/>
      <c r="F52" s="125">
        <f aca="true" t="shared" si="6" ref="F52:O52">SUM(F53:F56)</f>
        <v>363.25</v>
      </c>
      <c r="G52" s="126">
        <f t="shared" si="6"/>
        <v>34428</v>
      </c>
      <c r="H52" s="126">
        <f t="shared" si="6"/>
        <v>14805</v>
      </c>
      <c r="I52" s="126">
        <f t="shared" si="6"/>
        <v>20088</v>
      </c>
      <c r="J52" s="126">
        <f t="shared" si="6"/>
        <v>15522</v>
      </c>
      <c r="K52" s="126">
        <f t="shared" si="6"/>
        <v>14286</v>
      </c>
      <c r="L52" s="126">
        <f t="shared" si="6"/>
        <v>521345</v>
      </c>
      <c r="M52" s="126">
        <f t="shared" si="6"/>
        <v>494797</v>
      </c>
      <c r="N52" s="126">
        <f t="shared" si="6"/>
        <v>393157</v>
      </c>
      <c r="O52" s="139">
        <f t="shared" si="6"/>
        <v>128188</v>
      </c>
      <c r="P52" s="140" t="s">
        <v>57</v>
      </c>
      <c r="Q52" s="140" t="s">
        <v>57</v>
      </c>
      <c r="R52" s="140" t="s">
        <v>57</v>
      </c>
      <c r="S52" s="140" t="s">
        <v>57</v>
      </c>
      <c r="T52" s="140" t="s">
        <v>57</v>
      </c>
      <c r="U52" s="140" t="s">
        <v>57</v>
      </c>
      <c r="V52" s="140" t="s">
        <v>57</v>
      </c>
      <c r="W52" s="140" t="s">
        <v>57</v>
      </c>
    </row>
    <row r="53" spans="2:23" ht="9.75" customHeight="1">
      <c r="B53" s="131"/>
      <c r="C53" s="132" t="s">
        <v>183</v>
      </c>
      <c r="D53" s="132"/>
      <c r="E53" s="127"/>
      <c r="F53" s="137">
        <v>143.22</v>
      </c>
      <c r="G53" s="134">
        <v>13500</v>
      </c>
      <c r="H53" s="134">
        <v>6323</v>
      </c>
      <c r="I53" s="134">
        <v>8905</v>
      </c>
      <c r="J53" s="134">
        <v>6745</v>
      </c>
      <c r="K53" s="134">
        <v>5936</v>
      </c>
      <c r="L53" s="134">
        <v>210984</v>
      </c>
      <c r="M53" s="134">
        <v>199764</v>
      </c>
      <c r="N53" s="134">
        <v>162275</v>
      </c>
      <c r="O53" s="135">
        <v>48709</v>
      </c>
      <c r="P53" s="136" t="s">
        <v>57</v>
      </c>
      <c r="Q53" s="136" t="s">
        <v>57</v>
      </c>
      <c r="R53" s="136" t="s">
        <v>57</v>
      </c>
      <c r="S53" s="136" t="s">
        <v>57</v>
      </c>
      <c r="T53" s="136" t="s">
        <v>57</v>
      </c>
      <c r="U53" s="136" t="s">
        <v>57</v>
      </c>
      <c r="V53" s="136" t="s">
        <v>57</v>
      </c>
      <c r="W53" s="136" t="s">
        <v>57</v>
      </c>
    </row>
    <row r="54" spans="2:23" ht="9.75" customHeight="1">
      <c r="B54" s="131"/>
      <c r="C54" s="132" t="s">
        <v>184</v>
      </c>
      <c r="D54" s="132"/>
      <c r="E54" s="127"/>
      <c r="F54" s="137">
        <v>68.02</v>
      </c>
      <c r="G54" s="134">
        <v>8928</v>
      </c>
      <c r="H54" s="134">
        <v>2500</v>
      </c>
      <c r="I54" s="134">
        <v>3596</v>
      </c>
      <c r="J54" s="134">
        <v>2942</v>
      </c>
      <c r="K54" s="134">
        <v>2740</v>
      </c>
      <c r="L54" s="134">
        <v>98167</v>
      </c>
      <c r="M54" s="134">
        <v>94126</v>
      </c>
      <c r="N54" s="134">
        <v>74750</v>
      </c>
      <c r="O54" s="135">
        <v>23417</v>
      </c>
      <c r="P54" s="136" t="s">
        <v>57</v>
      </c>
      <c r="Q54" s="136" t="s">
        <v>57</v>
      </c>
      <c r="R54" s="136" t="s">
        <v>57</v>
      </c>
      <c r="S54" s="136" t="s">
        <v>57</v>
      </c>
      <c r="T54" s="136" t="s">
        <v>57</v>
      </c>
      <c r="U54" s="136" t="s">
        <v>57</v>
      </c>
      <c r="V54" s="136" t="s">
        <v>57</v>
      </c>
      <c r="W54" s="136" t="s">
        <v>57</v>
      </c>
    </row>
    <row r="55" spans="2:23" ht="9.75" customHeight="1">
      <c r="B55" s="131"/>
      <c r="C55" s="132" t="s">
        <v>185</v>
      </c>
      <c r="D55" s="132"/>
      <c r="E55" s="127"/>
      <c r="F55" s="137">
        <v>123.77</v>
      </c>
      <c r="G55" s="134">
        <v>7000</v>
      </c>
      <c r="H55" s="134">
        <v>4308</v>
      </c>
      <c r="I55" s="134">
        <v>5535</v>
      </c>
      <c r="J55" s="134">
        <v>4106</v>
      </c>
      <c r="K55" s="134">
        <v>3901</v>
      </c>
      <c r="L55" s="134">
        <v>159980</v>
      </c>
      <c r="M55" s="134">
        <v>149616</v>
      </c>
      <c r="N55" s="134">
        <v>114745</v>
      </c>
      <c r="O55" s="135">
        <v>45235</v>
      </c>
      <c r="P55" s="136" t="s">
        <v>57</v>
      </c>
      <c r="Q55" s="136" t="s">
        <v>57</v>
      </c>
      <c r="R55" s="136" t="s">
        <v>57</v>
      </c>
      <c r="S55" s="136" t="s">
        <v>57</v>
      </c>
      <c r="T55" s="136" t="s">
        <v>57</v>
      </c>
      <c r="U55" s="136" t="s">
        <v>57</v>
      </c>
      <c r="V55" s="136" t="s">
        <v>57</v>
      </c>
      <c r="W55" s="136" t="s">
        <v>57</v>
      </c>
    </row>
    <row r="56" spans="2:23" ht="9.75" customHeight="1">
      <c r="B56" s="131"/>
      <c r="C56" s="132" t="s">
        <v>186</v>
      </c>
      <c r="D56" s="132"/>
      <c r="E56" s="127"/>
      <c r="F56" s="137">
        <v>28.24</v>
      </c>
      <c r="G56" s="134">
        <v>5000</v>
      </c>
      <c r="H56" s="134">
        <v>1674</v>
      </c>
      <c r="I56" s="134">
        <v>2052</v>
      </c>
      <c r="J56" s="134">
        <v>1729</v>
      </c>
      <c r="K56" s="134">
        <v>1709</v>
      </c>
      <c r="L56" s="134">
        <v>52214</v>
      </c>
      <c r="M56" s="134">
        <v>51291</v>
      </c>
      <c r="N56" s="134">
        <v>41387</v>
      </c>
      <c r="O56" s="135">
        <v>10827</v>
      </c>
      <c r="P56" s="136" t="s">
        <v>57</v>
      </c>
      <c r="Q56" s="136" t="s">
        <v>57</v>
      </c>
      <c r="R56" s="136" t="s">
        <v>57</v>
      </c>
      <c r="S56" s="136" t="s">
        <v>57</v>
      </c>
      <c r="T56" s="136" t="s">
        <v>57</v>
      </c>
      <c r="U56" s="136" t="s">
        <v>57</v>
      </c>
      <c r="V56" s="136" t="s">
        <v>57</v>
      </c>
      <c r="W56" s="136" t="s">
        <v>57</v>
      </c>
    </row>
    <row r="57" spans="2:23" ht="9.75" customHeight="1">
      <c r="B57" s="131"/>
      <c r="C57" s="131"/>
      <c r="D57" s="131"/>
      <c r="E57" s="127"/>
      <c r="F57" s="137"/>
      <c r="G57" s="134"/>
      <c r="H57" s="134"/>
      <c r="I57" s="134"/>
      <c r="J57" s="134"/>
      <c r="K57" s="134"/>
      <c r="L57" s="134"/>
      <c r="M57" s="134"/>
      <c r="N57" s="134"/>
      <c r="O57" s="135"/>
      <c r="P57" s="134"/>
      <c r="Q57" s="134"/>
      <c r="R57" s="134"/>
      <c r="S57" s="134"/>
      <c r="T57" s="134"/>
      <c r="U57" s="134"/>
      <c r="V57" s="134"/>
      <c r="W57" s="134"/>
    </row>
    <row r="58" spans="2:23" s="121" customFormat="1" ht="9.75" customHeight="1">
      <c r="B58" s="130" t="s">
        <v>187</v>
      </c>
      <c r="C58" s="130"/>
      <c r="D58" s="130"/>
      <c r="E58" s="124"/>
      <c r="F58" s="125">
        <f aca="true" t="shared" si="7" ref="F58:W58">SUM(F59:F66)</f>
        <v>360.56000000000006</v>
      </c>
      <c r="G58" s="126">
        <f t="shared" si="7"/>
        <v>26449</v>
      </c>
      <c r="H58" s="126">
        <f t="shared" si="7"/>
        <v>12813</v>
      </c>
      <c r="I58" s="126">
        <f t="shared" si="7"/>
        <v>12117</v>
      </c>
      <c r="J58" s="126">
        <f t="shared" si="7"/>
        <v>9490</v>
      </c>
      <c r="K58" s="126">
        <f t="shared" si="7"/>
        <v>8664</v>
      </c>
      <c r="L58" s="126">
        <f t="shared" si="7"/>
        <v>659925</v>
      </c>
      <c r="M58" s="126">
        <f t="shared" si="7"/>
        <v>395012</v>
      </c>
      <c r="N58" s="126">
        <f t="shared" si="7"/>
        <v>612653</v>
      </c>
      <c r="O58" s="139">
        <f t="shared" si="7"/>
        <v>47272</v>
      </c>
      <c r="P58" s="126">
        <f t="shared" si="7"/>
        <v>253077</v>
      </c>
      <c r="Q58" s="126">
        <f t="shared" si="7"/>
        <v>9811</v>
      </c>
      <c r="R58" s="126">
        <f t="shared" si="7"/>
        <v>2806296</v>
      </c>
      <c r="S58" s="126">
        <f t="shared" si="7"/>
        <v>2290130</v>
      </c>
      <c r="T58" s="126">
        <f t="shared" si="7"/>
        <v>292199</v>
      </c>
      <c r="U58" s="126">
        <f t="shared" si="7"/>
        <v>221528</v>
      </c>
      <c r="V58" s="126">
        <f t="shared" si="7"/>
        <v>215136</v>
      </c>
      <c r="W58" s="126">
        <f t="shared" si="7"/>
        <v>37864</v>
      </c>
    </row>
    <row r="59" spans="2:23" ht="9.75" customHeight="1">
      <c r="B59" s="131"/>
      <c r="C59" s="132" t="s">
        <v>188</v>
      </c>
      <c r="D59" s="132"/>
      <c r="E59" s="127"/>
      <c r="F59" s="137">
        <v>98.47</v>
      </c>
      <c r="G59" s="134">
        <v>7289</v>
      </c>
      <c r="H59" s="134">
        <v>3299</v>
      </c>
      <c r="I59" s="134">
        <v>5117</v>
      </c>
      <c r="J59" s="134">
        <v>3731</v>
      </c>
      <c r="K59" s="134">
        <v>3378</v>
      </c>
      <c r="L59" s="134">
        <v>142869</v>
      </c>
      <c r="M59" s="134">
        <v>94139</v>
      </c>
      <c r="N59" s="134">
        <v>142280</v>
      </c>
      <c r="O59" s="135">
        <v>589</v>
      </c>
      <c r="P59" s="134">
        <v>53312</v>
      </c>
      <c r="Q59" s="134">
        <v>3874</v>
      </c>
      <c r="R59" s="134">
        <v>1049778</v>
      </c>
      <c r="S59" s="134">
        <v>879847</v>
      </c>
      <c r="T59" s="134">
        <v>67591</v>
      </c>
      <c r="U59" s="134">
        <v>63810</v>
      </c>
      <c r="V59" s="134">
        <v>35042</v>
      </c>
      <c r="W59" s="134">
        <v>16064</v>
      </c>
    </row>
    <row r="60" spans="2:23" ht="9.75" customHeight="1">
      <c r="B60" s="131"/>
      <c r="C60" s="132" t="s">
        <v>189</v>
      </c>
      <c r="D60" s="132"/>
      <c r="E60" s="127"/>
      <c r="F60" s="136" t="s">
        <v>57</v>
      </c>
      <c r="G60" s="136" t="s">
        <v>57</v>
      </c>
      <c r="H60" s="136" t="s">
        <v>57</v>
      </c>
      <c r="I60" s="136" t="s">
        <v>57</v>
      </c>
      <c r="J60" s="136" t="s">
        <v>57</v>
      </c>
      <c r="K60" s="136" t="s">
        <v>57</v>
      </c>
      <c r="L60" s="136" t="s">
        <v>57</v>
      </c>
      <c r="M60" s="136" t="s">
        <v>57</v>
      </c>
      <c r="N60" s="136" t="s">
        <v>57</v>
      </c>
      <c r="O60" s="136" t="s">
        <v>57</v>
      </c>
      <c r="P60" s="134">
        <v>54991</v>
      </c>
      <c r="Q60" s="134">
        <v>1582</v>
      </c>
      <c r="R60" s="134">
        <v>436606</v>
      </c>
      <c r="S60" s="134">
        <v>384213</v>
      </c>
      <c r="T60" s="134">
        <v>39639</v>
      </c>
      <c r="U60" s="134">
        <v>22518</v>
      </c>
      <c r="V60" s="134">
        <v>33761</v>
      </c>
      <c r="W60" s="134">
        <v>654</v>
      </c>
    </row>
    <row r="61" spans="2:23" ht="9.75" customHeight="1">
      <c r="B61" s="131"/>
      <c r="C61" s="132" t="s">
        <v>190</v>
      </c>
      <c r="D61" s="132"/>
      <c r="E61" s="127"/>
      <c r="F61" s="137">
        <v>159.25</v>
      </c>
      <c r="G61" s="134">
        <v>14000</v>
      </c>
      <c r="H61" s="134">
        <v>5935</v>
      </c>
      <c r="I61" s="134">
        <v>5525</v>
      </c>
      <c r="J61" s="134">
        <v>4596</v>
      </c>
      <c r="K61" s="134">
        <v>4274</v>
      </c>
      <c r="L61" s="134">
        <v>243985</v>
      </c>
      <c r="M61" s="134">
        <v>191554</v>
      </c>
      <c r="N61" s="134">
        <v>234505</v>
      </c>
      <c r="O61" s="135">
        <v>9480</v>
      </c>
      <c r="P61" s="136" t="s">
        <v>57</v>
      </c>
      <c r="Q61" s="136" t="s">
        <v>57</v>
      </c>
      <c r="R61" s="136" t="s">
        <v>57</v>
      </c>
      <c r="S61" s="136" t="s">
        <v>57</v>
      </c>
      <c r="T61" s="136" t="s">
        <v>57</v>
      </c>
      <c r="U61" s="136" t="s">
        <v>57</v>
      </c>
      <c r="V61" s="136" t="s">
        <v>57</v>
      </c>
      <c r="W61" s="136" t="s">
        <v>57</v>
      </c>
    </row>
    <row r="62" spans="2:23" ht="9.75" customHeight="1">
      <c r="B62" s="131"/>
      <c r="C62" s="132" t="s">
        <v>191</v>
      </c>
      <c r="D62" s="132"/>
      <c r="E62" s="127"/>
      <c r="F62" s="137">
        <v>102.84</v>
      </c>
      <c r="G62" s="134">
        <v>5160</v>
      </c>
      <c r="H62" s="134">
        <v>3579</v>
      </c>
      <c r="I62" s="134">
        <v>1475</v>
      </c>
      <c r="J62" s="134">
        <v>1163</v>
      </c>
      <c r="K62" s="134">
        <v>1012</v>
      </c>
      <c r="L62" s="134">
        <v>273071</v>
      </c>
      <c r="M62" s="134">
        <v>109319</v>
      </c>
      <c r="N62" s="134">
        <v>235868</v>
      </c>
      <c r="O62" s="135">
        <v>37203</v>
      </c>
      <c r="P62" s="134">
        <v>94579</v>
      </c>
      <c r="Q62" s="134">
        <v>2701</v>
      </c>
      <c r="R62" s="134">
        <v>751616</v>
      </c>
      <c r="S62" s="134">
        <v>597477</v>
      </c>
      <c r="T62" s="134">
        <v>112358</v>
      </c>
      <c r="U62" s="134">
        <v>109491</v>
      </c>
      <c r="V62" s="134">
        <v>77618</v>
      </c>
      <c r="W62" s="134">
        <v>16115</v>
      </c>
    </row>
    <row r="63" spans="2:23" ht="9.75" customHeight="1">
      <c r="B63" s="131"/>
      <c r="C63" s="132" t="s">
        <v>192</v>
      </c>
      <c r="D63" s="132"/>
      <c r="E63" s="127"/>
      <c r="F63" s="136" t="s">
        <v>57</v>
      </c>
      <c r="G63" s="136" t="s">
        <v>57</v>
      </c>
      <c r="H63" s="136" t="s">
        <v>57</v>
      </c>
      <c r="I63" s="136" t="s">
        <v>57</v>
      </c>
      <c r="J63" s="136" t="s">
        <v>57</v>
      </c>
      <c r="K63" s="136" t="s">
        <v>57</v>
      </c>
      <c r="L63" s="136" t="s">
        <v>57</v>
      </c>
      <c r="M63" s="136" t="s">
        <v>57</v>
      </c>
      <c r="N63" s="136" t="s">
        <v>57</v>
      </c>
      <c r="O63" s="136" t="s">
        <v>57</v>
      </c>
      <c r="P63" s="134">
        <v>1314</v>
      </c>
      <c r="Q63" s="134">
        <v>53</v>
      </c>
      <c r="R63" s="134">
        <v>8610</v>
      </c>
      <c r="S63" s="134">
        <v>8250</v>
      </c>
      <c r="T63" s="134">
        <v>963</v>
      </c>
      <c r="U63" s="134">
        <v>168</v>
      </c>
      <c r="V63" s="134">
        <v>878</v>
      </c>
      <c r="W63" s="134">
        <v>224</v>
      </c>
    </row>
    <row r="64" spans="2:23" ht="9.75" customHeight="1">
      <c r="B64" s="131"/>
      <c r="C64" s="132" t="s">
        <v>193</v>
      </c>
      <c r="D64" s="132"/>
      <c r="E64" s="127"/>
      <c r="F64" s="136" t="s">
        <v>57</v>
      </c>
      <c r="G64" s="136" t="s">
        <v>57</v>
      </c>
      <c r="H64" s="136" t="s">
        <v>57</v>
      </c>
      <c r="I64" s="136" t="s">
        <v>57</v>
      </c>
      <c r="J64" s="136" t="s">
        <v>57</v>
      </c>
      <c r="K64" s="136" t="s">
        <v>57</v>
      </c>
      <c r="L64" s="136" t="s">
        <v>57</v>
      </c>
      <c r="M64" s="136" t="s">
        <v>57</v>
      </c>
      <c r="N64" s="136" t="s">
        <v>57</v>
      </c>
      <c r="O64" s="136" t="s">
        <v>57</v>
      </c>
      <c r="P64" s="134">
        <v>26873</v>
      </c>
      <c r="Q64" s="134">
        <v>765</v>
      </c>
      <c r="R64" s="134">
        <v>255469</v>
      </c>
      <c r="S64" s="134">
        <v>184404</v>
      </c>
      <c r="T64" s="134">
        <v>41204</v>
      </c>
      <c r="U64" s="134">
        <v>11563</v>
      </c>
      <c r="V64" s="134">
        <v>37328</v>
      </c>
      <c r="W64" s="134">
        <v>715</v>
      </c>
    </row>
    <row r="65" spans="2:23" ht="9.75" customHeight="1">
      <c r="B65" s="131"/>
      <c r="C65" s="132" t="s">
        <v>194</v>
      </c>
      <c r="D65" s="132"/>
      <c r="E65" s="127"/>
      <c r="F65" s="136" t="s">
        <v>57</v>
      </c>
      <c r="G65" s="136" t="s">
        <v>57</v>
      </c>
      <c r="H65" s="136" t="s">
        <v>57</v>
      </c>
      <c r="I65" s="136" t="s">
        <v>57</v>
      </c>
      <c r="J65" s="136" t="s">
        <v>57</v>
      </c>
      <c r="K65" s="136" t="s">
        <v>57</v>
      </c>
      <c r="L65" s="136" t="s">
        <v>57</v>
      </c>
      <c r="M65" s="136" t="s">
        <v>57</v>
      </c>
      <c r="N65" s="136" t="s">
        <v>57</v>
      </c>
      <c r="O65" s="136" t="s">
        <v>57</v>
      </c>
      <c r="P65" s="134">
        <v>9661</v>
      </c>
      <c r="Q65" s="134">
        <v>498</v>
      </c>
      <c r="R65" s="134">
        <v>197699</v>
      </c>
      <c r="S65" s="134">
        <v>135875</v>
      </c>
      <c r="T65" s="134">
        <v>13705</v>
      </c>
      <c r="U65" s="134">
        <v>10883</v>
      </c>
      <c r="V65" s="134">
        <v>13705</v>
      </c>
      <c r="W65" s="134">
        <v>3939</v>
      </c>
    </row>
    <row r="66" spans="2:23" ht="9.75" customHeight="1">
      <c r="B66" s="131"/>
      <c r="C66" s="132" t="s">
        <v>195</v>
      </c>
      <c r="D66" s="132"/>
      <c r="E66" s="127"/>
      <c r="F66" s="136" t="s">
        <v>57</v>
      </c>
      <c r="G66" s="136" t="s">
        <v>57</v>
      </c>
      <c r="H66" s="136" t="s">
        <v>57</v>
      </c>
      <c r="I66" s="136" t="s">
        <v>57</v>
      </c>
      <c r="J66" s="136" t="s">
        <v>57</v>
      </c>
      <c r="K66" s="136" t="s">
        <v>57</v>
      </c>
      <c r="L66" s="136" t="s">
        <v>57</v>
      </c>
      <c r="M66" s="136" t="s">
        <v>57</v>
      </c>
      <c r="N66" s="136" t="s">
        <v>57</v>
      </c>
      <c r="O66" s="136" t="s">
        <v>57</v>
      </c>
      <c r="P66" s="134">
        <v>12347</v>
      </c>
      <c r="Q66" s="134">
        <v>338</v>
      </c>
      <c r="R66" s="134">
        <v>106518</v>
      </c>
      <c r="S66" s="134">
        <v>100064</v>
      </c>
      <c r="T66" s="134">
        <v>16739</v>
      </c>
      <c r="U66" s="134">
        <v>3095</v>
      </c>
      <c r="V66" s="134">
        <v>16804</v>
      </c>
      <c r="W66" s="134">
        <v>153</v>
      </c>
    </row>
    <row r="67" spans="2:23" ht="9.75" customHeight="1">
      <c r="B67" s="131"/>
      <c r="C67" s="131"/>
      <c r="D67" s="131"/>
      <c r="E67" s="127"/>
      <c r="F67" s="137"/>
      <c r="G67" s="134"/>
      <c r="H67" s="134"/>
      <c r="I67" s="134"/>
      <c r="J67" s="134"/>
      <c r="K67" s="134"/>
      <c r="L67" s="134"/>
      <c r="M67" s="134"/>
      <c r="N67" s="134"/>
      <c r="O67" s="135"/>
      <c r="P67" s="134"/>
      <c r="Q67" s="134"/>
      <c r="R67" s="134"/>
      <c r="S67" s="134"/>
      <c r="T67" s="134"/>
      <c r="U67" s="134"/>
      <c r="V67" s="134"/>
      <c r="W67" s="134"/>
    </row>
    <row r="68" spans="2:23" s="121" customFormat="1" ht="9.75" customHeight="1">
      <c r="B68" s="130" t="s">
        <v>196</v>
      </c>
      <c r="C68" s="130"/>
      <c r="D68" s="130"/>
      <c r="E68" s="124"/>
      <c r="F68" s="125">
        <f aca="true" t="shared" si="8" ref="F68:W68">SUM(F69:F75)</f>
        <v>522.9399999999999</v>
      </c>
      <c r="G68" s="126">
        <f t="shared" si="8"/>
        <v>48880</v>
      </c>
      <c r="H68" s="126">
        <f t="shared" si="8"/>
        <v>23842</v>
      </c>
      <c r="I68" s="126">
        <f t="shared" si="8"/>
        <v>25786</v>
      </c>
      <c r="J68" s="126">
        <f t="shared" si="8"/>
        <v>22149</v>
      </c>
      <c r="K68" s="126">
        <f t="shared" si="8"/>
        <v>21121</v>
      </c>
      <c r="L68" s="126">
        <f t="shared" si="8"/>
        <v>878877</v>
      </c>
      <c r="M68" s="126">
        <f t="shared" si="8"/>
        <v>769062</v>
      </c>
      <c r="N68" s="126">
        <f t="shared" si="8"/>
        <v>810513</v>
      </c>
      <c r="O68" s="139">
        <f t="shared" si="8"/>
        <v>68364</v>
      </c>
      <c r="P68" s="126">
        <f t="shared" si="8"/>
        <v>110480</v>
      </c>
      <c r="Q68" s="126">
        <f t="shared" si="8"/>
        <v>4660</v>
      </c>
      <c r="R68" s="126">
        <f t="shared" si="8"/>
        <v>1611425</v>
      </c>
      <c r="S68" s="126">
        <f t="shared" si="8"/>
        <v>1142688</v>
      </c>
      <c r="T68" s="126">
        <f t="shared" si="8"/>
        <v>165289</v>
      </c>
      <c r="U68" s="126">
        <f t="shared" si="8"/>
        <v>111460</v>
      </c>
      <c r="V68" s="126">
        <f t="shared" si="8"/>
        <v>139364</v>
      </c>
      <c r="W68" s="126">
        <f t="shared" si="8"/>
        <v>4684</v>
      </c>
    </row>
    <row r="69" spans="2:23" ht="9.75" customHeight="1">
      <c r="B69" s="131"/>
      <c r="C69" s="132" t="s">
        <v>197</v>
      </c>
      <c r="D69" s="132"/>
      <c r="E69" s="127"/>
      <c r="F69" s="137">
        <v>96.12</v>
      </c>
      <c r="G69" s="134">
        <v>8640</v>
      </c>
      <c r="H69" s="134">
        <v>5930</v>
      </c>
      <c r="I69" s="134">
        <v>5418</v>
      </c>
      <c r="J69" s="134">
        <v>4648</v>
      </c>
      <c r="K69" s="134">
        <v>4328</v>
      </c>
      <c r="L69" s="134">
        <v>144924</v>
      </c>
      <c r="M69" s="134">
        <v>133944</v>
      </c>
      <c r="N69" s="134">
        <v>124607</v>
      </c>
      <c r="O69" s="135">
        <v>20317</v>
      </c>
      <c r="P69" s="136" t="s">
        <v>57</v>
      </c>
      <c r="Q69" s="136" t="s">
        <v>57</v>
      </c>
      <c r="R69" s="136" t="s">
        <v>57</v>
      </c>
      <c r="S69" s="136" t="s">
        <v>57</v>
      </c>
      <c r="T69" s="136" t="s">
        <v>57</v>
      </c>
      <c r="U69" s="136" t="s">
        <v>57</v>
      </c>
      <c r="V69" s="136" t="s">
        <v>57</v>
      </c>
      <c r="W69" s="136" t="s">
        <v>57</v>
      </c>
    </row>
    <row r="70" spans="2:23" ht="9.75" customHeight="1">
      <c r="B70" s="131"/>
      <c r="C70" s="132" t="s">
        <v>198</v>
      </c>
      <c r="D70" s="132"/>
      <c r="E70" s="127"/>
      <c r="F70" s="136" t="s">
        <v>57</v>
      </c>
      <c r="G70" s="136" t="s">
        <v>57</v>
      </c>
      <c r="H70" s="136" t="s">
        <v>57</v>
      </c>
      <c r="I70" s="136" t="s">
        <v>57</v>
      </c>
      <c r="J70" s="136" t="s">
        <v>57</v>
      </c>
      <c r="K70" s="136" t="s">
        <v>57</v>
      </c>
      <c r="L70" s="136" t="s">
        <v>57</v>
      </c>
      <c r="M70" s="136" t="s">
        <v>57</v>
      </c>
      <c r="N70" s="136" t="s">
        <v>57</v>
      </c>
      <c r="O70" s="136" t="s">
        <v>57</v>
      </c>
      <c r="P70" s="134">
        <v>75456</v>
      </c>
      <c r="Q70" s="134">
        <v>3786</v>
      </c>
      <c r="R70" s="134">
        <v>1343954</v>
      </c>
      <c r="S70" s="134">
        <v>994338</v>
      </c>
      <c r="T70" s="134">
        <v>134646</v>
      </c>
      <c r="U70" s="134">
        <v>99045</v>
      </c>
      <c r="V70" s="134">
        <v>99495</v>
      </c>
      <c r="W70" s="134">
        <v>4131</v>
      </c>
    </row>
    <row r="71" spans="2:23" ht="9.75" customHeight="1">
      <c r="B71" s="131"/>
      <c r="C71" s="132" t="s">
        <v>199</v>
      </c>
      <c r="D71" s="132"/>
      <c r="E71" s="127"/>
      <c r="F71" s="137">
        <v>160.42</v>
      </c>
      <c r="G71" s="134">
        <v>19190</v>
      </c>
      <c r="H71" s="134">
        <v>8927</v>
      </c>
      <c r="I71" s="134">
        <v>9677</v>
      </c>
      <c r="J71" s="134">
        <v>8502</v>
      </c>
      <c r="K71" s="134">
        <v>8502</v>
      </c>
      <c r="L71" s="134">
        <v>308711</v>
      </c>
      <c r="M71" s="134">
        <v>301402</v>
      </c>
      <c r="N71" s="134">
        <v>273480</v>
      </c>
      <c r="O71" s="135">
        <v>35231</v>
      </c>
      <c r="P71" s="136" t="s">
        <v>57</v>
      </c>
      <c r="Q71" s="136" t="s">
        <v>57</v>
      </c>
      <c r="R71" s="136" t="s">
        <v>57</v>
      </c>
      <c r="S71" s="136" t="s">
        <v>57</v>
      </c>
      <c r="T71" s="136" t="s">
        <v>57</v>
      </c>
      <c r="U71" s="136" t="s">
        <v>57</v>
      </c>
      <c r="V71" s="136" t="s">
        <v>57</v>
      </c>
      <c r="W71" s="136" t="s">
        <v>57</v>
      </c>
    </row>
    <row r="72" spans="2:23" ht="9.75" customHeight="1">
      <c r="B72" s="131"/>
      <c r="C72" s="132" t="s">
        <v>200</v>
      </c>
      <c r="D72" s="132"/>
      <c r="E72" s="127"/>
      <c r="F72" s="137">
        <v>86.15</v>
      </c>
      <c r="G72" s="134">
        <v>4400</v>
      </c>
      <c r="H72" s="134">
        <v>2925</v>
      </c>
      <c r="I72" s="134">
        <v>3032</v>
      </c>
      <c r="J72" s="134">
        <v>2729</v>
      </c>
      <c r="K72" s="134">
        <v>2729</v>
      </c>
      <c r="L72" s="134">
        <v>141944</v>
      </c>
      <c r="M72" s="134">
        <v>99480</v>
      </c>
      <c r="N72" s="134">
        <v>130023</v>
      </c>
      <c r="O72" s="135">
        <v>11921</v>
      </c>
      <c r="P72" s="136" t="s">
        <v>57</v>
      </c>
      <c r="Q72" s="136" t="s">
        <v>57</v>
      </c>
      <c r="R72" s="136" t="s">
        <v>57</v>
      </c>
      <c r="S72" s="136" t="s">
        <v>57</v>
      </c>
      <c r="T72" s="136" t="s">
        <v>57</v>
      </c>
      <c r="U72" s="136" t="s">
        <v>57</v>
      </c>
      <c r="V72" s="136" t="s">
        <v>57</v>
      </c>
      <c r="W72" s="136" t="s">
        <v>57</v>
      </c>
    </row>
    <row r="73" spans="2:23" ht="9.75" customHeight="1">
      <c r="B73" s="131"/>
      <c r="C73" s="132" t="s">
        <v>201</v>
      </c>
      <c r="D73" s="132"/>
      <c r="E73" s="127"/>
      <c r="F73" s="137">
        <v>79.58</v>
      </c>
      <c r="G73" s="134">
        <v>7650</v>
      </c>
      <c r="H73" s="134">
        <v>2881</v>
      </c>
      <c r="I73" s="134">
        <v>3649</v>
      </c>
      <c r="J73" s="134">
        <v>2945</v>
      </c>
      <c r="K73" s="134">
        <v>2347</v>
      </c>
      <c r="L73" s="134">
        <v>142969</v>
      </c>
      <c r="M73" s="134">
        <v>107793</v>
      </c>
      <c r="N73" s="134">
        <v>151148</v>
      </c>
      <c r="O73" s="135">
        <v>-8179</v>
      </c>
      <c r="P73" s="136" t="s">
        <v>57</v>
      </c>
      <c r="Q73" s="136" t="s">
        <v>57</v>
      </c>
      <c r="R73" s="136" t="s">
        <v>57</v>
      </c>
      <c r="S73" s="136" t="s">
        <v>57</v>
      </c>
      <c r="T73" s="136" t="s">
        <v>57</v>
      </c>
      <c r="U73" s="136" t="s">
        <v>57</v>
      </c>
      <c r="V73" s="136" t="s">
        <v>57</v>
      </c>
      <c r="W73" s="136" t="s">
        <v>57</v>
      </c>
    </row>
    <row r="74" spans="2:23" ht="9.75" customHeight="1">
      <c r="B74" s="131"/>
      <c r="C74" s="132" t="s">
        <v>202</v>
      </c>
      <c r="D74" s="132"/>
      <c r="E74" s="127"/>
      <c r="F74" s="137">
        <v>100.67</v>
      </c>
      <c r="G74" s="134">
        <v>9000</v>
      </c>
      <c r="H74" s="134">
        <v>3179</v>
      </c>
      <c r="I74" s="134">
        <v>4010</v>
      </c>
      <c r="J74" s="134">
        <v>3325</v>
      </c>
      <c r="K74" s="134">
        <v>3215</v>
      </c>
      <c r="L74" s="134">
        <v>140329</v>
      </c>
      <c r="M74" s="134">
        <v>126443</v>
      </c>
      <c r="N74" s="134">
        <v>131255</v>
      </c>
      <c r="O74" s="135">
        <v>9074</v>
      </c>
      <c r="P74" s="136" t="s">
        <v>57</v>
      </c>
      <c r="Q74" s="136" t="s">
        <v>57</v>
      </c>
      <c r="R74" s="136" t="s">
        <v>57</v>
      </c>
      <c r="S74" s="136" t="s">
        <v>57</v>
      </c>
      <c r="T74" s="136" t="s">
        <v>57</v>
      </c>
      <c r="U74" s="136" t="s">
        <v>57</v>
      </c>
      <c r="V74" s="136" t="s">
        <v>57</v>
      </c>
      <c r="W74" s="136" t="s">
        <v>57</v>
      </c>
    </row>
    <row r="75" spans="2:23" ht="9.75" customHeight="1">
      <c r="B75" s="131"/>
      <c r="C75" s="132" t="s">
        <v>203</v>
      </c>
      <c r="D75" s="132"/>
      <c r="E75" s="127"/>
      <c r="F75" s="136" t="s">
        <v>57</v>
      </c>
      <c r="G75" s="136" t="s">
        <v>57</v>
      </c>
      <c r="H75" s="136" t="s">
        <v>57</v>
      </c>
      <c r="I75" s="136" t="s">
        <v>57</v>
      </c>
      <c r="J75" s="136" t="s">
        <v>57</v>
      </c>
      <c r="K75" s="136" t="s">
        <v>57</v>
      </c>
      <c r="L75" s="136" t="s">
        <v>57</v>
      </c>
      <c r="M75" s="136" t="s">
        <v>57</v>
      </c>
      <c r="N75" s="136" t="s">
        <v>57</v>
      </c>
      <c r="O75" s="136" t="s">
        <v>57</v>
      </c>
      <c r="P75" s="134">
        <v>35024</v>
      </c>
      <c r="Q75" s="134">
        <v>874</v>
      </c>
      <c r="R75" s="134">
        <v>267471</v>
      </c>
      <c r="S75" s="134">
        <v>148350</v>
      </c>
      <c r="T75" s="134">
        <v>30643</v>
      </c>
      <c r="U75" s="134">
        <v>12415</v>
      </c>
      <c r="V75" s="134">
        <v>39869</v>
      </c>
      <c r="W75" s="134">
        <v>553</v>
      </c>
    </row>
    <row r="76" spans="2:23" ht="9.75" customHeight="1">
      <c r="B76" s="131"/>
      <c r="C76" s="131"/>
      <c r="D76" s="131"/>
      <c r="E76" s="127"/>
      <c r="F76" s="137"/>
      <c r="G76" s="134"/>
      <c r="H76" s="134"/>
      <c r="I76" s="134"/>
      <c r="J76" s="134"/>
      <c r="K76" s="134"/>
      <c r="L76" s="134"/>
      <c r="M76" s="134"/>
      <c r="N76" s="134"/>
      <c r="O76" s="135"/>
      <c r="P76" s="134"/>
      <c r="Q76" s="134"/>
      <c r="R76" s="134"/>
      <c r="S76" s="134"/>
      <c r="T76" s="134"/>
      <c r="U76" s="134"/>
      <c r="V76" s="134"/>
      <c r="W76" s="134"/>
    </row>
    <row r="77" spans="2:23" s="121" customFormat="1" ht="9.75" customHeight="1">
      <c r="B77" s="130" t="s">
        <v>204</v>
      </c>
      <c r="C77" s="130"/>
      <c r="D77" s="130"/>
      <c r="E77" s="124"/>
      <c r="F77" s="125">
        <f aca="true" t="shared" si="9" ref="F77:W77">SUM(F78:F80)</f>
        <v>154.66</v>
      </c>
      <c r="G77" s="126">
        <f t="shared" si="9"/>
        <v>10500</v>
      </c>
      <c r="H77" s="126">
        <f t="shared" si="9"/>
        <v>5586</v>
      </c>
      <c r="I77" s="126">
        <f t="shared" si="9"/>
        <v>7142</v>
      </c>
      <c r="J77" s="126">
        <f t="shared" si="9"/>
        <v>5931</v>
      </c>
      <c r="K77" s="126">
        <f t="shared" si="9"/>
        <v>5341</v>
      </c>
      <c r="L77" s="126">
        <f t="shared" si="9"/>
        <v>452315</v>
      </c>
      <c r="M77" s="126">
        <f t="shared" si="9"/>
        <v>174683</v>
      </c>
      <c r="N77" s="126">
        <f t="shared" si="9"/>
        <v>193332</v>
      </c>
      <c r="O77" s="139">
        <f t="shared" si="9"/>
        <v>258983</v>
      </c>
      <c r="P77" s="126">
        <f t="shared" si="9"/>
        <v>125135</v>
      </c>
      <c r="Q77" s="126">
        <f t="shared" si="9"/>
        <v>5279</v>
      </c>
      <c r="R77" s="126">
        <f t="shared" si="9"/>
        <v>1780855</v>
      </c>
      <c r="S77" s="126">
        <f t="shared" si="9"/>
        <v>1538351</v>
      </c>
      <c r="T77" s="126">
        <f t="shared" si="9"/>
        <v>191454</v>
      </c>
      <c r="U77" s="126">
        <f t="shared" si="9"/>
        <v>130452</v>
      </c>
      <c r="V77" s="126">
        <f t="shared" si="9"/>
        <v>99040</v>
      </c>
      <c r="W77" s="126">
        <f t="shared" si="9"/>
        <v>65266</v>
      </c>
    </row>
    <row r="78" spans="2:23" ht="9.75" customHeight="1">
      <c r="B78" s="131"/>
      <c r="C78" s="132" t="s">
        <v>205</v>
      </c>
      <c r="D78" s="132"/>
      <c r="E78" s="127"/>
      <c r="F78" s="137">
        <v>154.66</v>
      </c>
      <c r="G78" s="134">
        <v>10500</v>
      </c>
      <c r="H78" s="134">
        <v>5586</v>
      </c>
      <c r="I78" s="134">
        <v>7142</v>
      </c>
      <c r="J78" s="134">
        <v>5931</v>
      </c>
      <c r="K78" s="134">
        <v>5341</v>
      </c>
      <c r="L78" s="134">
        <v>197030</v>
      </c>
      <c r="M78" s="134">
        <v>174683</v>
      </c>
      <c r="N78" s="134">
        <v>193076</v>
      </c>
      <c r="O78" s="135">
        <v>3954</v>
      </c>
      <c r="P78" s="136" t="s">
        <v>57</v>
      </c>
      <c r="Q78" s="136" t="s">
        <v>57</v>
      </c>
      <c r="R78" s="136" t="s">
        <v>57</v>
      </c>
      <c r="S78" s="136" t="s">
        <v>57</v>
      </c>
      <c r="T78" s="136" t="s">
        <v>57</v>
      </c>
      <c r="U78" s="136" t="s">
        <v>57</v>
      </c>
      <c r="V78" s="136" t="s">
        <v>57</v>
      </c>
      <c r="W78" s="136" t="s">
        <v>57</v>
      </c>
    </row>
    <row r="79" spans="2:23" ht="9.75" customHeight="1">
      <c r="B79" s="131"/>
      <c r="C79" s="132" t="s">
        <v>206</v>
      </c>
      <c r="D79" s="132"/>
      <c r="E79" s="127"/>
      <c r="F79" s="136" t="s">
        <v>57</v>
      </c>
      <c r="G79" s="136" t="s">
        <v>57</v>
      </c>
      <c r="H79" s="136" t="s">
        <v>57</v>
      </c>
      <c r="I79" s="136" t="s">
        <v>57</v>
      </c>
      <c r="J79" s="136" t="s">
        <v>57</v>
      </c>
      <c r="K79" s="136" t="s">
        <v>57</v>
      </c>
      <c r="L79" s="136" t="s">
        <v>57</v>
      </c>
      <c r="M79" s="136" t="s">
        <v>57</v>
      </c>
      <c r="N79" s="136" t="s">
        <v>57</v>
      </c>
      <c r="O79" s="136" t="s">
        <v>57</v>
      </c>
      <c r="P79" s="134">
        <v>46848</v>
      </c>
      <c r="Q79" s="134">
        <v>1375</v>
      </c>
      <c r="R79" s="134">
        <v>507700</v>
      </c>
      <c r="S79" s="134">
        <v>416283</v>
      </c>
      <c r="T79" s="134">
        <v>45483</v>
      </c>
      <c r="U79" s="134">
        <v>35329</v>
      </c>
      <c r="V79" s="134">
        <v>28600</v>
      </c>
      <c r="W79" s="134">
        <v>44591</v>
      </c>
    </row>
    <row r="80" spans="2:23" ht="9.75" customHeight="1">
      <c r="B80" s="131"/>
      <c r="C80" s="132" t="s">
        <v>207</v>
      </c>
      <c r="D80" s="132"/>
      <c r="E80" s="127"/>
      <c r="F80" s="141">
        <v>0</v>
      </c>
      <c r="G80" s="142">
        <v>0</v>
      </c>
      <c r="H80" s="142">
        <v>0</v>
      </c>
      <c r="I80" s="142">
        <v>0</v>
      </c>
      <c r="J80" s="142">
        <v>0</v>
      </c>
      <c r="K80" s="142">
        <v>0</v>
      </c>
      <c r="L80" s="134">
        <v>255285</v>
      </c>
      <c r="M80" s="142">
        <v>0</v>
      </c>
      <c r="N80" s="134">
        <v>256</v>
      </c>
      <c r="O80" s="135">
        <v>255029</v>
      </c>
      <c r="P80" s="134">
        <v>78287</v>
      </c>
      <c r="Q80" s="134">
        <v>3904</v>
      </c>
      <c r="R80" s="134">
        <v>1273155</v>
      </c>
      <c r="S80" s="134">
        <v>1122068</v>
      </c>
      <c r="T80" s="134">
        <v>145971</v>
      </c>
      <c r="U80" s="134">
        <v>95123</v>
      </c>
      <c r="V80" s="134">
        <v>70440</v>
      </c>
      <c r="W80" s="134">
        <v>20675</v>
      </c>
    </row>
    <row r="81" ht="6" customHeight="1" thickBot="1">
      <c r="F81" s="143"/>
    </row>
    <row r="82" spans="1:23" ht="13.5">
      <c r="A82" s="144" t="s">
        <v>208</v>
      </c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</row>
    <row r="83" ht="17.25">
      <c r="K83" s="98" t="s">
        <v>209</v>
      </c>
    </row>
    <row r="84" ht="17.25" customHeight="1" thickBot="1">
      <c r="A84" s="146"/>
    </row>
    <row r="85" spans="1:23" ht="14.25" thickTop="1">
      <c r="A85" s="100" t="s">
        <v>5</v>
      </c>
      <c r="B85" s="100"/>
      <c r="C85" s="100"/>
      <c r="D85" s="100"/>
      <c r="E85" s="100"/>
      <c r="F85" s="101" t="s">
        <v>130</v>
      </c>
      <c r="G85" s="102"/>
      <c r="H85" s="102"/>
      <c r="I85" s="102"/>
      <c r="J85" s="102"/>
      <c r="K85" s="102"/>
      <c r="L85" s="102"/>
      <c r="M85" s="102"/>
      <c r="N85" s="102"/>
      <c r="O85" s="103"/>
      <c r="P85" s="102" t="s">
        <v>131</v>
      </c>
      <c r="Q85" s="102"/>
      <c r="R85" s="102"/>
      <c r="S85" s="102"/>
      <c r="T85" s="102"/>
      <c r="U85" s="102"/>
      <c r="V85" s="102"/>
      <c r="W85" s="102"/>
    </row>
    <row r="86" spans="1:23" ht="13.5" customHeight="1">
      <c r="A86" s="104"/>
      <c r="B86" s="104"/>
      <c r="C86" s="104"/>
      <c r="D86" s="104"/>
      <c r="E86" s="104"/>
      <c r="F86" s="147" t="s">
        <v>132</v>
      </c>
      <c r="G86" s="148" t="s">
        <v>133</v>
      </c>
      <c r="H86" s="148" t="s">
        <v>134</v>
      </c>
      <c r="I86" s="148" t="s">
        <v>135</v>
      </c>
      <c r="J86" s="149" t="s">
        <v>136</v>
      </c>
      <c r="K86" s="107"/>
      <c r="L86" s="149" t="s">
        <v>137</v>
      </c>
      <c r="M86" s="107"/>
      <c r="N86" s="148" t="s">
        <v>138</v>
      </c>
      <c r="O86" s="148" t="s">
        <v>139</v>
      </c>
      <c r="P86" s="150" t="s">
        <v>140</v>
      </c>
      <c r="Q86" s="106" t="s">
        <v>133</v>
      </c>
      <c r="R86" s="106" t="s">
        <v>141</v>
      </c>
      <c r="S86" s="105" t="s">
        <v>142</v>
      </c>
      <c r="T86" s="106" t="s">
        <v>137</v>
      </c>
      <c r="U86" s="107"/>
      <c r="V86" s="106" t="s">
        <v>138</v>
      </c>
      <c r="W86" s="106" t="s">
        <v>143</v>
      </c>
    </row>
    <row r="87" spans="1:23" ht="13.5">
      <c r="A87" s="110"/>
      <c r="B87" s="110"/>
      <c r="C87" s="110"/>
      <c r="D87" s="110"/>
      <c r="E87" s="110"/>
      <c r="F87" s="151"/>
      <c r="G87" s="113"/>
      <c r="H87" s="113"/>
      <c r="I87" s="113"/>
      <c r="J87" s="111"/>
      <c r="K87" s="112" t="s">
        <v>42</v>
      </c>
      <c r="L87" s="111"/>
      <c r="M87" s="112" t="s">
        <v>144</v>
      </c>
      <c r="N87" s="113"/>
      <c r="O87" s="113"/>
      <c r="P87" s="152"/>
      <c r="Q87" s="111"/>
      <c r="R87" s="111"/>
      <c r="S87" s="111"/>
      <c r="T87" s="111"/>
      <c r="U87" s="112" t="s">
        <v>145</v>
      </c>
      <c r="V87" s="111"/>
      <c r="W87" s="111"/>
    </row>
    <row r="88" spans="6:23" ht="12" customHeight="1">
      <c r="F88" s="153" t="s">
        <v>210</v>
      </c>
      <c r="G88" s="10" t="s">
        <v>147</v>
      </c>
      <c r="H88" s="10" t="s">
        <v>148</v>
      </c>
      <c r="I88" s="10" t="s">
        <v>147</v>
      </c>
      <c r="J88" s="10" t="s">
        <v>147</v>
      </c>
      <c r="K88" s="10" t="s">
        <v>147</v>
      </c>
      <c r="L88" s="10" t="s">
        <v>149</v>
      </c>
      <c r="M88" s="10" t="s">
        <v>149</v>
      </c>
      <c r="N88" s="10" t="s">
        <v>149</v>
      </c>
      <c r="O88" s="10" t="s">
        <v>149</v>
      </c>
      <c r="P88" s="10" t="s">
        <v>150</v>
      </c>
      <c r="Q88" s="10" t="s">
        <v>147</v>
      </c>
      <c r="R88" s="10" t="s">
        <v>151</v>
      </c>
      <c r="S88" s="10" t="s">
        <v>151</v>
      </c>
      <c r="T88" s="10" t="s">
        <v>149</v>
      </c>
      <c r="U88" s="10" t="s">
        <v>149</v>
      </c>
      <c r="V88" s="10" t="s">
        <v>149</v>
      </c>
      <c r="W88" s="10" t="s">
        <v>149</v>
      </c>
    </row>
    <row r="89" spans="2:23" s="121" customFormat="1" ht="10.5" customHeight="1">
      <c r="B89" s="130" t="s">
        <v>211</v>
      </c>
      <c r="C89" s="130"/>
      <c r="D89" s="130"/>
      <c r="E89" s="124"/>
      <c r="F89" s="125">
        <f aca="true" t="shared" si="10" ref="F89:W89">SUM(F90:F94)</f>
        <v>46.95</v>
      </c>
      <c r="G89" s="126">
        <f t="shared" si="10"/>
        <v>3430</v>
      </c>
      <c r="H89" s="126">
        <f t="shared" si="10"/>
        <v>1753</v>
      </c>
      <c r="I89" s="126">
        <f t="shared" si="10"/>
        <v>2711</v>
      </c>
      <c r="J89" s="126">
        <f t="shared" si="10"/>
        <v>2129</v>
      </c>
      <c r="K89" s="126">
        <f t="shared" si="10"/>
        <v>1656</v>
      </c>
      <c r="L89" s="126">
        <f t="shared" si="10"/>
        <v>89687</v>
      </c>
      <c r="M89" s="126">
        <f t="shared" si="10"/>
        <v>84826</v>
      </c>
      <c r="N89" s="126">
        <f t="shared" si="10"/>
        <v>65873</v>
      </c>
      <c r="O89" s="139">
        <f t="shared" si="10"/>
        <v>23814</v>
      </c>
      <c r="P89" s="126">
        <f t="shared" si="10"/>
        <v>198596</v>
      </c>
      <c r="Q89" s="126">
        <f t="shared" si="10"/>
        <v>4971</v>
      </c>
      <c r="R89" s="126">
        <f t="shared" si="10"/>
        <v>1287335</v>
      </c>
      <c r="S89" s="126">
        <f t="shared" si="10"/>
        <v>1005293</v>
      </c>
      <c r="T89" s="126">
        <f t="shared" si="10"/>
        <v>202379</v>
      </c>
      <c r="U89" s="126">
        <f t="shared" si="10"/>
        <v>118604</v>
      </c>
      <c r="V89" s="126">
        <f t="shared" si="10"/>
        <v>198001</v>
      </c>
      <c r="W89" s="126">
        <f t="shared" si="10"/>
        <v>13330</v>
      </c>
    </row>
    <row r="90" spans="2:23" ht="10.5" customHeight="1">
      <c r="B90" s="131"/>
      <c r="C90" s="132" t="s">
        <v>212</v>
      </c>
      <c r="D90" s="154"/>
      <c r="E90" s="127"/>
      <c r="F90" s="136" t="s">
        <v>213</v>
      </c>
      <c r="G90" s="136" t="s">
        <v>213</v>
      </c>
      <c r="H90" s="136" t="s">
        <v>213</v>
      </c>
      <c r="I90" s="136" t="s">
        <v>213</v>
      </c>
      <c r="J90" s="136" t="s">
        <v>213</v>
      </c>
      <c r="K90" s="136" t="s">
        <v>213</v>
      </c>
      <c r="L90" s="136" t="s">
        <v>213</v>
      </c>
      <c r="M90" s="136" t="s">
        <v>213</v>
      </c>
      <c r="N90" s="136" t="s">
        <v>213</v>
      </c>
      <c r="O90" s="136" t="s">
        <v>213</v>
      </c>
      <c r="P90" s="134">
        <v>41340</v>
      </c>
      <c r="Q90" s="134">
        <v>1412</v>
      </c>
      <c r="R90" s="134">
        <v>391881</v>
      </c>
      <c r="S90" s="134">
        <v>255713</v>
      </c>
      <c r="T90" s="134">
        <v>31506</v>
      </c>
      <c r="U90" s="134">
        <v>29910</v>
      </c>
      <c r="V90" s="134">
        <v>31749</v>
      </c>
      <c r="W90" s="134">
        <v>1143</v>
      </c>
    </row>
    <row r="91" spans="2:23" ht="10.5" customHeight="1">
      <c r="B91" s="131"/>
      <c r="C91" s="132" t="s">
        <v>214</v>
      </c>
      <c r="D91" s="154"/>
      <c r="E91" s="127"/>
      <c r="F91" s="136" t="s">
        <v>213</v>
      </c>
      <c r="G91" s="136" t="s">
        <v>213</v>
      </c>
      <c r="H91" s="136" t="s">
        <v>213</v>
      </c>
      <c r="I91" s="136" t="s">
        <v>213</v>
      </c>
      <c r="J91" s="136" t="s">
        <v>213</v>
      </c>
      <c r="K91" s="136" t="s">
        <v>213</v>
      </c>
      <c r="L91" s="136" t="s">
        <v>213</v>
      </c>
      <c r="M91" s="136" t="s">
        <v>213</v>
      </c>
      <c r="N91" s="136" t="s">
        <v>213</v>
      </c>
      <c r="O91" s="136" t="s">
        <v>213</v>
      </c>
      <c r="P91" s="134">
        <v>10203</v>
      </c>
      <c r="Q91" s="134">
        <v>247</v>
      </c>
      <c r="R91" s="134">
        <v>40891</v>
      </c>
      <c r="S91" s="134">
        <v>38255</v>
      </c>
      <c r="T91" s="134">
        <v>33821</v>
      </c>
      <c r="U91" s="134">
        <v>3237</v>
      </c>
      <c r="V91" s="134">
        <v>36280</v>
      </c>
      <c r="W91" s="134">
        <v>4112</v>
      </c>
    </row>
    <row r="92" spans="2:23" ht="10.5" customHeight="1">
      <c r="B92" s="131"/>
      <c r="C92" s="132" t="s">
        <v>215</v>
      </c>
      <c r="D92" s="154"/>
      <c r="E92" s="127"/>
      <c r="F92" s="137">
        <v>46.95</v>
      </c>
      <c r="G92" s="134">
        <v>3430</v>
      </c>
      <c r="H92" s="134">
        <v>1753</v>
      </c>
      <c r="I92" s="134">
        <v>2711</v>
      </c>
      <c r="J92" s="134">
        <v>2129</v>
      </c>
      <c r="K92" s="134">
        <v>1656</v>
      </c>
      <c r="L92" s="134">
        <v>89687</v>
      </c>
      <c r="M92" s="134">
        <v>84826</v>
      </c>
      <c r="N92" s="134">
        <v>65873</v>
      </c>
      <c r="O92" s="135">
        <v>23814</v>
      </c>
      <c r="P92" s="134">
        <v>3792</v>
      </c>
      <c r="Q92" s="134">
        <v>243</v>
      </c>
      <c r="R92" s="134">
        <v>79518</v>
      </c>
      <c r="S92" s="134">
        <v>71223</v>
      </c>
      <c r="T92" s="134">
        <v>7039</v>
      </c>
      <c r="U92" s="134">
        <v>7033</v>
      </c>
      <c r="V92" s="134">
        <v>5214</v>
      </c>
      <c r="W92" s="134">
        <v>2185</v>
      </c>
    </row>
    <row r="93" spans="2:23" ht="10.5" customHeight="1">
      <c r="B93" s="131"/>
      <c r="C93" s="132" t="s">
        <v>216</v>
      </c>
      <c r="D93" s="154"/>
      <c r="E93" s="127"/>
      <c r="F93" s="136" t="s">
        <v>213</v>
      </c>
      <c r="G93" s="136" t="s">
        <v>213</v>
      </c>
      <c r="H93" s="136" t="s">
        <v>213</v>
      </c>
      <c r="I93" s="136" t="s">
        <v>213</v>
      </c>
      <c r="J93" s="136" t="s">
        <v>213</v>
      </c>
      <c r="K93" s="136" t="s">
        <v>213</v>
      </c>
      <c r="L93" s="136" t="s">
        <v>213</v>
      </c>
      <c r="M93" s="136" t="s">
        <v>213</v>
      </c>
      <c r="N93" s="136" t="s">
        <v>213</v>
      </c>
      <c r="O93" s="136" t="s">
        <v>213</v>
      </c>
      <c r="P93" s="134">
        <v>87594</v>
      </c>
      <c r="Q93" s="134">
        <v>1940</v>
      </c>
      <c r="R93" s="134">
        <v>495000</v>
      </c>
      <c r="S93" s="134">
        <v>406731</v>
      </c>
      <c r="T93" s="134">
        <v>92967</v>
      </c>
      <c r="U93" s="134">
        <v>52738</v>
      </c>
      <c r="V93" s="134">
        <v>91573</v>
      </c>
      <c r="W93" s="134">
        <v>3095</v>
      </c>
    </row>
    <row r="94" spans="2:23" ht="10.5" customHeight="1">
      <c r="B94" s="155"/>
      <c r="C94" s="132" t="s">
        <v>217</v>
      </c>
      <c r="D94" s="154"/>
      <c r="E94" s="127"/>
      <c r="F94" s="136" t="s">
        <v>213</v>
      </c>
      <c r="G94" s="136" t="s">
        <v>213</v>
      </c>
      <c r="H94" s="136" t="s">
        <v>213</v>
      </c>
      <c r="I94" s="136" t="s">
        <v>213</v>
      </c>
      <c r="J94" s="136" t="s">
        <v>213</v>
      </c>
      <c r="K94" s="136" t="s">
        <v>213</v>
      </c>
      <c r="L94" s="136" t="s">
        <v>213</v>
      </c>
      <c r="M94" s="136" t="s">
        <v>213</v>
      </c>
      <c r="N94" s="136" t="s">
        <v>213</v>
      </c>
      <c r="O94" s="136" t="s">
        <v>213</v>
      </c>
      <c r="P94" s="134">
        <v>55667</v>
      </c>
      <c r="Q94" s="134">
        <v>1129</v>
      </c>
      <c r="R94" s="134">
        <v>280045</v>
      </c>
      <c r="S94" s="134">
        <v>233371</v>
      </c>
      <c r="T94" s="134">
        <v>37046</v>
      </c>
      <c r="U94" s="134">
        <v>25686</v>
      </c>
      <c r="V94" s="134">
        <v>33185</v>
      </c>
      <c r="W94" s="134">
        <v>2795</v>
      </c>
    </row>
    <row r="95" spans="2:23" ht="8.25" customHeight="1">
      <c r="B95" s="131"/>
      <c r="C95" s="156"/>
      <c r="D95" s="157"/>
      <c r="E95" s="127"/>
      <c r="F95" s="137"/>
      <c r="G95" s="134"/>
      <c r="H95" s="134"/>
      <c r="I95" s="134"/>
      <c r="J95" s="134"/>
      <c r="K95" s="134"/>
      <c r="L95" s="134"/>
      <c r="M95" s="134"/>
      <c r="N95" s="134"/>
      <c r="O95" s="135"/>
      <c r="P95" s="134"/>
      <c r="Q95" s="134"/>
      <c r="R95" s="134"/>
      <c r="S95" s="134"/>
      <c r="T95" s="134"/>
      <c r="U95" s="134"/>
      <c r="V95" s="134"/>
      <c r="W95" s="134"/>
    </row>
    <row r="96" spans="2:23" s="121" customFormat="1" ht="10.5" customHeight="1">
      <c r="B96" s="130" t="s">
        <v>218</v>
      </c>
      <c r="C96" s="158"/>
      <c r="D96" s="158"/>
      <c r="E96" s="124"/>
      <c r="F96" s="125">
        <f aca="true" t="shared" si="11" ref="F96:W96">SUM(F97:F103)</f>
        <v>151.37</v>
      </c>
      <c r="G96" s="126">
        <f t="shared" si="11"/>
        <v>8863</v>
      </c>
      <c r="H96" s="126">
        <f t="shared" si="11"/>
        <v>6505</v>
      </c>
      <c r="I96" s="126">
        <f t="shared" si="11"/>
        <v>6498</v>
      </c>
      <c r="J96" s="126">
        <f t="shared" si="11"/>
        <v>4948</v>
      </c>
      <c r="K96" s="126">
        <f t="shared" si="11"/>
        <v>4898</v>
      </c>
      <c r="L96" s="126">
        <f t="shared" si="11"/>
        <v>290428</v>
      </c>
      <c r="M96" s="126">
        <f t="shared" si="11"/>
        <v>242096</v>
      </c>
      <c r="N96" s="126">
        <f t="shared" si="11"/>
        <v>322285</v>
      </c>
      <c r="O96" s="139">
        <f t="shared" si="11"/>
        <v>-31857</v>
      </c>
      <c r="P96" s="126">
        <f t="shared" si="11"/>
        <v>581518</v>
      </c>
      <c r="Q96" s="126">
        <f t="shared" si="11"/>
        <v>12690</v>
      </c>
      <c r="R96" s="126">
        <f t="shared" si="11"/>
        <v>3657718</v>
      </c>
      <c r="S96" s="126">
        <f t="shared" si="11"/>
        <v>2615915</v>
      </c>
      <c r="T96" s="126">
        <f t="shared" si="11"/>
        <v>520815</v>
      </c>
      <c r="U96" s="126">
        <f t="shared" si="11"/>
        <v>290520</v>
      </c>
      <c r="V96" s="126">
        <f t="shared" si="11"/>
        <v>460045</v>
      </c>
      <c r="W96" s="126">
        <f t="shared" si="11"/>
        <v>29063</v>
      </c>
    </row>
    <row r="97" spans="2:23" ht="10.5" customHeight="1">
      <c r="B97" s="131"/>
      <c r="C97" s="132" t="s">
        <v>219</v>
      </c>
      <c r="D97" s="154"/>
      <c r="E97" s="127"/>
      <c r="F97" s="137">
        <v>73.25</v>
      </c>
      <c r="G97" s="134">
        <v>6000</v>
      </c>
      <c r="H97" s="134">
        <v>4351</v>
      </c>
      <c r="I97" s="134">
        <v>4526</v>
      </c>
      <c r="J97" s="134">
        <v>3334</v>
      </c>
      <c r="K97" s="134">
        <v>3284</v>
      </c>
      <c r="L97" s="134">
        <v>202111</v>
      </c>
      <c r="M97" s="134">
        <v>160563</v>
      </c>
      <c r="N97" s="134">
        <v>156205</v>
      </c>
      <c r="O97" s="135">
        <v>45906</v>
      </c>
      <c r="P97" s="134">
        <v>122013</v>
      </c>
      <c r="Q97" s="134">
        <v>2226</v>
      </c>
      <c r="R97" s="134">
        <v>689394</v>
      </c>
      <c r="S97" s="134">
        <v>482775</v>
      </c>
      <c r="T97" s="134">
        <v>137174</v>
      </c>
      <c r="U97" s="134">
        <v>63400</v>
      </c>
      <c r="V97" s="134">
        <v>112218</v>
      </c>
      <c r="W97" s="134">
        <v>13895</v>
      </c>
    </row>
    <row r="98" spans="2:23" ht="10.5" customHeight="1">
      <c r="B98" s="131"/>
      <c r="C98" s="132" t="s">
        <v>220</v>
      </c>
      <c r="D98" s="154"/>
      <c r="E98" s="127"/>
      <c r="F98" s="136" t="s">
        <v>213</v>
      </c>
      <c r="G98" s="136" t="s">
        <v>213</v>
      </c>
      <c r="H98" s="136" t="s">
        <v>213</v>
      </c>
      <c r="I98" s="136" t="s">
        <v>213</v>
      </c>
      <c r="J98" s="136" t="s">
        <v>213</v>
      </c>
      <c r="K98" s="136" t="s">
        <v>213</v>
      </c>
      <c r="L98" s="136" t="s">
        <v>213</v>
      </c>
      <c r="M98" s="136" t="s">
        <v>213</v>
      </c>
      <c r="N98" s="136" t="s">
        <v>213</v>
      </c>
      <c r="O98" s="136" t="s">
        <v>213</v>
      </c>
      <c r="P98" s="134">
        <v>117511</v>
      </c>
      <c r="Q98" s="134">
        <v>2619</v>
      </c>
      <c r="R98" s="134">
        <v>587259</v>
      </c>
      <c r="S98" s="134">
        <v>489383</v>
      </c>
      <c r="T98" s="134">
        <v>89959</v>
      </c>
      <c r="U98" s="134">
        <v>79170</v>
      </c>
      <c r="V98" s="134">
        <v>81412</v>
      </c>
      <c r="W98" s="134">
        <v>1004</v>
      </c>
    </row>
    <row r="99" spans="2:23" ht="10.5" customHeight="1">
      <c r="B99" s="131"/>
      <c r="C99" s="132" t="s">
        <v>221</v>
      </c>
      <c r="D99" s="154"/>
      <c r="E99" s="127"/>
      <c r="F99" s="137">
        <v>78.12</v>
      </c>
      <c r="G99" s="134">
        <v>2863</v>
      </c>
      <c r="H99" s="134">
        <v>2154</v>
      </c>
      <c r="I99" s="134">
        <v>1972</v>
      </c>
      <c r="J99" s="134">
        <v>1614</v>
      </c>
      <c r="K99" s="134">
        <v>1614</v>
      </c>
      <c r="L99" s="134">
        <v>88317</v>
      </c>
      <c r="M99" s="134">
        <v>81533</v>
      </c>
      <c r="N99" s="134">
        <v>166080</v>
      </c>
      <c r="O99" s="135">
        <v>-77763</v>
      </c>
      <c r="P99" s="134">
        <v>77484</v>
      </c>
      <c r="Q99" s="134">
        <v>2476</v>
      </c>
      <c r="R99" s="134">
        <v>841158</v>
      </c>
      <c r="S99" s="134">
        <v>598245</v>
      </c>
      <c r="T99" s="134">
        <v>61933</v>
      </c>
      <c r="U99" s="134">
        <v>41657</v>
      </c>
      <c r="V99" s="134">
        <v>53445</v>
      </c>
      <c r="W99" s="134">
        <v>3153</v>
      </c>
    </row>
    <row r="100" spans="2:23" ht="10.5" customHeight="1">
      <c r="B100" s="131"/>
      <c r="C100" s="132" t="s">
        <v>222</v>
      </c>
      <c r="D100" s="132"/>
      <c r="E100" s="127"/>
      <c r="F100" s="136" t="s">
        <v>213</v>
      </c>
      <c r="G100" s="136" t="s">
        <v>213</v>
      </c>
      <c r="H100" s="136" t="s">
        <v>213</v>
      </c>
      <c r="I100" s="136" t="s">
        <v>213</v>
      </c>
      <c r="J100" s="136" t="s">
        <v>213</v>
      </c>
      <c r="K100" s="136" t="s">
        <v>213</v>
      </c>
      <c r="L100" s="136" t="s">
        <v>213</v>
      </c>
      <c r="M100" s="136" t="s">
        <v>213</v>
      </c>
      <c r="N100" s="136" t="s">
        <v>213</v>
      </c>
      <c r="O100" s="136" t="s">
        <v>213</v>
      </c>
      <c r="P100" s="134">
        <v>56771</v>
      </c>
      <c r="Q100" s="134">
        <v>1415</v>
      </c>
      <c r="R100" s="134">
        <v>235862</v>
      </c>
      <c r="S100" s="134">
        <v>157158</v>
      </c>
      <c r="T100" s="134">
        <v>28545</v>
      </c>
      <c r="U100" s="134">
        <v>10735</v>
      </c>
      <c r="V100" s="134">
        <v>26955</v>
      </c>
      <c r="W100" s="134">
        <v>1950</v>
      </c>
    </row>
    <row r="101" spans="2:23" ht="10.5" customHeight="1">
      <c r="B101" s="131"/>
      <c r="C101" s="132" t="s">
        <v>223</v>
      </c>
      <c r="D101" s="132"/>
      <c r="E101" s="127"/>
      <c r="F101" s="136" t="s">
        <v>213</v>
      </c>
      <c r="G101" s="136" t="s">
        <v>213</v>
      </c>
      <c r="H101" s="136" t="s">
        <v>213</v>
      </c>
      <c r="I101" s="136" t="s">
        <v>213</v>
      </c>
      <c r="J101" s="136" t="s">
        <v>213</v>
      </c>
      <c r="K101" s="136" t="s">
        <v>213</v>
      </c>
      <c r="L101" s="136" t="s">
        <v>213</v>
      </c>
      <c r="M101" s="136" t="s">
        <v>213</v>
      </c>
      <c r="N101" s="136" t="s">
        <v>213</v>
      </c>
      <c r="O101" s="136" t="s">
        <v>213</v>
      </c>
      <c r="P101" s="134">
        <v>95676</v>
      </c>
      <c r="Q101" s="134">
        <v>2215</v>
      </c>
      <c r="R101" s="134">
        <v>691357</v>
      </c>
      <c r="S101" s="134">
        <v>417261</v>
      </c>
      <c r="T101" s="134">
        <v>105699</v>
      </c>
      <c r="U101" s="134">
        <v>61753</v>
      </c>
      <c r="V101" s="134">
        <v>89444</v>
      </c>
      <c r="W101" s="134">
        <v>7475</v>
      </c>
    </row>
    <row r="102" spans="2:23" ht="10.5" customHeight="1">
      <c r="B102" s="131"/>
      <c r="C102" s="132" t="s">
        <v>224</v>
      </c>
      <c r="D102" s="132"/>
      <c r="E102" s="127"/>
      <c r="F102" s="136" t="s">
        <v>213</v>
      </c>
      <c r="G102" s="136" t="s">
        <v>213</v>
      </c>
      <c r="H102" s="136" t="s">
        <v>213</v>
      </c>
      <c r="I102" s="136" t="s">
        <v>213</v>
      </c>
      <c r="J102" s="136" t="s">
        <v>213</v>
      </c>
      <c r="K102" s="136" t="s">
        <v>213</v>
      </c>
      <c r="L102" s="136" t="s">
        <v>213</v>
      </c>
      <c r="M102" s="136" t="s">
        <v>213</v>
      </c>
      <c r="N102" s="136" t="s">
        <v>213</v>
      </c>
      <c r="O102" s="136" t="s">
        <v>213</v>
      </c>
      <c r="P102" s="134">
        <v>63699</v>
      </c>
      <c r="Q102" s="134">
        <v>1001</v>
      </c>
      <c r="R102" s="134">
        <v>355662</v>
      </c>
      <c r="S102" s="134">
        <v>237433</v>
      </c>
      <c r="T102" s="134">
        <v>68861</v>
      </c>
      <c r="U102" s="134">
        <v>12791</v>
      </c>
      <c r="V102" s="134">
        <v>67857</v>
      </c>
      <c r="W102" s="134">
        <v>1535</v>
      </c>
    </row>
    <row r="103" spans="2:23" ht="10.5" customHeight="1">
      <c r="B103" s="131"/>
      <c r="C103" s="132" t="s">
        <v>225</v>
      </c>
      <c r="D103" s="132"/>
      <c r="E103" s="127"/>
      <c r="F103" s="136" t="s">
        <v>213</v>
      </c>
      <c r="G103" s="136" t="s">
        <v>213</v>
      </c>
      <c r="H103" s="136" t="s">
        <v>213</v>
      </c>
      <c r="I103" s="136" t="s">
        <v>213</v>
      </c>
      <c r="J103" s="136" t="s">
        <v>213</v>
      </c>
      <c r="K103" s="136" t="s">
        <v>213</v>
      </c>
      <c r="L103" s="136" t="s">
        <v>213</v>
      </c>
      <c r="M103" s="136" t="s">
        <v>213</v>
      </c>
      <c r="N103" s="136" t="s">
        <v>213</v>
      </c>
      <c r="O103" s="136" t="s">
        <v>213</v>
      </c>
      <c r="P103" s="134">
        <v>48364</v>
      </c>
      <c r="Q103" s="134">
        <v>738</v>
      </c>
      <c r="R103" s="134">
        <v>257026</v>
      </c>
      <c r="S103" s="134">
        <v>233660</v>
      </c>
      <c r="T103" s="134">
        <v>28644</v>
      </c>
      <c r="U103" s="134">
        <v>21014</v>
      </c>
      <c r="V103" s="134">
        <v>28714</v>
      </c>
      <c r="W103" s="134">
        <v>51</v>
      </c>
    </row>
    <row r="104" spans="2:23" ht="8.25" customHeight="1">
      <c r="B104" s="131"/>
      <c r="C104" s="131"/>
      <c r="D104" s="131"/>
      <c r="E104" s="127"/>
      <c r="F104" s="137"/>
      <c r="G104" s="134"/>
      <c r="H104" s="134"/>
      <c r="I104" s="134"/>
      <c r="J104" s="134"/>
      <c r="K104" s="134"/>
      <c r="L104" s="134"/>
      <c r="M104" s="134"/>
      <c r="N104" s="134"/>
      <c r="O104" s="139"/>
      <c r="P104" s="134"/>
      <c r="Q104" s="134"/>
      <c r="R104" s="134"/>
      <c r="S104" s="134"/>
      <c r="T104" s="134"/>
      <c r="U104" s="134"/>
      <c r="V104" s="134"/>
      <c r="W104" s="134"/>
    </row>
    <row r="105" spans="2:23" s="121" customFormat="1" ht="10.5" customHeight="1">
      <c r="B105" s="130" t="s">
        <v>226</v>
      </c>
      <c r="C105" s="130"/>
      <c r="D105" s="130"/>
      <c r="E105" s="124"/>
      <c r="F105" s="125">
        <f aca="true" t="shared" si="12" ref="F105:W105">SUM(F106:F112)</f>
        <v>313.95</v>
      </c>
      <c r="G105" s="126">
        <f t="shared" si="12"/>
        <v>19466</v>
      </c>
      <c r="H105" s="126">
        <f t="shared" si="12"/>
        <v>11115</v>
      </c>
      <c r="I105" s="126">
        <f t="shared" si="12"/>
        <v>10493</v>
      </c>
      <c r="J105" s="126">
        <f t="shared" si="12"/>
        <v>9586</v>
      </c>
      <c r="K105" s="126">
        <f t="shared" si="12"/>
        <v>8367</v>
      </c>
      <c r="L105" s="126">
        <f t="shared" si="12"/>
        <v>841138</v>
      </c>
      <c r="M105" s="126">
        <f t="shared" si="12"/>
        <v>721651</v>
      </c>
      <c r="N105" s="126">
        <f t="shared" si="12"/>
        <v>766889</v>
      </c>
      <c r="O105" s="139">
        <f t="shared" si="12"/>
        <v>74249</v>
      </c>
      <c r="P105" s="126">
        <f t="shared" si="12"/>
        <v>511030</v>
      </c>
      <c r="Q105" s="126">
        <f t="shared" si="12"/>
        <v>8650</v>
      </c>
      <c r="R105" s="126">
        <f t="shared" si="12"/>
        <v>2140070</v>
      </c>
      <c r="S105" s="126">
        <f t="shared" si="12"/>
        <v>1641799</v>
      </c>
      <c r="T105" s="126">
        <f t="shared" si="12"/>
        <v>522043</v>
      </c>
      <c r="U105" s="126">
        <f t="shared" si="12"/>
        <v>336041</v>
      </c>
      <c r="V105" s="126">
        <f t="shared" si="12"/>
        <v>414495</v>
      </c>
      <c r="W105" s="126">
        <f t="shared" si="12"/>
        <v>133784</v>
      </c>
    </row>
    <row r="106" spans="2:23" ht="10.5" customHeight="1">
      <c r="B106" s="131"/>
      <c r="C106" s="132" t="s">
        <v>227</v>
      </c>
      <c r="D106" s="132"/>
      <c r="E106" s="127"/>
      <c r="F106" s="137">
        <v>56.85</v>
      </c>
      <c r="G106" s="134">
        <v>4500</v>
      </c>
      <c r="H106" s="134">
        <v>3138</v>
      </c>
      <c r="I106" s="134">
        <v>2676</v>
      </c>
      <c r="J106" s="134">
        <v>2550</v>
      </c>
      <c r="K106" s="134">
        <v>2056</v>
      </c>
      <c r="L106" s="134">
        <v>208966</v>
      </c>
      <c r="M106" s="134">
        <v>190818</v>
      </c>
      <c r="N106" s="134">
        <v>196953</v>
      </c>
      <c r="O106" s="135">
        <v>12013</v>
      </c>
      <c r="P106" s="136" t="s">
        <v>213</v>
      </c>
      <c r="Q106" s="136" t="s">
        <v>213</v>
      </c>
      <c r="R106" s="136" t="s">
        <v>213</v>
      </c>
      <c r="S106" s="136" t="s">
        <v>213</v>
      </c>
      <c r="T106" s="136" t="s">
        <v>213</v>
      </c>
      <c r="U106" s="136" t="s">
        <v>213</v>
      </c>
      <c r="V106" s="136" t="s">
        <v>213</v>
      </c>
      <c r="W106" s="136" t="s">
        <v>213</v>
      </c>
    </row>
    <row r="107" spans="2:23" ht="10.5" customHeight="1">
      <c r="B107" s="131"/>
      <c r="C107" s="132" t="s">
        <v>228</v>
      </c>
      <c r="D107" s="132"/>
      <c r="E107" s="127"/>
      <c r="F107" s="137">
        <v>51.14</v>
      </c>
      <c r="G107" s="134">
        <v>3960</v>
      </c>
      <c r="H107" s="134">
        <v>1558</v>
      </c>
      <c r="I107" s="134">
        <v>1890</v>
      </c>
      <c r="J107" s="134">
        <v>1716</v>
      </c>
      <c r="K107" s="134">
        <v>1225</v>
      </c>
      <c r="L107" s="134">
        <v>136926</v>
      </c>
      <c r="M107" s="134">
        <v>121678</v>
      </c>
      <c r="N107" s="134">
        <v>135140</v>
      </c>
      <c r="O107" s="135">
        <v>1786</v>
      </c>
      <c r="P107" s="136" t="s">
        <v>213</v>
      </c>
      <c r="Q107" s="136" t="s">
        <v>213</v>
      </c>
      <c r="R107" s="136" t="s">
        <v>213</v>
      </c>
      <c r="S107" s="136" t="s">
        <v>213</v>
      </c>
      <c r="T107" s="136" t="s">
        <v>213</v>
      </c>
      <c r="U107" s="136" t="s">
        <v>213</v>
      </c>
      <c r="V107" s="136" t="s">
        <v>213</v>
      </c>
      <c r="W107" s="136" t="s">
        <v>213</v>
      </c>
    </row>
    <row r="108" spans="2:23" ht="10.5" customHeight="1">
      <c r="B108" s="131"/>
      <c r="C108" s="132" t="s">
        <v>229</v>
      </c>
      <c r="D108" s="132"/>
      <c r="E108" s="127"/>
      <c r="F108" s="137">
        <v>113.66</v>
      </c>
      <c r="G108" s="134">
        <v>6030</v>
      </c>
      <c r="H108" s="134">
        <v>3144</v>
      </c>
      <c r="I108" s="134">
        <v>2824</v>
      </c>
      <c r="J108" s="134">
        <v>2511</v>
      </c>
      <c r="K108" s="134">
        <v>2502</v>
      </c>
      <c r="L108" s="134">
        <v>242492</v>
      </c>
      <c r="M108" s="134">
        <v>167412</v>
      </c>
      <c r="N108" s="134">
        <v>240962</v>
      </c>
      <c r="O108" s="135">
        <v>1530</v>
      </c>
      <c r="P108" s="136" t="s">
        <v>213</v>
      </c>
      <c r="Q108" s="136" t="s">
        <v>213</v>
      </c>
      <c r="R108" s="136" t="s">
        <v>213</v>
      </c>
      <c r="S108" s="136" t="s">
        <v>213</v>
      </c>
      <c r="T108" s="136" t="s">
        <v>213</v>
      </c>
      <c r="U108" s="136" t="s">
        <v>213</v>
      </c>
      <c r="V108" s="136" t="s">
        <v>213</v>
      </c>
      <c r="W108" s="136" t="s">
        <v>213</v>
      </c>
    </row>
    <row r="109" spans="2:23" ht="10.5" customHeight="1">
      <c r="B109" s="131"/>
      <c r="C109" s="132" t="s">
        <v>230</v>
      </c>
      <c r="D109" s="132"/>
      <c r="E109" s="127"/>
      <c r="F109" s="136" t="s">
        <v>213</v>
      </c>
      <c r="G109" s="136" t="s">
        <v>213</v>
      </c>
      <c r="H109" s="136" t="s">
        <v>213</v>
      </c>
      <c r="I109" s="136" t="s">
        <v>213</v>
      </c>
      <c r="J109" s="136" t="s">
        <v>213</v>
      </c>
      <c r="K109" s="136" t="s">
        <v>213</v>
      </c>
      <c r="L109" s="136" t="s">
        <v>213</v>
      </c>
      <c r="M109" s="136" t="s">
        <v>213</v>
      </c>
      <c r="N109" s="136" t="s">
        <v>213</v>
      </c>
      <c r="O109" s="136" t="s">
        <v>213</v>
      </c>
      <c r="P109" s="134">
        <v>76567</v>
      </c>
      <c r="Q109" s="134">
        <v>1868</v>
      </c>
      <c r="R109" s="134">
        <v>622398</v>
      </c>
      <c r="S109" s="134">
        <v>497918</v>
      </c>
      <c r="T109" s="134">
        <v>96873</v>
      </c>
      <c r="U109" s="134">
        <v>92710</v>
      </c>
      <c r="V109" s="134">
        <v>57207</v>
      </c>
      <c r="W109" s="134">
        <v>7799</v>
      </c>
    </row>
    <row r="110" spans="2:23" ht="10.5" customHeight="1">
      <c r="B110" s="131"/>
      <c r="C110" s="132" t="s">
        <v>231</v>
      </c>
      <c r="D110" s="132"/>
      <c r="E110" s="127"/>
      <c r="F110" s="137">
        <v>92.3</v>
      </c>
      <c r="G110" s="134">
        <v>4976</v>
      </c>
      <c r="H110" s="134">
        <v>3275</v>
      </c>
      <c r="I110" s="134">
        <v>3103</v>
      </c>
      <c r="J110" s="134">
        <v>2809</v>
      </c>
      <c r="K110" s="134">
        <v>2584</v>
      </c>
      <c r="L110" s="134">
        <v>252754</v>
      </c>
      <c r="M110" s="134">
        <v>241743</v>
      </c>
      <c r="N110" s="134">
        <v>193834</v>
      </c>
      <c r="O110" s="135">
        <v>58920</v>
      </c>
      <c r="P110" s="134">
        <v>88275</v>
      </c>
      <c r="Q110" s="134">
        <v>1399</v>
      </c>
      <c r="R110" s="134">
        <v>374572</v>
      </c>
      <c r="S110" s="134">
        <v>256484</v>
      </c>
      <c r="T110" s="134">
        <v>87010</v>
      </c>
      <c r="U110" s="134">
        <v>69098</v>
      </c>
      <c r="V110" s="134">
        <v>60285</v>
      </c>
      <c r="W110" s="134">
        <v>88061</v>
      </c>
    </row>
    <row r="111" spans="2:23" ht="10.5" customHeight="1">
      <c r="B111" s="131"/>
      <c r="C111" s="132" t="s">
        <v>232</v>
      </c>
      <c r="D111" s="132"/>
      <c r="E111" s="127"/>
      <c r="F111" s="136" t="s">
        <v>213</v>
      </c>
      <c r="G111" s="136" t="s">
        <v>213</v>
      </c>
      <c r="H111" s="136" t="s">
        <v>213</v>
      </c>
      <c r="I111" s="136" t="s">
        <v>213</v>
      </c>
      <c r="J111" s="136" t="s">
        <v>213</v>
      </c>
      <c r="K111" s="136" t="s">
        <v>213</v>
      </c>
      <c r="L111" s="136" t="s">
        <v>213</v>
      </c>
      <c r="M111" s="136" t="s">
        <v>213</v>
      </c>
      <c r="N111" s="136" t="s">
        <v>213</v>
      </c>
      <c r="O111" s="136" t="s">
        <v>213</v>
      </c>
      <c r="P111" s="134">
        <v>228998</v>
      </c>
      <c r="Q111" s="134">
        <v>4321</v>
      </c>
      <c r="R111" s="134">
        <v>933630</v>
      </c>
      <c r="S111" s="134">
        <v>742665</v>
      </c>
      <c r="T111" s="134">
        <v>203722</v>
      </c>
      <c r="U111" s="134">
        <v>141092</v>
      </c>
      <c r="V111" s="134">
        <v>189571</v>
      </c>
      <c r="W111" s="134">
        <v>9103</v>
      </c>
    </row>
    <row r="112" spans="2:23" ht="10.5" customHeight="1">
      <c r="B112" s="131"/>
      <c r="C112" s="132" t="s">
        <v>233</v>
      </c>
      <c r="D112" s="132"/>
      <c r="E112" s="127"/>
      <c r="F112" s="136" t="s">
        <v>213</v>
      </c>
      <c r="G112" s="136" t="s">
        <v>213</v>
      </c>
      <c r="H112" s="136" t="s">
        <v>213</v>
      </c>
      <c r="I112" s="136" t="s">
        <v>213</v>
      </c>
      <c r="J112" s="136" t="s">
        <v>213</v>
      </c>
      <c r="K112" s="136" t="s">
        <v>213</v>
      </c>
      <c r="L112" s="136" t="s">
        <v>213</v>
      </c>
      <c r="M112" s="136" t="s">
        <v>213</v>
      </c>
      <c r="N112" s="136" t="s">
        <v>213</v>
      </c>
      <c r="O112" s="136" t="s">
        <v>213</v>
      </c>
      <c r="P112" s="134">
        <v>117190</v>
      </c>
      <c r="Q112" s="134">
        <v>1062</v>
      </c>
      <c r="R112" s="134">
        <v>209470</v>
      </c>
      <c r="S112" s="134">
        <v>144732</v>
      </c>
      <c r="T112" s="134">
        <v>134438</v>
      </c>
      <c r="U112" s="134">
        <v>33141</v>
      </c>
      <c r="V112" s="134">
        <v>107432</v>
      </c>
      <c r="W112" s="134">
        <v>28821</v>
      </c>
    </row>
    <row r="113" spans="2:23" ht="9" customHeight="1">
      <c r="B113" s="131"/>
      <c r="C113" s="131"/>
      <c r="D113" s="131"/>
      <c r="E113" s="127"/>
      <c r="F113" s="137"/>
      <c r="G113" s="134"/>
      <c r="H113" s="134"/>
      <c r="I113" s="134"/>
      <c r="J113" s="134"/>
      <c r="K113" s="134"/>
      <c r="L113" s="134"/>
      <c r="M113" s="134"/>
      <c r="N113" s="134"/>
      <c r="O113" s="135"/>
      <c r="P113" s="134"/>
      <c r="Q113" s="134"/>
      <c r="R113" s="134"/>
      <c r="S113" s="134"/>
      <c r="T113" s="134"/>
      <c r="U113" s="134"/>
      <c r="V113" s="134"/>
      <c r="W113" s="134"/>
    </row>
    <row r="114" spans="2:23" s="121" customFormat="1" ht="10.5" customHeight="1">
      <c r="B114" s="130" t="s">
        <v>234</v>
      </c>
      <c r="C114" s="130"/>
      <c r="D114" s="130"/>
      <c r="E114" s="124"/>
      <c r="F114" s="125">
        <f aca="true" t="shared" si="13" ref="F114:W114">SUM(F115:F116)</f>
        <v>183.52</v>
      </c>
      <c r="G114" s="126">
        <f t="shared" si="13"/>
        <v>6980</v>
      </c>
      <c r="H114" s="126">
        <f t="shared" si="13"/>
        <v>5852</v>
      </c>
      <c r="I114" s="126">
        <f t="shared" si="13"/>
        <v>5647</v>
      </c>
      <c r="J114" s="126">
        <f t="shared" si="13"/>
        <v>5021</v>
      </c>
      <c r="K114" s="126">
        <f t="shared" si="13"/>
        <v>3808</v>
      </c>
      <c r="L114" s="126">
        <f t="shared" si="13"/>
        <v>508354</v>
      </c>
      <c r="M114" s="126">
        <f t="shared" si="13"/>
        <v>435565</v>
      </c>
      <c r="N114" s="126">
        <f t="shared" si="13"/>
        <v>507622</v>
      </c>
      <c r="O114" s="139">
        <f t="shared" si="13"/>
        <v>732</v>
      </c>
      <c r="P114" s="126">
        <f t="shared" si="13"/>
        <v>16639</v>
      </c>
      <c r="Q114" s="126">
        <f t="shared" si="13"/>
        <v>1252</v>
      </c>
      <c r="R114" s="126">
        <f t="shared" si="13"/>
        <v>239031</v>
      </c>
      <c r="S114" s="126">
        <f t="shared" si="13"/>
        <v>208932</v>
      </c>
      <c r="T114" s="126">
        <f t="shared" si="13"/>
        <v>53761</v>
      </c>
      <c r="U114" s="126">
        <f t="shared" si="13"/>
        <v>44839</v>
      </c>
      <c r="V114" s="126">
        <f t="shared" si="13"/>
        <v>57839</v>
      </c>
      <c r="W114" s="126">
        <f t="shared" si="13"/>
        <v>7953</v>
      </c>
    </row>
    <row r="115" spans="2:23" ht="10.5" customHeight="1">
      <c r="B115" s="131"/>
      <c r="C115" s="132" t="s">
        <v>235</v>
      </c>
      <c r="D115" s="132"/>
      <c r="E115" s="127"/>
      <c r="F115" s="137">
        <v>183.52</v>
      </c>
      <c r="G115" s="134">
        <v>6980</v>
      </c>
      <c r="H115" s="134">
        <v>5852</v>
      </c>
      <c r="I115" s="134">
        <v>5647</v>
      </c>
      <c r="J115" s="134">
        <v>5021</v>
      </c>
      <c r="K115" s="134">
        <v>3808</v>
      </c>
      <c r="L115" s="134">
        <v>508354</v>
      </c>
      <c r="M115" s="134">
        <v>435565</v>
      </c>
      <c r="N115" s="134">
        <v>507622</v>
      </c>
      <c r="O115" s="135">
        <v>732</v>
      </c>
      <c r="P115" s="134">
        <v>3768</v>
      </c>
      <c r="Q115" s="134">
        <v>277</v>
      </c>
      <c r="R115" s="134">
        <v>47907</v>
      </c>
      <c r="S115" s="134">
        <v>37782</v>
      </c>
      <c r="T115" s="134">
        <v>9794</v>
      </c>
      <c r="U115" s="134">
        <v>9757</v>
      </c>
      <c r="V115" s="134">
        <v>13872</v>
      </c>
      <c r="W115" s="134">
        <v>1317</v>
      </c>
    </row>
    <row r="116" spans="2:23" ht="10.5" customHeight="1">
      <c r="B116" s="131"/>
      <c r="C116" s="132" t="s">
        <v>236</v>
      </c>
      <c r="D116" s="132"/>
      <c r="E116" s="127"/>
      <c r="F116" s="136" t="s">
        <v>213</v>
      </c>
      <c r="G116" s="136" t="s">
        <v>213</v>
      </c>
      <c r="H116" s="136" t="s">
        <v>213</v>
      </c>
      <c r="I116" s="136" t="s">
        <v>213</v>
      </c>
      <c r="J116" s="136" t="s">
        <v>213</v>
      </c>
      <c r="K116" s="136" t="s">
        <v>213</v>
      </c>
      <c r="L116" s="136" t="s">
        <v>213</v>
      </c>
      <c r="M116" s="136" t="s">
        <v>213</v>
      </c>
      <c r="N116" s="136" t="s">
        <v>213</v>
      </c>
      <c r="O116" s="136" t="s">
        <v>213</v>
      </c>
      <c r="P116" s="134">
        <v>12871</v>
      </c>
      <c r="Q116" s="134">
        <v>975</v>
      </c>
      <c r="R116" s="134">
        <v>191124</v>
      </c>
      <c r="S116" s="134">
        <v>171150</v>
      </c>
      <c r="T116" s="134">
        <v>43967</v>
      </c>
      <c r="U116" s="134">
        <v>35082</v>
      </c>
      <c r="V116" s="134">
        <v>43967</v>
      </c>
      <c r="W116" s="134">
        <v>6636</v>
      </c>
    </row>
    <row r="117" spans="2:23" ht="9" customHeight="1">
      <c r="B117" s="131"/>
      <c r="C117" s="131"/>
      <c r="D117" s="131"/>
      <c r="E117" s="127"/>
      <c r="F117" s="137"/>
      <c r="G117" s="134"/>
      <c r="H117" s="134"/>
      <c r="I117" s="134"/>
      <c r="J117" s="134"/>
      <c r="K117" s="134"/>
      <c r="L117" s="134"/>
      <c r="M117" s="134"/>
      <c r="N117" s="134"/>
      <c r="O117" s="159"/>
      <c r="P117" s="134"/>
      <c r="Q117" s="134"/>
      <c r="R117" s="134"/>
      <c r="S117" s="134"/>
      <c r="T117" s="134"/>
      <c r="U117" s="134"/>
      <c r="V117" s="134"/>
      <c r="W117" s="134"/>
    </row>
    <row r="118" spans="2:23" s="121" customFormat="1" ht="10.5" customHeight="1">
      <c r="B118" s="130" t="s">
        <v>237</v>
      </c>
      <c r="C118" s="130"/>
      <c r="D118" s="130"/>
      <c r="E118" s="124"/>
      <c r="F118" s="125">
        <v>77.01</v>
      </c>
      <c r="G118" s="126">
        <v>5000</v>
      </c>
      <c r="H118" s="126">
        <v>3875</v>
      </c>
      <c r="I118" s="126">
        <v>3837</v>
      </c>
      <c r="J118" s="126">
        <v>3349</v>
      </c>
      <c r="K118" s="126">
        <v>2557</v>
      </c>
      <c r="L118" s="126">
        <v>247880</v>
      </c>
      <c r="M118" s="126">
        <v>243115</v>
      </c>
      <c r="N118" s="126">
        <v>238002</v>
      </c>
      <c r="O118" s="139">
        <v>9878</v>
      </c>
      <c r="P118" s="140" t="s">
        <v>213</v>
      </c>
      <c r="Q118" s="140" t="s">
        <v>213</v>
      </c>
      <c r="R118" s="140" t="s">
        <v>213</v>
      </c>
      <c r="S118" s="140" t="s">
        <v>213</v>
      </c>
      <c r="T118" s="140" t="s">
        <v>213</v>
      </c>
      <c r="U118" s="140" t="s">
        <v>213</v>
      </c>
      <c r="V118" s="140" t="s">
        <v>213</v>
      </c>
      <c r="W118" s="140" t="s">
        <v>213</v>
      </c>
    </row>
    <row r="119" spans="2:23" ht="10.5" customHeight="1">
      <c r="B119" s="131"/>
      <c r="C119" s="132" t="s">
        <v>238</v>
      </c>
      <c r="D119" s="132"/>
      <c r="E119" s="127"/>
      <c r="F119" s="137">
        <v>77.01</v>
      </c>
      <c r="G119" s="134">
        <v>5000</v>
      </c>
      <c r="H119" s="134">
        <v>3814</v>
      </c>
      <c r="I119" s="134">
        <v>3763</v>
      </c>
      <c r="J119" s="134">
        <v>3323</v>
      </c>
      <c r="K119" s="134">
        <v>2559</v>
      </c>
      <c r="L119" s="134">
        <v>245166</v>
      </c>
      <c r="M119" s="134">
        <v>240989</v>
      </c>
      <c r="N119" s="134">
        <v>244186</v>
      </c>
      <c r="O119" s="135">
        <v>980</v>
      </c>
      <c r="P119" s="136" t="s">
        <v>213</v>
      </c>
      <c r="Q119" s="136" t="s">
        <v>213</v>
      </c>
      <c r="R119" s="136" t="s">
        <v>213</v>
      </c>
      <c r="S119" s="136" t="s">
        <v>213</v>
      </c>
      <c r="T119" s="136" t="s">
        <v>213</v>
      </c>
      <c r="U119" s="136" t="s">
        <v>213</v>
      </c>
      <c r="V119" s="136" t="s">
        <v>213</v>
      </c>
      <c r="W119" s="136" t="s">
        <v>213</v>
      </c>
    </row>
    <row r="120" spans="2:23" s="121" customFormat="1" ht="9" customHeight="1">
      <c r="B120" s="160"/>
      <c r="C120" s="131"/>
      <c r="D120" s="131"/>
      <c r="E120" s="124"/>
      <c r="F120" s="137"/>
      <c r="G120" s="134"/>
      <c r="H120" s="134"/>
      <c r="I120" s="134"/>
      <c r="J120" s="134"/>
      <c r="K120" s="134"/>
      <c r="L120" s="134"/>
      <c r="M120" s="134"/>
      <c r="N120" s="134"/>
      <c r="O120" s="135"/>
      <c r="P120" s="134"/>
      <c r="Q120" s="134"/>
      <c r="R120" s="134"/>
      <c r="S120" s="134"/>
      <c r="T120" s="134"/>
      <c r="U120" s="134"/>
      <c r="V120" s="134"/>
      <c r="W120" s="134"/>
    </row>
    <row r="121" spans="2:23" s="121" customFormat="1" ht="10.5" customHeight="1">
      <c r="B121" s="130" t="s">
        <v>239</v>
      </c>
      <c r="C121" s="130"/>
      <c r="D121" s="130"/>
      <c r="E121" s="124"/>
      <c r="F121" s="125">
        <f aca="true" t="shared" si="14" ref="F121:W121">SUM(F122:F132)</f>
        <v>129.8</v>
      </c>
      <c r="G121" s="126">
        <f t="shared" si="14"/>
        <v>1800</v>
      </c>
      <c r="H121" s="126">
        <f t="shared" si="14"/>
        <v>1835</v>
      </c>
      <c r="I121" s="126">
        <f t="shared" si="14"/>
        <v>1738</v>
      </c>
      <c r="J121" s="126">
        <f t="shared" si="14"/>
        <v>1324</v>
      </c>
      <c r="K121" s="126">
        <f t="shared" si="14"/>
        <v>1018</v>
      </c>
      <c r="L121" s="126">
        <f t="shared" si="14"/>
        <v>106272</v>
      </c>
      <c r="M121" s="126">
        <f t="shared" si="14"/>
        <v>88199</v>
      </c>
      <c r="N121" s="126">
        <f t="shared" si="14"/>
        <v>109357</v>
      </c>
      <c r="O121" s="139">
        <f t="shared" si="14"/>
        <v>-3085</v>
      </c>
      <c r="P121" s="126">
        <f t="shared" si="14"/>
        <v>730340</v>
      </c>
      <c r="Q121" s="126">
        <f t="shared" si="14"/>
        <v>17983</v>
      </c>
      <c r="R121" s="126">
        <f t="shared" si="14"/>
        <v>5342813</v>
      </c>
      <c r="S121" s="126">
        <f t="shared" si="14"/>
        <v>4180454</v>
      </c>
      <c r="T121" s="126">
        <f t="shared" si="14"/>
        <v>776762</v>
      </c>
      <c r="U121" s="126">
        <f t="shared" si="14"/>
        <v>578024</v>
      </c>
      <c r="V121" s="126">
        <f t="shared" si="14"/>
        <v>624680</v>
      </c>
      <c r="W121" s="126">
        <f t="shared" si="14"/>
        <v>148538</v>
      </c>
    </row>
    <row r="122" spans="2:23" ht="10.5" customHeight="1">
      <c r="B122" s="131"/>
      <c r="C122" s="132" t="s">
        <v>240</v>
      </c>
      <c r="D122" s="132"/>
      <c r="E122" s="127"/>
      <c r="F122" s="136" t="s">
        <v>213</v>
      </c>
      <c r="G122" s="136" t="s">
        <v>213</v>
      </c>
      <c r="H122" s="136" t="s">
        <v>213</v>
      </c>
      <c r="I122" s="136" t="s">
        <v>213</v>
      </c>
      <c r="J122" s="136" t="s">
        <v>213</v>
      </c>
      <c r="K122" s="136" t="s">
        <v>213</v>
      </c>
      <c r="L122" s="136" t="s">
        <v>213</v>
      </c>
      <c r="M122" s="136" t="s">
        <v>213</v>
      </c>
      <c r="N122" s="136" t="s">
        <v>213</v>
      </c>
      <c r="O122" s="136" t="s">
        <v>213</v>
      </c>
      <c r="P122" s="134">
        <v>81363</v>
      </c>
      <c r="Q122" s="134">
        <v>3096</v>
      </c>
      <c r="R122" s="134">
        <v>747046</v>
      </c>
      <c r="S122" s="134">
        <v>572308</v>
      </c>
      <c r="T122" s="134">
        <v>93469</v>
      </c>
      <c r="U122" s="134">
        <v>89808</v>
      </c>
      <c r="V122" s="134">
        <v>73127</v>
      </c>
      <c r="W122" s="134">
        <v>13927</v>
      </c>
    </row>
    <row r="123" spans="2:23" ht="10.5" customHeight="1">
      <c r="B123" s="131"/>
      <c r="C123" s="132" t="s">
        <v>241</v>
      </c>
      <c r="D123" s="132"/>
      <c r="E123" s="127"/>
      <c r="F123" s="136" t="s">
        <v>213</v>
      </c>
      <c r="G123" s="136" t="s">
        <v>213</v>
      </c>
      <c r="H123" s="136" t="s">
        <v>213</v>
      </c>
      <c r="I123" s="136" t="s">
        <v>213</v>
      </c>
      <c r="J123" s="136" t="s">
        <v>213</v>
      </c>
      <c r="K123" s="136" t="s">
        <v>213</v>
      </c>
      <c r="L123" s="136" t="s">
        <v>213</v>
      </c>
      <c r="M123" s="136" t="s">
        <v>213</v>
      </c>
      <c r="N123" s="136" t="s">
        <v>213</v>
      </c>
      <c r="O123" s="136" t="s">
        <v>213</v>
      </c>
      <c r="P123" s="134">
        <v>23545</v>
      </c>
      <c r="Q123" s="134">
        <v>398</v>
      </c>
      <c r="R123" s="134">
        <v>164125</v>
      </c>
      <c r="S123" s="134">
        <v>121577</v>
      </c>
      <c r="T123" s="134">
        <v>21144</v>
      </c>
      <c r="U123" s="134">
        <v>12254</v>
      </c>
      <c r="V123" s="134">
        <v>20603</v>
      </c>
      <c r="W123" s="134">
        <v>2238</v>
      </c>
    </row>
    <row r="124" spans="2:23" ht="10.5" customHeight="1">
      <c r="B124" s="131"/>
      <c r="C124" s="132" t="s">
        <v>242</v>
      </c>
      <c r="D124" s="132"/>
      <c r="E124" s="127"/>
      <c r="F124" s="136" t="s">
        <v>213</v>
      </c>
      <c r="G124" s="136" t="s">
        <v>213</v>
      </c>
      <c r="H124" s="136" t="s">
        <v>213</v>
      </c>
      <c r="I124" s="136" t="s">
        <v>213</v>
      </c>
      <c r="J124" s="136" t="s">
        <v>213</v>
      </c>
      <c r="K124" s="136" t="s">
        <v>213</v>
      </c>
      <c r="L124" s="136" t="s">
        <v>213</v>
      </c>
      <c r="M124" s="136" t="s">
        <v>213</v>
      </c>
      <c r="N124" s="136" t="s">
        <v>213</v>
      </c>
      <c r="O124" s="136" t="s">
        <v>213</v>
      </c>
      <c r="P124" s="134">
        <v>45880</v>
      </c>
      <c r="Q124" s="134">
        <v>1552</v>
      </c>
      <c r="R124" s="134">
        <v>704613</v>
      </c>
      <c r="S124" s="134">
        <v>411863</v>
      </c>
      <c r="T124" s="134">
        <v>65845</v>
      </c>
      <c r="U124" s="134">
        <v>51168</v>
      </c>
      <c r="V124" s="134">
        <v>48187</v>
      </c>
      <c r="W124" s="134">
        <v>9574</v>
      </c>
    </row>
    <row r="125" spans="2:23" s="121" customFormat="1" ht="10.5" customHeight="1">
      <c r="B125" s="160"/>
      <c r="C125" s="132" t="s">
        <v>243</v>
      </c>
      <c r="D125" s="132"/>
      <c r="E125" s="124"/>
      <c r="F125" s="136" t="s">
        <v>213</v>
      </c>
      <c r="G125" s="136" t="s">
        <v>213</v>
      </c>
      <c r="H125" s="136" t="s">
        <v>213</v>
      </c>
      <c r="I125" s="136" t="s">
        <v>213</v>
      </c>
      <c r="J125" s="136" t="s">
        <v>213</v>
      </c>
      <c r="K125" s="136" t="s">
        <v>213</v>
      </c>
      <c r="L125" s="136" t="s">
        <v>213</v>
      </c>
      <c r="M125" s="136" t="s">
        <v>213</v>
      </c>
      <c r="N125" s="136" t="s">
        <v>213</v>
      </c>
      <c r="O125" s="136" t="s">
        <v>213</v>
      </c>
      <c r="P125" s="134">
        <v>85195</v>
      </c>
      <c r="Q125" s="134">
        <v>2544</v>
      </c>
      <c r="R125" s="134">
        <v>670380</v>
      </c>
      <c r="S125" s="134">
        <v>557740</v>
      </c>
      <c r="T125" s="134">
        <v>75408</v>
      </c>
      <c r="U125" s="134">
        <v>65407</v>
      </c>
      <c r="V125" s="134">
        <v>52268</v>
      </c>
      <c r="W125" s="134">
        <v>28012</v>
      </c>
    </row>
    <row r="126" spans="2:23" ht="10.5" customHeight="1">
      <c r="B126" s="131"/>
      <c r="C126" s="132" t="s">
        <v>244</v>
      </c>
      <c r="D126" s="132"/>
      <c r="E126" s="127"/>
      <c r="F126" s="137">
        <v>129.8</v>
      </c>
      <c r="G126" s="134">
        <v>1800</v>
      </c>
      <c r="H126" s="134">
        <v>1835</v>
      </c>
      <c r="I126" s="134">
        <v>1738</v>
      </c>
      <c r="J126" s="134">
        <v>1324</v>
      </c>
      <c r="K126" s="134">
        <v>1018</v>
      </c>
      <c r="L126" s="134">
        <v>106272</v>
      </c>
      <c r="M126" s="134">
        <v>88199</v>
      </c>
      <c r="N126" s="134">
        <v>109357</v>
      </c>
      <c r="O126" s="135">
        <v>-3085</v>
      </c>
      <c r="P126" s="134">
        <v>40079</v>
      </c>
      <c r="Q126" s="134">
        <v>423</v>
      </c>
      <c r="R126" s="134">
        <v>150951</v>
      </c>
      <c r="S126" s="134">
        <v>96834</v>
      </c>
      <c r="T126" s="134">
        <v>36365</v>
      </c>
      <c r="U126" s="134">
        <v>18934</v>
      </c>
      <c r="V126" s="134">
        <v>24551</v>
      </c>
      <c r="W126" s="134">
        <v>4146</v>
      </c>
    </row>
    <row r="127" spans="2:23" ht="10.5" customHeight="1">
      <c r="B127" s="131"/>
      <c r="C127" s="132" t="s">
        <v>245</v>
      </c>
      <c r="D127" s="132"/>
      <c r="E127" s="127"/>
      <c r="F127" s="136" t="s">
        <v>213</v>
      </c>
      <c r="G127" s="136" t="s">
        <v>213</v>
      </c>
      <c r="H127" s="136" t="s">
        <v>213</v>
      </c>
      <c r="I127" s="136" t="s">
        <v>213</v>
      </c>
      <c r="J127" s="136" t="s">
        <v>213</v>
      </c>
      <c r="K127" s="136" t="s">
        <v>213</v>
      </c>
      <c r="L127" s="136" t="s">
        <v>213</v>
      </c>
      <c r="M127" s="136" t="s">
        <v>213</v>
      </c>
      <c r="N127" s="136" t="s">
        <v>213</v>
      </c>
      <c r="O127" s="136" t="s">
        <v>213</v>
      </c>
      <c r="P127" s="134">
        <v>70248</v>
      </c>
      <c r="Q127" s="134">
        <v>1765</v>
      </c>
      <c r="R127" s="134">
        <v>467597</v>
      </c>
      <c r="S127" s="134">
        <v>394914</v>
      </c>
      <c r="T127" s="134">
        <v>93137</v>
      </c>
      <c r="U127" s="134">
        <v>58017</v>
      </c>
      <c r="V127" s="134">
        <v>71902</v>
      </c>
      <c r="W127" s="134">
        <v>9761</v>
      </c>
    </row>
    <row r="128" spans="2:23" ht="10.5" customHeight="1">
      <c r="B128" s="131"/>
      <c r="C128" s="132" t="s">
        <v>246</v>
      </c>
      <c r="D128" s="132"/>
      <c r="E128" s="127"/>
      <c r="F128" s="136" t="s">
        <v>213</v>
      </c>
      <c r="G128" s="136" t="s">
        <v>213</v>
      </c>
      <c r="H128" s="136" t="s">
        <v>213</v>
      </c>
      <c r="I128" s="136" t="s">
        <v>213</v>
      </c>
      <c r="J128" s="136" t="s">
        <v>213</v>
      </c>
      <c r="K128" s="136" t="s">
        <v>213</v>
      </c>
      <c r="L128" s="136" t="s">
        <v>213</v>
      </c>
      <c r="M128" s="136" t="s">
        <v>213</v>
      </c>
      <c r="N128" s="136" t="s">
        <v>213</v>
      </c>
      <c r="O128" s="136" t="s">
        <v>213</v>
      </c>
      <c r="P128" s="134">
        <v>83180</v>
      </c>
      <c r="Q128" s="134">
        <v>1328</v>
      </c>
      <c r="R128" s="134">
        <v>612230</v>
      </c>
      <c r="S128" s="134">
        <v>564000</v>
      </c>
      <c r="T128" s="134">
        <v>81787</v>
      </c>
      <c r="U128" s="134">
        <v>69045</v>
      </c>
      <c r="V128" s="134">
        <v>55362</v>
      </c>
      <c r="W128" s="134">
        <v>39574</v>
      </c>
    </row>
    <row r="129" spans="2:23" s="121" customFormat="1" ht="10.5" customHeight="1">
      <c r="B129" s="160"/>
      <c r="C129" s="132" t="s">
        <v>247</v>
      </c>
      <c r="D129" s="132"/>
      <c r="E129" s="124"/>
      <c r="F129" s="136" t="s">
        <v>213</v>
      </c>
      <c r="G129" s="136" t="s">
        <v>213</v>
      </c>
      <c r="H129" s="136" t="s">
        <v>213</v>
      </c>
      <c r="I129" s="136" t="s">
        <v>213</v>
      </c>
      <c r="J129" s="136" t="s">
        <v>213</v>
      </c>
      <c r="K129" s="136" t="s">
        <v>213</v>
      </c>
      <c r="L129" s="136" t="s">
        <v>213</v>
      </c>
      <c r="M129" s="136" t="s">
        <v>213</v>
      </c>
      <c r="N129" s="136" t="s">
        <v>213</v>
      </c>
      <c r="O129" s="136" t="s">
        <v>213</v>
      </c>
      <c r="P129" s="134">
        <v>106723</v>
      </c>
      <c r="Q129" s="134">
        <v>2497</v>
      </c>
      <c r="R129" s="134">
        <v>593651</v>
      </c>
      <c r="S129" s="134">
        <v>506636</v>
      </c>
      <c r="T129" s="134">
        <v>72557</v>
      </c>
      <c r="U129" s="134">
        <v>57281</v>
      </c>
      <c r="V129" s="134">
        <v>68598</v>
      </c>
      <c r="W129" s="134">
        <v>5071</v>
      </c>
    </row>
    <row r="130" spans="2:23" ht="10.5" customHeight="1">
      <c r="B130" s="131"/>
      <c r="C130" s="132" t="s">
        <v>248</v>
      </c>
      <c r="D130" s="132"/>
      <c r="E130" s="127"/>
      <c r="F130" s="136" t="s">
        <v>213</v>
      </c>
      <c r="G130" s="136" t="s">
        <v>213</v>
      </c>
      <c r="H130" s="136" t="s">
        <v>213</v>
      </c>
      <c r="I130" s="136" t="s">
        <v>213</v>
      </c>
      <c r="J130" s="136" t="s">
        <v>213</v>
      </c>
      <c r="K130" s="136" t="s">
        <v>213</v>
      </c>
      <c r="L130" s="136" t="s">
        <v>213</v>
      </c>
      <c r="M130" s="136" t="s">
        <v>213</v>
      </c>
      <c r="N130" s="136" t="s">
        <v>213</v>
      </c>
      <c r="O130" s="136" t="s">
        <v>213</v>
      </c>
      <c r="P130" s="134">
        <v>111120</v>
      </c>
      <c r="Q130" s="134">
        <v>3021</v>
      </c>
      <c r="R130" s="134">
        <v>836755</v>
      </c>
      <c r="S130" s="134">
        <v>644404</v>
      </c>
      <c r="T130" s="134">
        <v>155140</v>
      </c>
      <c r="U130" s="134">
        <v>101299</v>
      </c>
      <c r="V130" s="134">
        <v>139510</v>
      </c>
      <c r="W130" s="134">
        <v>28736</v>
      </c>
    </row>
    <row r="131" spans="2:23" ht="10.5" customHeight="1">
      <c r="B131" s="131"/>
      <c r="C131" s="132" t="s">
        <v>249</v>
      </c>
      <c r="D131" s="132"/>
      <c r="E131" s="127"/>
      <c r="F131" s="136" t="s">
        <v>213</v>
      </c>
      <c r="G131" s="136" t="s">
        <v>213</v>
      </c>
      <c r="H131" s="136" t="s">
        <v>213</v>
      </c>
      <c r="I131" s="136" t="s">
        <v>213</v>
      </c>
      <c r="J131" s="136" t="s">
        <v>213</v>
      </c>
      <c r="K131" s="136" t="s">
        <v>213</v>
      </c>
      <c r="L131" s="136" t="s">
        <v>213</v>
      </c>
      <c r="M131" s="136" t="s">
        <v>213</v>
      </c>
      <c r="N131" s="136" t="s">
        <v>213</v>
      </c>
      <c r="O131" s="136" t="s">
        <v>213</v>
      </c>
      <c r="P131" s="134">
        <v>42972</v>
      </c>
      <c r="Q131" s="134">
        <v>465</v>
      </c>
      <c r="R131" s="134">
        <v>139265</v>
      </c>
      <c r="S131" s="134">
        <v>96718</v>
      </c>
      <c r="T131" s="134">
        <v>40742</v>
      </c>
      <c r="U131" s="134">
        <v>21086</v>
      </c>
      <c r="V131" s="134">
        <v>42703</v>
      </c>
      <c r="W131" s="161">
        <v>0</v>
      </c>
    </row>
    <row r="132" spans="2:23" ht="10.5" customHeight="1">
      <c r="B132" s="131"/>
      <c r="C132" s="132" t="s">
        <v>250</v>
      </c>
      <c r="D132" s="132"/>
      <c r="E132" s="127"/>
      <c r="F132" s="136" t="s">
        <v>213</v>
      </c>
      <c r="G132" s="136" t="s">
        <v>213</v>
      </c>
      <c r="H132" s="136" t="s">
        <v>213</v>
      </c>
      <c r="I132" s="136" t="s">
        <v>213</v>
      </c>
      <c r="J132" s="136" t="s">
        <v>213</v>
      </c>
      <c r="K132" s="136" t="s">
        <v>213</v>
      </c>
      <c r="L132" s="136" t="s">
        <v>213</v>
      </c>
      <c r="M132" s="136" t="s">
        <v>213</v>
      </c>
      <c r="N132" s="136" t="s">
        <v>213</v>
      </c>
      <c r="O132" s="136" t="s">
        <v>213</v>
      </c>
      <c r="P132" s="134">
        <v>40035</v>
      </c>
      <c r="Q132" s="134">
        <v>894</v>
      </c>
      <c r="R132" s="134">
        <v>256200</v>
      </c>
      <c r="S132" s="134">
        <v>213460</v>
      </c>
      <c r="T132" s="134">
        <v>41168</v>
      </c>
      <c r="U132" s="134">
        <v>33725</v>
      </c>
      <c r="V132" s="134">
        <v>27869</v>
      </c>
      <c r="W132" s="134">
        <v>7499</v>
      </c>
    </row>
    <row r="133" spans="2:23" s="121" customFormat="1" ht="9" customHeight="1">
      <c r="B133" s="160"/>
      <c r="C133" s="131"/>
      <c r="D133" s="131"/>
      <c r="E133" s="124"/>
      <c r="F133" s="137"/>
      <c r="G133" s="134"/>
      <c r="H133" s="134"/>
      <c r="I133" s="134"/>
      <c r="J133" s="134"/>
      <c r="K133" s="134"/>
      <c r="L133" s="134"/>
      <c r="M133" s="134"/>
      <c r="N133" s="134"/>
      <c r="O133" s="135"/>
      <c r="P133" s="134"/>
      <c r="Q133" s="134"/>
      <c r="R133" s="134"/>
      <c r="S133" s="134"/>
      <c r="T133" s="134"/>
      <c r="U133" s="134"/>
      <c r="V133" s="134"/>
      <c r="W133" s="134"/>
    </row>
    <row r="134" spans="2:23" s="121" customFormat="1" ht="10.5" customHeight="1">
      <c r="B134" s="130" t="s">
        <v>251</v>
      </c>
      <c r="C134" s="130"/>
      <c r="D134" s="130"/>
      <c r="E134" s="124"/>
      <c r="F134" s="125">
        <f aca="true" t="shared" si="15" ref="F134:W134">SUM(F135:F139)</f>
        <v>63.09</v>
      </c>
      <c r="G134" s="126">
        <f t="shared" si="15"/>
        <v>10000</v>
      </c>
      <c r="H134" s="126">
        <f t="shared" si="15"/>
        <v>3228</v>
      </c>
      <c r="I134" s="126">
        <f t="shared" si="15"/>
        <v>6337</v>
      </c>
      <c r="J134" s="126">
        <f t="shared" si="15"/>
        <v>5631</v>
      </c>
      <c r="K134" s="126">
        <f t="shared" si="15"/>
        <v>2051</v>
      </c>
      <c r="L134" s="126">
        <f t="shared" si="15"/>
        <v>280382</v>
      </c>
      <c r="M134" s="126">
        <f t="shared" si="15"/>
        <v>270724</v>
      </c>
      <c r="N134" s="126">
        <f t="shared" si="15"/>
        <v>208114</v>
      </c>
      <c r="O134" s="139">
        <f t="shared" si="15"/>
        <v>72268</v>
      </c>
      <c r="P134" s="126">
        <f t="shared" si="15"/>
        <v>504192</v>
      </c>
      <c r="Q134" s="126">
        <f t="shared" si="15"/>
        <v>16818</v>
      </c>
      <c r="R134" s="126">
        <f t="shared" si="15"/>
        <v>4157990</v>
      </c>
      <c r="S134" s="126">
        <f t="shared" si="15"/>
        <v>3365279</v>
      </c>
      <c r="T134" s="126">
        <f t="shared" si="15"/>
        <v>673638</v>
      </c>
      <c r="U134" s="126">
        <f t="shared" si="15"/>
        <v>495215</v>
      </c>
      <c r="V134" s="126">
        <f t="shared" si="15"/>
        <v>458616</v>
      </c>
      <c r="W134" s="126">
        <f t="shared" si="15"/>
        <v>85936</v>
      </c>
    </row>
    <row r="135" spans="2:23" ht="10.5" customHeight="1">
      <c r="B135" s="131"/>
      <c r="C135" s="132" t="s">
        <v>252</v>
      </c>
      <c r="D135" s="132"/>
      <c r="E135" s="127"/>
      <c r="F135" s="136" t="s">
        <v>213</v>
      </c>
      <c r="G135" s="136" t="s">
        <v>213</v>
      </c>
      <c r="H135" s="136" t="s">
        <v>213</v>
      </c>
      <c r="I135" s="136" t="s">
        <v>213</v>
      </c>
      <c r="J135" s="136" t="s">
        <v>213</v>
      </c>
      <c r="K135" s="136" t="s">
        <v>213</v>
      </c>
      <c r="L135" s="136" t="s">
        <v>213</v>
      </c>
      <c r="M135" s="136" t="s">
        <v>213</v>
      </c>
      <c r="N135" s="136" t="s">
        <v>213</v>
      </c>
      <c r="O135" s="136" t="s">
        <v>213</v>
      </c>
      <c r="P135" s="134">
        <v>141679</v>
      </c>
      <c r="Q135" s="134">
        <v>6558</v>
      </c>
      <c r="R135" s="134">
        <v>1625249</v>
      </c>
      <c r="S135" s="134">
        <v>1288938</v>
      </c>
      <c r="T135" s="134">
        <v>234215</v>
      </c>
      <c r="U135" s="134">
        <v>187885</v>
      </c>
      <c r="V135" s="134">
        <v>148842</v>
      </c>
      <c r="W135" s="134">
        <v>11610</v>
      </c>
    </row>
    <row r="136" spans="2:23" ht="10.5" customHeight="1">
      <c r="B136" s="131"/>
      <c r="C136" s="132" t="s">
        <v>253</v>
      </c>
      <c r="D136" s="132"/>
      <c r="E136" s="127"/>
      <c r="F136" s="136" t="s">
        <v>213</v>
      </c>
      <c r="G136" s="136" t="s">
        <v>213</v>
      </c>
      <c r="H136" s="136" t="s">
        <v>213</v>
      </c>
      <c r="I136" s="136" t="s">
        <v>213</v>
      </c>
      <c r="J136" s="136" t="s">
        <v>213</v>
      </c>
      <c r="K136" s="136" t="s">
        <v>213</v>
      </c>
      <c r="L136" s="136" t="s">
        <v>213</v>
      </c>
      <c r="M136" s="136" t="s">
        <v>213</v>
      </c>
      <c r="N136" s="136" t="s">
        <v>213</v>
      </c>
      <c r="O136" s="136" t="s">
        <v>213</v>
      </c>
      <c r="P136" s="134">
        <v>116632</v>
      </c>
      <c r="Q136" s="134">
        <v>2850</v>
      </c>
      <c r="R136" s="134">
        <v>662600</v>
      </c>
      <c r="S136" s="134">
        <v>539984</v>
      </c>
      <c r="T136" s="134">
        <v>91496</v>
      </c>
      <c r="U136" s="134">
        <v>78946</v>
      </c>
      <c r="V136" s="134">
        <v>69897</v>
      </c>
      <c r="W136" s="134">
        <v>5510</v>
      </c>
    </row>
    <row r="137" spans="2:23" ht="10.5" customHeight="1">
      <c r="B137" s="131"/>
      <c r="C137" s="132" t="s">
        <v>254</v>
      </c>
      <c r="D137" s="132"/>
      <c r="E137" s="127"/>
      <c r="F137" s="137">
        <v>63.09</v>
      </c>
      <c r="G137" s="134">
        <v>10000</v>
      </c>
      <c r="H137" s="134">
        <v>3228</v>
      </c>
      <c r="I137" s="134">
        <v>6337</v>
      </c>
      <c r="J137" s="134">
        <v>5631</v>
      </c>
      <c r="K137" s="134">
        <v>2051</v>
      </c>
      <c r="L137" s="134">
        <v>280382</v>
      </c>
      <c r="M137" s="134">
        <v>270724</v>
      </c>
      <c r="N137" s="134">
        <v>208114</v>
      </c>
      <c r="O137" s="135">
        <v>72268</v>
      </c>
      <c r="P137" s="134">
        <v>100863</v>
      </c>
      <c r="Q137" s="134">
        <v>2768</v>
      </c>
      <c r="R137" s="134">
        <v>585589</v>
      </c>
      <c r="S137" s="134">
        <v>503897</v>
      </c>
      <c r="T137" s="134">
        <v>145561</v>
      </c>
      <c r="U137" s="134">
        <v>91621</v>
      </c>
      <c r="V137" s="134">
        <v>94106</v>
      </c>
      <c r="W137" s="134">
        <v>26633</v>
      </c>
    </row>
    <row r="138" spans="2:23" ht="10.5" customHeight="1">
      <c r="B138" s="131"/>
      <c r="C138" s="132" t="s">
        <v>255</v>
      </c>
      <c r="D138" s="132"/>
      <c r="E138" s="127"/>
      <c r="F138" s="136" t="s">
        <v>213</v>
      </c>
      <c r="G138" s="136" t="s">
        <v>213</v>
      </c>
      <c r="H138" s="136" t="s">
        <v>213</v>
      </c>
      <c r="I138" s="136" t="s">
        <v>213</v>
      </c>
      <c r="J138" s="136" t="s">
        <v>213</v>
      </c>
      <c r="K138" s="136" t="s">
        <v>213</v>
      </c>
      <c r="L138" s="136" t="s">
        <v>213</v>
      </c>
      <c r="M138" s="136" t="s">
        <v>213</v>
      </c>
      <c r="N138" s="136" t="s">
        <v>213</v>
      </c>
      <c r="O138" s="136" t="s">
        <v>213</v>
      </c>
      <c r="P138" s="134">
        <v>100454</v>
      </c>
      <c r="Q138" s="134">
        <v>3666</v>
      </c>
      <c r="R138" s="134">
        <v>1050211</v>
      </c>
      <c r="S138" s="134">
        <v>848525</v>
      </c>
      <c r="T138" s="134">
        <v>129866</v>
      </c>
      <c r="U138" s="134">
        <v>111322</v>
      </c>
      <c r="V138" s="134">
        <v>86695</v>
      </c>
      <c r="W138" s="134">
        <v>42083</v>
      </c>
    </row>
    <row r="139" spans="2:23" s="121" customFormat="1" ht="10.5" customHeight="1">
      <c r="B139" s="160"/>
      <c r="C139" s="132" t="s">
        <v>256</v>
      </c>
      <c r="D139" s="132"/>
      <c r="E139" s="124"/>
      <c r="F139" s="136" t="s">
        <v>213</v>
      </c>
      <c r="G139" s="136" t="s">
        <v>213</v>
      </c>
      <c r="H139" s="136" t="s">
        <v>213</v>
      </c>
      <c r="I139" s="136" t="s">
        <v>213</v>
      </c>
      <c r="J139" s="136" t="s">
        <v>213</v>
      </c>
      <c r="K139" s="136" t="s">
        <v>213</v>
      </c>
      <c r="L139" s="136" t="s">
        <v>213</v>
      </c>
      <c r="M139" s="136" t="s">
        <v>213</v>
      </c>
      <c r="N139" s="136" t="s">
        <v>213</v>
      </c>
      <c r="O139" s="136" t="s">
        <v>213</v>
      </c>
      <c r="P139" s="134">
        <v>44564</v>
      </c>
      <c r="Q139" s="134">
        <v>976</v>
      </c>
      <c r="R139" s="134">
        <v>234341</v>
      </c>
      <c r="S139" s="134">
        <v>183935</v>
      </c>
      <c r="T139" s="134">
        <v>72500</v>
      </c>
      <c r="U139" s="134">
        <v>25441</v>
      </c>
      <c r="V139" s="134">
        <v>59076</v>
      </c>
      <c r="W139" s="134">
        <v>100</v>
      </c>
    </row>
    <row r="140" spans="2:23" ht="9" customHeight="1">
      <c r="B140" s="131"/>
      <c r="C140" s="131"/>
      <c r="D140" s="131"/>
      <c r="E140" s="127"/>
      <c r="F140" s="137"/>
      <c r="G140" s="134"/>
      <c r="H140" s="134"/>
      <c r="I140" s="134"/>
      <c r="J140" s="134"/>
      <c r="K140" s="134"/>
      <c r="L140" s="134"/>
      <c r="M140" s="134"/>
      <c r="N140" s="134"/>
      <c r="O140" s="135"/>
      <c r="P140" s="134"/>
      <c r="Q140" s="134"/>
      <c r="R140" s="134"/>
      <c r="S140" s="134"/>
      <c r="T140" s="134"/>
      <c r="U140" s="134"/>
      <c r="V140" s="134"/>
      <c r="W140" s="134"/>
    </row>
    <row r="141" spans="2:23" s="121" customFormat="1" ht="10.5" customHeight="1">
      <c r="B141" s="130" t="s">
        <v>257</v>
      </c>
      <c r="C141" s="130"/>
      <c r="D141" s="130"/>
      <c r="E141" s="124"/>
      <c r="F141" s="140" t="s">
        <v>213</v>
      </c>
      <c r="G141" s="140" t="s">
        <v>213</v>
      </c>
      <c r="H141" s="140" t="s">
        <v>213</v>
      </c>
      <c r="I141" s="140" t="s">
        <v>213</v>
      </c>
      <c r="J141" s="140" t="s">
        <v>213</v>
      </c>
      <c r="K141" s="140" t="s">
        <v>213</v>
      </c>
      <c r="L141" s="140" t="s">
        <v>213</v>
      </c>
      <c r="M141" s="140" t="s">
        <v>213</v>
      </c>
      <c r="N141" s="140" t="s">
        <v>213</v>
      </c>
      <c r="O141" s="140" t="s">
        <v>213</v>
      </c>
      <c r="P141" s="126">
        <f aca="true" t="shared" si="16" ref="P141:W141">SUM(P142:P149)</f>
        <v>413247</v>
      </c>
      <c r="Q141" s="126">
        <f t="shared" si="16"/>
        <v>11969</v>
      </c>
      <c r="R141" s="126">
        <f t="shared" si="16"/>
        <v>3539689</v>
      </c>
      <c r="S141" s="126">
        <f t="shared" si="16"/>
        <v>2674727</v>
      </c>
      <c r="T141" s="126">
        <f t="shared" si="16"/>
        <v>341257</v>
      </c>
      <c r="U141" s="126">
        <f t="shared" si="16"/>
        <v>261093</v>
      </c>
      <c r="V141" s="126">
        <f t="shared" si="16"/>
        <v>250131</v>
      </c>
      <c r="W141" s="126">
        <f t="shared" si="16"/>
        <v>20645</v>
      </c>
    </row>
    <row r="142" spans="2:23" ht="10.5" customHeight="1">
      <c r="B142" s="131"/>
      <c r="C142" s="132" t="s">
        <v>258</v>
      </c>
      <c r="D142" s="132"/>
      <c r="E142" s="127"/>
      <c r="F142" s="136" t="s">
        <v>213</v>
      </c>
      <c r="G142" s="136" t="s">
        <v>213</v>
      </c>
      <c r="H142" s="136" t="s">
        <v>213</v>
      </c>
      <c r="I142" s="136" t="s">
        <v>213</v>
      </c>
      <c r="J142" s="136" t="s">
        <v>213</v>
      </c>
      <c r="K142" s="136" t="s">
        <v>213</v>
      </c>
      <c r="L142" s="136" t="s">
        <v>213</v>
      </c>
      <c r="M142" s="136" t="s">
        <v>213</v>
      </c>
      <c r="N142" s="136" t="s">
        <v>213</v>
      </c>
      <c r="O142" s="136" t="s">
        <v>213</v>
      </c>
      <c r="P142" s="134">
        <v>96465</v>
      </c>
      <c r="Q142" s="134">
        <v>3843</v>
      </c>
      <c r="R142" s="134">
        <v>840872</v>
      </c>
      <c r="S142" s="134">
        <v>640583</v>
      </c>
      <c r="T142" s="134">
        <v>79382</v>
      </c>
      <c r="U142" s="134">
        <v>70761</v>
      </c>
      <c r="V142" s="134">
        <v>41669</v>
      </c>
      <c r="W142" s="134">
        <v>7282</v>
      </c>
    </row>
    <row r="143" spans="2:23" ht="10.5" customHeight="1">
      <c r="B143" s="131"/>
      <c r="C143" s="132" t="s">
        <v>259</v>
      </c>
      <c r="D143" s="132"/>
      <c r="E143" s="127"/>
      <c r="F143" s="136" t="s">
        <v>213</v>
      </c>
      <c r="G143" s="136" t="s">
        <v>213</v>
      </c>
      <c r="H143" s="136" t="s">
        <v>213</v>
      </c>
      <c r="I143" s="136" t="s">
        <v>213</v>
      </c>
      <c r="J143" s="136" t="s">
        <v>213</v>
      </c>
      <c r="K143" s="136" t="s">
        <v>213</v>
      </c>
      <c r="L143" s="136" t="s">
        <v>213</v>
      </c>
      <c r="M143" s="136" t="s">
        <v>213</v>
      </c>
      <c r="N143" s="136" t="s">
        <v>213</v>
      </c>
      <c r="O143" s="136" t="s">
        <v>213</v>
      </c>
      <c r="P143" s="134">
        <v>69437</v>
      </c>
      <c r="Q143" s="134">
        <v>1164</v>
      </c>
      <c r="R143" s="134">
        <v>509326</v>
      </c>
      <c r="S143" s="134">
        <v>430496</v>
      </c>
      <c r="T143" s="134">
        <v>55577</v>
      </c>
      <c r="U143" s="134">
        <v>46826</v>
      </c>
      <c r="V143" s="134">
        <v>55577</v>
      </c>
      <c r="W143" s="134">
        <v>422</v>
      </c>
    </row>
    <row r="144" spans="2:23" ht="10.5" customHeight="1">
      <c r="B144" s="131"/>
      <c r="C144" s="132" t="s">
        <v>260</v>
      </c>
      <c r="D144" s="132"/>
      <c r="E144" s="127"/>
      <c r="F144" s="136" t="s">
        <v>213</v>
      </c>
      <c r="G144" s="136" t="s">
        <v>213</v>
      </c>
      <c r="H144" s="136" t="s">
        <v>213</v>
      </c>
      <c r="I144" s="136" t="s">
        <v>213</v>
      </c>
      <c r="J144" s="136" t="s">
        <v>213</v>
      </c>
      <c r="K144" s="136" t="s">
        <v>213</v>
      </c>
      <c r="L144" s="136" t="s">
        <v>213</v>
      </c>
      <c r="M144" s="136" t="s">
        <v>213</v>
      </c>
      <c r="N144" s="136" t="s">
        <v>213</v>
      </c>
      <c r="O144" s="136" t="s">
        <v>213</v>
      </c>
      <c r="P144" s="134">
        <v>44470</v>
      </c>
      <c r="Q144" s="134">
        <v>897</v>
      </c>
      <c r="R144" s="134">
        <v>297178</v>
      </c>
      <c r="S144" s="134">
        <v>194242</v>
      </c>
      <c r="T144" s="134">
        <v>10085</v>
      </c>
      <c r="U144" s="134">
        <v>9553</v>
      </c>
      <c r="V144" s="134">
        <v>10265</v>
      </c>
      <c r="W144" s="134">
        <v>3143</v>
      </c>
    </row>
    <row r="145" spans="2:23" ht="10.5" customHeight="1">
      <c r="B145" s="131"/>
      <c r="C145" s="132" t="s">
        <v>261</v>
      </c>
      <c r="D145" s="132"/>
      <c r="E145" s="127"/>
      <c r="F145" s="136" t="s">
        <v>213</v>
      </c>
      <c r="G145" s="136" t="s">
        <v>213</v>
      </c>
      <c r="H145" s="136" t="s">
        <v>213</v>
      </c>
      <c r="I145" s="136" t="s">
        <v>213</v>
      </c>
      <c r="J145" s="136" t="s">
        <v>213</v>
      </c>
      <c r="K145" s="136" t="s">
        <v>213</v>
      </c>
      <c r="L145" s="136" t="s">
        <v>213</v>
      </c>
      <c r="M145" s="136" t="s">
        <v>213</v>
      </c>
      <c r="N145" s="136" t="s">
        <v>213</v>
      </c>
      <c r="O145" s="136" t="s">
        <v>213</v>
      </c>
      <c r="P145" s="134">
        <v>22763</v>
      </c>
      <c r="Q145" s="134">
        <v>1055</v>
      </c>
      <c r="R145" s="134">
        <v>744786</v>
      </c>
      <c r="S145" s="134">
        <v>477427</v>
      </c>
      <c r="T145" s="134">
        <v>27495</v>
      </c>
      <c r="U145" s="134">
        <v>26258</v>
      </c>
      <c r="V145" s="134">
        <v>21639</v>
      </c>
      <c r="W145" s="134">
        <v>1284</v>
      </c>
    </row>
    <row r="146" spans="2:23" ht="10.5" customHeight="1">
      <c r="B146" s="131"/>
      <c r="C146" s="132" t="s">
        <v>262</v>
      </c>
      <c r="D146" s="132"/>
      <c r="E146" s="127"/>
      <c r="F146" s="136" t="s">
        <v>213</v>
      </c>
      <c r="G146" s="136" t="s">
        <v>213</v>
      </c>
      <c r="H146" s="136" t="s">
        <v>213</v>
      </c>
      <c r="I146" s="136" t="s">
        <v>213</v>
      </c>
      <c r="J146" s="136" t="s">
        <v>213</v>
      </c>
      <c r="K146" s="136" t="s">
        <v>213</v>
      </c>
      <c r="L146" s="136" t="s">
        <v>213</v>
      </c>
      <c r="M146" s="136" t="s">
        <v>213</v>
      </c>
      <c r="N146" s="136" t="s">
        <v>213</v>
      </c>
      <c r="O146" s="136" t="s">
        <v>213</v>
      </c>
      <c r="P146" s="134">
        <v>32371</v>
      </c>
      <c r="Q146" s="134">
        <v>1689</v>
      </c>
      <c r="R146" s="134">
        <v>343800</v>
      </c>
      <c r="S146" s="134">
        <v>277712</v>
      </c>
      <c r="T146" s="134">
        <v>27616</v>
      </c>
      <c r="U146" s="134">
        <v>26037</v>
      </c>
      <c r="V146" s="134">
        <v>18544</v>
      </c>
      <c r="W146" s="134">
        <v>3184</v>
      </c>
    </row>
    <row r="147" spans="2:23" ht="10.5" customHeight="1">
      <c r="B147" s="131"/>
      <c r="C147" s="132" t="s">
        <v>263</v>
      </c>
      <c r="D147" s="132"/>
      <c r="E147" s="127"/>
      <c r="F147" s="136" t="s">
        <v>213</v>
      </c>
      <c r="G147" s="136" t="s">
        <v>213</v>
      </c>
      <c r="H147" s="136" t="s">
        <v>213</v>
      </c>
      <c r="I147" s="136" t="s">
        <v>213</v>
      </c>
      <c r="J147" s="136" t="s">
        <v>213</v>
      </c>
      <c r="K147" s="136" t="s">
        <v>213</v>
      </c>
      <c r="L147" s="136" t="s">
        <v>213</v>
      </c>
      <c r="M147" s="136" t="s">
        <v>213</v>
      </c>
      <c r="N147" s="136" t="s">
        <v>213</v>
      </c>
      <c r="O147" s="136" t="s">
        <v>213</v>
      </c>
      <c r="P147" s="134">
        <v>58159</v>
      </c>
      <c r="Q147" s="134">
        <v>1835</v>
      </c>
      <c r="R147" s="134">
        <v>424052</v>
      </c>
      <c r="S147" s="134">
        <v>326194</v>
      </c>
      <c r="T147" s="134">
        <v>80421</v>
      </c>
      <c r="U147" s="134">
        <v>57628</v>
      </c>
      <c r="V147" s="134">
        <v>61545</v>
      </c>
      <c r="W147" s="161">
        <v>0</v>
      </c>
    </row>
    <row r="148" spans="2:23" ht="10.5" customHeight="1">
      <c r="B148" s="131"/>
      <c r="C148" s="132" t="s">
        <v>264</v>
      </c>
      <c r="D148" s="132"/>
      <c r="E148" s="127"/>
      <c r="F148" s="136" t="s">
        <v>213</v>
      </c>
      <c r="G148" s="136" t="s">
        <v>213</v>
      </c>
      <c r="H148" s="136" t="s">
        <v>213</v>
      </c>
      <c r="I148" s="136" t="s">
        <v>213</v>
      </c>
      <c r="J148" s="136" t="s">
        <v>213</v>
      </c>
      <c r="K148" s="136" t="s">
        <v>213</v>
      </c>
      <c r="L148" s="136" t="s">
        <v>213</v>
      </c>
      <c r="M148" s="136" t="s">
        <v>213</v>
      </c>
      <c r="N148" s="136" t="s">
        <v>213</v>
      </c>
      <c r="O148" s="136" t="s">
        <v>213</v>
      </c>
      <c r="P148" s="134">
        <v>57644</v>
      </c>
      <c r="Q148" s="134">
        <v>992</v>
      </c>
      <c r="R148" s="134">
        <v>200174</v>
      </c>
      <c r="S148" s="134">
        <v>173848</v>
      </c>
      <c r="T148" s="134">
        <v>26694</v>
      </c>
      <c r="U148" s="134">
        <v>14943</v>
      </c>
      <c r="V148" s="134">
        <v>20554</v>
      </c>
      <c r="W148" s="134">
        <v>4024</v>
      </c>
    </row>
    <row r="149" spans="2:23" s="121" customFormat="1" ht="10.5" customHeight="1">
      <c r="B149" s="160"/>
      <c r="C149" s="132" t="s">
        <v>265</v>
      </c>
      <c r="D149" s="132"/>
      <c r="E149" s="124"/>
      <c r="F149" s="136" t="s">
        <v>213</v>
      </c>
      <c r="G149" s="136" t="s">
        <v>213</v>
      </c>
      <c r="H149" s="136" t="s">
        <v>213</v>
      </c>
      <c r="I149" s="136" t="s">
        <v>213</v>
      </c>
      <c r="J149" s="136" t="s">
        <v>213</v>
      </c>
      <c r="K149" s="136" t="s">
        <v>213</v>
      </c>
      <c r="L149" s="136" t="s">
        <v>213</v>
      </c>
      <c r="M149" s="136" t="s">
        <v>213</v>
      </c>
      <c r="N149" s="136" t="s">
        <v>213</v>
      </c>
      <c r="O149" s="136" t="s">
        <v>213</v>
      </c>
      <c r="P149" s="134">
        <v>31938</v>
      </c>
      <c r="Q149" s="134">
        <v>494</v>
      </c>
      <c r="R149" s="134">
        <v>179501</v>
      </c>
      <c r="S149" s="134">
        <v>154225</v>
      </c>
      <c r="T149" s="134">
        <v>33987</v>
      </c>
      <c r="U149" s="134">
        <v>9087</v>
      </c>
      <c r="V149" s="134">
        <v>20338</v>
      </c>
      <c r="W149" s="134">
        <v>1306</v>
      </c>
    </row>
    <row r="150" spans="2:23" ht="9" customHeight="1">
      <c r="B150" s="131"/>
      <c r="C150" s="131"/>
      <c r="D150" s="131"/>
      <c r="E150" s="127"/>
      <c r="F150" s="137"/>
      <c r="G150" s="134"/>
      <c r="H150" s="134"/>
      <c r="I150" s="134"/>
      <c r="J150" s="134"/>
      <c r="K150" s="134"/>
      <c r="L150" s="134"/>
      <c r="M150" s="134"/>
      <c r="N150" s="134"/>
      <c r="O150" s="159"/>
      <c r="P150" s="134"/>
      <c r="Q150" s="134"/>
      <c r="R150" s="134"/>
      <c r="S150" s="134"/>
      <c r="T150" s="134"/>
      <c r="U150" s="134"/>
      <c r="V150" s="134"/>
      <c r="W150" s="134"/>
    </row>
    <row r="151" spans="2:23" s="121" customFormat="1" ht="10.5" customHeight="1">
      <c r="B151" s="130" t="s">
        <v>266</v>
      </c>
      <c r="C151" s="130"/>
      <c r="D151" s="130"/>
      <c r="E151" s="124"/>
      <c r="F151" s="125">
        <f aca="true" t="shared" si="17" ref="F151:W151">SUM(F152:F157)</f>
        <v>249.41</v>
      </c>
      <c r="G151" s="126">
        <f t="shared" si="17"/>
        <v>18516</v>
      </c>
      <c r="H151" s="126">
        <f t="shared" si="17"/>
        <v>8431</v>
      </c>
      <c r="I151" s="126">
        <f t="shared" si="17"/>
        <v>10967</v>
      </c>
      <c r="J151" s="126">
        <f t="shared" si="17"/>
        <v>8640</v>
      </c>
      <c r="K151" s="126">
        <f t="shared" si="17"/>
        <v>6972</v>
      </c>
      <c r="L151" s="126">
        <f t="shared" si="17"/>
        <v>453253</v>
      </c>
      <c r="M151" s="126">
        <f t="shared" si="17"/>
        <v>429675</v>
      </c>
      <c r="N151" s="126">
        <f t="shared" si="17"/>
        <v>368739</v>
      </c>
      <c r="O151" s="139">
        <f t="shared" si="17"/>
        <v>84514</v>
      </c>
      <c r="P151" s="126">
        <f t="shared" si="17"/>
        <v>225960</v>
      </c>
      <c r="Q151" s="126">
        <f t="shared" si="17"/>
        <v>11458</v>
      </c>
      <c r="R151" s="126">
        <f t="shared" si="17"/>
        <v>2499143</v>
      </c>
      <c r="S151" s="126">
        <f t="shared" si="17"/>
        <v>2246066</v>
      </c>
      <c r="T151" s="126">
        <f t="shared" si="17"/>
        <v>205432</v>
      </c>
      <c r="U151" s="126">
        <f t="shared" si="17"/>
        <v>181839</v>
      </c>
      <c r="V151" s="126">
        <f t="shared" si="17"/>
        <v>145909</v>
      </c>
      <c r="W151" s="126">
        <f t="shared" si="17"/>
        <v>172010</v>
      </c>
    </row>
    <row r="152" spans="2:23" ht="10.5" customHeight="1">
      <c r="B152" s="131"/>
      <c r="C152" s="132" t="s">
        <v>267</v>
      </c>
      <c r="D152" s="132"/>
      <c r="E152" s="127"/>
      <c r="F152" s="137">
        <v>108.06</v>
      </c>
      <c r="G152" s="134">
        <v>7300</v>
      </c>
      <c r="H152" s="134">
        <v>3564</v>
      </c>
      <c r="I152" s="134">
        <v>4819</v>
      </c>
      <c r="J152" s="134">
        <v>3891</v>
      </c>
      <c r="K152" s="134">
        <v>3307</v>
      </c>
      <c r="L152" s="134">
        <v>201833</v>
      </c>
      <c r="M152" s="134">
        <v>196137</v>
      </c>
      <c r="N152" s="134">
        <v>128715</v>
      </c>
      <c r="O152" s="134">
        <v>73118</v>
      </c>
      <c r="P152" s="134">
        <v>56705</v>
      </c>
      <c r="Q152" s="134">
        <v>2111</v>
      </c>
      <c r="R152" s="134">
        <v>373140</v>
      </c>
      <c r="S152" s="134">
        <v>343247</v>
      </c>
      <c r="T152" s="134">
        <v>44049</v>
      </c>
      <c r="U152" s="134">
        <v>38315</v>
      </c>
      <c r="V152" s="134">
        <v>26037</v>
      </c>
      <c r="W152" s="134">
        <v>112629</v>
      </c>
    </row>
    <row r="153" spans="2:23" ht="10.5" customHeight="1">
      <c r="B153" s="131"/>
      <c r="C153" s="132" t="s">
        <v>268</v>
      </c>
      <c r="D153" s="132"/>
      <c r="E153" s="127"/>
      <c r="F153" s="137">
        <v>101.2</v>
      </c>
      <c r="G153" s="134">
        <v>4216</v>
      </c>
      <c r="H153" s="134">
        <v>2075</v>
      </c>
      <c r="I153" s="134">
        <v>2459</v>
      </c>
      <c r="J153" s="134">
        <v>2079</v>
      </c>
      <c r="K153" s="134">
        <v>1497</v>
      </c>
      <c r="L153" s="134">
        <v>125851</v>
      </c>
      <c r="M153" s="134">
        <v>117497</v>
      </c>
      <c r="N153" s="134">
        <v>124193</v>
      </c>
      <c r="O153" s="134">
        <v>1658</v>
      </c>
      <c r="P153" s="136" t="s">
        <v>213</v>
      </c>
      <c r="Q153" s="136" t="s">
        <v>213</v>
      </c>
      <c r="R153" s="136" t="s">
        <v>213</v>
      </c>
      <c r="S153" s="136" t="s">
        <v>213</v>
      </c>
      <c r="T153" s="136" t="s">
        <v>213</v>
      </c>
      <c r="U153" s="136" t="s">
        <v>213</v>
      </c>
      <c r="V153" s="136" t="s">
        <v>213</v>
      </c>
      <c r="W153" s="136" t="s">
        <v>213</v>
      </c>
    </row>
    <row r="154" spans="2:23" ht="10.5" customHeight="1">
      <c r="B154" s="131"/>
      <c r="C154" s="132" t="s">
        <v>269</v>
      </c>
      <c r="D154" s="132"/>
      <c r="E154" s="127"/>
      <c r="F154" s="136" t="s">
        <v>213</v>
      </c>
      <c r="G154" s="136" t="s">
        <v>213</v>
      </c>
      <c r="H154" s="136" t="s">
        <v>213</v>
      </c>
      <c r="I154" s="136" t="s">
        <v>213</v>
      </c>
      <c r="J154" s="136" t="s">
        <v>213</v>
      </c>
      <c r="K154" s="136" t="s">
        <v>213</v>
      </c>
      <c r="L154" s="136" t="s">
        <v>213</v>
      </c>
      <c r="M154" s="136" t="s">
        <v>213</v>
      </c>
      <c r="N154" s="136" t="s">
        <v>213</v>
      </c>
      <c r="O154" s="136" t="s">
        <v>213</v>
      </c>
      <c r="P154" s="134">
        <v>31862</v>
      </c>
      <c r="Q154" s="134">
        <v>506</v>
      </c>
      <c r="R154" s="134">
        <v>148871</v>
      </c>
      <c r="S154" s="134">
        <v>136961</v>
      </c>
      <c r="T154" s="134">
        <v>6855</v>
      </c>
      <c r="U154" s="134">
        <v>3594</v>
      </c>
      <c r="V154" s="134">
        <v>6188</v>
      </c>
      <c r="W154" s="134">
        <v>30090</v>
      </c>
    </row>
    <row r="155" spans="2:23" ht="10.5" customHeight="1">
      <c r="B155" s="131"/>
      <c r="C155" s="132" t="s">
        <v>270</v>
      </c>
      <c r="D155" s="132"/>
      <c r="E155" s="127"/>
      <c r="F155" s="136" t="s">
        <v>213</v>
      </c>
      <c r="G155" s="136" t="s">
        <v>213</v>
      </c>
      <c r="H155" s="136" t="s">
        <v>213</v>
      </c>
      <c r="I155" s="136" t="s">
        <v>213</v>
      </c>
      <c r="J155" s="136" t="s">
        <v>213</v>
      </c>
      <c r="K155" s="136" t="s">
        <v>213</v>
      </c>
      <c r="L155" s="136" t="s">
        <v>213</v>
      </c>
      <c r="M155" s="136" t="s">
        <v>213</v>
      </c>
      <c r="N155" s="136" t="s">
        <v>213</v>
      </c>
      <c r="O155" s="136" t="s">
        <v>213</v>
      </c>
      <c r="P155" s="134">
        <v>14993</v>
      </c>
      <c r="Q155" s="134">
        <v>635</v>
      </c>
      <c r="R155" s="134">
        <v>174025</v>
      </c>
      <c r="S155" s="134">
        <v>174025</v>
      </c>
      <c r="T155" s="134">
        <v>14003</v>
      </c>
      <c r="U155" s="134">
        <v>9632</v>
      </c>
      <c r="V155" s="134">
        <v>17957</v>
      </c>
      <c r="W155" s="134">
        <v>2581</v>
      </c>
    </row>
    <row r="156" spans="2:23" ht="10.5" customHeight="1">
      <c r="B156" s="131"/>
      <c r="C156" s="132" t="s">
        <v>271</v>
      </c>
      <c r="D156" s="132"/>
      <c r="E156" s="127"/>
      <c r="F156" s="137">
        <v>40.15</v>
      </c>
      <c r="G156" s="134">
        <v>7000</v>
      </c>
      <c r="H156" s="134">
        <v>2792</v>
      </c>
      <c r="I156" s="134">
        <v>3689</v>
      </c>
      <c r="J156" s="134">
        <v>2670</v>
      </c>
      <c r="K156" s="134">
        <v>2168</v>
      </c>
      <c r="L156" s="134">
        <v>125569</v>
      </c>
      <c r="M156" s="134">
        <v>116041</v>
      </c>
      <c r="N156" s="134">
        <v>115831</v>
      </c>
      <c r="O156" s="135">
        <v>9738</v>
      </c>
      <c r="P156" s="134">
        <v>62495</v>
      </c>
      <c r="Q156" s="134">
        <v>1010</v>
      </c>
      <c r="R156" s="134">
        <v>444307</v>
      </c>
      <c r="S156" s="134">
        <v>363065</v>
      </c>
      <c r="T156" s="134">
        <v>50421</v>
      </c>
      <c r="U156" s="134">
        <v>44164</v>
      </c>
      <c r="V156" s="134">
        <v>39826</v>
      </c>
      <c r="W156" s="134">
        <v>9119</v>
      </c>
    </row>
    <row r="157" spans="2:23" ht="10.5" customHeight="1">
      <c r="B157" s="131"/>
      <c r="C157" s="132" t="s">
        <v>272</v>
      </c>
      <c r="D157" s="132"/>
      <c r="E157" s="127"/>
      <c r="F157" s="136" t="s">
        <v>213</v>
      </c>
      <c r="G157" s="136" t="s">
        <v>213</v>
      </c>
      <c r="H157" s="136" t="s">
        <v>213</v>
      </c>
      <c r="I157" s="136" t="s">
        <v>213</v>
      </c>
      <c r="J157" s="136" t="s">
        <v>213</v>
      </c>
      <c r="K157" s="136" t="s">
        <v>213</v>
      </c>
      <c r="L157" s="136" t="s">
        <v>213</v>
      </c>
      <c r="M157" s="136" t="s">
        <v>213</v>
      </c>
      <c r="N157" s="136" t="s">
        <v>213</v>
      </c>
      <c r="O157" s="136" t="s">
        <v>213</v>
      </c>
      <c r="P157" s="134">
        <v>59905</v>
      </c>
      <c r="Q157" s="134">
        <v>7196</v>
      </c>
      <c r="R157" s="134">
        <v>1358800</v>
      </c>
      <c r="S157" s="134">
        <v>1228768</v>
      </c>
      <c r="T157" s="134">
        <v>90104</v>
      </c>
      <c r="U157" s="134">
        <v>86134</v>
      </c>
      <c r="V157" s="134">
        <v>55901</v>
      </c>
      <c r="W157" s="134">
        <v>17591</v>
      </c>
    </row>
    <row r="158" spans="2:23" s="121" customFormat="1" ht="5.25" customHeight="1" thickBot="1">
      <c r="B158" s="160"/>
      <c r="C158" s="160"/>
      <c r="D158" s="160"/>
      <c r="F158" s="162"/>
      <c r="G158" s="118"/>
      <c r="H158" s="118"/>
      <c r="I158" s="118"/>
      <c r="J158" s="118"/>
      <c r="K158" s="118"/>
      <c r="L158" s="118"/>
      <c r="M158" s="118"/>
      <c r="N158" s="118"/>
      <c r="O158" s="118" t="s">
        <v>213</v>
      </c>
      <c r="P158" s="118"/>
      <c r="Q158" s="118"/>
      <c r="R158" s="118"/>
      <c r="S158" s="118"/>
      <c r="T158" s="118"/>
      <c r="U158" s="118"/>
      <c r="V158" s="118"/>
      <c r="W158" s="118"/>
    </row>
    <row r="159" spans="1:23" ht="13.5">
      <c r="A159" s="144"/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</row>
    <row r="174" spans="3:4" ht="13.5">
      <c r="C174" s="163"/>
      <c r="D174" s="163"/>
    </row>
    <row r="175" spans="3:4" ht="13.5">
      <c r="C175" s="163"/>
      <c r="D175" s="163"/>
    </row>
  </sheetData>
  <sheetProtection/>
  <mergeCells count="160">
    <mergeCell ref="C156:D156"/>
    <mergeCell ref="C157:D157"/>
    <mergeCell ref="C149:D149"/>
    <mergeCell ref="B151:D151"/>
    <mergeCell ref="C152:D152"/>
    <mergeCell ref="C153:D153"/>
    <mergeCell ref="C154:D154"/>
    <mergeCell ref="C155:D155"/>
    <mergeCell ref="C143:D143"/>
    <mergeCell ref="C144:D144"/>
    <mergeCell ref="C145:D145"/>
    <mergeCell ref="C146:D146"/>
    <mergeCell ref="C147:D147"/>
    <mergeCell ref="C148:D148"/>
    <mergeCell ref="C136:D136"/>
    <mergeCell ref="C137:D137"/>
    <mergeCell ref="C138:D138"/>
    <mergeCell ref="C139:D139"/>
    <mergeCell ref="B141:D141"/>
    <mergeCell ref="C142:D142"/>
    <mergeCell ref="C129:D129"/>
    <mergeCell ref="C130:D130"/>
    <mergeCell ref="C131:D131"/>
    <mergeCell ref="C132:D132"/>
    <mergeCell ref="B134:D134"/>
    <mergeCell ref="C135:D135"/>
    <mergeCell ref="C123:D123"/>
    <mergeCell ref="C124:D124"/>
    <mergeCell ref="C125:D125"/>
    <mergeCell ref="C126:D126"/>
    <mergeCell ref="C127:D127"/>
    <mergeCell ref="C128:D128"/>
    <mergeCell ref="C115:D115"/>
    <mergeCell ref="C116:D116"/>
    <mergeCell ref="B118:D118"/>
    <mergeCell ref="C119:D119"/>
    <mergeCell ref="B121:D121"/>
    <mergeCell ref="C122:D122"/>
    <mergeCell ref="C108:D108"/>
    <mergeCell ref="C109:D109"/>
    <mergeCell ref="C110:D110"/>
    <mergeCell ref="C111:D111"/>
    <mergeCell ref="C112:D112"/>
    <mergeCell ref="B114:D114"/>
    <mergeCell ref="C101:D101"/>
    <mergeCell ref="C102:D102"/>
    <mergeCell ref="C103:D103"/>
    <mergeCell ref="B105:D105"/>
    <mergeCell ref="C106:D106"/>
    <mergeCell ref="C107:D107"/>
    <mergeCell ref="C94:D94"/>
    <mergeCell ref="B96:D96"/>
    <mergeCell ref="C97:D97"/>
    <mergeCell ref="C98:D98"/>
    <mergeCell ref="C99:D99"/>
    <mergeCell ref="C100:D100"/>
    <mergeCell ref="W86:W87"/>
    <mergeCell ref="B89:D89"/>
    <mergeCell ref="C90:D90"/>
    <mergeCell ref="C91:D91"/>
    <mergeCell ref="C92:D92"/>
    <mergeCell ref="C93:D93"/>
    <mergeCell ref="P86:P87"/>
    <mergeCell ref="Q86:Q87"/>
    <mergeCell ref="R86:R87"/>
    <mergeCell ref="S86:S87"/>
    <mergeCell ref="T86:T87"/>
    <mergeCell ref="V86:V87"/>
    <mergeCell ref="F85:O85"/>
    <mergeCell ref="P85:W85"/>
    <mergeCell ref="F86:F87"/>
    <mergeCell ref="G86:G87"/>
    <mergeCell ref="H86:H87"/>
    <mergeCell ref="I86:I87"/>
    <mergeCell ref="J86:J87"/>
    <mergeCell ref="L86:L87"/>
    <mergeCell ref="N86:N87"/>
    <mergeCell ref="O86:O87"/>
    <mergeCell ref="C75:D75"/>
    <mergeCell ref="B77:D77"/>
    <mergeCell ref="C78:D78"/>
    <mergeCell ref="C79:D79"/>
    <mergeCell ref="C80:D80"/>
    <mergeCell ref="A85:E87"/>
    <mergeCell ref="C69:D69"/>
    <mergeCell ref="C70:D70"/>
    <mergeCell ref="C71:D71"/>
    <mergeCell ref="C72:D72"/>
    <mergeCell ref="C73:D73"/>
    <mergeCell ref="C74:D74"/>
    <mergeCell ref="C62:D62"/>
    <mergeCell ref="C63:D63"/>
    <mergeCell ref="C64:D64"/>
    <mergeCell ref="C65:D65"/>
    <mergeCell ref="C66:D66"/>
    <mergeCell ref="B68:D68"/>
    <mergeCell ref="C55:D55"/>
    <mergeCell ref="C56:D56"/>
    <mergeCell ref="B58:D58"/>
    <mergeCell ref="C59:D59"/>
    <mergeCell ref="C60:D60"/>
    <mergeCell ref="C61:D61"/>
    <mergeCell ref="B48:D48"/>
    <mergeCell ref="C49:D49"/>
    <mergeCell ref="C50:D50"/>
    <mergeCell ref="B52:D52"/>
    <mergeCell ref="C53:D53"/>
    <mergeCell ref="C54:D54"/>
    <mergeCell ref="C40:D40"/>
    <mergeCell ref="C41:D41"/>
    <mergeCell ref="C42:D42"/>
    <mergeCell ref="B44:D44"/>
    <mergeCell ref="C45:D45"/>
    <mergeCell ref="C46:D46"/>
    <mergeCell ref="B33:D33"/>
    <mergeCell ref="C34:D34"/>
    <mergeCell ref="C35:D35"/>
    <mergeCell ref="C36:D36"/>
    <mergeCell ref="C37:D37"/>
    <mergeCell ref="B39:D39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B12:C12"/>
    <mergeCell ref="B14:D14"/>
    <mergeCell ref="B16:D16"/>
    <mergeCell ref="C17:D17"/>
    <mergeCell ref="C18:D18"/>
    <mergeCell ref="C19:D19"/>
    <mergeCell ref="V5:V6"/>
    <mergeCell ref="W5:W6"/>
    <mergeCell ref="B8:C8"/>
    <mergeCell ref="B9:C9"/>
    <mergeCell ref="B10:C10"/>
    <mergeCell ref="B11:C11"/>
    <mergeCell ref="O5:O6"/>
    <mergeCell ref="P5:P6"/>
    <mergeCell ref="Q5:Q6"/>
    <mergeCell ref="R5:R6"/>
    <mergeCell ref="S5:S6"/>
    <mergeCell ref="T5:T6"/>
    <mergeCell ref="A4:E6"/>
    <mergeCell ref="F4:O4"/>
    <mergeCell ref="P4:W4"/>
    <mergeCell ref="F5:F6"/>
    <mergeCell ref="G5:G6"/>
    <mergeCell ref="H5:H6"/>
    <mergeCell ref="I5:I6"/>
    <mergeCell ref="J5:J6"/>
    <mergeCell ref="L5:L6"/>
    <mergeCell ref="N5:N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県庁</dc:creator>
  <cp:keywords/>
  <dc:description/>
  <cp:lastModifiedBy>Gifu</cp:lastModifiedBy>
  <dcterms:created xsi:type="dcterms:W3CDTF">2004-04-22T05:56:56Z</dcterms:created>
  <dcterms:modified xsi:type="dcterms:W3CDTF">2015-08-20T06:40:23Z</dcterms:modified>
  <cp:category/>
  <cp:version/>
  <cp:contentType/>
  <cp:contentStatus/>
</cp:coreProperties>
</file>