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6" sheetId="1" r:id="rId1"/>
  </sheets>
  <definedNames>
    <definedName name="_xlnm.Print_Area" localSheetId="0">'426'!$A$1:$U$159</definedName>
  </definedNames>
  <calcPr fullCalcOnLoad="1"/>
</workbook>
</file>

<file path=xl/sharedStrings.xml><?xml version="1.0" encoding="utf-8"?>
<sst xmlns="http://schemas.openxmlformats.org/spreadsheetml/2006/main" count="802" uniqueCount="151">
  <si>
    <t>238．市　町　村　別　刑　法　　　犯　認　知　件　数</t>
  </si>
  <si>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</si>
  <si>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</si>
  <si>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</si>
  <si>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</si>
  <si>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</si>
  <si>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</si>
  <si>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</si>
  <si>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</si>
  <si>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</si>
  <si>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</si>
  <si>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</si>
  <si>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刑　 法　 犯　　　　　犯罪率（人口　　　　　　　1000人 対）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</si>
  <si>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</si>
  <si>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</si>
  <si>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</si>
  <si>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</si>
  <si>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</si>
  <si>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</si>
  <si>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</si>
  <si>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</si>
  <si>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</si>
  <si>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</si>
  <si>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</si>
  <si>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</si>
  <si>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</si>
  <si>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</si>
  <si>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</si>
  <si>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</si>
  <si>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</si>
  <si>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</si>
  <si>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</si>
  <si>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</si>
  <si>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</si>
  <si>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</si>
  <si>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</si>
  <si>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</si>
  <si>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</si>
  <si>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</si>
  <si>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</si>
  <si>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</si>
  <si>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</si>
  <si>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</si>
  <si>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</si>
  <si>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</si>
  <si>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</si>
  <si>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</si>
  <si>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</si>
  <si>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</si>
  <si>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</si>
  <si>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</si>
  <si>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</si>
  <si>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</si>
  <si>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</si>
  <si>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</si>
  <si>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</si>
  <si>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</si>
  <si>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</si>
  <si>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</si>
  <si>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</si>
  <si>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</si>
  <si>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</si>
  <si>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</si>
  <si>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</si>
  <si>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</si>
  <si>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</si>
  <si>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</si>
  <si>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</si>
  <si>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</si>
  <si>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</si>
  <si>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</si>
  <si>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</si>
  <si>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</si>
  <si>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</si>
  <si>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</si>
  <si>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</si>
  <si>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</si>
  <si>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</si>
  <si>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</si>
  <si>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238．市　町　村　別　刑　法　　　犯　認　知　件　数（続　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</si>
  <si>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</si>
  <si>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</si>
  <si>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</si>
  <si>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</si>
  <si>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</si>
  <si>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</si>
  <si>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</si>
  <si>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</si>
  <si>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</si>
  <si>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</si>
  <si>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</si>
  <si>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</si>
  <si>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</si>
  <si>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</si>
  <si>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</si>
  <si>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</si>
  <si>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</si>
  <si>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</si>
  <si>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</si>
  <si>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</si>
  <si>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</si>
  <si>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</si>
  <si>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</si>
  <si>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</si>
  <si>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</si>
  <si>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</si>
  <si>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</si>
  <si>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</si>
  <si>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</si>
  <si>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</si>
  <si>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</si>
  <si>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</si>
  <si>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</si>
  <si>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</si>
  <si>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</si>
  <si>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</si>
  <si>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</si>
  <si>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</si>
  <si>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</si>
  <si>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</si>
  <si>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</si>
  <si>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</si>
  <si>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</si>
  <si>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</si>
  <si>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</si>
  <si>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</si>
  <si>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</si>
  <si>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</si>
  <si>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</si>
  <si>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</si>
  <si>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</si>
  <si>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</si>
  <si>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</si>
  <si>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</si>
  <si>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</si>
  <si>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</si>
  <si>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</si>
  <si>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</si>
  <si>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</si>
  <si>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</si>
  <si>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</si>
  <si>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発生地不明</t>
  </si>
  <si>
    <t>-</t>
  </si>
  <si>
    <t>-</t>
  </si>
  <si>
    <t>　　　３　犯罪率は、人口（平成10年３月31日現在推計人口）1000人当たりに対する犯罪認知件数である。</t>
  </si>
  <si>
    <t>-</t>
  </si>
  <si>
    <t>-</t>
  </si>
  <si>
    <t>-</t>
  </si>
  <si>
    <t>　　　　　平成10年（1998）</t>
  </si>
  <si>
    <t>市部</t>
  </si>
  <si>
    <t>郡部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</si>
</sst>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17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176" fontId="2" fillId="0" borderId="0" xfId="0" applyNumberFormat="1" applyFont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tabSelected="1" zoomScale="130" zoomScaleNormal="130" zoomScaleSheetLayoutView="100" workbookViewId="0" topLeftCell="A1">
      <selection activeCell="B14" sqref="B14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12" width="9.375" style="1" customWidth="1"/>
    <col min="13" max="21" width="9.625" style="1" customWidth="1"/>
    <col min="22" max="22" width="9.00390625" style="1" customWidth="1"/>
    <col min="23" max="23" width="9.00390625" style="25" customWidth="1"/>
    <col min="24" max="24" width="0.875" style="25" customWidth="1"/>
    <col min="25" max="25" width="1.4921875" style="25" customWidth="1"/>
    <col min="26" max="26" width="8.375" style="25" customWidth="1"/>
    <col min="27" max="27" width="0.875" style="25" customWidth="1"/>
    <col min="28" max="28" width="9.375" style="25" customWidth="1"/>
    <col min="29" max="16384" width="9.00390625" style="1" customWidth="1"/>
  </cols>
  <sheetData>
    <row r="1" ht="17.25">
      <c r="I1" s="2" t="s">
        <v>0</v>
      </c>
    </row>
    <row r="2" spans="1:24" ht="11.25" customHeight="1">
      <c r="A2" s="3" t="s">
        <v>1</v>
      </c>
      <c r="X2" s="26"/>
    </row>
    <row r="3" spans="1:24" ht="11.25" customHeight="1">
      <c r="A3" s="3" t="s">
        <v>2</v>
      </c>
      <c r="X3" s="26"/>
    </row>
    <row r="4" spans="1:24" ht="11.25" customHeight="1">
      <c r="A4" s="3" t="s">
        <v>144</v>
      </c>
      <c r="X4" s="26"/>
    </row>
    <row r="5" spans="1:24" ht="11.25" customHeight="1" thickBot="1">
      <c r="A5" s="3" t="s">
        <v>3</v>
      </c>
      <c r="T5" s="3" t="s">
        <v>148</v>
      </c>
      <c r="X5" s="26"/>
    </row>
    <row r="6" spans="1:28" ht="9.75" customHeight="1" thickTop="1">
      <c r="A6" s="35" t="s">
        <v>4</v>
      </c>
      <c r="B6" s="35"/>
      <c r="C6" s="35"/>
      <c r="D6" s="35"/>
      <c r="E6" s="37" t="s">
        <v>5</v>
      </c>
      <c r="F6" s="37" t="s">
        <v>6</v>
      </c>
      <c r="G6" s="37" t="s">
        <v>7</v>
      </c>
      <c r="H6" s="37" t="s">
        <v>8</v>
      </c>
      <c r="I6" s="4"/>
      <c r="J6" s="4"/>
      <c r="K6" s="4"/>
      <c r="L6" s="4"/>
      <c r="M6" s="4"/>
      <c r="N6" s="4"/>
      <c r="O6" s="4"/>
      <c r="P6" s="4"/>
      <c r="Q6" s="4"/>
      <c r="R6" s="37" t="s">
        <v>9</v>
      </c>
      <c r="S6" s="37" t="s">
        <v>10</v>
      </c>
      <c r="T6" s="37" t="s">
        <v>11</v>
      </c>
      <c r="U6" s="40" t="s">
        <v>12</v>
      </c>
      <c r="X6" s="33"/>
      <c r="Y6" s="33"/>
      <c r="Z6" s="33"/>
      <c r="AA6" s="33"/>
      <c r="AB6" s="33"/>
    </row>
    <row r="7" spans="1:28" ht="21.75" customHeight="1">
      <c r="A7" s="36"/>
      <c r="B7" s="36"/>
      <c r="C7" s="36"/>
      <c r="D7" s="36"/>
      <c r="E7" s="38"/>
      <c r="F7" s="38"/>
      <c r="G7" s="38"/>
      <c r="H7" s="38"/>
      <c r="I7" s="5" t="s">
        <v>13</v>
      </c>
      <c r="J7" s="5" t="s">
        <v>14</v>
      </c>
      <c r="K7" s="5" t="s">
        <v>15</v>
      </c>
      <c r="L7" s="6" t="s">
        <v>16</v>
      </c>
      <c r="M7" s="7" t="s">
        <v>17</v>
      </c>
      <c r="N7" s="5" t="s">
        <v>18</v>
      </c>
      <c r="O7" s="5" t="s">
        <v>19</v>
      </c>
      <c r="P7" s="5" t="s">
        <v>20</v>
      </c>
      <c r="Q7" s="6" t="s">
        <v>21</v>
      </c>
      <c r="R7" s="38"/>
      <c r="S7" s="38"/>
      <c r="T7" s="38"/>
      <c r="U7" s="41"/>
      <c r="X7" s="33"/>
      <c r="Y7" s="33"/>
      <c r="Z7" s="33"/>
      <c r="AA7" s="33"/>
      <c r="AB7" s="33"/>
    </row>
    <row r="8" spans="5:21" ht="4.5" customHeight="1">
      <c r="E8" s="8"/>
      <c r="U8" s="9"/>
    </row>
    <row r="9" spans="2:28" s="10" customFormat="1" ht="10.5" customHeight="1">
      <c r="B9" s="34" t="s">
        <v>5</v>
      </c>
      <c r="C9" s="34"/>
      <c r="E9" s="12">
        <f>SUM(F9,G9,H9,R9,S9,T9)</f>
        <v>28068</v>
      </c>
      <c r="F9" s="13">
        <f>F11+F13</f>
        <v>101</v>
      </c>
      <c r="G9" s="13">
        <f aca="true" t="shared" si="0" ref="G9:S9">SUM(G11,G13)</f>
        <v>326</v>
      </c>
      <c r="H9" s="13">
        <f t="shared" si="0"/>
        <v>26325</v>
      </c>
      <c r="I9" s="13">
        <f t="shared" si="0"/>
        <v>1353</v>
      </c>
      <c r="J9" s="13">
        <f t="shared" si="0"/>
        <v>965</v>
      </c>
      <c r="K9" s="13">
        <f t="shared" si="0"/>
        <v>576</v>
      </c>
      <c r="L9" s="13">
        <f t="shared" si="0"/>
        <v>581</v>
      </c>
      <c r="M9" s="13">
        <f t="shared" si="0"/>
        <v>480</v>
      </c>
      <c r="N9" s="13">
        <f t="shared" si="0"/>
        <v>2356</v>
      </c>
      <c r="O9" s="13">
        <f t="shared" si="0"/>
        <v>4042</v>
      </c>
      <c r="P9" s="13">
        <f t="shared" si="0"/>
        <v>4761</v>
      </c>
      <c r="Q9" s="13">
        <f t="shared" si="0"/>
        <v>1698</v>
      </c>
      <c r="R9" s="13">
        <f t="shared" si="0"/>
        <v>805</v>
      </c>
      <c r="S9" s="13">
        <f t="shared" si="0"/>
        <v>73</v>
      </c>
      <c r="T9" s="13">
        <f>T11+T13</f>
        <v>438</v>
      </c>
      <c r="U9" s="14">
        <v>13.33</v>
      </c>
      <c r="W9" s="27"/>
      <c r="X9" s="27"/>
      <c r="Y9" s="31"/>
      <c r="Z9" s="31"/>
      <c r="AA9" s="27"/>
      <c r="AB9" s="28"/>
    </row>
    <row r="10" spans="2:28" s="10" customFormat="1" ht="8.25" customHeight="1">
      <c r="B10" s="11"/>
      <c r="C10" s="11"/>
      <c r="E10" s="12">
        <f aca="true" t="shared" si="1" ref="E10:E40">SUM(F10,G10,H10,R10,S10,T10)</f>
        <v>0</v>
      </c>
      <c r="F10" s="13"/>
      <c r="G10" s="13"/>
      <c r="H10" s="13">
        <f>SUM(I10:Q10)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W10" s="27"/>
      <c r="X10" s="27"/>
      <c r="Y10" s="24"/>
      <c r="Z10" s="24"/>
      <c r="AA10" s="27"/>
      <c r="AB10" s="28"/>
    </row>
    <row r="11" spans="2:28" s="10" customFormat="1" ht="10.5" customHeight="1">
      <c r="B11" s="34" t="s">
        <v>149</v>
      </c>
      <c r="C11" s="34"/>
      <c r="E11" s="12">
        <f t="shared" si="1"/>
        <v>20511</v>
      </c>
      <c r="F11" s="13">
        <f aca="true" t="shared" si="2" ref="F11:T11">SUM(F15:F28)</f>
        <v>59</v>
      </c>
      <c r="G11" s="13">
        <f t="shared" si="2"/>
        <v>239</v>
      </c>
      <c r="H11" s="13">
        <f t="shared" si="2"/>
        <v>19188</v>
      </c>
      <c r="I11" s="13">
        <f t="shared" si="2"/>
        <v>983</v>
      </c>
      <c r="J11" s="13">
        <f t="shared" si="2"/>
        <v>640</v>
      </c>
      <c r="K11" s="13">
        <f t="shared" si="2"/>
        <v>358</v>
      </c>
      <c r="L11" s="13">
        <f t="shared" si="2"/>
        <v>398</v>
      </c>
      <c r="M11" s="13">
        <f t="shared" si="2"/>
        <v>313</v>
      </c>
      <c r="N11" s="13">
        <f t="shared" si="2"/>
        <v>1725</v>
      </c>
      <c r="O11" s="13">
        <f t="shared" si="2"/>
        <v>3290</v>
      </c>
      <c r="P11" s="13">
        <f t="shared" si="2"/>
        <v>3477</v>
      </c>
      <c r="Q11" s="13">
        <f t="shared" si="2"/>
        <v>1421</v>
      </c>
      <c r="R11" s="13">
        <f t="shared" si="2"/>
        <v>635</v>
      </c>
      <c r="S11" s="13">
        <f t="shared" si="2"/>
        <v>57</v>
      </c>
      <c r="T11" s="13">
        <f t="shared" si="2"/>
        <v>333</v>
      </c>
      <c r="U11" s="14">
        <v>15.2</v>
      </c>
      <c r="W11" s="27"/>
      <c r="X11" s="27"/>
      <c r="Y11" s="31"/>
      <c r="Z11" s="31"/>
      <c r="AA11" s="27"/>
      <c r="AB11" s="28"/>
    </row>
    <row r="12" spans="2:28" s="10" customFormat="1" ht="8.25" customHeight="1">
      <c r="B12" s="11"/>
      <c r="C12" s="11"/>
      <c r="E12" s="12">
        <f t="shared" si="1"/>
        <v>0</v>
      </c>
      <c r="F12" s="13"/>
      <c r="G12" s="13"/>
      <c r="H12" s="13">
        <f>SUM(I12:Q12)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W12" s="27"/>
      <c r="X12" s="27"/>
      <c r="Y12" s="24"/>
      <c r="Z12" s="24"/>
      <c r="AA12" s="27"/>
      <c r="AB12" s="28"/>
    </row>
    <row r="13" spans="2:28" s="10" customFormat="1" ht="10.5" customHeight="1">
      <c r="B13" s="34" t="s">
        <v>150</v>
      </c>
      <c r="C13" s="34"/>
      <c r="E13" s="12">
        <f t="shared" si="1"/>
        <v>7557</v>
      </c>
      <c r="F13" s="13">
        <f aca="true" t="shared" si="3" ref="F13:T13">SUM(F30,F36,F41,F45,F49,F55,F65,F74,F88,F95,F104,F113,F117,F120,F133,F140,F150)</f>
        <v>42</v>
      </c>
      <c r="G13" s="13">
        <f t="shared" si="3"/>
        <v>87</v>
      </c>
      <c r="H13" s="13">
        <f t="shared" si="3"/>
        <v>7137</v>
      </c>
      <c r="I13" s="13">
        <f t="shared" si="3"/>
        <v>370</v>
      </c>
      <c r="J13" s="13">
        <f t="shared" si="3"/>
        <v>325</v>
      </c>
      <c r="K13" s="13">
        <f t="shared" si="3"/>
        <v>218</v>
      </c>
      <c r="L13" s="13">
        <f t="shared" si="3"/>
        <v>183</v>
      </c>
      <c r="M13" s="13">
        <f t="shared" si="3"/>
        <v>167</v>
      </c>
      <c r="N13" s="13">
        <f t="shared" si="3"/>
        <v>631</v>
      </c>
      <c r="O13" s="13">
        <f t="shared" si="3"/>
        <v>752</v>
      </c>
      <c r="P13" s="13">
        <f t="shared" si="3"/>
        <v>1284</v>
      </c>
      <c r="Q13" s="13">
        <f t="shared" si="3"/>
        <v>277</v>
      </c>
      <c r="R13" s="13">
        <f t="shared" si="3"/>
        <v>170</v>
      </c>
      <c r="S13" s="13">
        <f t="shared" si="3"/>
        <v>16</v>
      </c>
      <c r="T13" s="13">
        <f t="shared" si="3"/>
        <v>105</v>
      </c>
      <c r="U13" s="14">
        <v>9.98</v>
      </c>
      <c r="W13" s="27"/>
      <c r="X13" s="27"/>
      <c r="Y13" s="31"/>
      <c r="Z13" s="31"/>
      <c r="AA13" s="27"/>
      <c r="AB13" s="28"/>
    </row>
    <row r="14" spans="2:28" ht="8.25" customHeight="1">
      <c r="B14" s="15"/>
      <c r="C14" s="15"/>
      <c r="E14" s="12">
        <f t="shared" si="1"/>
        <v>0</v>
      </c>
      <c r="F14" s="16"/>
      <c r="G14" s="16"/>
      <c r="H14" s="13">
        <f>SUM(I14:Q14)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4"/>
      <c r="Y14" s="23"/>
      <c r="Z14" s="23"/>
      <c r="AB14" s="28"/>
    </row>
    <row r="15" spans="2:28" ht="10.5" customHeight="1">
      <c r="B15" s="15"/>
      <c r="C15" s="15" t="s">
        <v>22</v>
      </c>
      <c r="E15" s="17">
        <f t="shared" si="1"/>
        <v>9016</v>
      </c>
      <c r="F15" s="16">
        <v>16</v>
      </c>
      <c r="G15" s="16">
        <v>84</v>
      </c>
      <c r="H15" s="16">
        <v>8451</v>
      </c>
      <c r="I15" s="16">
        <v>361</v>
      </c>
      <c r="J15" s="16">
        <v>219</v>
      </c>
      <c r="K15" s="16">
        <v>116</v>
      </c>
      <c r="L15" s="16">
        <v>110</v>
      </c>
      <c r="M15" s="16">
        <v>137</v>
      </c>
      <c r="N15" s="16">
        <v>836</v>
      </c>
      <c r="O15" s="16">
        <v>2153</v>
      </c>
      <c r="P15" s="16">
        <v>1529</v>
      </c>
      <c r="Q15" s="16">
        <v>589</v>
      </c>
      <c r="R15" s="16">
        <v>294</v>
      </c>
      <c r="S15" s="16">
        <v>18</v>
      </c>
      <c r="T15" s="16">
        <v>153</v>
      </c>
      <c r="U15" s="18">
        <v>22.39</v>
      </c>
      <c r="Y15" s="23"/>
      <c r="Z15" s="23"/>
      <c r="AB15" s="29"/>
    </row>
    <row r="16" spans="2:28" ht="10.5" customHeight="1">
      <c r="B16" s="15"/>
      <c r="C16" s="15" t="s">
        <v>23</v>
      </c>
      <c r="E16" s="17">
        <f t="shared" si="1"/>
        <v>2941</v>
      </c>
      <c r="F16" s="16">
        <v>17</v>
      </c>
      <c r="G16" s="16">
        <v>24</v>
      </c>
      <c r="H16" s="16">
        <v>2729</v>
      </c>
      <c r="I16" s="16">
        <v>120</v>
      </c>
      <c r="J16" s="16">
        <v>163</v>
      </c>
      <c r="K16" s="16">
        <v>59</v>
      </c>
      <c r="L16" s="16">
        <v>84</v>
      </c>
      <c r="M16" s="16">
        <v>36</v>
      </c>
      <c r="N16" s="16">
        <v>160</v>
      </c>
      <c r="O16" s="16">
        <v>66</v>
      </c>
      <c r="P16" s="16">
        <v>494</v>
      </c>
      <c r="Q16" s="16">
        <v>281</v>
      </c>
      <c r="R16" s="16">
        <v>131</v>
      </c>
      <c r="S16" s="16">
        <v>7</v>
      </c>
      <c r="T16" s="16">
        <v>33</v>
      </c>
      <c r="U16" s="18">
        <v>19.8</v>
      </c>
      <c r="Y16" s="23"/>
      <c r="Z16" s="23"/>
      <c r="AB16" s="29"/>
    </row>
    <row r="17" spans="2:28" ht="10.5" customHeight="1">
      <c r="B17" s="15"/>
      <c r="C17" s="15" t="s">
        <v>24</v>
      </c>
      <c r="E17" s="17">
        <f t="shared" si="1"/>
        <v>411</v>
      </c>
      <c r="F17" s="16">
        <v>1</v>
      </c>
      <c r="G17" s="16">
        <v>11</v>
      </c>
      <c r="H17" s="16">
        <v>364</v>
      </c>
      <c r="I17" s="16">
        <v>16</v>
      </c>
      <c r="J17" s="16">
        <v>4</v>
      </c>
      <c r="K17" s="16">
        <v>6</v>
      </c>
      <c r="L17" s="16">
        <v>3</v>
      </c>
      <c r="M17" s="16">
        <v>10</v>
      </c>
      <c r="N17" s="16">
        <v>25</v>
      </c>
      <c r="O17" s="16">
        <v>51</v>
      </c>
      <c r="P17" s="16">
        <v>35</v>
      </c>
      <c r="Q17" s="16">
        <v>38</v>
      </c>
      <c r="R17" s="16">
        <v>22</v>
      </c>
      <c r="S17" s="16">
        <v>1</v>
      </c>
      <c r="T17" s="16">
        <v>12</v>
      </c>
      <c r="U17" s="18">
        <v>6.27</v>
      </c>
      <c r="Y17" s="23"/>
      <c r="Z17" s="23"/>
      <c r="AB17" s="29"/>
    </row>
    <row r="18" spans="2:28" ht="10.5" customHeight="1">
      <c r="B18" s="15"/>
      <c r="C18" s="15" t="s">
        <v>25</v>
      </c>
      <c r="E18" s="17">
        <f t="shared" si="1"/>
        <v>1145</v>
      </c>
      <c r="F18" s="16">
        <v>3</v>
      </c>
      <c r="G18" s="16">
        <v>41</v>
      </c>
      <c r="H18" s="16">
        <v>1021</v>
      </c>
      <c r="I18" s="16">
        <v>45</v>
      </c>
      <c r="J18" s="16">
        <v>33</v>
      </c>
      <c r="K18" s="16">
        <v>24</v>
      </c>
      <c r="L18" s="16">
        <v>30</v>
      </c>
      <c r="M18" s="16">
        <v>12</v>
      </c>
      <c r="N18" s="16">
        <v>129</v>
      </c>
      <c r="O18" s="16">
        <v>124</v>
      </c>
      <c r="P18" s="16">
        <v>157</v>
      </c>
      <c r="Q18" s="16">
        <v>77</v>
      </c>
      <c r="R18" s="16">
        <v>54</v>
      </c>
      <c r="S18" s="16" t="s">
        <v>142</v>
      </c>
      <c r="T18" s="16">
        <v>26</v>
      </c>
      <c r="U18" s="18">
        <v>10.99</v>
      </c>
      <c r="Y18" s="23"/>
      <c r="Z18" s="23"/>
      <c r="AB18" s="29"/>
    </row>
    <row r="19" spans="2:28" ht="10.5" customHeight="1">
      <c r="B19" s="15"/>
      <c r="C19" s="15" t="s">
        <v>26</v>
      </c>
      <c r="E19" s="17">
        <f t="shared" si="1"/>
        <v>793</v>
      </c>
      <c r="F19" s="16">
        <v>1</v>
      </c>
      <c r="G19" s="16">
        <v>4</v>
      </c>
      <c r="H19" s="16">
        <v>769</v>
      </c>
      <c r="I19" s="16">
        <v>46</v>
      </c>
      <c r="J19" s="16">
        <v>41</v>
      </c>
      <c r="K19" s="16">
        <v>19</v>
      </c>
      <c r="L19" s="16">
        <v>17</v>
      </c>
      <c r="M19" s="16">
        <v>10</v>
      </c>
      <c r="N19" s="16">
        <v>69</v>
      </c>
      <c r="O19" s="16">
        <v>82</v>
      </c>
      <c r="P19" s="16">
        <v>142</v>
      </c>
      <c r="Q19" s="16">
        <v>45</v>
      </c>
      <c r="R19" s="16">
        <v>4</v>
      </c>
      <c r="S19" s="16" t="s">
        <v>142</v>
      </c>
      <c r="T19" s="16">
        <v>15</v>
      </c>
      <c r="U19" s="18">
        <v>10.83</v>
      </c>
      <c r="Y19" s="23"/>
      <c r="Z19" s="23"/>
      <c r="AB19" s="29"/>
    </row>
    <row r="20" spans="2:28" ht="10.5" customHeight="1">
      <c r="B20" s="15"/>
      <c r="C20" s="15" t="s">
        <v>28</v>
      </c>
      <c r="E20" s="17">
        <f t="shared" si="1"/>
        <v>404</v>
      </c>
      <c r="F20" s="16">
        <v>1</v>
      </c>
      <c r="G20" s="16">
        <v>7</v>
      </c>
      <c r="H20" s="16">
        <v>338</v>
      </c>
      <c r="I20" s="16">
        <v>26</v>
      </c>
      <c r="J20" s="16">
        <v>16</v>
      </c>
      <c r="K20" s="16">
        <v>9</v>
      </c>
      <c r="L20" s="16">
        <v>16</v>
      </c>
      <c r="M20" s="16">
        <v>9</v>
      </c>
      <c r="N20" s="16">
        <v>24</v>
      </c>
      <c r="O20" s="16">
        <v>31</v>
      </c>
      <c r="P20" s="16">
        <v>62</v>
      </c>
      <c r="Q20" s="16">
        <v>25</v>
      </c>
      <c r="R20" s="16">
        <v>24</v>
      </c>
      <c r="S20" s="16">
        <v>10</v>
      </c>
      <c r="T20" s="16">
        <v>24</v>
      </c>
      <c r="U20" s="18">
        <v>7.25</v>
      </c>
      <c r="Y20" s="23"/>
      <c r="Z20" s="23"/>
      <c r="AB20" s="29"/>
    </row>
    <row r="21" spans="2:28" ht="10.5" customHeight="1">
      <c r="B21" s="15"/>
      <c r="C21" s="15" t="s">
        <v>29</v>
      </c>
      <c r="E21" s="17">
        <f t="shared" si="1"/>
        <v>184</v>
      </c>
      <c r="F21" s="16">
        <v>1</v>
      </c>
      <c r="G21" s="16">
        <v>6</v>
      </c>
      <c r="H21" s="16">
        <v>173</v>
      </c>
      <c r="I21" s="16">
        <v>5</v>
      </c>
      <c r="J21" s="16">
        <v>3</v>
      </c>
      <c r="K21" s="16">
        <v>2</v>
      </c>
      <c r="L21" s="16">
        <v>2</v>
      </c>
      <c r="M21" s="16">
        <v>3</v>
      </c>
      <c r="N21" s="16">
        <v>8</v>
      </c>
      <c r="O21" s="16">
        <v>16</v>
      </c>
      <c r="P21" s="16">
        <v>58</v>
      </c>
      <c r="Q21" s="16">
        <v>9</v>
      </c>
      <c r="R21" s="16" t="s">
        <v>142</v>
      </c>
      <c r="S21" s="16" t="s">
        <v>142</v>
      </c>
      <c r="T21" s="16">
        <v>4</v>
      </c>
      <c r="U21" s="18">
        <v>7.12</v>
      </c>
      <c r="Y21" s="23"/>
      <c r="Z21" s="23"/>
      <c r="AB21" s="29"/>
    </row>
    <row r="22" spans="2:28" ht="10.5" customHeight="1">
      <c r="B22" s="15"/>
      <c r="C22" s="15" t="s">
        <v>30</v>
      </c>
      <c r="E22" s="17">
        <f t="shared" si="1"/>
        <v>470</v>
      </c>
      <c r="F22" s="16" t="s">
        <v>142</v>
      </c>
      <c r="G22" s="16">
        <v>4</v>
      </c>
      <c r="H22" s="16">
        <v>454</v>
      </c>
      <c r="I22" s="16">
        <v>26</v>
      </c>
      <c r="J22" s="16">
        <v>21</v>
      </c>
      <c r="K22" s="16">
        <v>12</v>
      </c>
      <c r="L22" s="16">
        <v>13</v>
      </c>
      <c r="M22" s="16">
        <v>5</v>
      </c>
      <c r="N22" s="16">
        <v>26</v>
      </c>
      <c r="O22" s="16">
        <v>56</v>
      </c>
      <c r="P22" s="16">
        <v>64</v>
      </c>
      <c r="Q22" s="16">
        <v>27</v>
      </c>
      <c r="R22" s="16">
        <v>3</v>
      </c>
      <c r="S22" s="16">
        <v>5</v>
      </c>
      <c r="T22" s="16">
        <v>4</v>
      </c>
      <c r="U22" s="18">
        <v>11.43</v>
      </c>
      <c r="Y22" s="23"/>
      <c r="Z22" s="23"/>
      <c r="AB22" s="29"/>
    </row>
    <row r="23" spans="2:28" ht="10.5" customHeight="1">
      <c r="B23" s="15"/>
      <c r="C23" s="15" t="s">
        <v>31</v>
      </c>
      <c r="E23" s="17">
        <f t="shared" si="1"/>
        <v>1125</v>
      </c>
      <c r="F23" s="16">
        <v>4</v>
      </c>
      <c r="G23" s="16">
        <v>7</v>
      </c>
      <c r="H23" s="16">
        <v>1066</v>
      </c>
      <c r="I23" s="16">
        <v>56</v>
      </c>
      <c r="J23" s="16">
        <v>29</v>
      </c>
      <c r="K23" s="16">
        <v>20</v>
      </c>
      <c r="L23" s="16">
        <v>6</v>
      </c>
      <c r="M23" s="16">
        <v>21</v>
      </c>
      <c r="N23" s="16">
        <v>62</v>
      </c>
      <c r="O23" s="16">
        <v>125</v>
      </c>
      <c r="P23" s="16">
        <v>318</v>
      </c>
      <c r="Q23" s="16">
        <v>32</v>
      </c>
      <c r="R23" s="16">
        <v>23</v>
      </c>
      <c r="S23" s="16">
        <v>3</v>
      </c>
      <c r="T23" s="16">
        <v>22</v>
      </c>
      <c r="U23" s="18">
        <v>17.22</v>
      </c>
      <c r="Y23" s="23"/>
      <c r="Z23" s="23"/>
      <c r="AB23" s="29"/>
    </row>
    <row r="24" spans="2:28" ht="10.5" customHeight="1">
      <c r="B24" s="15"/>
      <c r="C24" s="15" t="s">
        <v>32</v>
      </c>
      <c r="E24" s="17">
        <f t="shared" si="1"/>
        <v>132</v>
      </c>
      <c r="F24" s="16">
        <v>2</v>
      </c>
      <c r="G24" s="16">
        <v>2</v>
      </c>
      <c r="H24" s="16">
        <v>119</v>
      </c>
      <c r="I24" s="16">
        <v>14</v>
      </c>
      <c r="J24" s="16">
        <v>1</v>
      </c>
      <c r="K24" s="16">
        <v>5</v>
      </c>
      <c r="L24" s="16">
        <v>2</v>
      </c>
      <c r="M24" s="16">
        <v>4</v>
      </c>
      <c r="N24" s="16">
        <v>13</v>
      </c>
      <c r="O24" s="16">
        <v>2</v>
      </c>
      <c r="P24" s="16">
        <v>11</v>
      </c>
      <c r="Q24" s="16">
        <v>16</v>
      </c>
      <c r="R24" s="16">
        <v>4</v>
      </c>
      <c r="S24" s="16">
        <v>3</v>
      </c>
      <c r="T24" s="16">
        <v>2</v>
      </c>
      <c r="U24" s="18">
        <v>3.69</v>
      </c>
      <c r="Y24" s="23"/>
      <c r="Z24" s="23"/>
      <c r="AB24" s="29"/>
    </row>
    <row r="25" spans="2:28" ht="10.5" customHeight="1">
      <c r="B25" s="15"/>
      <c r="C25" s="15" t="s">
        <v>33</v>
      </c>
      <c r="E25" s="17">
        <f t="shared" si="1"/>
        <v>794</v>
      </c>
      <c r="F25" s="16">
        <v>3</v>
      </c>
      <c r="G25" s="16">
        <v>11</v>
      </c>
      <c r="H25" s="16">
        <v>747</v>
      </c>
      <c r="I25" s="16">
        <v>51</v>
      </c>
      <c r="J25" s="16">
        <v>16</v>
      </c>
      <c r="K25" s="16">
        <v>9</v>
      </c>
      <c r="L25" s="16">
        <v>33</v>
      </c>
      <c r="M25" s="16">
        <v>11</v>
      </c>
      <c r="N25" s="16">
        <v>63</v>
      </c>
      <c r="O25" s="16">
        <v>116</v>
      </c>
      <c r="P25" s="16">
        <v>134</v>
      </c>
      <c r="Q25" s="16">
        <v>37</v>
      </c>
      <c r="R25" s="16">
        <v>17</v>
      </c>
      <c r="S25" s="16">
        <v>6</v>
      </c>
      <c r="T25" s="16">
        <v>10</v>
      </c>
      <c r="U25" s="18">
        <v>17.34</v>
      </c>
      <c r="Y25" s="23"/>
      <c r="Z25" s="23"/>
      <c r="AB25" s="29"/>
    </row>
    <row r="26" spans="2:28" ht="10.5" customHeight="1">
      <c r="B26" s="15"/>
      <c r="C26" s="15" t="s">
        <v>34</v>
      </c>
      <c r="E26" s="17">
        <f t="shared" si="1"/>
        <v>599</v>
      </c>
      <c r="F26" s="16">
        <v>3</v>
      </c>
      <c r="G26" s="16">
        <v>9</v>
      </c>
      <c r="H26" s="16">
        <v>575</v>
      </c>
      <c r="I26" s="16">
        <v>33</v>
      </c>
      <c r="J26" s="16">
        <v>8</v>
      </c>
      <c r="K26" s="16">
        <v>9</v>
      </c>
      <c r="L26" s="16">
        <v>14</v>
      </c>
      <c r="M26" s="16">
        <v>16</v>
      </c>
      <c r="N26" s="16">
        <v>43</v>
      </c>
      <c r="O26" s="16">
        <v>70</v>
      </c>
      <c r="P26" s="16">
        <v>118</v>
      </c>
      <c r="Q26" s="16">
        <v>42</v>
      </c>
      <c r="R26" s="16">
        <v>5</v>
      </c>
      <c r="S26" s="16">
        <v>1</v>
      </c>
      <c r="T26" s="16">
        <v>6</v>
      </c>
      <c r="U26" s="18">
        <v>9.28</v>
      </c>
      <c r="Y26" s="23"/>
      <c r="Z26" s="23"/>
      <c r="AB26" s="29"/>
    </row>
    <row r="27" spans="2:28" ht="10.5" customHeight="1">
      <c r="B27" s="15"/>
      <c r="C27" s="15" t="s">
        <v>35</v>
      </c>
      <c r="E27" s="17">
        <f t="shared" si="1"/>
        <v>1272</v>
      </c>
      <c r="F27" s="16">
        <v>7</v>
      </c>
      <c r="G27" s="16">
        <v>15</v>
      </c>
      <c r="H27" s="16">
        <v>1200</v>
      </c>
      <c r="I27" s="16">
        <v>131</v>
      </c>
      <c r="J27" s="16">
        <v>67</v>
      </c>
      <c r="K27" s="16">
        <v>51</v>
      </c>
      <c r="L27" s="16">
        <v>39</v>
      </c>
      <c r="M27" s="16">
        <v>21</v>
      </c>
      <c r="N27" s="16">
        <v>121</v>
      </c>
      <c r="O27" s="16">
        <v>178</v>
      </c>
      <c r="P27" s="16">
        <v>142</v>
      </c>
      <c r="Q27" s="16">
        <v>66</v>
      </c>
      <c r="R27" s="16">
        <v>39</v>
      </c>
      <c r="S27" s="16">
        <v>2</v>
      </c>
      <c r="T27" s="16">
        <v>9</v>
      </c>
      <c r="U27" s="18">
        <v>9.63</v>
      </c>
      <c r="Y27" s="23"/>
      <c r="Z27" s="23"/>
      <c r="AB27" s="29"/>
    </row>
    <row r="28" spans="2:28" ht="10.5" customHeight="1">
      <c r="B28" s="15"/>
      <c r="C28" s="15" t="s">
        <v>36</v>
      </c>
      <c r="E28" s="17">
        <f t="shared" si="1"/>
        <v>1225</v>
      </c>
      <c r="F28" s="16" t="s">
        <v>142</v>
      </c>
      <c r="G28" s="16">
        <v>14</v>
      </c>
      <c r="H28" s="16">
        <v>1182</v>
      </c>
      <c r="I28" s="16">
        <v>53</v>
      </c>
      <c r="J28" s="16">
        <v>19</v>
      </c>
      <c r="K28" s="16">
        <v>17</v>
      </c>
      <c r="L28" s="16">
        <v>29</v>
      </c>
      <c r="M28" s="16">
        <v>18</v>
      </c>
      <c r="N28" s="16">
        <v>146</v>
      </c>
      <c r="O28" s="16">
        <v>220</v>
      </c>
      <c r="P28" s="16">
        <v>213</v>
      </c>
      <c r="Q28" s="16">
        <v>137</v>
      </c>
      <c r="R28" s="16">
        <v>15</v>
      </c>
      <c r="S28" s="16">
        <v>1</v>
      </c>
      <c r="T28" s="16">
        <v>13</v>
      </c>
      <c r="U28" s="18">
        <v>13.82</v>
      </c>
      <c r="Y28" s="23"/>
      <c r="Z28" s="23"/>
      <c r="AB28" s="29"/>
    </row>
    <row r="29" spans="2:28" ht="8.25" customHeight="1">
      <c r="B29" s="15"/>
      <c r="C29" s="15"/>
      <c r="E29" s="12">
        <f t="shared" si="1"/>
        <v>0</v>
      </c>
      <c r="F29" s="16"/>
      <c r="G29" s="16"/>
      <c r="H29" s="13">
        <f>SUM(I29:Q29)</f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4"/>
      <c r="Y29" s="23"/>
      <c r="Z29" s="23"/>
      <c r="AB29" s="28"/>
    </row>
    <row r="30" spans="2:28" s="10" customFormat="1" ht="10.5" customHeight="1">
      <c r="B30" s="34" t="s">
        <v>37</v>
      </c>
      <c r="C30" s="34"/>
      <c r="E30" s="12">
        <f t="shared" si="1"/>
        <v>1539</v>
      </c>
      <c r="F30" s="13">
        <f aca="true" t="shared" si="4" ref="F30:T30">SUM(F31:F34)</f>
        <v>1</v>
      </c>
      <c r="G30" s="13">
        <f t="shared" si="4"/>
        <v>19</v>
      </c>
      <c r="H30" s="13">
        <f t="shared" si="4"/>
        <v>1461</v>
      </c>
      <c r="I30" s="13">
        <f t="shared" si="4"/>
        <v>59</v>
      </c>
      <c r="J30" s="13">
        <f t="shared" si="4"/>
        <v>46</v>
      </c>
      <c r="K30" s="13">
        <f t="shared" si="4"/>
        <v>47</v>
      </c>
      <c r="L30" s="13">
        <f t="shared" si="4"/>
        <v>30</v>
      </c>
      <c r="M30" s="13">
        <f t="shared" si="4"/>
        <v>27</v>
      </c>
      <c r="N30" s="13">
        <f t="shared" si="4"/>
        <v>144</v>
      </c>
      <c r="O30" s="13">
        <f t="shared" si="4"/>
        <v>175</v>
      </c>
      <c r="P30" s="13">
        <f t="shared" si="4"/>
        <v>317</v>
      </c>
      <c r="Q30" s="13">
        <f t="shared" si="4"/>
        <v>34</v>
      </c>
      <c r="R30" s="13">
        <f t="shared" si="4"/>
        <v>27</v>
      </c>
      <c r="S30" s="13">
        <f t="shared" si="4"/>
        <v>5</v>
      </c>
      <c r="T30" s="13">
        <f t="shared" si="4"/>
        <v>26</v>
      </c>
      <c r="U30" s="14">
        <v>24.06</v>
      </c>
      <c r="W30" s="27"/>
      <c r="X30" s="27"/>
      <c r="Y30" s="31"/>
      <c r="Z30" s="31"/>
      <c r="AA30" s="27"/>
      <c r="AB30" s="28"/>
    </row>
    <row r="31" spans="2:28" ht="10.5" customHeight="1">
      <c r="B31" s="15"/>
      <c r="C31" s="15" t="s">
        <v>38</v>
      </c>
      <c r="E31" s="17">
        <f t="shared" si="1"/>
        <v>122</v>
      </c>
      <c r="F31" s="16" t="s">
        <v>142</v>
      </c>
      <c r="G31" s="16">
        <v>5</v>
      </c>
      <c r="H31" s="16">
        <v>112</v>
      </c>
      <c r="I31" s="16">
        <v>5</v>
      </c>
      <c r="J31" s="16">
        <v>10</v>
      </c>
      <c r="K31" s="16">
        <v>4</v>
      </c>
      <c r="L31" s="16">
        <v>1</v>
      </c>
      <c r="M31" s="16">
        <v>2</v>
      </c>
      <c r="N31" s="16">
        <v>9</v>
      </c>
      <c r="O31" s="16">
        <v>9</v>
      </c>
      <c r="P31" s="16">
        <v>21</v>
      </c>
      <c r="Q31" s="16" t="s">
        <v>142</v>
      </c>
      <c r="R31" s="16">
        <v>2</v>
      </c>
      <c r="S31" s="16" t="s">
        <v>142</v>
      </c>
      <c r="T31" s="16">
        <v>3</v>
      </c>
      <c r="U31" s="18">
        <v>12.56</v>
      </c>
      <c r="Y31" s="23"/>
      <c r="Z31" s="23"/>
      <c r="AB31" s="29"/>
    </row>
    <row r="32" spans="2:28" ht="10.5" customHeight="1">
      <c r="B32" s="15"/>
      <c r="C32" s="15" t="s">
        <v>39</v>
      </c>
      <c r="E32" s="17">
        <f t="shared" si="1"/>
        <v>713</v>
      </c>
      <c r="F32" s="16">
        <v>1</v>
      </c>
      <c r="G32" s="16">
        <v>11</v>
      </c>
      <c r="H32" s="16">
        <v>678</v>
      </c>
      <c r="I32" s="16">
        <v>25</v>
      </c>
      <c r="J32" s="16">
        <v>14</v>
      </c>
      <c r="K32" s="16">
        <v>30</v>
      </c>
      <c r="L32" s="16">
        <v>22</v>
      </c>
      <c r="M32" s="16">
        <v>14</v>
      </c>
      <c r="N32" s="16">
        <v>76</v>
      </c>
      <c r="O32" s="16">
        <v>61</v>
      </c>
      <c r="P32" s="16">
        <v>156</v>
      </c>
      <c r="Q32" s="16">
        <v>13</v>
      </c>
      <c r="R32" s="16">
        <v>9</v>
      </c>
      <c r="S32" s="16">
        <v>2</v>
      </c>
      <c r="T32" s="16">
        <v>12</v>
      </c>
      <c r="U32" s="18">
        <v>32.77</v>
      </c>
      <c r="Y32" s="23"/>
      <c r="Z32" s="23"/>
      <c r="AB32" s="29"/>
    </row>
    <row r="33" spans="2:28" ht="10.5" customHeight="1">
      <c r="B33" s="15"/>
      <c r="C33" s="15" t="s">
        <v>40</v>
      </c>
      <c r="E33" s="17">
        <f t="shared" si="1"/>
        <v>424</v>
      </c>
      <c r="F33" s="16" t="s">
        <v>142</v>
      </c>
      <c r="G33" s="16">
        <v>1</v>
      </c>
      <c r="H33" s="16">
        <v>407</v>
      </c>
      <c r="I33" s="16">
        <v>16</v>
      </c>
      <c r="J33" s="16">
        <v>11</v>
      </c>
      <c r="K33" s="16">
        <v>10</v>
      </c>
      <c r="L33" s="16">
        <v>4</v>
      </c>
      <c r="M33" s="16">
        <v>8</v>
      </c>
      <c r="N33" s="16">
        <v>35</v>
      </c>
      <c r="O33" s="16">
        <v>50</v>
      </c>
      <c r="P33" s="16">
        <v>92</v>
      </c>
      <c r="Q33" s="16">
        <v>4</v>
      </c>
      <c r="R33" s="16">
        <v>9</v>
      </c>
      <c r="S33" s="16">
        <v>2</v>
      </c>
      <c r="T33" s="16">
        <v>5</v>
      </c>
      <c r="U33" s="18">
        <v>19.83</v>
      </c>
      <c r="Y33" s="23"/>
      <c r="Z33" s="23"/>
      <c r="AB33" s="29"/>
    </row>
    <row r="34" spans="2:28" ht="10.5" customHeight="1">
      <c r="B34" s="15"/>
      <c r="C34" s="15" t="s">
        <v>41</v>
      </c>
      <c r="E34" s="17">
        <f t="shared" si="1"/>
        <v>280</v>
      </c>
      <c r="F34" s="16" t="s">
        <v>142</v>
      </c>
      <c r="G34" s="16">
        <v>2</v>
      </c>
      <c r="H34" s="16">
        <v>264</v>
      </c>
      <c r="I34" s="16">
        <v>13</v>
      </c>
      <c r="J34" s="16">
        <v>11</v>
      </c>
      <c r="K34" s="16">
        <v>3</v>
      </c>
      <c r="L34" s="16">
        <v>3</v>
      </c>
      <c r="M34" s="16">
        <v>3</v>
      </c>
      <c r="N34" s="16">
        <v>24</v>
      </c>
      <c r="O34" s="16">
        <v>55</v>
      </c>
      <c r="P34" s="16">
        <v>48</v>
      </c>
      <c r="Q34" s="16">
        <v>17</v>
      </c>
      <c r="R34" s="16">
        <v>7</v>
      </c>
      <c r="S34" s="16">
        <v>1</v>
      </c>
      <c r="T34" s="16">
        <v>6</v>
      </c>
      <c r="U34" s="18">
        <v>25.15</v>
      </c>
      <c r="Y34" s="23"/>
      <c r="Z34" s="23"/>
      <c r="AB34" s="29"/>
    </row>
    <row r="35" spans="2:28" ht="8.25" customHeight="1">
      <c r="B35" s="15"/>
      <c r="C35" s="15"/>
      <c r="E35" s="12">
        <f t="shared" si="1"/>
        <v>0</v>
      </c>
      <c r="F35" s="16"/>
      <c r="G35" s="16"/>
      <c r="H35" s="13">
        <f>SUM(I35:Q35)</f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4"/>
      <c r="Y35" s="23"/>
      <c r="Z35" s="23"/>
      <c r="AB35" s="28"/>
    </row>
    <row r="36" spans="2:28" s="10" customFormat="1" ht="10.5" customHeight="1">
      <c r="B36" s="34" t="s">
        <v>42</v>
      </c>
      <c r="C36" s="34"/>
      <c r="E36" s="12">
        <f t="shared" si="1"/>
        <v>359</v>
      </c>
      <c r="F36" s="13" t="s">
        <v>143</v>
      </c>
      <c r="G36" s="13">
        <f aca="true" t="shared" si="5" ref="G36:T36">SUM(G37:G39)</f>
        <v>2</v>
      </c>
      <c r="H36" s="13">
        <f t="shared" si="5"/>
        <v>338</v>
      </c>
      <c r="I36" s="13">
        <f t="shared" si="5"/>
        <v>31</v>
      </c>
      <c r="J36" s="13">
        <f t="shared" si="5"/>
        <v>25</v>
      </c>
      <c r="K36" s="13">
        <f t="shared" si="5"/>
        <v>15</v>
      </c>
      <c r="L36" s="13">
        <f t="shared" si="5"/>
        <v>29</v>
      </c>
      <c r="M36" s="13">
        <f t="shared" si="5"/>
        <v>23</v>
      </c>
      <c r="N36" s="13">
        <f t="shared" si="5"/>
        <v>9</v>
      </c>
      <c r="O36" s="13">
        <f t="shared" si="5"/>
        <v>13</v>
      </c>
      <c r="P36" s="13">
        <f t="shared" si="5"/>
        <v>22</v>
      </c>
      <c r="Q36" s="13">
        <f t="shared" si="5"/>
        <v>15</v>
      </c>
      <c r="R36" s="13">
        <f t="shared" si="5"/>
        <v>14</v>
      </c>
      <c r="S36" s="13" t="s">
        <v>145</v>
      </c>
      <c r="T36" s="13">
        <f t="shared" si="5"/>
        <v>5</v>
      </c>
      <c r="U36" s="14">
        <v>8.56</v>
      </c>
      <c r="W36" s="27"/>
      <c r="X36" s="27"/>
      <c r="Y36" s="31"/>
      <c r="Z36" s="31"/>
      <c r="AA36" s="27"/>
      <c r="AB36" s="28"/>
    </row>
    <row r="37" spans="2:28" ht="10.5" customHeight="1">
      <c r="B37" s="15"/>
      <c r="C37" s="15" t="s">
        <v>43</v>
      </c>
      <c r="E37" s="17">
        <f t="shared" si="1"/>
        <v>116</v>
      </c>
      <c r="F37" s="16" t="s">
        <v>142</v>
      </c>
      <c r="G37" s="16" t="s">
        <v>142</v>
      </c>
      <c r="H37" s="16">
        <v>105</v>
      </c>
      <c r="I37" s="16">
        <v>11</v>
      </c>
      <c r="J37" s="16">
        <v>14</v>
      </c>
      <c r="K37" s="16">
        <v>9</v>
      </c>
      <c r="L37" s="16">
        <v>7</v>
      </c>
      <c r="M37" s="16">
        <v>6</v>
      </c>
      <c r="N37" s="16">
        <v>4</v>
      </c>
      <c r="O37" s="16">
        <v>1</v>
      </c>
      <c r="P37" s="16">
        <v>9</v>
      </c>
      <c r="Q37" s="16">
        <v>5</v>
      </c>
      <c r="R37" s="16">
        <v>10</v>
      </c>
      <c r="S37" s="16" t="s">
        <v>142</v>
      </c>
      <c r="T37" s="16">
        <v>1</v>
      </c>
      <c r="U37" s="18">
        <v>7.62</v>
      </c>
      <c r="Y37" s="23"/>
      <c r="Z37" s="23"/>
      <c r="AB37" s="29"/>
    </row>
    <row r="38" spans="2:28" ht="10.5" customHeight="1">
      <c r="B38" s="15"/>
      <c r="C38" s="15" t="s">
        <v>44</v>
      </c>
      <c r="E38" s="17">
        <f t="shared" si="1"/>
        <v>92</v>
      </c>
      <c r="F38" s="16" t="s">
        <v>142</v>
      </c>
      <c r="G38" s="16">
        <v>2</v>
      </c>
      <c r="H38" s="16">
        <v>88</v>
      </c>
      <c r="I38" s="16">
        <v>7</v>
      </c>
      <c r="J38" s="16">
        <v>5</v>
      </c>
      <c r="K38" s="16">
        <v>1</v>
      </c>
      <c r="L38" s="16">
        <v>1</v>
      </c>
      <c r="M38" s="16">
        <v>1</v>
      </c>
      <c r="N38" s="16">
        <v>4</v>
      </c>
      <c r="O38" s="16">
        <v>7</v>
      </c>
      <c r="P38" s="16">
        <v>6</v>
      </c>
      <c r="Q38" s="16">
        <v>3</v>
      </c>
      <c r="R38" s="16">
        <v>2</v>
      </c>
      <c r="S38" s="16" t="s">
        <v>142</v>
      </c>
      <c r="T38" s="16" t="s">
        <v>142</v>
      </c>
      <c r="U38" s="18">
        <v>10.24</v>
      </c>
      <c r="Y38" s="23"/>
      <c r="Z38" s="23"/>
      <c r="AB38" s="29"/>
    </row>
    <row r="39" spans="2:28" ht="10.5" customHeight="1">
      <c r="B39" s="15"/>
      <c r="C39" s="15" t="s">
        <v>45</v>
      </c>
      <c r="E39" s="17">
        <f t="shared" si="1"/>
        <v>151</v>
      </c>
      <c r="F39" s="16" t="s">
        <v>142</v>
      </c>
      <c r="G39" s="16" t="s">
        <v>142</v>
      </c>
      <c r="H39" s="16">
        <v>145</v>
      </c>
      <c r="I39" s="16">
        <v>13</v>
      </c>
      <c r="J39" s="16">
        <v>6</v>
      </c>
      <c r="K39" s="16">
        <v>5</v>
      </c>
      <c r="L39" s="16">
        <v>21</v>
      </c>
      <c r="M39" s="16">
        <v>16</v>
      </c>
      <c r="N39" s="16">
        <v>1</v>
      </c>
      <c r="O39" s="16">
        <v>5</v>
      </c>
      <c r="P39" s="16">
        <v>7</v>
      </c>
      <c r="Q39" s="16">
        <v>7</v>
      </c>
      <c r="R39" s="16">
        <v>2</v>
      </c>
      <c r="S39" s="16" t="s">
        <v>142</v>
      </c>
      <c r="T39" s="16">
        <v>4</v>
      </c>
      <c r="U39" s="18">
        <v>8.52</v>
      </c>
      <c r="Y39" s="23"/>
      <c r="Z39" s="23"/>
      <c r="AB39" s="29"/>
    </row>
    <row r="40" spans="2:28" ht="8.25" customHeight="1">
      <c r="B40" s="15"/>
      <c r="C40" s="15"/>
      <c r="E40" s="12">
        <f t="shared" si="1"/>
        <v>0</v>
      </c>
      <c r="F40" s="16"/>
      <c r="G40" s="16"/>
      <c r="H40" s="13">
        <f>SUM(I40:Q40)</f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4"/>
      <c r="Y40" s="23"/>
      <c r="Z40" s="23"/>
      <c r="AB40" s="28"/>
    </row>
    <row r="41" spans="2:28" s="10" customFormat="1" ht="10.5" customHeight="1">
      <c r="B41" s="34" t="s">
        <v>46</v>
      </c>
      <c r="C41" s="34"/>
      <c r="E41" s="12">
        <f aca="true" t="shared" si="6" ref="E41:E72">SUM(F41,G41,H41,R41,S41,T41)</f>
        <v>343</v>
      </c>
      <c r="F41" s="13" t="s">
        <v>143</v>
      </c>
      <c r="G41" s="13">
        <f aca="true" t="shared" si="7" ref="G41:R41">SUM(G42:G43)</f>
        <v>6</v>
      </c>
      <c r="H41" s="13">
        <f t="shared" si="7"/>
        <v>326</v>
      </c>
      <c r="I41" s="13">
        <f t="shared" si="7"/>
        <v>35</v>
      </c>
      <c r="J41" s="13">
        <f t="shared" si="7"/>
        <v>26</v>
      </c>
      <c r="K41" s="13">
        <f t="shared" si="7"/>
        <v>11</v>
      </c>
      <c r="L41" s="13">
        <f t="shared" si="7"/>
        <v>8</v>
      </c>
      <c r="M41" s="13">
        <f t="shared" si="7"/>
        <v>10</v>
      </c>
      <c r="N41" s="13">
        <f t="shared" si="7"/>
        <v>25</v>
      </c>
      <c r="O41" s="13">
        <f t="shared" si="7"/>
        <v>44</v>
      </c>
      <c r="P41" s="13">
        <f t="shared" si="7"/>
        <v>31</v>
      </c>
      <c r="Q41" s="13">
        <f t="shared" si="7"/>
        <v>2</v>
      </c>
      <c r="R41" s="13">
        <f t="shared" si="7"/>
        <v>7</v>
      </c>
      <c r="S41" s="13" t="s">
        <v>142</v>
      </c>
      <c r="T41" s="13">
        <f>SUM(T42:T43)</f>
        <v>4</v>
      </c>
      <c r="U41" s="14">
        <v>8.26</v>
      </c>
      <c r="W41" s="27"/>
      <c r="X41" s="27"/>
      <c r="Y41" s="31"/>
      <c r="Z41" s="31"/>
      <c r="AA41" s="27"/>
      <c r="AB41" s="28"/>
    </row>
    <row r="42" spans="2:28" ht="10.5" customHeight="1">
      <c r="B42" s="15"/>
      <c r="C42" s="15" t="s">
        <v>47</v>
      </c>
      <c r="E42" s="17">
        <f t="shared" si="6"/>
        <v>268</v>
      </c>
      <c r="F42" s="16" t="s">
        <v>142</v>
      </c>
      <c r="G42" s="16">
        <v>6</v>
      </c>
      <c r="H42" s="16">
        <v>254</v>
      </c>
      <c r="I42" s="16">
        <v>19</v>
      </c>
      <c r="J42" s="16">
        <v>19</v>
      </c>
      <c r="K42" s="16">
        <v>7</v>
      </c>
      <c r="L42" s="16">
        <v>8</v>
      </c>
      <c r="M42" s="16">
        <v>9</v>
      </c>
      <c r="N42" s="16">
        <v>15</v>
      </c>
      <c r="O42" s="16">
        <v>43</v>
      </c>
      <c r="P42" s="16">
        <v>27</v>
      </c>
      <c r="Q42" s="16">
        <v>2</v>
      </c>
      <c r="R42" s="16">
        <v>5</v>
      </c>
      <c r="S42" s="16" t="s">
        <v>142</v>
      </c>
      <c r="T42" s="16">
        <v>3</v>
      </c>
      <c r="U42" s="18">
        <v>7.8</v>
      </c>
      <c r="Y42" s="23"/>
      <c r="Z42" s="23"/>
      <c r="AB42" s="29"/>
    </row>
    <row r="43" spans="2:28" ht="10.5" customHeight="1">
      <c r="B43" s="15"/>
      <c r="C43" s="15" t="s">
        <v>48</v>
      </c>
      <c r="E43" s="17">
        <f t="shared" si="6"/>
        <v>75</v>
      </c>
      <c r="F43" s="16" t="s">
        <v>142</v>
      </c>
      <c r="G43" s="16" t="s">
        <v>27</v>
      </c>
      <c r="H43" s="16">
        <v>72</v>
      </c>
      <c r="I43" s="16">
        <v>16</v>
      </c>
      <c r="J43" s="16">
        <v>7</v>
      </c>
      <c r="K43" s="16">
        <v>4</v>
      </c>
      <c r="L43" s="16" t="s">
        <v>142</v>
      </c>
      <c r="M43" s="16">
        <v>1</v>
      </c>
      <c r="N43" s="16">
        <v>10</v>
      </c>
      <c r="O43" s="16">
        <v>1</v>
      </c>
      <c r="P43" s="16">
        <v>4</v>
      </c>
      <c r="Q43" s="16" t="s">
        <v>142</v>
      </c>
      <c r="R43" s="16">
        <v>2</v>
      </c>
      <c r="S43" s="16" t="s">
        <v>142</v>
      </c>
      <c r="T43" s="16">
        <v>1</v>
      </c>
      <c r="U43" s="18">
        <v>10.48</v>
      </c>
      <c r="Y43" s="23"/>
      <c r="Z43" s="23"/>
      <c r="AB43" s="29"/>
    </row>
    <row r="44" spans="2:28" ht="8.25" customHeight="1">
      <c r="B44" s="15"/>
      <c r="C44" s="15"/>
      <c r="E44" s="12">
        <f t="shared" si="6"/>
        <v>0</v>
      </c>
      <c r="F44" s="16"/>
      <c r="G44" s="16"/>
      <c r="H44" s="13">
        <f>SUM(I44:Q44)</f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4"/>
      <c r="Y44" s="23"/>
      <c r="Z44" s="23"/>
      <c r="AB44" s="28"/>
    </row>
    <row r="45" spans="2:28" s="10" customFormat="1" ht="10.5" customHeight="1">
      <c r="B45" s="34" t="s">
        <v>49</v>
      </c>
      <c r="C45" s="34"/>
      <c r="E45" s="12">
        <f t="shared" si="6"/>
        <v>503</v>
      </c>
      <c r="F45" s="13">
        <f aca="true" t="shared" si="8" ref="F45:T45">SUM(F46:F47)</f>
        <v>1</v>
      </c>
      <c r="G45" s="13">
        <f t="shared" si="8"/>
        <v>6</v>
      </c>
      <c r="H45" s="13">
        <f t="shared" si="8"/>
        <v>472</v>
      </c>
      <c r="I45" s="13">
        <f t="shared" si="8"/>
        <v>22</v>
      </c>
      <c r="J45" s="13">
        <f t="shared" si="8"/>
        <v>32</v>
      </c>
      <c r="K45" s="13">
        <f t="shared" si="8"/>
        <v>19</v>
      </c>
      <c r="L45" s="13">
        <f t="shared" si="8"/>
        <v>5</v>
      </c>
      <c r="M45" s="13">
        <f t="shared" si="8"/>
        <v>4</v>
      </c>
      <c r="N45" s="13">
        <f t="shared" si="8"/>
        <v>27</v>
      </c>
      <c r="O45" s="13">
        <f t="shared" si="8"/>
        <v>48</v>
      </c>
      <c r="P45" s="13">
        <f t="shared" si="8"/>
        <v>60</v>
      </c>
      <c r="Q45" s="13">
        <f t="shared" si="8"/>
        <v>76</v>
      </c>
      <c r="R45" s="13">
        <f t="shared" si="8"/>
        <v>10</v>
      </c>
      <c r="S45" s="13" t="s">
        <v>147</v>
      </c>
      <c r="T45" s="13">
        <f t="shared" si="8"/>
        <v>14</v>
      </c>
      <c r="U45" s="14">
        <v>13.22</v>
      </c>
      <c r="W45" s="27"/>
      <c r="X45" s="27"/>
      <c r="Y45" s="31"/>
      <c r="Z45" s="31"/>
      <c r="AA45" s="27"/>
      <c r="AB45" s="28"/>
    </row>
    <row r="46" spans="2:28" ht="10.5" customHeight="1">
      <c r="B46" s="15"/>
      <c r="C46" s="15" t="s">
        <v>50</v>
      </c>
      <c r="E46" s="17">
        <f t="shared" si="6"/>
        <v>378</v>
      </c>
      <c r="F46" s="16" t="s">
        <v>142</v>
      </c>
      <c r="G46" s="16">
        <v>3</v>
      </c>
      <c r="H46" s="16">
        <v>361</v>
      </c>
      <c r="I46" s="16">
        <v>13</v>
      </c>
      <c r="J46" s="16">
        <v>28</v>
      </c>
      <c r="K46" s="16">
        <v>9</v>
      </c>
      <c r="L46" s="16">
        <v>2</v>
      </c>
      <c r="M46" s="16">
        <v>2</v>
      </c>
      <c r="N46" s="16">
        <v>21</v>
      </c>
      <c r="O46" s="16">
        <v>40</v>
      </c>
      <c r="P46" s="16">
        <v>39</v>
      </c>
      <c r="Q46" s="16">
        <v>75</v>
      </c>
      <c r="R46" s="16">
        <v>4</v>
      </c>
      <c r="S46" s="16" t="s">
        <v>142</v>
      </c>
      <c r="T46" s="16">
        <v>10</v>
      </c>
      <c r="U46" s="18">
        <v>13.19</v>
      </c>
      <c r="Y46" s="23"/>
      <c r="Z46" s="23"/>
      <c r="AB46" s="29"/>
    </row>
    <row r="47" spans="2:28" ht="10.5" customHeight="1">
      <c r="B47" s="15"/>
      <c r="C47" s="15" t="s">
        <v>51</v>
      </c>
      <c r="E47" s="17">
        <f t="shared" si="6"/>
        <v>125</v>
      </c>
      <c r="F47" s="16">
        <v>1</v>
      </c>
      <c r="G47" s="16">
        <v>3</v>
      </c>
      <c r="H47" s="16">
        <v>111</v>
      </c>
      <c r="I47" s="16">
        <v>9</v>
      </c>
      <c r="J47" s="16">
        <v>4</v>
      </c>
      <c r="K47" s="16">
        <v>10</v>
      </c>
      <c r="L47" s="16">
        <v>3</v>
      </c>
      <c r="M47" s="16">
        <v>2</v>
      </c>
      <c r="N47" s="16">
        <v>6</v>
      </c>
      <c r="O47" s="16">
        <v>8</v>
      </c>
      <c r="P47" s="16">
        <v>21</v>
      </c>
      <c r="Q47" s="16">
        <v>1</v>
      </c>
      <c r="R47" s="16">
        <v>6</v>
      </c>
      <c r="S47" s="16" t="s">
        <v>142</v>
      </c>
      <c r="T47" s="16">
        <v>4</v>
      </c>
      <c r="U47" s="18">
        <v>13.33</v>
      </c>
      <c r="Y47" s="23"/>
      <c r="Z47" s="23"/>
      <c r="AB47" s="29"/>
    </row>
    <row r="48" spans="2:28" ht="8.25" customHeight="1">
      <c r="B48" s="15"/>
      <c r="C48" s="15"/>
      <c r="E48" s="12">
        <f t="shared" si="6"/>
        <v>0</v>
      </c>
      <c r="F48" s="16"/>
      <c r="G48" s="16"/>
      <c r="H48" s="13">
        <f>SUM(I48:Q48)</f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4"/>
      <c r="Y48" s="23"/>
      <c r="Z48" s="23"/>
      <c r="AB48" s="28"/>
    </row>
    <row r="49" spans="2:28" s="10" customFormat="1" ht="10.5" customHeight="1">
      <c r="B49" s="34" t="s">
        <v>52</v>
      </c>
      <c r="C49" s="34"/>
      <c r="E49" s="12">
        <f t="shared" si="6"/>
        <v>601</v>
      </c>
      <c r="F49" s="13">
        <f aca="true" t="shared" si="9" ref="F49:T49">SUM(F50:F53)</f>
        <v>3</v>
      </c>
      <c r="G49" s="13">
        <f t="shared" si="9"/>
        <v>4</v>
      </c>
      <c r="H49" s="13">
        <f t="shared" si="9"/>
        <v>572</v>
      </c>
      <c r="I49" s="13">
        <f t="shared" si="9"/>
        <v>40</v>
      </c>
      <c r="J49" s="13">
        <f t="shared" si="9"/>
        <v>55</v>
      </c>
      <c r="K49" s="13">
        <f t="shared" si="9"/>
        <v>13</v>
      </c>
      <c r="L49" s="13">
        <f t="shared" si="9"/>
        <v>8</v>
      </c>
      <c r="M49" s="13">
        <f t="shared" si="9"/>
        <v>13</v>
      </c>
      <c r="N49" s="13">
        <f t="shared" si="9"/>
        <v>44</v>
      </c>
      <c r="O49" s="13">
        <f t="shared" si="9"/>
        <v>12</v>
      </c>
      <c r="P49" s="13">
        <f t="shared" si="9"/>
        <v>122</v>
      </c>
      <c r="Q49" s="13">
        <f t="shared" si="9"/>
        <v>14</v>
      </c>
      <c r="R49" s="13">
        <f t="shared" si="9"/>
        <v>15</v>
      </c>
      <c r="S49" s="13">
        <f t="shared" si="9"/>
        <v>1</v>
      </c>
      <c r="T49" s="13">
        <f t="shared" si="9"/>
        <v>6</v>
      </c>
      <c r="U49" s="14">
        <v>12.07</v>
      </c>
      <c r="W49" s="27"/>
      <c r="X49" s="27"/>
      <c r="Y49" s="31"/>
      <c r="Z49" s="31"/>
      <c r="AA49" s="27"/>
      <c r="AB49" s="28"/>
    </row>
    <row r="50" spans="2:28" ht="10.5" customHeight="1">
      <c r="B50" s="15"/>
      <c r="C50" s="15" t="s">
        <v>53</v>
      </c>
      <c r="E50" s="17">
        <f t="shared" si="6"/>
        <v>226</v>
      </c>
      <c r="F50" s="16" t="s">
        <v>142</v>
      </c>
      <c r="G50" s="16">
        <v>3</v>
      </c>
      <c r="H50" s="16">
        <v>211</v>
      </c>
      <c r="I50" s="16">
        <v>11</v>
      </c>
      <c r="J50" s="16">
        <v>10</v>
      </c>
      <c r="K50" s="16">
        <v>5</v>
      </c>
      <c r="L50" s="16">
        <v>3</v>
      </c>
      <c r="M50" s="16">
        <v>1</v>
      </c>
      <c r="N50" s="16">
        <v>30</v>
      </c>
      <c r="O50" s="16">
        <v>6</v>
      </c>
      <c r="P50" s="16">
        <v>45</v>
      </c>
      <c r="Q50" s="16">
        <v>4</v>
      </c>
      <c r="R50" s="16">
        <v>6</v>
      </c>
      <c r="S50" s="16" t="s">
        <v>146</v>
      </c>
      <c r="T50" s="16">
        <v>6</v>
      </c>
      <c r="U50" s="18">
        <v>10.81</v>
      </c>
      <c r="Y50" s="23"/>
      <c r="Z50" s="23"/>
      <c r="AB50" s="29"/>
    </row>
    <row r="51" spans="2:28" ht="10.5" customHeight="1">
      <c r="B51" s="15"/>
      <c r="C51" s="15" t="s">
        <v>54</v>
      </c>
      <c r="E51" s="17">
        <f t="shared" si="6"/>
        <v>109</v>
      </c>
      <c r="F51" s="16" t="s">
        <v>142</v>
      </c>
      <c r="G51" s="16" t="s">
        <v>142</v>
      </c>
      <c r="H51" s="16">
        <v>103</v>
      </c>
      <c r="I51" s="16">
        <v>6</v>
      </c>
      <c r="J51" s="16">
        <v>15</v>
      </c>
      <c r="K51" s="16">
        <v>1</v>
      </c>
      <c r="L51" s="16">
        <v>2</v>
      </c>
      <c r="M51" s="16">
        <v>3</v>
      </c>
      <c r="N51" s="16">
        <v>3</v>
      </c>
      <c r="O51" s="16">
        <v>2</v>
      </c>
      <c r="P51" s="16">
        <v>16</v>
      </c>
      <c r="Q51" s="16">
        <v>6</v>
      </c>
      <c r="R51" s="16">
        <v>5</v>
      </c>
      <c r="S51" s="16">
        <v>1</v>
      </c>
      <c r="T51" s="16" t="s">
        <v>142</v>
      </c>
      <c r="U51" s="18">
        <v>11.97</v>
      </c>
      <c r="Y51" s="23"/>
      <c r="Z51" s="23"/>
      <c r="AB51" s="29"/>
    </row>
    <row r="52" spans="2:28" ht="10.5" customHeight="1">
      <c r="B52" s="15"/>
      <c r="C52" s="15" t="s">
        <v>55</v>
      </c>
      <c r="E52" s="17">
        <f t="shared" si="6"/>
        <v>208</v>
      </c>
      <c r="F52" s="16">
        <v>1</v>
      </c>
      <c r="G52" s="16">
        <v>1</v>
      </c>
      <c r="H52" s="16">
        <v>204</v>
      </c>
      <c r="I52" s="16">
        <v>20</v>
      </c>
      <c r="J52" s="16">
        <v>27</v>
      </c>
      <c r="K52" s="16">
        <v>6</v>
      </c>
      <c r="L52" s="16">
        <v>1</v>
      </c>
      <c r="M52" s="16">
        <v>6</v>
      </c>
      <c r="N52" s="16">
        <v>8</v>
      </c>
      <c r="O52" s="16">
        <v>3</v>
      </c>
      <c r="P52" s="16">
        <v>51</v>
      </c>
      <c r="Q52" s="16">
        <v>4</v>
      </c>
      <c r="R52" s="16">
        <v>2</v>
      </c>
      <c r="S52" s="16" t="s">
        <v>142</v>
      </c>
      <c r="T52" s="16" t="s">
        <v>142</v>
      </c>
      <c r="U52" s="18">
        <v>13.82</v>
      </c>
      <c r="Y52" s="23"/>
      <c r="Z52" s="23"/>
      <c r="AB52" s="29"/>
    </row>
    <row r="53" spans="2:28" ht="10.5" customHeight="1">
      <c r="B53" s="15"/>
      <c r="C53" s="15" t="s">
        <v>56</v>
      </c>
      <c r="E53" s="17">
        <f t="shared" si="6"/>
        <v>58</v>
      </c>
      <c r="F53" s="16">
        <v>2</v>
      </c>
      <c r="G53" s="16" t="s">
        <v>142</v>
      </c>
      <c r="H53" s="16">
        <v>54</v>
      </c>
      <c r="I53" s="16">
        <v>3</v>
      </c>
      <c r="J53" s="16">
        <v>3</v>
      </c>
      <c r="K53" s="16">
        <v>1</v>
      </c>
      <c r="L53" s="16">
        <v>2</v>
      </c>
      <c r="M53" s="16">
        <v>3</v>
      </c>
      <c r="N53" s="16">
        <v>3</v>
      </c>
      <c r="O53" s="16">
        <v>1</v>
      </c>
      <c r="P53" s="16">
        <v>10</v>
      </c>
      <c r="Q53" s="16" t="s">
        <v>142</v>
      </c>
      <c r="R53" s="16">
        <v>2</v>
      </c>
      <c r="S53" s="16" t="s">
        <v>142</v>
      </c>
      <c r="T53" s="16" t="s">
        <v>142</v>
      </c>
      <c r="U53" s="18">
        <v>12.22</v>
      </c>
      <c r="Y53" s="23"/>
      <c r="Z53" s="23"/>
      <c r="AB53" s="29"/>
    </row>
    <row r="54" spans="2:28" ht="8.25" customHeight="1">
      <c r="B54" s="15"/>
      <c r="C54" s="15"/>
      <c r="E54" s="12">
        <f t="shared" si="6"/>
        <v>0</v>
      </c>
      <c r="F54" s="16"/>
      <c r="G54" s="16"/>
      <c r="H54" s="13">
        <f>SUM(I54:Q54)</f>
        <v>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4"/>
      <c r="Y54" s="23"/>
      <c r="Z54" s="23"/>
      <c r="AB54" s="28"/>
    </row>
    <row r="55" spans="2:28" s="10" customFormat="1" ht="10.5" customHeight="1">
      <c r="B55" s="34" t="s">
        <v>57</v>
      </c>
      <c r="C55" s="34"/>
      <c r="E55" s="12">
        <f t="shared" si="6"/>
        <v>574</v>
      </c>
      <c r="F55" s="13" t="s">
        <v>143</v>
      </c>
      <c r="G55" s="13">
        <f aca="true" t="shared" si="10" ref="G55:T55">SUM(G56:G63)</f>
        <v>6</v>
      </c>
      <c r="H55" s="13">
        <f t="shared" si="10"/>
        <v>558</v>
      </c>
      <c r="I55" s="13">
        <f t="shared" si="10"/>
        <v>27</v>
      </c>
      <c r="J55" s="13">
        <f t="shared" si="10"/>
        <v>26</v>
      </c>
      <c r="K55" s="13">
        <f t="shared" si="10"/>
        <v>23</v>
      </c>
      <c r="L55" s="13">
        <f t="shared" si="10"/>
        <v>5</v>
      </c>
      <c r="M55" s="13">
        <f t="shared" si="10"/>
        <v>6</v>
      </c>
      <c r="N55" s="13">
        <f t="shared" si="10"/>
        <v>76</v>
      </c>
      <c r="O55" s="13">
        <f t="shared" si="10"/>
        <v>54</v>
      </c>
      <c r="P55" s="13">
        <f t="shared" si="10"/>
        <v>90</v>
      </c>
      <c r="Q55" s="13">
        <f t="shared" si="10"/>
        <v>38</v>
      </c>
      <c r="R55" s="13">
        <f t="shared" si="10"/>
        <v>6</v>
      </c>
      <c r="S55" s="13" t="s">
        <v>145</v>
      </c>
      <c r="T55" s="13">
        <f t="shared" si="10"/>
        <v>4</v>
      </c>
      <c r="U55" s="14">
        <v>7.64</v>
      </c>
      <c r="W55" s="27"/>
      <c r="X55" s="27"/>
      <c r="Y55" s="31"/>
      <c r="Z55" s="31"/>
      <c r="AA55" s="27"/>
      <c r="AB55" s="28"/>
    </row>
    <row r="56" spans="2:28" ht="10.5" customHeight="1">
      <c r="B56" s="15"/>
      <c r="C56" s="15" t="s">
        <v>58</v>
      </c>
      <c r="E56" s="17">
        <f t="shared" si="6"/>
        <v>110</v>
      </c>
      <c r="F56" s="16" t="s">
        <v>142</v>
      </c>
      <c r="G56" s="16">
        <v>2</v>
      </c>
      <c r="H56" s="16">
        <v>107</v>
      </c>
      <c r="I56" s="16">
        <v>1</v>
      </c>
      <c r="J56" s="16">
        <v>7</v>
      </c>
      <c r="K56" s="16">
        <v>2</v>
      </c>
      <c r="L56" s="16">
        <v>1</v>
      </c>
      <c r="M56" s="16">
        <v>2</v>
      </c>
      <c r="N56" s="16">
        <v>27</v>
      </c>
      <c r="O56" s="16">
        <v>15</v>
      </c>
      <c r="P56" s="16">
        <v>15</v>
      </c>
      <c r="Q56" s="16">
        <v>1</v>
      </c>
      <c r="R56" s="16">
        <v>1</v>
      </c>
      <c r="S56" s="16" t="s">
        <v>142</v>
      </c>
      <c r="T56" s="16" t="s">
        <v>142</v>
      </c>
      <c r="U56" s="18">
        <v>5.63</v>
      </c>
      <c r="Y56" s="23"/>
      <c r="Z56" s="23"/>
      <c r="AB56" s="29"/>
    </row>
    <row r="57" spans="2:28" ht="10.5" customHeight="1">
      <c r="B57" s="15"/>
      <c r="C57" s="15" t="s">
        <v>59</v>
      </c>
      <c r="E57" s="17">
        <f t="shared" si="6"/>
        <v>23</v>
      </c>
      <c r="F57" s="16" t="s">
        <v>142</v>
      </c>
      <c r="G57" s="16" t="s">
        <v>142</v>
      </c>
      <c r="H57" s="16">
        <v>23</v>
      </c>
      <c r="I57" s="16">
        <v>2</v>
      </c>
      <c r="J57" s="16">
        <v>1</v>
      </c>
      <c r="K57" s="16">
        <v>1</v>
      </c>
      <c r="L57" s="16">
        <v>1</v>
      </c>
      <c r="M57" s="16" t="s">
        <v>142</v>
      </c>
      <c r="N57" s="16">
        <v>2</v>
      </c>
      <c r="O57" s="16">
        <v>1</v>
      </c>
      <c r="P57" s="16">
        <v>9</v>
      </c>
      <c r="Q57" s="16" t="s">
        <v>142</v>
      </c>
      <c r="R57" s="16" t="s">
        <v>142</v>
      </c>
      <c r="S57" s="16" t="s">
        <v>142</v>
      </c>
      <c r="T57" s="16" t="s">
        <v>142</v>
      </c>
      <c r="U57" s="18">
        <v>5.73</v>
      </c>
      <c r="Y57" s="23"/>
      <c r="Z57" s="23"/>
      <c r="AB57" s="29"/>
    </row>
    <row r="58" spans="2:28" ht="10.5" customHeight="1">
      <c r="B58" s="15"/>
      <c r="C58" s="15" t="s">
        <v>60</v>
      </c>
      <c r="E58" s="17">
        <f t="shared" si="6"/>
        <v>173</v>
      </c>
      <c r="F58" s="16" t="s">
        <v>142</v>
      </c>
      <c r="G58" s="16">
        <v>2</v>
      </c>
      <c r="H58" s="16">
        <v>167</v>
      </c>
      <c r="I58" s="16">
        <v>9</v>
      </c>
      <c r="J58" s="16">
        <v>11</v>
      </c>
      <c r="K58" s="16">
        <v>9</v>
      </c>
      <c r="L58" s="16">
        <v>1</v>
      </c>
      <c r="M58" s="16">
        <v>2</v>
      </c>
      <c r="N58" s="16">
        <v>14</v>
      </c>
      <c r="O58" s="16">
        <v>21</v>
      </c>
      <c r="P58" s="16">
        <v>28</v>
      </c>
      <c r="Q58" s="16">
        <v>9</v>
      </c>
      <c r="R58" s="16">
        <v>2</v>
      </c>
      <c r="S58" s="16" t="s">
        <v>142</v>
      </c>
      <c r="T58" s="16">
        <v>2</v>
      </c>
      <c r="U58" s="18">
        <v>7.54</v>
      </c>
      <c r="Y58" s="23"/>
      <c r="Z58" s="23"/>
      <c r="AB58" s="29"/>
    </row>
    <row r="59" spans="2:28" ht="10.5" customHeight="1">
      <c r="B59" s="15"/>
      <c r="C59" s="15" t="s">
        <v>61</v>
      </c>
      <c r="E59" s="17">
        <f t="shared" si="6"/>
        <v>227</v>
      </c>
      <c r="F59" s="16" t="s">
        <v>142</v>
      </c>
      <c r="G59" s="16">
        <v>2</v>
      </c>
      <c r="H59" s="16">
        <v>221</v>
      </c>
      <c r="I59" s="16">
        <v>8</v>
      </c>
      <c r="J59" s="16">
        <v>4</v>
      </c>
      <c r="K59" s="16">
        <v>5</v>
      </c>
      <c r="L59" s="16" t="s">
        <v>142</v>
      </c>
      <c r="M59" s="16">
        <v>1</v>
      </c>
      <c r="N59" s="16">
        <v>32</v>
      </c>
      <c r="O59" s="16">
        <v>17</v>
      </c>
      <c r="P59" s="16">
        <v>30</v>
      </c>
      <c r="Q59" s="16">
        <v>28</v>
      </c>
      <c r="R59" s="16">
        <v>3</v>
      </c>
      <c r="S59" s="16" t="s">
        <v>142</v>
      </c>
      <c r="T59" s="16">
        <v>1</v>
      </c>
      <c r="U59" s="18">
        <v>9.45</v>
      </c>
      <c r="Y59" s="23"/>
      <c r="Z59" s="23"/>
      <c r="AB59" s="29"/>
    </row>
    <row r="60" spans="2:28" ht="10.5" customHeight="1">
      <c r="B60" s="15"/>
      <c r="C60" s="15" t="s">
        <v>62</v>
      </c>
      <c r="E60" s="17">
        <f t="shared" si="6"/>
        <v>9</v>
      </c>
      <c r="F60" s="16" t="s">
        <v>142</v>
      </c>
      <c r="G60" s="16" t="s">
        <v>142</v>
      </c>
      <c r="H60" s="16">
        <v>9</v>
      </c>
      <c r="I60" s="16" t="s">
        <v>142</v>
      </c>
      <c r="J60" s="16">
        <v>3</v>
      </c>
      <c r="K60" s="16" t="s">
        <v>142</v>
      </c>
      <c r="L60" s="16" t="s">
        <v>142</v>
      </c>
      <c r="M60" s="16">
        <v>1</v>
      </c>
      <c r="N60" s="16" t="s">
        <v>142</v>
      </c>
      <c r="O60" s="16" t="s">
        <v>142</v>
      </c>
      <c r="P60" s="16">
        <v>1</v>
      </c>
      <c r="Q60" s="16" t="s">
        <v>142</v>
      </c>
      <c r="R60" s="16" t="s">
        <v>142</v>
      </c>
      <c r="S60" s="16" t="s">
        <v>142</v>
      </c>
      <c r="T60" s="16" t="s">
        <v>142</v>
      </c>
      <c r="U60" s="18">
        <v>4.72</v>
      </c>
      <c r="Y60" s="23"/>
      <c r="Z60" s="23"/>
      <c r="AB60" s="29"/>
    </row>
    <row r="61" spans="2:28" ht="10.5" customHeight="1">
      <c r="B61" s="15"/>
      <c r="C61" s="15" t="s">
        <v>63</v>
      </c>
      <c r="E61" s="17">
        <f t="shared" si="6"/>
        <v>21</v>
      </c>
      <c r="F61" s="16" t="s">
        <v>142</v>
      </c>
      <c r="G61" s="16" t="s">
        <v>142</v>
      </c>
      <c r="H61" s="16">
        <v>21</v>
      </c>
      <c r="I61" s="16">
        <v>7</v>
      </c>
      <c r="J61" s="16" t="s">
        <v>142</v>
      </c>
      <c r="K61" s="16">
        <v>3</v>
      </c>
      <c r="L61" s="16">
        <v>2</v>
      </c>
      <c r="M61" s="16" t="s">
        <v>142</v>
      </c>
      <c r="N61" s="16">
        <v>1</v>
      </c>
      <c r="O61" s="16" t="s">
        <v>142</v>
      </c>
      <c r="P61" s="16">
        <v>5</v>
      </c>
      <c r="Q61" s="16" t="s">
        <v>142</v>
      </c>
      <c r="R61" s="16" t="s">
        <v>142</v>
      </c>
      <c r="S61" s="16" t="s">
        <v>142</v>
      </c>
      <c r="T61" s="16" t="s">
        <v>142</v>
      </c>
      <c r="U61" s="18">
        <v>13.05</v>
      </c>
      <c r="Y61" s="23"/>
      <c r="Z61" s="23"/>
      <c r="AB61" s="29"/>
    </row>
    <row r="62" spans="2:28" ht="10.5" customHeight="1">
      <c r="B62" s="15"/>
      <c r="C62" s="15" t="s">
        <v>64</v>
      </c>
      <c r="E62" s="17">
        <f t="shared" si="6"/>
        <v>9</v>
      </c>
      <c r="F62" s="16" t="s">
        <v>142</v>
      </c>
      <c r="G62" s="16" t="s">
        <v>142</v>
      </c>
      <c r="H62" s="16">
        <v>8</v>
      </c>
      <c r="I62" s="16" t="s">
        <v>142</v>
      </c>
      <c r="J62" s="16" t="s">
        <v>142</v>
      </c>
      <c r="K62" s="16">
        <v>3</v>
      </c>
      <c r="L62" s="16" t="s">
        <v>142</v>
      </c>
      <c r="M62" s="16" t="s">
        <v>142</v>
      </c>
      <c r="N62" s="16" t="s">
        <v>142</v>
      </c>
      <c r="O62" s="16" t="s">
        <v>142</v>
      </c>
      <c r="P62" s="16" t="s">
        <v>142</v>
      </c>
      <c r="Q62" s="16" t="s">
        <v>142</v>
      </c>
      <c r="R62" s="16" t="s">
        <v>142</v>
      </c>
      <c r="S62" s="16" t="s">
        <v>142</v>
      </c>
      <c r="T62" s="16">
        <v>1</v>
      </c>
      <c r="U62" s="18">
        <v>20.79</v>
      </c>
      <c r="Y62" s="23"/>
      <c r="Z62" s="23"/>
      <c r="AB62" s="29"/>
    </row>
    <row r="63" spans="2:28" ht="10.5" customHeight="1">
      <c r="B63" s="15"/>
      <c r="C63" s="15" t="s">
        <v>65</v>
      </c>
      <c r="E63" s="17">
        <f t="shared" si="6"/>
        <v>2</v>
      </c>
      <c r="F63" s="16" t="s">
        <v>142</v>
      </c>
      <c r="G63" s="16" t="s">
        <v>142</v>
      </c>
      <c r="H63" s="16">
        <v>2</v>
      </c>
      <c r="I63" s="16" t="s">
        <v>142</v>
      </c>
      <c r="J63" s="16" t="s">
        <v>142</v>
      </c>
      <c r="K63" s="16" t="s">
        <v>142</v>
      </c>
      <c r="L63" s="16" t="s">
        <v>142</v>
      </c>
      <c r="M63" s="16" t="s">
        <v>142</v>
      </c>
      <c r="N63" s="16" t="s">
        <v>142</v>
      </c>
      <c r="O63" s="16" t="s">
        <v>142</v>
      </c>
      <c r="P63" s="16">
        <v>2</v>
      </c>
      <c r="Q63" s="16" t="s">
        <v>142</v>
      </c>
      <c r="R63" s="16" t="s">
        <v>142</v>
      </c>
      <c r="S63" s="16" t="s">
        <v>142</v>
      </c>
      <c r="T63" s="16" t="s">
        <v>142</v>
      </c>
      <c r="U63" s="18">
        <v>2.93</v>
      </c>
      <c r="Y63" s="23"/>
      <c r="Z63" s="23"/>
      <c r="AB63" s="29"/>
    </row>
    <row r="64" spans="2:28" ht="8.25" customHeight="1">
      <c r="B64" s="15"/>
      <c r="C64" s="15"/>
      <c r="E64" s="12">
        <f t="shared" si="6"/>
        <v>0</v>
      </c>
      <c r="F64" s="16"/>
      <c r="G64" s="16"/>
      <c r="H64" s="13">
        <f>SUM(I64:Q64)</f>
        <v>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4"/>
      <c r="Y64" s="23"/>
      <c r="Z64" s="23"/>
      <c r="AB64" s="28"/>
    </row>
    <row r="65" spans="2:28" s="10" customFormat="1" ht="10.5" customHeight="1">
      <c r="B65" s="34" t="s">
        <v>66</v>
      </c>
      <c r="C65" s="34"/>
      <c r="E65" s="12">
        <f t="shared" si="6"/>
        <v>1572</v>
      </c>
      <c r="F65" s="13">
        <f aca="true" t="shared" si="11" ref="F65:T65">SUM(F66:F72)</f>
        <v>32</v>
      </c>
      <c r="G65" s="13">
        <f t="shared" si="11"/>
        <v>8</v>
      </c>
      <c r="H65" s="13">
        <f t="shared" si="11"/>
        <v>1467</v>
      </c>
      <c r="I65" s="13">
        <f t="shared" si="11"/>
        <v>62</v>
      </c>
      <c r="J65" s="13">
        <f t="shared" si="11"/>
        <v>66</v>
      </c>
      <c r="K65" s="13">
        <f t="shared" si="11"/>
        <v>27</v>
      </c>
      <c r="L65" s="13">
        <f t="shared" si="11"/>
        <v>23</v>
      </c>
      <c r="M65" s="13">
        <f t="shared" si="11"/>
        <v>24</v>
      </c>
      <c r="N65" s="13">
        <f t="shared" si="11"/>
        <v>151</v>
      </c>
      <c r="O65" s="13">
        <f t="shared" si="11"/>
        <v>280</v>
      </c>
      <c r="P65" s="13">
        <f t="shared" si="11"/>
        <v>340</v>
      </c>
      <c r="Q65" s="13">
        <f t="shared" si="11"/>
        <v>60</v>
      </c>
      <c r="R65" s="13">
        <f t="shared" si="11"/>
        <v>49</v>
      </c>
      <c r="S65" s="13">
        <f t="shared" si="11"/>
        <v>5</v>
      </c>
      <c r="T65" s="13">
        <f t="shared" si="11"/>
        <v>11</v>
      </c>
      <c r="U65" s="14">
        <v>16.6</v>
      </c>
      <c r="W65" s="27"/>
      <c r="X65" s="27"/>
      <c r="Y65" s="31"/>
      <c r="Z65" s="31"/>
      <c r="AA65" s="27"/>
      <c r="AB65" s="28"/>
    </row>
    <row r="66" spans="2:28" ht="10.5" customHeight="1">
      <c r="B66" s="15"/>
      <c r="C66" s="15" t="s">
        <v>67</v>
      </c>
      <c r="E66" s="17">
        <f t="shared" si="6"/>
        <v>425</v>
      </c>
      <c r="F66" s="16">
        <v>3</v>
      </c>
      <c r="G66" s="16">
        <v>2</v>
      </c>
      <c r="H66" s="16">
        <v>412</v>
      </c>
      <c r="I66" s="16">
        <v>9</v>
      </c>
      <c r="J66" s="16">
        <v>11</v>
      </c>
      <c r="K66" s="16">
        <v>3</v>
      </c>
      <c r="L66" s="16">
        <v>9</v>
      </c>
      <c r="M66" s="16">
        <v>9</v>
      </c>
      <c r="N66" s="16">
        <v>43</v>
      </c>
      <c r="O66" s="16">
        <v>105</v>
      </c>
      <c r="P66" s="16">
        <v>96</v>
      </c>
      <c r="Q66" s="16">
        <v>29</v>
      </c>
      <c r="R66" s="16">
        <v>7</v>
      </c>
      <c r="S66" s="16" t="s">
        <v>142</v>
      </c>
      <c r="T66" s="16">
        <v>1</v>
      </c>
      <c r="U66" s="18">
        <v>25.19</v>
      </c>
      <c r="Y66" s="23"/>
      <c r="Z66" s="23"/>
      <c r="AB66" s="29"/>
    </row>
    <row r="67" spans="2:28" ht="10.5" customHeight="1">
      <c r="B67" s="15"/>
      <c r="C67" s="15" t="s">
        <v>68</v>
      </c>
      <c r="E67" s="17">
        <f t="shared" si="6"/>
        <v>70</v>
      </c>
      <c r="F67" s="16" t="s">
        <v>142</v>
      </c>
      <c r="G67" s="16" t="s">
        <v>142</v>
      </c>
      <c r="H67" s="16">
        <v>67</v>
      </c>
      <c r="I67" s="16">
        <v>4</v>
      </c>
      <c r="J67" s="16">
        <v>4</v>
      </c>
      <c r="K67" s="16">
        <v>6</v>
      </c>
      <c r="L67" s="16">
        <v>1</v>
      </c>
      <c r="M67" s="16">
        <v>1</v>
      </c>
      <c r="N67" s="16">
        <v>10</v>
      </c>
      <c r="O67" s="16">
        <v>6</v>
      </c>
      <c r="P67" s="16">
        <v>10</v>
      </c>
      <c r="Q67" s="16" t="s">
        <v>142</v>
      </c>
      <c r="R67" s="16">
        <v>2</v>
      </c>
      <c r="S67" s="16" t="s">
        <v>142</v>
      </c>
      <c r="T67" s="16">
        <v>1</v>
      </c>
      <c r="U67" s="18">
        <v>8.04</v>
      </c>
      <c r="Y67" s="23"/>
      <c r="Z67" s="23"/>
      <c r="AB67" s="29"/>
    </row>
    <row r="68" spans="2:28" ht="10.5" customHeight="1">
      <c r="B68" s="15"/>
      <c r="C68" s="15" t="s">
        <v>69</v>
      </c>
      <c r="E68" s="17">
        <f t="shared" si="6"/>
        <v>683</v>
      </c>
      <c r="F68" s="16">
        <v>22</v>
      </c>
      <c r="G68" s="16">
        <v>3</v>
      </c>
      <c r="H68" s="16">
        <v>632</v>
      </c>
      <c r="I68" s="16">
        <v>20</v>
      </c>
      <c r="J68" s="16">
        <v>38</v>
      </c>
      <c r="K68" s="16">
        <v>11</v>
      </c>
      <c r="L68" s="16">
        <v>10</v>
      </c>
      <c r="M68" s="16">
        <v>10</v>
      </c>
      <c r="N68" s="16">
        <v>69</v>
      </c>
      <c r="O68" s="16">
        <v>106</v>
      </c>
      <c r="P68" s="16">
        <v>134</v>
      </c>
      <c r="Q68" s="16">
        <v>19</v>
      </c>
      <c r="R68" s="16">
        <v>19</v>
      </c>
      <c r="S68" s="16">
        <v>3</v>
      </c>
      <c r="T68" s="16">
        <v>4</v>
      </c>
      <c r="U68" s="18">
        <v>21.18</v>
      </c>
      <c r="Y68" s="23"/>
      <c r="Z68" s="23"/>
      <c r="AB68" s="29"/>
    </row>
    <row r="69" spans="2:28" ht="10.5" customHeight="1">
      <c r="B69" s="15"/>
      <c r="C69" s="15" t="s">
        <v>70</v>
      </c>
      <c r="E69" s="17">
        <f t="shared" si="6"/>
        <v>89</v>
      </c>
      <c r="F69" s="16">
        <v>2</v>
      </c>
      <c r="G69" s="16" t="s">
        <v>142</v>
      </c>
      <c r="H69" s="16">
        <v>80</v>
      </c>
      <c r="I69" s="16">
        <v>10</v>
      </c>
      <c r="J69" s="16">
        <v>2</v>
      </c>
      <c r="K69" s="16">
        <v>2</v>
      </c>
      <c r="L69" s="16" t="s">
        <v>142</v>
      </c>
      <c r="M69" s="16">
        <v>1</v>
      </c>
      <c r="N69" s="16">
        <v>3</v>
      </c>
      <c r="O69" s="16">
        <v>7</v>
      </c>
      <c r="P69" s="16">
        <v>29</v>
      </c>
      <c r="Q69" s="16" t="s">
        <v>142</v>
      </c>
      <c r="R69" s="16">
        <v>4</v>
      </c>
      <c r="S69" s="16">
        <v>2</v>
      </c>
      <c r="T69" s="16">
        <v>1</v>
      </c>
      <c r="U69" s="18">
        <v>7.88</v>
      </c>
      <c r="Y69" s="23"/>
      <c r="Z69" s="23"/>
      <c r="AB69" s="29"/>
    </row>
    <row r="70" spans="2:28" ht="10.5" customHeight="1">
      <c r="B70" s="15"/>
      <c r="C70" s="15" t="s">
        <v>71</v>
      </c>
      <c r="E70" s="17">
        <f t="shared" si="6"/>
        <v>174</v>
      </c>
      <c r="F70" s="16">
        <v>4</v>
      </c>
      <c r="G70" s="16">
        <v>3</v>
      </c>
      <c r="H70" s="16">
        <v>155</v>
      </c>
      <c r="I70" s="16">
        <v>12</v>
      </c>
      <c r="J70" s="16">
        <v>6</v>
      </c>
      <c r="K70" s="16">
        <v>4</v>
      </c>
      <c r="L70" s="16" t="s">
        <v>142</v>
      </c>
      <c r="M70" s="16">
        <v>1</v>
      </c>
      <c r="N70" s="16">
        <v>13</v>
      </c>
      <c r="O70" s="16">
        <v>43</v>
      </c>
      <c r="P70" s="16">
        <v>43</v>
      </c>
      <c r="Q70" s="16">
        <v>5</v>
      </c>
      <c r="R70" s="16">
        <v>11</v>
      </c>
      <c r="S70" s="16" t="s">
        <v>142</v>
      </c>
      <c r="T70" s="16">
        <v>1</v>
      </c>
      <c r="U70" s="18">
        <v>15.57</v>
      </c>
      <c r="Y70" s="23"/>
      <c r="Z70" s="23"/>
      <c r="AB70" s="29"/>
    </row>
    <row r="71" spans="2:28" ht="10.5" customHeight="1">
      <c r="B71" s="15"/>
      <c r="C71" s="15" t="s">
        <v>72</v>
      </c>
      <c r="E71" s="17">
        <f t="shared" si="6"/>
        <v>113</v>
      </c>
      <c r="F71" s="16">
        <v>1</v>
      </c>
      <c r="G71" s="16" t="s">
        <v>142</v>
      </c>
      <c r="H71" s="16">
        <v>103</v>
      </c>
      <c r="I71" s="16">
        <v>6</v>
      </c>
      <c r="J71" s="16">
        <v>3</v>
      </c>
      <c r="K71" s="16">
        <v>1</v>
      </c>
      <c r="L71" s="16">
        <v>3</v>
      </c>
      <c r="M71" s="16">
        <v>2</v>
      </c>
      <c r="N71" s="16">
        <v>12</v>
      </c>
      <c r="O71" s="16">
        <v>13</v>
      </c>
      <c r="P71" s="16">
        <v>25</v>
      </c>
      <c r="Q71" s="16">
        <v>7</v>
      </c>
      <c r="R71" s="16">
        <v>6</v>
      </c>
      <c r="S71" s="16" t="s">
        <v>142</v>
      </c>
      <c r="T71" s="16">
        <v>3</v>
      </c>
      <c r="U71" s="18">
        <v>9.51</v>
      </c>
      <c r="Y71" s="23"/>
      <c r="Z71" s="23"/>
      <c r="AB71" s="29"/>
    </row>
    <row r="72" spans="2:28" ht="10.5" customHeight="1">
      <c r="B72" s="15"/>
      <c r="C72" s="15" t="s">
        <v>73</v>
      </c>
      <c r="E72" s="17">
        <f t="shared" si="6"/>
        <v>18</v>
      </c>
      <c r="F72" s="16" t="s">
        <v>142</v>
      </c>
      <c r="G72" s="16" t="s">
        <v>142</v>
      </c>
      <c r="H72" s="16">
        <v>18</v>
      </c>
      <c r="I72" s="16">
        <v>1</v>
      </c>
      <c r="J72" s="16">
        <v>2</v>
      </c>
      <c r="K72" s="16" t="s">
        <v>142</v>
      </c>
      <c r="L72" s="16" t="s">
        <v>142</v>
      </c>
      <c r="M72" s="16" t="s">
        <v>142</v>
      </c>
      <c r="N72" s="16">
        <v>1</v>
      </c>
      <c r="O72" s="16" t="s">
        <v>142</v>
      </c>
      <c r="P72" s="16">
        <v>3</v>
      </c>
      <c r="Q72" s="16" t="s">
        <v>142</v>
      </c>
      <c r="R72" s="16" t="s">
        <v>142</v>
      </c>
      <c r="S72" s="16" t="s">
        <v>142</v>
      </c>
      <c r="T72" s="16" t="s">
        <v>142</v>
      </c>
      <c r="U72" s="18">
        <v>7.18</v>
      </c>
      <c r="Y72" s="23"/>
      <c r="Z72" s="23"/>
      <c r="AB72" s="29"/>
    </row>
    <row r="73" spans="2:28" ht="8.25" customHeight="1">
      <c r="B73" s="15"/>
      <c r="C73" s="15"/>
      <c r="E73" s="12">
        <f>SUM(F73,G73,H73,R73,S73,T73)</f>
        <v>0</v>
      </c>
      <c r="F73" s="16"/>
      <c r="G73" s="16"/>
      <c r="H73" s="13">
        <f>SUM(I73:Q73)</f>
        <v>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4"/>
      <c r="Y73" s="23"/>
      <c r="Z73" s="23"/>
      <c r="AB73" s="28"/>
    </row>
    <row r="74" spans="2:28" s="10" customFormat="1" ht="10.5" customHeight="1">
      <c r="B74" s="34" t="s">
        <v>74</v>
      </c>
      <c r="C74" s="34"/>
      <c r="E74" s="12">
        <f>SUM(F74,G74,H74,R74,S74,T74)</f>
        <v>190</v>
      </c>
      <c r="F74" s="13">
        <f aca="true" t="shared" si="12" ref="F74:R74">SUM(F75:F77)</f>
        <v>1</v>
      </c>
      <c r="G74" s="13">
        <f t="shared" si="12"/>
        <v>3</v>
      </c>
      <c r="H74" s="13">
        <f t="shared" si="12"/>
        <v>177</v>
      </c>
      <c r="I74" s="13">
        <f t="shared" si="12"/>
        <v>20</v>
      </c>
      <c r="J74" s="13">
        <f t="shared" si="12"/>
        <v>1</v>
      </c>
      <c r="K74" s="13">
        <f t="shared" si="12"/>
        <v>6</v>
      </c>
      <c r="L74" s="13">
        <f t="shared" si="12"/>
        <v>2</v>
      </c>
      <c r="M74" s="13">
        <f t="shared" si="12"/>
        <v>1</v>
      </c>
      <c r="N74" s="13">
        <f t="shared" si="12"/>
        <v>30</v>
      </c>
      <c r="O74" s="13">
        <f t="shared" si="12"/>
        <v>37</v>
      </c>
      <c r="P74" s="13">
        <f t="shared" si="12"/>
        <v>23</v>
      </c>
      <c r="Q74" s="13">
        <f t="shared" si="12"/>
        <v>4</v>
      </c>
      <c r="R74" s="13">
        <f t="shared" si="12"/>
        <v>4</v>
      </c>
      <c r="S74" s="13" t="s">
        <v>142</v>
      </c>
      <c r="T74" s="13">
        <f>SUM(T75:T77)</f>
        <v>5</v>
      </c>
      <c r="U74" s="14">
        <v>5.86</v>
      </c>
      <c r="W74" s="27"/>
      <c r="X74" s="27"/>
      <c r="Y74" s="31"/>
      <c r="Z74" s="31"/>
      <c r="AA74" s="27"/>
      <c r="AB74" s="28"/>
    </row>
    <row r="75" spans="2:28" ht="10.5" customHeight="1">
      <c r="B75" s="15"/>
      <c r="C75" s="15" t="s">
        <v>75</v>
      </c>
      <c r="E75" s="17">
        <f>SUM(F75,G75,H75,R75,S75,T75)</f>
        <v>142</v>
      </c>
      <c r="F75" s="16">
        <v>1</v>
      </c>
      <c r="G75" s="16">
        <v>3</v>
      </c>
      <c r="H75" s="16">
        <v>133</v>
      </c>
      <c r="I75" s="16">
        <v>19</v>
      </c>
      <c r="J75" s="16">
        <v>1</v>
      </c>
      <c r="K75" s="16">
        <v>2</v>
      </c>
      <c r="L75" s="16">
        <v>2</v>
      </c>
      <c r="M75" s="16">
        <v>1</v>
      </c>
      <c r="N75" s="16">
        <v>23</v>
      </c>
      <c r="O75" s="16">
        <v>35</v>
      </c>
      <c r="P75" s="16">
        <v>14</v>
      </c>
      <c r="Q75" s="16">
        <v>4</v>
      </c>
      <c r="R75" s="16">
        <v>3</v>
      </c>
      <c r="S75" s="16" t="s">
        <v>142</v>
      </c>
      <c r="T75" s="16">
        <v>2</v>
      </c>
      <c r="U75" s="18">
        <v>7.35</v>
      </c>
      <c r="Y75" s="23"/>
      <c r="Z75" s="23"/>
      <c r="AB75" s="29"/>
    </row>
    <row r="76" spans="2:28" ht="10.5" customHeight="1">
      <c r="B76" s="15"/>
      <c r="C76" s="15" t="s">
        <v>76</v>
      </c>
      <c r="E76" s="17">
        <f>SUM(F76,G76,H76,R76,S76,T76)</f>
        <v>20</v>
      </c>
      <c r="F76" s="16" t="s">
        <v>142</v>
      </c>
      <c r="G76" s="16" t="s">
        <v>142</v>
      </c>
      <c r="H76" s="16">
        <v>20</v>
      </c>
      <c r="I76" s="16" t="s">
        <v>142</v>
      </c>
      <c r="J76" s="16" t="s">
        <v>142</v>
      </c>
      <c r="K76" s="16">
        <v>3</v>
      </c>
      <c r="L76" s="16" t="s">
        <v>142</v>
      </c>
      <c r="M76" s="16" t="s">
        <v>142</v>
      </c>
      <c r="N76" s="16">
        <v>6</v>
      </c>
      <c r="O76" s="16" t="s">
        <v>142</v>
      </c>
      <c r="P76" s="16">
        <v>2</v>
      </c>
      <c r="Q76" s="16" t="s">
        <v>142</v>
      </c>
      <c r="R76" s="16" t="s">
        <v>142</v>
      </c>
      <c r="S76" s="16" t="s">
        <v>142</v>
      </c>
      <c r="T76" s="16" t="s">
        <v>142</v>
      </c>
      <c r="U76" s="18">
        <v>5.87</v>
      </c>
      <c r="Y76" s="23"/>
      <c r="Z76" s="23"/>
      <c r="AB76" s="29"/>
    </row>
    <row r="77" spans="2:28" ht="10.5" customHeight="1">
      <c r="B77" s="15"/>
      <c r="C77" s="15" t="s">
        <v>77</v>
      </c>
      <c r="E77" s="17">
        <f>SUM(F77,G77,H77,R77,S77,T77)</f>
        <v>28</v>
      </c>
      <c r="F77" s="16" t="s">
        <v>142</v>
      </c>
      <c r="G77" s="16" t="s">
        <v>142</v>
      </c>
      <c r="H77" s="16">
        <v>24</v>
      </c>
      <c r="I77" s="16">
        <v>1</v>
      </c>
      <c r="J77" s="16" t="s">
        <v>142</v>
      </c>
      <c r="K77" s="16">
        <v>1</v>
      </c>
      <c r="L77" s="16" t="s">
        <v>142</v>
      </c>
      <c r="M77" s="16" t="s">
        <v>142</v>
      </c>
      <c r="N77" s="16">
        <v>1</v>
      </c>
      <c r="O77" s="16">
        <v>2</v>
      </c>
      <c r="P77" s="16">
        <v>7</v>
      </c>
      <c r="Q77" s="16" t="s">
        <v>142</v>
      </c>
      <c r="R77" s="16">
        <v>1</v>
      </c>
      <c r="S77" s="16" t="s">
        <v>142</v>
      </c>
      <c r="T77" s="16">
        <v>3</v>
      </c>
      <c r="U77" s="18">
        <v>2.88</v>
      </c>
      <c r="Y77" s="23"/>
      <c r="Z77" s="23"/>
      <c r="AB77" s="29"/>
    </row>
    <row r="78" ht="3.75" customHeight="1" thickBot="1">
      <c r="E78" s="19"/>
    </row>
    <row r="79" spans="1:25" ht="13.5" customHeight="1">
      <c r="A79" s="20" t="s">
        <v>78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X79" s="26"/>
      <c r="Y79" s="30"/>
    </row>
    <row r="80" ht="17.25">
      <c r="I80" s="2" t="s">
        <v>79</v>
      </c>
    </row>
    <row r="81" spans="1:24" ht="11.25" customHeight="1">
      <c r="A81" s="3"/>
      <c r="X81" s="26"/>
    </row>
    <row r="82" spans="1:24" ht="11.25" customHeight="1">
      <c r="A82" s="3"/>
      <c r="X82" s="26"/>
    </row>
    <row r="83" spans="1:24" ht="11.25" customHeight="1">
      <c r="A83" s="3"/>
      <c r="X83" s="26"/>
    </row>
    <row r="84" spans="1:24" ht="11.25" customHeight="1" thickBot="1">
      <c r="A84" s="3"/>
      <c r="X84" s="26"/>
    </row>
    <row r="85" spans="1:28" ht="9.75" customHeight="1" thickTop="1">
      <c r="A85" s="35" t="s">
        <v>4</v>
      </c>
      <c r="B85" s="35"/>
      <c r="C85" s="35"/>
      <c r="D85" s="35"/>
      <c r="E85" s="37" t="s">
        <v>5</v>
      </c>
      <c r="F85" s="37" t="s">
        <v>6</v>
      </c>
      <c r="G85" s="37" t="s">
        <v>7</v>
      </c>
      <c r="H85" s="37" t="s">
        <v>8</v>
      </c>
      <c r="I85" s="4"/>
      <c r="J85" s="4"/>
      <c r="K85" s="4"/>
      <c r="L85" s="4"/>
      <c r="M85" s="4"/>
      <c r="N85" s="4"/>
      <c r="O85" s="4"/>
      <c r="P85" s="4"/>
      <c r="Q85" s="4"/>
      <c r="R85" s="37" t="s">
        <v>9</v>
      </c>
      <c r="S85" s="37" t="s">
        <v>10</v>
      </c>
      <c r="T85" s="37" t="s">
        <v>11</v>
      </c>
      <c r="U85" s="40" t="s">
        <v>12</v>
      </c>
      <c r="X85" s="33"/>
      <c r="Y85" s="33"/>
      <c r="Z85" s="33"/>
      <c r="AA85" s="33"/>
      <c r="AB85" s="33"/>
    </row>
    <row r="86" spans="1:28" ht="21.75" customHeight="1">
      <c r="A86" s="36"/>
      <c r="B86" s="36"/>
      <c r="C86" s="36"/>
      <c r="D86" s="36"/>
      <c r="E86" s="38"/>
      <c r="F86" s="38"/>
      <c r="G86" s="38"/>
      <c r="H86" s="38"/>
      <c r="I86" s="5" t="s">
        <v>13</v>
      </c>
      <c r="J86" s="5" t="s">
        <v>14</v>
      </c>
      <c r="K86" s="5" t="s">
        <v>15</v>
      </c>
      <c r="L86" s="6" t="s">
        <v>16</v>
      </c>
      <c r="M86" s="7" t="s">
        <v>17</v>
      </c>
      <c r="N86" s="5" t="s">
        <v>18</v>
      </c>
      <c r="O86" s="5" t="s">
        <v>19</v>
      </c>
      <c r="P86" s="5" t="s">
        <v>20</v>
      </c>
      <c r="Q86" s="6" t="s">
        <v>21</v>
      </c>
      <c r="R86" s="38"/>
      <c r="S86" s="38"/>
      <c r="T86" s="38"/>
      <c r="U86" s="41"/>
      <c r="X86" s="33"/>
      <c r="Y86" s="33"/>
      <c r="Z86" s="33"/>
      <c r="AA86" s="33"/>
      <c r="AB86" s="33"/>
    </row>
    <row r="87" ht="3.75" customHeight="1">
      <c r="E87" s="8"/>
    </row>
    <row r="88" spans="2:28" s="10" customFormat="1" ht="10.5" customHeight="1">
      <c r="B88" s="31" t="s">
        <v>80</v>
      </c>
      <c r="C88" s="31"/>
      <c r="E88" s="12">
        <f aca="true" t="shared" si="13" ref="E88:E119">SUM(F88,G88,H88,R88,S88,T88)</f>
        <v>127</v>
      </c>
      <c r="F88" s="13" t="s">
        <v>27</v>
      </c>
      <c r="G88" s="16">
        <v>1</v>
      </c>
      <c r="H88" s="13">
        <f aca="true" t="shared" si="14" ref="H88:R88">SUM(H89:H93)</f>
        <v>124</v>
      </c>
      <c r="I88" s="13">
        <f t="shared" si="14"/>
        <v>2</v>
      </c>
      <c r="J88" s="13">
        <f t="shared" si="14"/>
        <v>7</v>
      </c>
      <c r="K88" s="13">
        <f t="shared" si="14"/>
        <v>5</v>
      </c>
      <c r="L88" s="13">
        <f t="shared" si="14"/>
        <v>2</v>
      </c>
      <c r="M88" s="13" t="s">
        <v>142</v>
      </c>
      <c r="N88" s="13">
        <f t="shared" si="14"/>
        <v>9</v>
      </c>
      <c r="O88" s="13">
        <f t="shared" si="14"/>
        <v>6</v>
      </c>
      <c r="P88" s="13">
        <f t="shared" si="14"/>
        <v>37</v>
      </c>
      <c r="Q88" s="13">
        <f t="shared" si="14"/>
        <v>2</v>
      </c>
      <c r="R88" s="13">
        <f t="shared" si="14"/>
        <v>1</v>
      </c>
      <c r="S88" s="13" t="s">
        <v>27</v>
      </c>
      <c r="T88" s="13">
        <f>SUM(T89:T93)</f>
        <v>1</v>
      </c>
      <c r="U88" s="14">
        <v>6.85</v>
      </c>
      <c r="W88" s="27"/>
      <c r="X88" s="27"/>
      <c r="Y88" s="31"/>
      <c r="Z88" s="31"/>
      <c r="AA88" s="27"/>
      <c r="AB88" s="28"/>
    </row>
    <row r="89" spans="2:28" ht="10.5" customHeight="1">
      <c r="B89" s="23"/>
      <c r="C89" s="23" t="s">
        <v>81</v>
      </c>
      <c r="E89" s="17">
        <f t="shared" si="13"/>
        <v>24</v>
      </c>
      <c r="F89" s="16" t="s">
        <v>27</v>
      </c>
      <c r="G89" s="16" t="s">
        <v>27</v>
      </c>
      <c r="H89" s="16">
        <v>24</v>
      </c>
      <c r="I89" s="16" t="s">
        <v>142</v>
      </c>
      <c r="J89" s="16" t="s">
        <v>142</v>
      </c>
      <c r="K89" s="16" t="s">
        <v>142</v>
      </c>
      <c r="L89" s="16" t="s">
        <v>142</v>
      </c>
      <c r="M89" s="16" t="s">
        <v>142</v>
      </c>
      <c r="N89" s="16" t="s">
        <v>142</v>
      </c>
      <c r="O89" s="16" t="s">
        <v>142</v>
      </c>
      <c r="P89" s="16">
        <v>12</v>
      </c>
      <c r="Q89" s="16">
        <v>1</v>
      </c>
      <c r="R89" s="16" t="s">
        <v>27</v>
      </c>
      <c r="S89" s="16" t="s">
        <v>27</v>
      </c>
      <c r="T89" s="16" t="s">
        <v>27</v>
      </c>
      <c r="U89" s="18">
        <v>9.52</v>
      </c>
      <c r="Y89" s="23"/>
      <c r="Z89" s="23"/>
      <c r="AB89" s="29"/>
    </row>
    <row r="90" spans="2:28" ht="10.5" customHeight="1">
      <c r="B90" s="15"/>
      <c r="C90" s="15" t="s">
        <v>82</v>
      </c>
      <c r="E90" s="17">
        <f t="shared" si="13"/>
        <v>12</v>
      </c>
      <c r="F90" s="16" t="s">
        <v>27</v>
      </c>
      <c r="G90" s="16" t="s">
        <v>27</v>
      </c>
      <c r="H90" s="16">
        <v>12</v>
      </c>
      <c r="I90" s="16" t="s">
        <v>142</v>
      </c>
      <c r="J90" s="16" t="s">
        <v>142</v>
      </c>
      <c r="K90" s="16" t="s">
        <v>142</v>
      </c>
      <c r="L90" s="16">
        <v>1</v>
      </c>
      <c r="M90" s="16" t="s">
        <v>142</v>
      </c>
      <c r="N90" s="16" t="s">
        <v>142</v>
      </c>
      <c r="O90" s="16" t="s">
        <v>142</v>
      </c>
      <c r="P90" s="16">
        <v>2</v>
      </c>
      <c r="Q90" s="16" t="s">
        <v>142</v>
      </c>
      <c r="R90" s="16" t="s">
        <v>27</v>
      </c>
      <c r="S90" s="16" t="s">
        <v>27</v>
      </c>
      <c r="T90" s="16" t="s">
        <v>27</v>
      </c>
      <c r="U90" s="18">
        <v>6.02</v>
      </c>
      <c r="Y90" s="23"/>
      <c r="Z90" s="23"/>
      <c r="AB90" s="29"/>
    </row>
    <row r="91" spans="2:28" ht="10.5" customHeight="1">
      <c r="B91" s="15"/>
      <c r="C91" s="15" t="s">
        <v>83</v>
      </c>
      <c r="E91" s="17">
        <f t="shared" si="13"/>
        <v>46</v>
      </c>
      <c r="F91" s="16" t="s">
        <v>27</v>
      </c>
      <c r="G91" s="16">
        <v>1</v>
      </c>
      <c r="H91" s="16">
        <v>44</v>
      </c>
      <c r="I91" s="16">
        <v>2</v>
      </c>
      <c r="J91" s="16">
        <v>3</v>
      </c>
      <c r="K91" s="16">
        <v>4</v>
      </c>
      <c r="L91" s="16" t="s">
        <v>142</v>
      </c>
      <c r="M91" s="16" t="s">
        <v>142</v>
      </c>
      <c r="N91" s="16">
        <v>3</v>
      </c>
      <c r="O91" s="16">
        <v>4</v>
      </c>
      <c r="P91" s="16">
        <v>9</v>
      </c>
      <c r="Q91" s="16" t="s">
        <v>142</v>
      </c>
      <c r="R91" s="16" t="s">
        <v>142</v>
      </c>
      <c r="S91" s="16" t="s">
        <v>27</v>
      </c>
      <c r="T91" s="16">
        <v>1</v>
      </c>
      <c r="U91" s="18">
        <v>6.75</v>
      </c>
      <c r="Y91" s="23"/>
      <c r="Z91" s="23"/>
      <c r="AB91" s="29"/>
    </row>
    <row r="92" spans="2:28" ht="10.5" customHeight="1">
      <c r="B92" s="15"/>
      <c r="C92" s="15" t="s">
        <v>84</v>
      </c>
      <c r="E92" s="17">
        <f t="shared" si="13"/>
        <v>30</v>
      </c>
      <c r="F92" s="16" t="s">
        <v>27</v>
      </c>
      <c r="G92" s="16" t="s">
        <v>27</v>
      </c>
      <c r="H92" s="16">
        <v>30</v>
      </c>
      <c r="I92" s="16" t="s">
        <v>142</v>
      </c>
      <c r="J92" s="16">
        <v>4</v>
      </c>
      <c r="K92" s="16">
        <v>1</v>
      </c>
      <c r="L92" s="16">
        <v>1</v>
      </c>
      <c r="M92" s="16" t="s">
        <v>142</v>
      </c>
      <c r="N92" s="16">
        <v>5</v>
      </c>
      <c r="O92" s="16">
        <v>1</v>
      </c>
      <c r="P92" s="16">
        <v>7</v>
      </c>
      <c r="Q92" s="16">
        <v>1</v>
      </c>
      <c r="R92" s="16" t="s">
        <v>27</v>
      </c>
      <c r="S92" s="16" t="s">
        <v>27</v>
      </c>
      <c r="T92" s="16" t="s">
        <v>27</v>
      </c>
      <c r="U92" s="18">
        <v>6.59</v>
      </c>
      <c r="Y92" s="23"/>
      <c r="Z92" s="23"/>
      <c r="AB92" s="29"/>
    </row>
    <row r="93" spans="2:28" ht="10.5" customHeight="1">
      <c r="B93" s="15"/>
      <c r="C93" s="15" t="s">
        <v>85</v>
      </c>
      <c r="E93" s="17">
        <f t="shared" si="13"/>
        <v>15</v>
      </c>
      <c r="F93" s="16" t="s">
        <v>27</v>
      </c>
      <c r="G93" s="16" t="s">
        <v>27</v>
      </c>
      <c r="H93" s="16">
        <v>14</v>
      </c>
      <c r="I93" s="16" t="s">
        <v>142</v>
      </c>
      <c r="J93" s="16" t="s">
        <v>142</v>
      </c>
      <c r="K93" s="16" t="s">
        <v>142</v>
      </c>
      <c r="L93" s="16" t="s">
        <v>142</v>
      </c>
      <c r="M93" s="16" t="s">
        <v>27</v>
      </c>
      <c r="N93" s="16">
        <v>1</v>
      </c>
      <c r="O93" s="16">
        <v>1</v>
      </c>
      <c r="P93" s="16">
        <v>7</v>
      </c>
      <c r="Q93" s="16" t="s">
        <v>142</v>
      </c>
      <c r="R93" s="16">
        <v>1</v>
      </c>
      <c r="S93" s="16" t="s">
        <v>27</v>
      </c>
      <c r="T93" s="16" t="s">
        <v>142</v>
      </c>
      <c r="U93" s="18">
        <v>5.62</v>
      </c>
      <c r="Y93" s="23"/>
      <c r="Z93" s="23"/>
      <c r="AB93" s="29"/>
    </row>
    <row r="94" spans="2:28" ht="6" customHeight="1">
      <c r="B94" s="15"/>
      <c r="C94" s="15"/>
      <c r="E94" s="12">
        <f t="shared" si="13"/>
        <v>0</v>
      </c>
      <c r="F94" s="16"/>
      <c r="G94" s="16"/>
      <c r="H94" s="13">
        <f>SUM(I94:Q94)</f>
        <v>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4"/>
      <c r="Y94" s="23"/>
      <c r="Z94" s="23"/>
      <c r="AB94" s="28"/>
    </row>
    <row r="95" spans="2:28" s="10" customFormat="1" ht="10.5" customHeight="1">
      <c r="B95" s="34" t="s">
        <v>86</v>
      </c>
      <c r="C95" s="34"/>
      <c r="E95" s="12">
        <f t="shared" si="13"/>
        <v>308</v>
      </c>
      <c r="F95" s="13">
        <f aca="true" t="shared" si="15" ref="F95:T95">SUM(F96:F102)</f>
        <v>1</v>
      </c>
      <c r="G95" s="13">
        <f t="shared" si="15"/>
        <v>4</v>
      </c>
      <c r="H95" s="13">
        <f t="shared" si="15"/>
        <v>297</v>
      </c>
      <c r="I95" s="13">
        <f t="shared" si="15"/>
        <v>6</v>
      </c>
      <c r="J95" s="13">
        <f t="shared" si="15"/>
        <v>3</v>
      </c>
      <c r="K95" s="13">
        <f t="shared" si="15"/>
        <v>10</v>
      </c>
      <c r="L95" s="13">
        <f t="shared" si="15"/>
        <v>6</v>
      </c>
      <c r="M95" s="13">
        <f t="shared" si="15"/>
        <v>12</v>
      </c>
      <c r="N95" s="13">
        <f t="shared" si="15"/>
        <v>16</v>
      </c>
      <c r="O95" s="13" t="s">
        <v>142</v>
      </c>
      <c r="P95" s="13">
        <f t="shared" si="15"/>
        <v>53</v>
      </c>
      <c r="Q95" s="13">
        <f t="shared" si="15"/>
        <v>3</v>
      </c>
      <c r="R95" s="13">
        <f t="shared" si="15"/>
        <v>5</v>
      </c>
      <c r="S95" s="13" t="s">
        <v>142</v>
      </c>
      <c r="T95" s="13">
        <f t="shared" si="15"/>
        <v>1</v>
      </c>
      <c r="U95" s="14">
        <v>6.01</v>
      </c>
      <c r="W95" s="27"/>
      <c r="X95" s="27"/>
      <c r="Y95" s="31"/>
      <c r="Z95" s="31"/>
      <c r="AA95" s="27"/>
      <c r="AB95" s="28"/>
    </row>
    <row r="96" spans="2:28" ht="10.5" customHeight="1">
      <c r="B96" s="15"/>
      <c r="C96" s="15" t="s">
        <v>87</v>
      </c>
      <c r="E96" s="17">
        <f t="shared" si="13"/>
        <v>108</v>
      </c>
      <c r="F96" s="16" t="s">
        <v>27</v>
      </c>
      <c r="G96" s="16">
        <v>2</v>
      </c>
      <c r="H96" s="16">
        <v>103</v>
      </c>
      <c r="I96" s="16">
        <v>2</v>
      </c>
      <c r="J96" s="16">
        <v>1</v>
      </c>
      <c r="K96" s="16">
        <v>1</v>
      </c>
      <c r="L96" s="16">
        <v>1</v>
      </c>
      <c r="M96" s="16">
        <v>4</v>
      </c>
      <c r="N96" s="16">
        <v>5</v>
      </c>
      <c r="O96" s="13" t="s">
        <v>142</v>
      </c>
      <c r="P96" s="16">
        <v>14</v>
      </c>
      <c r="Q96" s="16">
        <v>3</v>
      </c>
      <c r="R96" s="16">
        <v>3</v>
      </c>
      <c r="S96" s="13" t="s">
        <v>142</v>
      </c>
      <c r="T96" s="16" t="s">
        <v>142</v>
      </c>
      <c r="U96" s="18">
        <v>6.22</v>
      </c>
      <c r="Y96" s="23"/>
      <c r="Z96" s="23"/>
      <c r="AB96" s="29"/>
    </row>
    <row r="97" spans="2:28" ht="10.5" customHeight="1">
      <c r="B97" s="15"/>
      <c r="C97" s="15" t="s">
        <v>88</v>
      </c>
      <c r="E97" s="17">
        <f t="shared" si="13"/>
        <v>23</v>
      </c>
      <c r="F97" s="16" t="s">
        <v>27</v>
      </c>
      <c r="G97" s="16" t="s">
        <v>142</v>
      </c>
      <c r="H97" s="16">
        <v>23</v>
      </c>
      <c r="I97" s="16" t="s">
        <v>142</v>
      </c>
      <c r="J97" s="16">
        <v>2</v>
      </c>
      <c r="K97" s="16">
        <v>4</v>
      </c>
      <c r="L97" s="16" t="s">
        <v>142</v>
      </c>
      <c r="M97" s="16" t="s">
        <v>142</v>
      </c>
      <c r="N97" s="16">
        <v>3</v>
      </c>
      <c r="O97" s="13" t="s">
        <v>27</v>
      </c>
      <c r="P97" s="16">
        <v>2</v>
      </c>
      <c r="Q97" s="16" t="s">
        <v>142</v>
      </c>
      <c r="R97" s="16" t="s">
        <v>142</v>
      </c>
      <c r="S97" s="13" t="s">
        <v>27</v>
      </c>
      <c r="T97" s="16" t="s">
        <v>142</v>
      </c>
      <c r="U97" s="18">
        <v>3.01</v>
      </c>
      <c r="Y97" s="23"/>
      <c r="Z97" s="23"/>
      <c r="AB97" s="29"/>
    </row>
    <row r="98" spans="2:28" ht="10.5" customHeight="1">
      <c r="B98" s="15"/>
      <c r="C98" s="15" t="s">
        <v>89</v>
      </c>
      <c r="E98" s="17">
        <f t="shared" si="13"/>
        <v>82</v>
      </c>
      <c r="F98" s="16" t="s">
        <v>27</v>
      </c>
      <c r="G98" s="16">
        <v>1</v>
      </c>
      <c r="H98" s="16">
        <v>79</v>
      </c>
      <c r="I98" s="16">
        <v>1</v>
      </c>
      <c r="J98" s="16" t="s">
        <v>142</v>
      </c>
      <c r="K98" s="16">
        <v>1</v>
      </c>
      <c r="L98" s="16">
        <v>4</v>
      </c>
      <c r="M98" s="16">
        <v>7</v>
      </c>
      <c r="N98" s="16">
        <v>6</v>
      </c>
      <c r="O98" s="13" t="s">
        <v>27</v>
      </c>
      <c r="P98" s="16">
        <v>14</v>
      </c>
      <c r="Q98" s="16" t="s">
        <v>27</v>
      </c>
      <c r="R98" s="16">
        <v>2</v>
      </c>
      <c r="S98" s="13" t="s">
        <v>27</v>
      </c>
      <c r="T98" s="16" t="s">
        <v>142</v>
      </c>
      <c r="U98" s="18">
        <v>6.33</v>
      </c>
      <c r="Y98" s="23"/>
      <c r="Z98" s="23"/>
      <c r="AB98" s="29"/>
    </row>
    <row r="99" spans="2:28" ht="10.5" customHeight="1">
      <c r="B99" s="15"/>
      <c r="C99" s="15" t="s">
        <v>90</v>
      </c>
      <c r="E99" s="17">
        <f t="shared" si="13"/>
        <v>23</v>
      </c>
      <c r="F99" s="16" t="s">
        <v>27</v>
      </c>
      <c r="G99" s="16" t="s">
        <v>142</v>
      </c>
      <c r="H99" s="16">
        <v>23</v>
      </c>
      <c r="I99" s="16">
        <v>2</v>
      </c>
      <c r="J99" s="16" t="s">
        <v>142</v>
      </c>
      <c r="K99" s="16">
        <v>3</v>
      </c>
      <c r="L99" s="16" t="s">
        <v>142</v>
      </c>
      <c r="M99" s="16" t="s">
        <v>142</v>
      </c>
      <c r="N99" s="16">
        <v>2</v>
      </c>
      <c r="O99" s="13" t="s">
        <v>27</v>
      </c>
      <c r="P99" s="16">
        <v>2</v>
      </c>
      <c r="Q99" s="16" t="s">
        <v>27</v>
      </c>
      <c r="R99" s="16" t="s">
        <v>142</v>
      </c>
      <c r="S99" s="13" t="s">
        <v>27</v>
      </c>
      <c r="T99" s="16" t="s">
        <v>142</v>
      </c>
      <c r="U99" s="18">
        <v>6.32</v>
      </c>
      <c r="Y99" s="23"/>
      <c r="Z99" s="23"/>
      <c r="AB99" s="29"/>
    </row>
    <row r="100" spans="2:28" ht="10.5" customHeight="1">
      <c r="B100" s="15"/>
      <c r="C100" s="15" t="s">
        <v>91</v>
      </c>
      <c r="E100" s="17">
        <f t="shared" si="13"/>
        <v>43</v>
      </c>
      <c r="F100" s="16">
        <v>1</v>
      </c>
      <c r="G100" s="16">
        <v>1</v>
      </c>
      <c r="H100" s="16">
        <v>41</v>
      </c>
      <c r="I100" s="16">
        <v>1</v>
      </c>
      <c r="J100" s="16" t="s">
        <v>142</v>
      </c>
      <c r="K100" s="16" t="s">
        <v>142</v>
      </c>
      <c r="L100" s="16" t="s">
        <v>142</v>
      </c>
      <c r="M100" s="16" t="s">
        <v>142</v>
      </c>
      <c r="N100" s="16" t="s">
        <v>142</v>
      </c>
      <c r="O100" s="13" t="s">
        <v>27</v>
      </c>
      <c r="P100" s="16">
        <v>15</v>
      </c>
      <c r="Q100" s="16" t="s">
        <v>27</v>
      </c>
      <c r="R100" s="16" t="s">
        <v>142</v>
      </c>
      <c r="S100" s="13" t="s">
        <v>27</v>
      </c>
      <c r="T100" s="16" t="s">
        <v>142</v>
      </c>
      <c r="U100" s="18">
        <v>8.37</v>
      </c>
      <c r="Y100" s="23"/>
      <c r="Z100" s="23"/>
      <c r="AB100" s="29"/>
    </row>
    <row r="101" spans="2:28" ht="10.5" customHeight="1">
      <c r="B101" s="15"/>
      <c r="C101" s="15" t="s">
        <v>92</v>
      </c>
      <c r="E101" s="17">
        <f t="shared" si="13"/>
        <v>14</v>
      </c>
      <c r="F101" s="16" t="s">
        <v>27</v>
      </c>
      <c r="G101" s="16" t="s">
        <v>142</v>
      </c>
      <c r="H101" s="16">
        <v>13</v>
      </c>
      <c r="I101" s="16" t="s">
        <v>142</v>
      </c>
      <c r="J101" s="16" t="s">
        <v>27</v>
      </c>
      <c r="K101" s="16">
        <v>1</v>
      </c>
      <c r="L101" s="16" t="s">
        <v>142</v>
      </c>
      <c r="M101" s="16">
        <v>1</v>
      </c>
      <c r="N101" s="16" t="s">
        <v>142</v>
      </c>
      <c r="O101" s="13" t="s">
        <v>27</v>
      </c>
      <c r="P101" s="16">
        <v>1</v>
      </c>
      <c r="Q101" s="16" t="s">
        <v>27</v>
      </c>
      <c r="R101" s="16" t="s">
        <v>142</v>
      </c>
      <c r="S101" s="13" t="s">
        <v>27</v>
      </c>
      <c r="T101" s="16">
        <v>1</v>
      </c>
      <c r="U101" s="18">
        <v>6.26</v>
      </c>
      <c r="Y101" s="23"/>
      <c r="Z101" s="23"/>
      <c r="AB101" s="29"/>
    </row>
    <row r="102" spans="2:28" ht="10.5" customHeight="1">
      <c r="B102" s="15"/>
      <c r="C102" s="15" t="s">
        <v>93</v>
      </c>
      <c r="E102" s="17">
        <f t="shared" si="13"/>
        <v>15</v>
      </c>
      <c r="F102" s="16" t="s">
        <v>27</v>
      </c>
      <c r="G102" s="16" t="s">
        <v>142</v>
      </c>
      <c r="H102" s="16">
        <v>15</v>
      </c>
      <c r="I102" s="16" t="s">
        <v>142</v>
      </c>
      <c r="J102" s="16" t="s">
        <v>27</v>
      </c>
      <c r="K102" s="16" t="s">
        <v>142</v>
      </c>
      <c r="L102" s="16">
        <v>1</v>
      </c>
      <c r="M102" s="16" t="s">
        <v>142</v>
      </c>
      <c r="N102" s="16" t="s">
        <v>142</v>
      </c>
      <c r="O102" s="13" t="s">
        <v>27</v>
      </c>
      <c r="P102" s="16">
        <v>5</v>
      </c>
      <c r="Q102" s="16" t="s">
        <v>27</v>
      </c>
      <c r="R102" s="16" t="s">
        <v>142</v>
      </c>
      <c r="S102" s="13" t="s">
        <v>27</v>
      </c>
      <c r="T102" s="16" t="s">
        <v>142</v>
      </c>
      <c r="U102" s="18">
        <v>6.06</v>
      </c>
      <c r="Y102" s="23"/>
      <c r="Z102" s="23"/>
      <c r="AB102" s="29"/>
    </row>
    <row r="103" spans="2:28" ht="6" customHeight="1">
      <c r="B103" s="15"/>
      <c r="C103" s="15"/>
      <c r="E103" s="12">
        <f t="shared" si="13"/>
        <v>0</v>
      </c>
      <c r="F103" s="16"/>
      <c r="G103" s="16"/>
      <c r="H103" s="13">
        <f>SUM(I103:Q103)</f>
        <v>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4"/>
      <c r="Y103" s="23"/>
      <c r="Z103" s="23"/>
      <c r="AB103" s="28"/>
    </row>
    <row r="104" spans="2:28" s="10" customFormat="1" ht="10.5" customHeight="1">
      <c r="B104" s="34" t="s">
        <v>94</v>
      </c>
      <c r="C104" s="34"/>
      <c r="E104" s="12">
        <f t="shared" si="13"/>
        <v>439</v>
      </c>
      <c r="F104" s="13">
        <f aca="true" t="shared" si="16" ref="F104:T104">SUM(F105:F111)</f>
        <v>1</v>
      </c>
      <c r="G104" s="13">
        <f t="shared" si="16"/>
        <v>6</v>
      </c>
      <c r="H104" s="13">
        <f t="shared" si="16"/>
        <v>419</v>
      </c>
      <c r="I104" s="13">
        <f t="shared" si="16"/>
        <v>20</v>
      </c>
      <c r="J104" s="13">
        <f t="shared" si="16"/>
        <v>21</v>
      </c>
      <c r="K104" s="13">
        <f t="shared" si="16"/>
        <v>7</v>
      </c>
      <c r="L104" s="13">
        <f t="shared" si="16"/>
        <v>13</v>
      </c>
      <c r="M104" s="13">
        <f t="shared" si="16"/>
        <v>11</v>
      </c>
      <c r="N104" s="13">
        <f t="shared" si="16"/>
        <v>55</v>
      </c>
      <c r="O104" s="13">
        <f t="shared" si="16"/>
        <v>35</v>
      </c>
      <c r="P104" s="13">
        <f t="shared" si="16"/>
        <v>45</v>
      </c>
      <c r="Q104" s="13">
        <f t="shared" si="16"/>
        <v>2</v>
      </c>
      <c r="R104" s="13">
        <f t="shared" si="16"/>
        <v>4</v>
      </c>
      <c r="S104" s="13">
        <f t="shared" si="16"/>
        <v>1</v>
      </c>
      <c r="T104" s="13">
        <f t="shared" si="16"/>
        <v>8</v>
      </c>
      <c r="U104" s="14">
        <v>7.25</v>
      </c>
      <c r="W104" s="27"/>
      <c r="X104" s="27"/>
      <c r="Y104" s="31"/>
      <c r="Z104" s="31"/>
      <c r="AA104" s="27"/>
      <c r="AB104" s="28"/>
    </row>
    <row r="105" spans="2:28" ht="10.5" customHeight="1">
      <c r="B105" s="15"/>
      <c r="C105" s="15" t="s">
        <v>95</v>
      </c>
      <c r="E105" s="17">
        <f t="shared" si="13"/>
        <v>122</v>
      </c>
      <c r="F105" s="16" t="s">
        <v>27</v>
      </c>
      <c r="G105" s="16">
        <v>3</v>
      </c>
      <c r="H105" s="16">
        <v>115</v>
      </c>
      <c r="I105" s="16">
        <v>15</v>
      </c>
      <c r="J105" s="16">
        <v>5</v>
      </c>
      <c r="K105" s="16">
        <v>5</v>
      </c>
      <c r="L105" s="16">
        <v>4</v>
      </c>
      <c r="M105" s="16">
        <v>3</v>
      </c>
      <c r="N105" s="16">
        <v>13</v>
      </c>
      <c r="O105" s="16">
        <v>10</v>
      </c>
      <c r="P105" s="16">
        <v>11</v>
      </c>
      <c r="Q105" s="16" t="s">
        <v>27</v>
      </c>
      <c r="R105" s="16">
        <v>1</v>
      </c>
      <c r="S105" s="16" t="s">
        <v>142</v>
      </c>
      <c r="T105" s="16">
        <v>3</v>
      </c>
      <c r="U105" s="18">
        <v>14.87</v>
      </c>
      <c r="Y105" s="23"/>
      <c r="Z105" s="23"/>
      <c r="AB105" s="29"/>
    </row>
    <row r="106" spans="2:28" ht="10.5" customHeight="1">
      <c r="B106" s="15"/>
      <c r="C106" s="15" t="s">
        <v>96</v>
      </c>
      <c r="E106" s="17">
        <f t="shared" si="13"/>
        <v>41</v>
      </c>
      <c r="F106" s="16" t="s">
        <v>27</v>
      </c>
      <c r="G106" s="16" t="s">
        <v>142</v>
      </c>
      <c r="H106" s="16">
        <v>39</v>
      </c>
      <c r="I106" s="16" t="s">
        <v>142</v>
      </c>
      <c r="J106" s="16">
        <v>1</v>
      </c>
      <c r="K106" s="16" t="s">
        <v>142</v>
      </c>
      <c r="L106" s="16" t="s">
        <v>142</v>
      </c>
      <c r="M106" s="16" t="s">
        <v>142</v>
      </c>
      <c r="N106" s="16">
        <v>7</v>
      </c>
      <c r="O106" s="16">
        <v>3</v>
      </c>
      <c r="P106" s="16">
        <v>7</v>
      </c>
      <c r="Q106" s="16">
        <v>1</v>
      </c>
      <c r="R106" s="16">
        <v>1</v>
      </c>
      <c r="S106" s="16" t="s">
        <v>142</v>
      </c>
      <c r="T106" s="16">
        <v>1</v>
      </c>
      <c r="U106" s="18">
        <v>6.92</v>
      </c>
      <c r="Y106" s="23"/>
      <c r="Z106" s="23"/>
      <c r="AB106" s="29"/>
    </row>
    <row r="107" spans="2:28" ht="10.5" customHeight="1">
      <c r="B107" s="15"/>
      <c r="C107" s="15" t="s">
        <v>97</v>
      </c>
      <c r="E107" s="17">
        <f t="shared" si="13"/>
        <v>117</v>
      </c>
      <c r="F107" s="16">
        <v>1</v>
      </c>
      <c r="G107" s="16" t="s">
        <v>142</v>
      </c>
      <c r="H107" s="16">
        <v>115</v>
      </c>
      <c r="I107" s="16">
        <v>1</v>
      </c>
      <c r="J107" s="16">
        <v>2</v>
      </c>
      <c r="K107" s="16">
        <v>2</v>
      </c>
      <c r="L107" s="16">
        <v>6</v>
      </c>
      <c r="M107" s="16">
        <v>4</v>
      </c>
      <c r="N107" s="16">
        <v>18</v>
      </c>
      <c r="O107" s="16">
        <v>14</v>
      </c>
      <c r="P107" s="16">
        <v>9</v>
      </c>
      <c r="Q107" s="16">
        <v>1</v>
      </c>
      <c r="R107" s="16">
        <v>1</v>
      </c>
      <c r="S107" s="16" t="s">
        <v>142</v>
      </c>
      <c r="T107" s="16" t="s">
        <v>142</v>
      </c>
      <c r="U107" s="18">
        <v>10.47</v>
      </c>
      <c r="Y107" s="23"/>
      <c r="Z107" s="23"/>
      <c r="AB107" s="29"/>
    </row>
    <row r="108" spans="2:28" ht="10.5" customHeight="1">
      <c r="B108" s="15"/>
      <c r="C108" s="15" t="s">
        <v>98</v>
      </c>
      <c r="E108" s="17">
        <f t="shared" si="13"/>
        <v>47</v>
      </c>
      <c r="F108" s="16" t="s">
        <v>27</v>
      </c>
      <c r="G108" s="16" t="s">
        <v>142</v>
      </c>
      <c r="H108" s="16">
        <v>46</v>
      </c>
      <c r="I108" s="16">
        <v>1</v>
      </c>
      <c r="J108" s="16">
        <v>6</v>
      </c>
      <c r="K108" s="16" t="s">
        <v>142</v>
      </c>
      <c r="L108" s="16">
        <v>1</v>
      </c>
      <c r="M108" s="16">
        <v>2</v>
      </c>
      <c r="N108" s="16">
        <v>9</v>
      </c>
      <c r="O108" s="16">
        <v>1</v>
      </c>
      <c r="P108" s="16">
        <v>5</v>
      </c>
      <c r="Q108" s="16" t="s">
        <v>27</v>
      </c>
      <c r="R108" s="16" t="s">
        <v>142</v>
      </c>
      <c r="S108" s="16" t="s">
        <v>142</v>
      </c>
      <c r="T108" s="16">
        <v>1</v>
      </c>
      <c r="U108" s="18">
        <v>8.29</v>
      </c>
      <c r="Y108" s="23"/>
      <c r="Z108" s="23"/>
      <c r="AB108" s="29"/>
    </row>
    <row r="109" spans="2:28" ht="10.5" customHeight="1">
      <c r="B109" s="15"/>
      <c r="C109" s="15" t="s">
        <v>99</v>
      </c>
      <c r="E109" s="17">
        <f t="shared" si="13"/>
        <v>52</v>
      </c>
      <c r="F109" s="16" t="s">
        <v>27</v>
      </c>
      <c r="G109" s="16">
        <v>1</v>
      </c>
      <c r="H109" s="16">
        <v>46</v>
      </c>
      <c r="I109" s="16">
        <v>1</v>
      </c>
      <c r="J109" s="16">
        <v>5</v>
      </c>
      <c r="K109" s="16" t="s">
        <v>142</v>
      </c>
      <c r="L109" s="16">
        <v>1</v>
      </c>
      <c r="M109" s="16">
        <v>1</v>
      </c>
      <c r="N109" s="16">
        <v>8</v>
      </c>
      <c r="O109" s="16">
        <v>7</v>
      </c>
      <c r="P109" s="16">
        <v>3</v>
      </c>
      <c r="Q109" s="16" t="s">
        <v>27</v>
      </c>
      <c r="R109" s="16">
        <v>1</v>
      </c>
      <c r="S109" s="16">
        <v>1</v>
      </c>
      <c r="T109" s="16">
        <v>3</v>
      </c>
      <c r="U109" s="18">
        <v>3.59</v>
      </c>
      <c r="Y109" s="23"/>
      <c r="Z109" s="23"/>
      <c r="AB109" s="29"/>
    </row>
    <row r="110" spans="2:28" ht="10.5" customHeight="1">
      <c r="B110" s="15"/>
      <c r="C110" s="15" t="s">
        <v>100</v>
      </c>
      <c r="E110" s="17">
        <f t="shared" si="13"/>
        <v>54</v>
      </c>
      <c r="F110" s="16" t="s">
        <v>27</v>
      </c>
      <c r="G110" s="16">
        <v>2</v>
      </c>
      <c r="H110" s="16">
        <v>52</v>
      </c>
      <c r="I110" s="16">
        <v>2</v>
      </c>
      <c r="J110" s="16">
        <v>2</v>
      </c>
      <c r="K110" s="16" t="s">
        <v>142</v>
      </c>
      <c r="L110" s="16" t="s">
        <v>142</v>
      </c>
      <c r="M110" s="16">
        <v>1</v>
      </c>
      <c r="N110" s="16" t="s">
        <v>142</v>
      </c>
      <c r="O110" s="16" t="s">
        <v>142</v>
      </c>
      <c r="P110" s="16">
        <v>9</v>
      </c>
      <c r="Q110" s="16" t="s">
        <v>27</v>
      </c>
      <c r="R110" s="16" t="s">
        <v>142</v>
      </c>
      <c r="S110" s="16" t="s">
        <v>142</v>
      </c>
      <c r="T110" s="16" t="s">
        <v>27</v>
      </c>
      <c r="U110" s="18">
        <v>4.55</v>
      </c>
      <c r="Y110" s="23"/>
      <c r="Z110" s="23"/>
      <c r="AB110" s="29"/>
    </row>
    <row r="111" spans="2:28" ht="10.5" customHeight="1">
      <c r="B111" s="15"/>
      <c r="C111" s="15" t="s">
        <v>101</v>
      </c>
      <c r="E111" s="17">
        <f t="shared" si="13"/>
        <v>6</v>
      </c>
      <c r="F111" s="16" t="s">
        <v>27</v>
      </c>
      <c r="G111" s="16" t="s">
        <v>142</v>
      </c>
      <c r="H111" s="16">
        <v>6</v>
      </c>
      <c r="I111" s="16" t="s">
        <v>142</v>
      </c>
      <c r="J111" s="16" t="s">
        <v>142</v>
      </c>
      <c r="K111" s="16" t="s">
        <v>27</v>
      </c>
      <c r="L111" s="16">
        <v>1</v>
      </c>
      <c r="M111" s="16" t="s">
        <v>142</v>
      </c>
      <c r="N111" s="16" t="s">
        <v>142</v>
      </c>
      <c r="O111" s="16" t="s">
        <v>142</v>
      </c>
      <c r="P111" s="16">
        <v>1</v>
      </c>
      <c r="Q111" s="16" t="s">
        <v>27</v>
      </c>
      <c r="R111" s="16" t="s">
        <v>142</v>
      </c>
      <c r="S111" s="16" t="s">
        <v>142</v>
      </c>
      <c r="T111" s="16" t="s">
        <v>142</v>
      </c>
      <c r="U111" s="18">
        <v>1.85</v>
      </c>
      <c r="Y111" s="23"/>
      <c r="Z111" s="23"/>
      <c r="AB111" s="29"/>
    </row>
    <row r="112" spans="2:28" ht="6" customHeight="1">
      <c r="B112" s="15"/>
      <c r="C112" s="15"/>
      <c r="E112" s="12">
        <f t="shared" si="13"/>
        <v>0</v>
      </c>
      <c r="F112" s="16"/>
      <c r="G112" s="16"/>
      <c r="H112" s="13">
        <f>SUM(I112:Q112)</f>
        <v>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4"/>
      <c r="Y112" s="23"/>
      <c r="Z112" s="23"/>
      <c r="AB112" s="28"/>
    </row>
    <row r="113" spans="2:28" s="10" customFormat="1" ht="10.5" customHeight="1">
      <c r="B113" s="34" t="s">
        <v>102</v>
      </c>
      <c r="C113" s="34"/>
      <c r="E113" s="12">
        <f t="shared" si="13"/>
        <v>204</v>
      </c>
      <c r="F113" s="13" t="s">
        <v>27</v>
      </c>
      <c r="G113" s="13">
        <f>SUM(G114:G115)</f>
        <v>6</v>
      </c>
      <c r="H113" s="13">
        <f>SUM(H114:H115)</f>
        <v>192</v>
      </c>
      <c r="I113" s="13">
        <f>SUM(I114:I115)</f>
        <v>7</v>
      </c>
      <c r="J113" s="16">
        <v>3</v>
      </c>
      <c r="K113" s="13">
        <f aca="true" t="shared" si="17" ref="K113:R113">SUM(K114:K115)</f>
        <v>2</v>
      </c>
      <c r="L113" s="13">
        <f t="shared" si="17"/>
        <v>4</v>
      </c>
      <c r="M113" s="13">
        <f t="shared" si="17"/>
        <v>2</v>
      </c>
      <c r="N113" s="13">
        <f t="shared" si="17"/>
        <v>13</v>
      </c>
      <c r="O113" s="13">
        <f t="shared" si="17"/>
        <v>23</v>
      </c>
      <c r="P113" s="13">
        <f t="shared" si="17"/>
        <v>43</v>
      </c>
      <c r="Q113" s="13">
        <f t="shared" si="17"/>
        <v>13</v>
      </c>
      <c r="R113" s="13">
        <f t="shared" si="17"/>
        <v>5</v>
      </c>
      <c r="S113" s="13">
        <v>1</v>
      </c>
      <c r="T113" s="13" t="s">
        <v>146</v>
      </c>
      <c r="U113" s="14">
        <v>9.35</v>
      </c>
      <c r="W113" s="27"/>
      <c r="X113" s="27"/>
      <c r="Y113" s="31"/>
      <c r="Z113" s="31"/>
      <c r="AA113" s="27"/>
      <c r="AB113" s="28"/>
    </row>
    <row r="114" spans="2:28" ht="10.5" customHeight="1">
      <c r="B114" s="15"/>
      <c r="C114" s="15" t="s">
        <v>103</v>
      </c>
      <c r="E114" s="17">
        <f t="shared" si="13"/>
        <v>190</v>
      </c>
      <c r="F114" s="16" t="s">
        <v>27</v>
      </c>
      <c r="G114" s="16">
        <v>6</v>
      </c>
      <c r="H114" s="16">
        <v>179</v>
      </c>
      <c r="I114" s="16">
        <v>7</v>
      </c>
      <c r="J114" s="16">
        <v>3</v>
      </c>
      <c r="K114" s="16">
        <v>2</v>
      </c>
      <c r="L114" s="16">
        <v>4</v>
      </c>
      <c r="M114" s="16">
        <v>2</v>
      </c>
      <c r="N114" s="16">
        <v>12</v>
      </c>
      <c r="O114" s="16">
        <v>19</v>
      </c>
      <c r="P114" s="16">
        <v>41</v>
      </c>
      <c r="Q114" s="16">
        <v>13</v>
      </c>
      <c r="R114" s="16">
        <v>4</v>
      </c>
      <c r="S114" s="16">
        <v>1</v>
      </c>
      <c r="T114" s="16" t="s">
        <v>142</v>
      </c>
      <c r="U114" s="18">
        <v>9.54</v>
      </c>
      <c r="Y114" s="23"/>
      <c r="Z114" s="23"/>
      <c r="AB114" s="29"/>
    </row>
    <row r="115" spans="2:28" ht="10.5" customHeight="1">
      <c r="B115" s="15"/>
      <c r="C115" s="15" t="s">
        <v>104</v>
      </c>
      <c r="E115" s="17">
        <f t="shared" si="13"/>
        <v>14</v>
      </c>
      <c r="F115" s="16" t="s">
        <v>27</v>
      </c>
      <c r="G115" s="16" t="s">
        <v>142</v>
      </c>
      <c r="H115" s="16">
        <v>13</v>
      </c>
      <c r="I115" s="16" t="s">
        <v>142</v>
      </c>
      <c r="J115" s="16" t="s">
        <v>142</v>
      </c>
      <c r="K115" s="16" t="s">
        <v>142</v>
      </c>
      <c r="L115" s="16" t="s">
        <v>142</v>
      </c>
      <c r="M115" s="16" t="s">
        <v>142</v>
      </c>
      <c r="N115" s="16">
        <v>1</v>
      </c>
      <c r="O115" s="16">
        <v>4</v>
      </c>
      <c r="P115" s="16">
        <v>2</v>
      </c>
      <c r="Q115" s="16" t="s">
        <v>142</v>
      </c>
      <c r="R115" s="16">
        <v>1</v>
      </c>
      <c r="S115" s="16" t="s">
        <v>142</v>
      </c>
      <c r="T115" s="16" t="s">
        <v>142</v>
      </c>
      <c r="U115" s="18">
        <v>7.33</v>
      </c>
      <c r="Y115" s="23"/>
      <c r="Z115" s="23"/>
      <c r="AB115" s="29"/>
    </row>
    <row r="116" spans="2:28" ht="6" customHeight="1">
      <c r="B116" s="15"/>
      <c r="C116" s="15"/>
      <c r="E116" s="12">
        <f t="shared" si="13"/>
        <v>0</v>
      </c>
      <c r="F116" s="16"/>
      <c r="G116" s="16"/>
      <c r="H116" s="13">
        <f>SUM(I116:Q116)</f>
        <v>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4"/>
      <c r="Y116" s="23"/>
      <c r="Z116" s="23"/>
      <c r="AB116" s="28"/>
    </row>
    <row r="117" spans="2:28" s="10" customFormat="1" ht="10.5" customHeight="1">
      <c r="B117" s="34" t="s">
        <v>105</v>
      </c>
      <c r="C117" s="34"/>
      <c r="E117" s="12">
        <f t="shared" si="13"/>
        <v>134</v>
      </c>
      <c r="F117" s="13" t="s">
        <v>27</v>
      </c>
      <c r="G117" s="13" t="s">
        <v>27</v>
      </c>
      <c r="H117" s="13">
        <f aca="true" t="shared" si="18" ref="H117:Q117">H118</f>
        <v>133</v>
      </c>
      <c r="I117" s="13">
        <f t="shared" si="18"/>
        <v>9</v>
      </c>
      <c r="J117" s="13">
        <v>1</v>
      </c>
      <c r="K117" s="13">
        <f t="shared" si="18"/>
        <v>5</v>
      </c>
      <c r="L117" s="13">
        <f t="shared" si="18"/>
        <v>7</v>
      </c>
      <c r="M117" s="13">
        <f t="shared" si="18"/>
        <v>2</v>
      </c>
      <c r="N117" s="13">
        <f t="shared" si="18"/>
        <v>12</v>
      </c>
      <c r="O117" s="13">
        <v>3</v>
      </c>
      <c r="P117" s="13">
        <f t="shared" si="18"/>
        <v>15</v>
      </c>
      <c r="Q117" s="13">
        <f t="shared" si="18"/>
        <v>4</v>
      </c>
      <c r="R117" s="13" t="s">
        <v>145</v>
      </c>
      <c r="S117" s="13">
        <v>1</v>
      </c>
      <c r="T117" s="13" t="s">
        <v>145</v>
      </c>
      <c r="U117" s="14">
        <v>11.42</v>
      </c>
      <c r="W117" s="27"/>
      <c r="X117" s="27"/>
      <c r="Y117" s="31"/>
      <c r="Z117" s="31"/>
      <c r="AA117" s="27"/>
      <c r="AB117" s="28"/>
    </row>
    <row r="118" spans="2:28" ht="10.5" customHeight="1">
      <c r="B118" s="15"/>
      <c r="C118" s="15" t="s">
        <v>106</v>
      </c>
      <c r="E118" s="17">
        <f t="shared" si="13"/>
        <v>134</v>
      </c>
      <c r="F118" s="16" t="s">
        <v>27</v>
      </c>
      <c r="G118" s="16" t="s">
        <v>27</v>
      </c>
      <c r="H118" s="16">
        <v>133</v>
      </c>
      <c r="I118" s="16">
        <v>9</v>
      </c>
      <c r="J118" s="16">
        <v>1</v>
      </c>
      <c r="K118" s="16">
        <v>5</v>
      </c>
      <c r="L118" s="16">
        <v>7</v>
      </c>
      <c r="M118" s="16">
        <v>2</v>
      </c>
      <c r="N118" s="16">
        <v>12</v>
      </c>
      <c r="O118" s="16">
        <v>3</v>
      </c>
      <c r="P118" s="16">
        <v>15</v>
      </c>
      <c r="Q118" s="16">
        <v>4</v>
      </c>
      <c r="R118" s="16" t="s">
        <v>142</v>
      </c>
      <c r="S118" s="16">
        <v>1</v>
      </c>
      <c r="T118" s="16" t="s">
        <v>142</v>
      </c>
      <c r="U118" s="18">
        <v>11.42</v>
      </c>
      <c r="Y118" s="23"/>
      <c r="Z118" s="23"/>
      <c r="AB118" s="29"/>
    </row>
    <row r="119" spans="2:28" ht="6" customHeight="1">
      <c r="B119" s="15"/>
      <c r="C119" s="15"/>
      <c r="E119" s="12">
        <f t="shared" si="13"/>
        <v>0</v>
      </c>
      <c r="F119" s="16"/>
      <c r="G119" s="16"/>
      <c r="H119" s="13">
        <f>SUM(I119:Q119)</f>
        <v>0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4"/>
      <c r="Y119" s="23"/>
      <c r="Z119" s="23"/>
      <c r="AB119" s="28"/>
    </row>
    <row r="120" spans="2:28" s="10" customFormat="1" ht="10.5" customHeight="1">
      <c r="B120" s="34" t="s">
        <v>107</v>
      </c>
      <c r="C120" s="34"/>
      <c r="E120" s="12">
        <f aca="true" t="shared" si="19" ref="E120:E151">SUM(F120,G120,H120,R120,S120,T120)</f>
        <v>153</v>
      </c>
      <c r="F120" s="13">
        <f aca="true" t="shared" si="20" ref="F120:R120">SUM(F121:F131)</f>
        <v>2</v>
      </c>
      <c r="G120" s="13">
        <f t="shared" si="20"/>
        <v>3</v>
      </c>
      <c r="H120" s="13">
        <f t="shared" si="20"/>
        <v>139</v>
      </c>
      <c r="I120" s="13">
        <f t="shared" si="20"/>
        <v>12</v>
      </c>
      <c r="J120" s="13">
        <f t="shared" si="20"/>
        <v>12</v>
      </c>
      <c r="K120" s="13">
        <f t="shared" si="20"/>
        <v>7</v>
      </c>
      <c r="L120" s="13">
        <f t="shared" si="20"/>
        <v>16</v>
      </c>
      <c r="M120" s="13">
        <f t="shared" si="20"/>
        <v>2</v>
      </c>
      <c r="N120" s="13">
        <f t="shared" si="20"/>
        <v>8</v>
      </c>
      <c r="O120" s="13">
        <f t="shared" si="20"/>
        <v>8</v>
      </c>
      <c r="P120" s="13">
        <f t="shared" si="20"/>
        <v>9</v>
      </c>
      <c r="Q120" s="13">
        <f t="shared" si="20"/>
        <v>1</v>
      </c>
      <c r="R120" s="13">
        <f t="shared" si="20"/>
        <v>4</v>
      </c>
      <c r="S120" s="13" t="s">
        <v>27</v>
      </c>
      <c r="T120" s="13">
        <f>SUM(T121:T131)</f>
        <v>5</v>
      </c>
      <c r="U120" s="14">
        <v>2.99</v>
      </c>
      <c r="W120" s="27"/>
      <c r="X120" s="27"/>
      <c r="Y120" s="31"/>
      <c r="Z120" s="31"/>
      <c r="AA120" s="27"/>
      <c r="AB120" s="28"/>
    </row>
    <row r="121" spans="2:28" ht="10.5" customHeight="1">
      <c r="B121" s="15"/>
      <c r="C121" s="15" t="s">
        <v>108</v>
      </c>
      <c r="E121" s="17">
        <f t="shared" si="19"/>
        <v>7</v>
      </c>
      <c r="F121" s="16" t="s">
        <v>27</v>
      </c>
      <c r="G121" s="16" t="s">
        <v>27</v>
      </c>
      <c r="H121" s="16">
        <v>6</v>
      </c>
      <c r="I121" s="16" t="s">
        <v>142</v>
      </c>
      <c r="J121" s="16" t="s">
        <v>142</v>
      </c>
      <c r="K121" s="16">
        <v>1</v>
      </c>
      <c r="L121" s="16">
        <v>1</v>
      </c>
      <c r="M121" s="16" t="s">
        <v>142</v>
      </c>
      <c r="N121" s="16">
        <v>1</v>
      </c>
      <c r="O121" s="16" t="s">
        <v>142</v>
      </c>
      <c r="P121" s="16">
        <v>2</v>
      </c>
      <c r="Q121" s="16" t="s">
        <v>142</v>
      </c>
      <c r="R121" s="16" t="s">
        <v>142</v>
      </c>
      <c r="S121" s="13" t="s">
        <v>27</v>
      </c>
      <c r="T121" s="16">
        <v>1</v>
      </c>
      <c r="U121" s="18">
        <v>1.22</v>
      </c>
      <c r="Y121" s="23"/>
      <c r="Z121" s="23"/>
      <c r="AB121" s="29"/>
    </row>
    <row r="122" spans="2:28" ht="10.5" customHeight="1">
      <c r="B122" s="15"/>
      <c r="C122" s="15" t="s">
        <v>109</v>
      </c>
      <c r="E122" s="17">
        <f t="shared" si="19"/>
        <v>4</v>
      </c>
      <c r="F122" s="16" t="s">
        <v>27</v>
      </c>
      <c r="G122" s="16" t="s">
        <v>27</v>
      </c>
      <c r="H122" s="16">
        <v>4</v>
      </c>
      <c r="I122" s="16" t="s">
        <v>142</v>
      </c>
      <c r="J122" s="16">
        <v>4</v>
      </c>
      <c r="K122" s="16" t="s">
        <v>142</v>
      </c>
      <c r="L122" s="16" t="s">
        <v>142</v>
      </c>
      <c r="M122" s="16" t="s">
        <v>142</v>
      </c>
      <c r="N122" s="16" t="s">
        <v>142</v>
      </c>
      <c r="O122" s="16" t="s">
        <v>142</v>
      </c>
      <c r="P122" s="16" t="s">
        <v>142</v>
      </c>
      <c r="Q122" s="16" t="s">
        <v>142</v>
      </c>
      <c r="R122" s="16" t="s">
        <v>142</v>
      </c>
      <c r="S122" s="13" t="s">
        <v>27</v>
      </c>
      <c r="T122" s="16" t="s">
        <v>142</v>
      </c>
      <c r="U122" s="18">
        <v>3.88</v>
      </c>
      <c r="Y122" s="23"/>
      <c r="Z122" s="23"/>
      <c r="AB122" s="29"/>
    </row>
    <row r="123" spans="2:28" ht="10.5" customHeight="1">
      <c r="B123" s="15"/>
      <c r="C123" s="15" t="s">
        <v>110</v>
      </c>
      <c r="E123" s="17">
        <f t="shared" si="19"/>
        <v>12</v>
      </c>
      <c r="F123" s="16" t="s">
        <v>27</v>
      </c>
      <c r="G123" s="16" t="s">
        <v>142</v>
      </c>
      <c r="H123" s="16">
        <v>10</v>
      </c>
      <c r="I123" s="16" t="s">
        <v>142</v>
      </c>
      <c r="J123" s="16" t="s">
        <v>142</v>
      </c>
      <c r="K123" s="16" t="s">
        <v>142</v>
      </c>
      <c r="L123" s="16">
        <v>2</v>
      </c>
      <c r="M123" s="16">
        <v>2</v>
      </c>
      <c r="N123" s="16" t="s">
        <v>142</v>
      </c>
      <c r="O123" s="16">
        <v>1</v>
      </c>
      <c r="P123" s="16">
        <v>1</v>
      </c>
      <c r="Q123" s="16" t="s">
        <v>142</v>
      </c>
      <c r="R123" s="16">
        <v>1</v>
      </c>
      <c r="S123" s="13" t="s">
        <v>27</v>
      </c>
      <c r="T123" s="16">
        <v>1</v>
      </c>
      <c r="U123" s="18">
        <v>3.37</v>
      </c>
      <c r="Y123" s="23"/>
      <c r="Z123" s="23"/>
      <c r="AB123" s="29"/>
    </row>
    <row r="124" spans="2:28" ht="10.5" customHeight="1">
      <c r="B124" s="15"/>
      <c r="C124" s="15" t="s">
        <v>111</v>
      </c>
      <c r="E124" s="17">
        <f t="shared" si="19"/>
        <v>30</v>
      </c>
      <c r="F124" s="16" t="s">
        <v>27</v>
      </c>
      <c r="G124" s="16" t="s">
        <v>27</v>
      </c>
      <c r="H124" s="16">
        <v>29</v>
      </c>
      <c r="I124" s="16">
        <v>2</v>
      </c>
      <c r="J124" s="16" t="s">
        <v>142</v>
      </c>
      <c r="K124" s="16">
        <v>2</v>
      </c>
      <c r="L124" s="16">
        <v>5</v>
      </c>
      <c r="M124" s="16" t="s">
        <v>142</v>
      </c>
      <c r="N124" s="16" t="s">
        <v>142</v>
      </c>
      <c r="O124" s="16">
        <v>2</v>
      </c>
      <c r="P124" s="16" t="s">
        <v>142</v>
      </c>
      <c r="Q124" s="16" t="s">
        <v>142</v>
      </c>
      <c r="R124" s="16">
        <v>1</v>
      </c>
      <c r="S124" s="13" t="s">
        <v>27</v>
      </c>
      <c r="T124" s="16" t="s">
        <v>142</v>
      </c>
      <c r="U124" s="18">
        <v>4.3</v>
      </c>
      <c r="Y124" s="23"/>
      <c r="Z124" s="23"/>
      <c r="AB124" s="29"/>
    </row>
    <row r="125" spans="2:28" ht="10.5" customHeight="1">
      <c r="B125" s="15"/>
      <c r="C125" s="15" t="s">
        <v>112</v>
      </c>
      <c r="E125" s="17">
        <f t="shared" si="19"/>
        <v>31</v>
      </c>
      <c r="F125" s="16">
        <v>2</v>
      </c>
      <c r="G125" s="16" t="s">
        <v>27</v>
      </c>
      <c r="H125" s="16">
        <v>26</v>
      </c>
      <c r="I125" s="16">
        <v>1</v>
      </c>
      <c r="J125" s="16">
        <v>3</v>
      </c>
      <c r="K125" s="16" t="s">
        <v>142</v>
      </c>
      <c r="L125" s="16">
        <v>2</v>
      </c>
      <c r="M125" s="16" t="s">
        <v>142</v>
      </c>
      <c r="N125" s="16">
        <v>5</v>
      </c>
      <c r="O125" s="16">
        <v>3</v>
      </c>
      <c r="P125" s="16">
        <v>2</v>
      </c>
      <c r="Q125" s="16">
        <v>1</v>
      </c>
      <c r="R125" s="16">
        <v>2</v>
      </c>
      <c r="S125" s="13" t="s">
        <v>27</v>
      </c>
      <c r="T125" s="16">
        <v>1</v>
      </c>
      <c r="U125" s="18">
        <v>4.19</v>
      </c>
      <c r="Y125" s="23"/>
      <c r="Z125" s="23"/>
      <c r="AB125" s="29"/>
    </row>
    <row r="126" spans="2:28" ht="10.5" customHeight="1">
      <c r="B126" s="15"/>
      <c r="C126" s="15" t="s">
        <v>113</v>
      </c>
      <c r="E126" s="17">
        <f t="shared" si="19"/>
        <v>7</v>
      </c>
      <c r="F126" s="16" t="s">
        <v>27</v>
      </c>
      <c r="G126" s="16" t="s">
        <v>27</v>
      </c>
      <c r="H126" s="16">
        <v>7</v>
      </c>
      <c r="I126" s="16">
        <v>2</v>
      </c>
      <c r="J126" s="16" t="s">
        <v>142</v>
      </c>
      <c r="K126" s="16" t="s">
        <v>142</v>
      </c>
      <c r="L126" s="16">
        <v>1</v>
      </c>
      <c r="M126" s="16" t="s">
        <v>142</v>
      </c>
      <c r="N126" s="16" t="s">
        <v>142</v>
      </c>
      <c r="O126" s="16" t="s">
        <v>142</v>
      </c>
      <c r="P126" s="16">
        <v>1</v>
      </c>
      <c r="Q126" s="16" t="s">
        <v>142</v>
      </c>
      <c r="R126" s="16" t="s">
        <v>142</v>
      </c>
      <c r="S126" s="13" t="s">
        <v>27</v>
      </c>
      <c r="T126" s="16" t="s">
        <v>142</v>
      </c>
      <c r="U126" s="18">
        <v>1.76</v>
      </c>
      <c r="Y126" s="23"/>
      <c r="Z126" s="23"/>
      <c r="AB126" s="29"/>
    </row>
    <row r="127" spans="2:28" ht="10.5" customHeight="1">
      <c r="B127" s="15"/>
      <c r="C127" s="15" t="s">
        <v>114</v>
      </c>
      <c r="E127" s="17">
        <f t="shared" si="19"/>
        <v>12</v>
      </c>
      <c r="F127" s="16" t="s">
        <v>142</v>
      </c>
      <c r="G127" s="16" t="s">
        <v>27</v>
      </c>
      <c r="H127" s="16">
        <v>12</v>
      </c>
      <c r="I127" s="16" t="s">
        <v>142</v>
      </c>
      <c r="J127" s="16">
        <v>1</v>
      </c>
      <c r="K127" s="16" t="s">
        <v>142</v>
      </c>
      <c r="L127" s="16">
        <v>3</v>
      </c>
      <c r="M127" s="16" t="s">
        <v>142</v>
      </c>
      <c r="N127" s="16">
        <v>1</v>
      </c>
      <c r="O127" s="16" t="s">
        <v>142</v>
      </c>
      <c r="P127" s="16" t="s">
        <v>142</v>
      </c>
      <c r="Q127" s="16" t="s">
        <v>142</v>
      </c>
      <c r="R127" s="16" t="s">
        <v>142</v>
      </c>
      <c r="S127" s="13" t="s">
        <v>27</v>
      </c>
      <c r="T127" s="16" t="s">
        <v>142</v>
      </c>
      <c r="U127" s="18">
        <v>2.15</v>
      </c>
      <c r="Y127" s="23"/>
      <c r="Z127" s="23"/>
      <c r="AB127" s="29"/>
    </row>
    <row r="128" spans="2:28" ht="10.5" customHeight="1">
      <c r="B128" s="15"/>
      <c r="C128" s="15" t="s">
        <v>115</v>
      </c>
      <c r="E128" s="17">
        <f t="shared" si="19"/>
        <v>18</v>
      </c>
      <c r="F128" s="16" t="s">
        <v>142</v>
      </c>
      <c r="G128" s="16">
        <v>2</v>
      </c>
      <c r="H128" s="16">
        <v>16</v>
      </c>
      <c r="I128" s="16">
        <v>1</v>
      </c>
      <c r="J128" s="16" t="s">
        <v>142</v>
      </c>
      <c r="K128" s="16">
        <v>3</v>
      </c>
      <c r="L128" s="16">
        <v>1</v>
      </c>
      <c r="M128" s="16" t="s">
        <v>142</v>
      </c>
      <c r="N128" s="16" t="s">
        <v>142</v>
      </c>
      <c r="O128" s="16" t="s">
        <v>142</v>
      </c>
      <c r="P128" s="16">
        <v>1</v>
      </c>
      <c r="Q128" s="16" t="s">
        <v>142</v>
      </c>
      <c r="R128" s="16" t="s">
        <v>142</v>
      </c>
      <c r="S128" s="13" t="s">
        <v>27</v>
      </c>
      <c r="T128" s="16" t="s">
        <v>142</v>
      </c>
      <c r="U128" s="18">
        <v>3.18</v>
      </c>
      <c r="Y128" s="23"/>
      <c r="Z128" s="23"/>
      <c r="AB128" s="29"/>
    </row>
    <row r="129" spans="2:28" ht="10.5" customHeight="1">
      <c r="B129" s="15"/>
      <c r="C129" s="15" t="s">
        <v>116</v>
      </c>
      <c r="E129" s="17">
        <f t="shared" si="19"/>
        <v>20</v>
      </c>
      <c r="F129" s="16" t="s">
        <v>27</v>
      </c>
      <c r="G129" s="16" t="s">
        <v>27</v>
      </c>
      <c r="H129" s="16">
        <v>20</v>
      </c>
      <c r="I129" s="16">
        <v>6</v>
      </c>
      <c r="J129" s="16">
        <v>2</v>
      </c>
      <c r="K129" s="16">
        <v>1</v>
      </c>
      <c r="L129" s="16">
        <v>1</v>
      </c>
      <c r="M129" s="16" t="s">
        <v>142</v>
      </c>
      <c r="N129" s="16">
        <v>1</v>
      </c>
      <c r="O129" s="16">
        <v>2</v>
      </c>
      <c r="P129" s="16" t="s">
        <v>142</v>
      </c>
      <c r="Q129" s="16" t="s">
        <v>142</v>
      </c>
      <c r="R129" s="16" t="s">
        <v>142</v>
      </c>
      <c r="S129" s="13" t="s">
        <v>27</v>
      </c>
      <c r="T129" s="16" t="s">
        <v>142</v>
      </c>
      <c r="U129" s="18">
        <v>2.75</v>
      </c>
      <c r="Y129" s="23"/>
      <c r="Z129" s="23"/>
      <c r="AB129" s="29"/>
    </row>
    <row r="130" spans="2:28" ht="10.5" customHeight="1">
      <c r="B130" s="15"/>
      <c r="C130" s="15" t="s">
        <v>117</v>
      </c>
      <c r="E130" s="17">
        <f t="shared" si="19"/>
        <v>9</v>
      </c>
      <c r="F130" s="16" t="s">
        <v>27</v>
      </c>
      <c r="G130" s="16">
        <v>1</v>
      </c>
      <c r="H130" s="16">
        <v>6</v>
      </c>
      <c r="I130" s="16" t="s">
        <v>27</v>
      </c>
      <c r="J130" s="16" t="s">
        <v>142</v>
      </c>
      <c r="K130" s="16" t="s">
        <v>142</v>
      </c>
      <c r="L130" s="16" t="s">
        <v>142</v>
      </c>
      <c r="M130" s="16" t="s">
        <v>142</v>
      </c>
      <c r="N130" s="16" t="s">
        <v>142</v>
      </c>
      <c r="O130" s="16" t="s">
        <v>142</v>
      </c>
      <c r="P130" s="16">
        <v>2</v>
      </c>
      <c r="Q130" s="16" t="s">
        <v>142</v>
      </c>
      <c r="R130" s="16" t="s">
        <v>27</v>
      </c>
      <c r="S130" s="13" t="s">
        <v>27</v>
      </c>
      <c r="T130" s="16">
        <v>2</v>
      </c>
      <c r="U130" s="18">
        <v>8.58</v>
      </c>
      <c r="Y130" s="23"/>
      <c r="Z130" s="23"/>
      <c r="AB130" s="29"/>
    </row>
    <row r="131" spans="2:28" ht="10.5" customHeight="1">
      <c r="B131" s="15"/>
      <c r="C131" s="15" t="s">
        <v>118</v>
      </c>
      <c r="E131" s="17">
        <f t="shared" si="19"/>
        <v>3</v>
      </c>
      <c r="F131" s="16" t="s">
        <v>27</v>
      </c>
      <c r="G131" s="16" t="s">
        <v>27</v>
      </c>
      <c r="H131" s="16">
        <v>3</v>
      </c>
      <c r="I131" s="16" t="s">
        <v>27</v>
      </c>
      <c r="J131" s="16">
        <v>2</v>
      </c>
      <c r="K131" s="16" t="s">
        <v>142</v>
      </c>
      <c r="L131" s="16" t="s">
        <v>142</v>
      </c>
      <c r="M131" s="16" t="s">
        <v>142</v>
      </c>
      <c r="N131" s="16" t="s">
        <v>142</v>
      </c>
      <c r="O131" s="16" t="s">
        <v>142</v>
      </c>
      <c r="P131" s="16" t="s">
        <v>142</v>
      </c>
      <c r="Q131" s="16" t="s">
        <v>142</v>
      </c>
      <c r="R131" s="16" t="s">
        <v>27</v>
      </c>
      <c r="S131" s="13" t="s">
        <v>27</v>
      </c>
      <c r="T131" s="16" t="s">
        <v>142</v>
      </c>
      <c r="U131" s="18">
        <v>1.01</v>
      </c>
      <c r="Y131" s="23"/>
      <c r="Z131" s="23"/>
      <c r="AB131" s="29"/>
    </row>
    <row r="132" spans="2:28" ht="6" customHeight="1">
      <c r="B132" s="15"/>
      <c r="C132" s="15"/>
      <c r="E132" s="12">
        <f t="shared" si="19"/>
        <v>0</v>
      </c>
      <c r="F132" s="16"/>
      <c r="G132" s="16"/>
      <c r="H132" s="13">
        <f>SUM(I132:Q132)</f>
        <v>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4"/>
      <c r="Y132" s="23"/>
      <c r="Z132" s="23"/>
      <c r="AB132" s="28"/>
    </row>
    <row r="133" spans="2:28" s="10" customFormat="1" ht="10.5" customHeight="1">
      <c r="B133" s="34" t="s">
        <v>119</v>
      </c>
      <c r="C133" s="34"/>
      <c r="E133" s="12">
        <f t="shared" si="19"/>
        <v>195</v>
      </c>
      <c r="F133" s="13" t="s">
        <v>27</v>
      </c>
      <c r="G133" s="13">
        <f aca="true" t="shared" si="21" ref="G133:T133">SUM(G134:G138)</f>
        <v>5</v>
      </c>
      <c r="H133" s="13">
        <f t="shared" si="21"/>
        <v>172</v>
      </c>
      <c r="I133" s="13">
        <f t="shared" si="21"/>
        <v>11</v>
      </c>
      <c r="J133" s="13" t="s">
        <v>145</v>
      </c>
      <c r="K133" s="13">
        <f t="shared" si="21"/>
        <v>8</v>
      </c>
      <c r="L133" s="13">
        <f t="shared" si="21"/>
        <v>7</v>
      </c>
      <c r="M133" s="13">
        <f t="shared" si="21"/>
        <v>7</v>
      </c>
      <c r="N133" s="13">
        <f t="shared" si="21"/>
        <v>4</v>
      </c>
      <c r="O133" s="13">
        <f t="shared" si="21"/>
        <v>7</v>
      </c>
      <c r="P133" s="13">
        <f t="shared" si="21"/>
        <v>47</v>
      </c>
      <c r="Q133" s="13" t="s">
        <v>145</v>
      </c>
      <c r="R133" s="13">
        <f t="shared" si="21"/>
        <v>14</v>
      </c>
      <c r="S133" s="13">
        <f t="shared" si="21"/>
        <v>1</v>
      </c>
      <c r="T133" s="13">
        <f t="shared" si="21"/>
        <v>3</v>
      </c>
      <c r="U133" s="14">
        <v>4.79</v>
      </c>
      <c r="W133" s="27"/>
      <c r="X133" s="27"/>
      <c r="Y133" s="31"/>
      <c r="Z133" s="31"/>
      <c r="AA133" s="27"/>
      <c r="AB133" s="28"/>
    </row>
    <row r="134" spans="2:28" ht="10.5" customHeight="1">
      <c r="B134" s="15"/>
      <c r="C134" s="15" t="s">
        <v>120</v>
      </c>
      <c r="E134" s="17">
        <f t="shared" si="19"/>
        <v>28</v>
      </c>
      <c r="F134" s="16" t="s">
        <v>27</v>
      </c>
      <c r="G134" s="16">
        <v>2</v>
      </c>
      <c r="H134" s="16">
        <v>26</v>
      </c>
      <c r="I134" s="16" t="s">
        <v>142</v>
      </c>
      <c r="J134" s="16" t="s">
        <v>142</v>
      </c>
      <c r="K134" s="16">
        <v>3</v>
      </c>
      <c r="L134" s="16">
        <v>4</v>
      </c>
      <c r="M134" s="16" t="s">
        <v>142</v>
      </c>
      <c r="N134" s="16">
        <v>1</v>
      </c>
      <c r="O134" s="16" t="s">
        <v>142</v>
      </c>
      <c r="P134" s="16">
        <v>4</v>
      </c>
      <c r="Q134" s="16" t="s">
        <v>142</v>
      </c>
      <c r="R134" s="16" t="s">
        <v>142</v>
      </c>
      <c r="S134" s="16" t="s">
        <v>142</v>
      </c>
      <c r="T134" s="16" t="s">
        <v>142</v>
      </c>
      <c r="U134" s="18">
        <v>2.39</v>
      </c>
      <c r="Y134" s="23"/>
      <c r="Z134" s="23"/>
      <c r="AB134" s="29"/>
    </row>
    <row r="135" spans="2:28" ht="10.5" customHeight="1">
      <c r="B135" s="15"/>
      <c r="C135" s="15" t="s">
        <v>121</v>
      </c>
      <c r="E135" s="17">
        <f t="shared" si="19"/>
        <v>13</v>
      </c>
      <c r="F135" s="16" t="s">
        <v>27</v>
      </c>
      <c r="G135" s="16">
        <v>1</v>
      </c>
      <c r="H135" s="16">
        <v>11</v>
      </c>
      <c r="I135" s="16">
        <v>2</v>
      </c>
      <c r="J135" s="16" t="s">
        <v>142</v>
      </c>
      <c r="K135" s="16">
        <v>1</v>
      </c>
      <c r="L135" s="16">
        <v>2</v>
      </c>
      <c r="M135" s="16">
        <v>2</v>
      </c>
      <c r="N135" s="16" t="s">
        <v>142</v>
      </c>
      <c r="O135" s="16" t="s">
        <v>142</v>
      </c>
      <c r="P135" s="16" t="s">
        <v>142</v>
      </c>
      <c r="Q135" s="16" t="s">
        <v>142</v>
      </c>
      <c r="R135" s="16">
        <v>1</v>
      </c>
      <c r="S135" s="16" t="s">
        <v>142</v>
      </c>
      <c r="T135" s="16" t="s">
        <v>142</v>
      </c>
      <c r="U135" s="18">
        <v>3.1</v>
      </c>
      <c r="Y135" s="23"/>
      <c r="Z135" s="23"/>
      <c r="AB135" s="29"/>
    </row>
    <row r="136" spans="2:28" ht="10.5" customHeight="1">
      <c r="B136" s="15"/>
      <c r="C136" s="15" t="s">
        <v>122</v>
      </c>
      <c r="E136" s="17">
        <f t="shared" si="19"/>
        <v>96</v>
      </c>
      <c r="F136" s="16" t="s">
        <v>27</v>
      </c>
      <c r="G136" s="16">
        <v>2</v>
      </c>
      <c r="H136" s="16">
        <v>79</v>
      </c>
      <c r="I136" s="16">
        <v>9</v>
      </c>
      <c r="J136" s="16" t="s">
        <v>142</v>
      </c>
      <c r="K136" s="16">
        <v>4</v>
      </c>
      <c r="L136" s="16">
        <v>1</v>
      </c>
      <c r="M136" s="16">
        <v>3</v>
      </c>
      <c r="N136" s="16">
        <v>3</v>
      </c>
      <c r="O136" s="16" t="s">
        <v>142</v>
      </c>
      <c r="P136" s="16">
        <v>19</v>
      </c>
      <c r="Q136" s="16" t="s">
        <v>142</v>
      </c>
      <c r="R136" s="16">
        <v>11</v>
      </c>
      <c r="S136" s="16">
        <v>1</v>
      </c>
      <c r="T136" s="16">
        <v>3</v>
      </c>
      <c r="U136" s="18">
        <v>6.37</v>
      </c>
      <c r="Y136" s="23"/>
      <c r="Z136" s="23"/>
      <c r="AB136" s="29"/>
    </row>
    <row r="137" spans="2:28" ht="10.5" customHeight="1">
      <c r="B137" s="15"/>
      <c r="C137" s="15" t="s">
        <v>123</v>
      </c>
      <c r="E137" s="17">
        <f t="shared" si="19"/>
        <v>50</v>
      </c>
      <c r="F137" s="16" t="s">
        <v>27</v>
      </c>
      <c r="G137" s="16" t="s">
        <v>142</v>
      </c>
      <c r="H137" s="16">
        <v>49</v>
      </c>
      <c r="I137" s="16" t="s">
        <v>142</v>
      </c>
      <c r="J137" s="16" t="s">
        <v>142</v>
      </c>
      <c r="K137" s="16" t="s">
        <v>142</v>
      </c>
      <c r="L137" s="16" t="s">
        <v>142</v>
      </c>
      <c r="M137" s="16">
        <v>2</v>
      </c>
      <c r="N137" s="16" t="s">
        <v>142</v>
      </c>
      <c r="O137" s="16">
        <v>7</v>
      </c>
      <c r="P137" s="16">
        <v>18</v>
      </c>
      <c r="Q137" s="16" t="s">
        <v>142</v>
      </c>
      <c r="R137" s="16">
        <v>1</v>
      </c>
      <c r="S137" s="16" t="s">
        <v>142</v>
      </c>
      <c r="T137" s="16" t="s">
        <v>142</v>
      </c>
      <c r="U137" s="18">
        <v>6.15</v>
      </c>
      <c r="Y137" s="23"/>
      <c r="Z137" s="23"/>
      <c r="AB137" s="29"/>
    </row>
    <row r="138" spans="2:28" ht="10.5" customHeight="1">
      <c r="B138" s="15"/>
      <c r="C138" s="15" t="s">
        <v>124</v>
      </c>
      <c r="E138" s="17">
        <f t="shared" si="19"/>
        <v>8</v>
      </c>
      <c r="F138" s="16" t="s">
        <v>27</v>
      </c>
      <c r="G138" s="16" t="s">
        <v>27</v>
      </c>
      <c r="H138" s="16">
        <v>7</v>
      </c>
      <c r="I138" s="16" t="s">
        <v>142</v>
      </c>
      <c r="J138" s="16" t="s">
        <v>27</v>
      </c>
      <c r="K138" s="16" t="s">
        <v>142</v>
      </c>
      <c r="L138" s="16" t="s">
        <v>142</v>
      </c>
      <c r="M138" s="16" t="s">
        <v>142</v>
      </c>
      <c r="N138" s="16" t="s">
        <v>142</v>
      </c>
      <c r="O138" s="16" t="s">
        <v>142</v>
      </c>
      <c r="P138" s="16">
        <v>6</v>
      </c>
      <c r="Q138" s="16" t="s">
        <v>142</v>
      </c>
      <c r="R138" s="16">
        <v>1</v>
      </c>
      <c r="S138" s="16" t="s">
        <v>142</v>
      </c>
      <c r="T138" s="16" t="s">
        <v>142</v>
      </c>
      <c r="U138" s="18">
        <v>4.97</v>
      </c>
      <c r="Y138" s="23"/>
      <c r="Z138" s="23"/>
      <c r="AB138" s="29"/>
    </row>
    <row r="139" spans="2:28" ht="6" customHeight="1">
      <c r="B139" s="15"/>
      <c r="C139" s="15"/>
      <c r="E139" s="12">
        <f t="shared" si="19"/>
        <v>0</v>
      </c>
      <c r="F139" s="16"/>
      <c r="G139" s="16"/>
      <c r="H139" s="13">
        <f>SUM(I139:Q139)</f>
        <v>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4"/>
      <c r="Y139" s="23"/>
      <c r="Z139" s="23"/>
      <c r="AB139" s="28"/>
    </row>
    <row r="140" spans="2:28" s="10" customFormat="1" ht="10.5" customHeight="1">
      <c r="B140" s="34" t="s">
        <v>125</v>
      </c>
      <c r="C140" s="34"/>
      <c r="E140" s="12">
        <f t="shared" si="19"/>
        <v>135</v>
      </c>
      <c r="F140" s="13" t="s">
        <v>27</v>
      </c>
      <c r="G140" s="13" t="s">
        <v>145</v>
      </c>
      <c r="H140" s="13">
        <f aca="true" t="shared" si="22" ref="H140:P140">SUM(H141:H148)</f>
        <v>130</v>
      </c>
      <c r="I140" s="13">
        <f t="shared" si="22"/>
        <v>1</v>
      </c>
      <c r="J140" s="13">
        <f t="shared" si="22"/>
        <v>1</v>
      </c>
      <c r="K140" s="13">
        <f t="shared" si="22"/>
        <v>9</v>
      </c>
      <c r="L140" s="13">
        <f t="shared" si="22"/>
        <v>10</v>
      </c>
      <c r="M140" s="13">
        <f t="shared" si="22"/>
        <v>6</v>
      </c>
      <c r="N140" s="13">
        <f t="shared" si="22"/>
        <v>1</v>
      </c>
      <c r="O140" s="13">
        <f t="shared" si="22"/>
        <v>2</v>
      </c>
      <c r="P140" s="13">
        <f t="shared" si="22"/>
        <v>11</v>
      </c>
      <c r="Q140" s="13" t="s">
        <v>142</v>
      </c>
      <c r="R140" s="13">
        <f>SUM(R141:R148)</f>
        <v>4</v>
      </c>
      <c r="S140" s="13" t="s">
        <v>27</v>
      </c>
      <c r="T140" s="13">
        <f>SUM(T141:T148)</f>
        <v>1</v>
      </c>
      <c r="U140" s="14">
        <v>6.63</v>
      </c>
      <c r="W140" s="27"/>
      <c r="X140" s="27"/>
      <c r="Y140" s="31"/>
      <c r="Z140" s="31"/>
      <c r="AA140" s="27"/>
      <c r="AB140" s="28"/>
    </row>
    <row r="141" spans="2:28" ht="10.5" customHeight="1">
      <c r="B141" s="15"/>
      <c r="C141" s="15" t="s">
        <v>126</v>
      </c>
      <c r="E141" s="17">
        <f t="shared" si="19"/>
        <v>36</v>
      </c>
      <c r="F141" s="16" t="s">
        <v>27</v>
      </c>
      <c r="G141" s="16" t="s">
        <v>27</v>
      </c>
      <c r="H141" s="16">
        <v>36</v>
      </c>
      <c r="I141" s="16" t="s">
        <v>142</v>
      </c>
      <c r="J141" s="16" t="s">
        <v>142</v>
      </c>
      <c r="K141" s="16" t="s">
        <v>142</v>
      </c>
      <c r="L141" s="16">
        <v>4</v>
      </c>
      <c r="M141" s="16">
        <v>1</v>
      </c>
      <c r="N141" s="16">
        <v>1</v>
      </c>
      <c r="O141" s="16" t="s">
        <v>142</v>
      </c>
      <c r="P141" s="16">
        <v>1</v>
      </c>
      <c r="Q141" s="16" t="s">
        <v>142</v>
      </c>
      <c r="R141" s="16" t="s">
        <v>142</v>
      </c>
      <c r="S141" s="13" t="s">
        <v>27</v>
      </c>
      <c r="T141" s="16" t="s">
        <v>142</v>
      </c>
      <c r="U141" s="18">
        <v>7.56</v>
      </c>
      <c r="Y141" s="23"/>
      <c r="Z141" s="23"/>
      <c r="AB141" s="29"/>
    </row>
    <row r="142" spans="2:28" ht="10.5" customHeight="1">
      <c r="B142" s="15"/>
      <c r="C142" s="15" t="s">
        <v>127</v>
      </c>
      <c r="E142" s="17">
        <f t="shared" si="19"/>
        <v>14</v>
      </c>
      <c r="F142" s="16" t="s">
        <v>27</v>
      </c>
      <c r="G142" s="16" t="s">
        <v>142</v>
      </c>
      <c r="H142" s="16">
        <v>14</v>
      </c>
      <c r="I142" s="16" t="s">
        <v>142</v>
      </c>
      <c r="J142" s="16" t="s">
        <v>142</v>
      </c>
      <c r="K142" s="16">
        <v>2</v>
      </c>
      <c r="L142" s="16">
        <v>1</v>
      </c>
      <c r="M142" s="16">
        <v>1</v>
      </c>
      <c r="N142" s="16" t="s">
        <v>142</v>
      </c>
      <c r="O142" s="16" t="s">
        <v>142</v>
      </c>
      <c r="P142" s="16">
        <v>2</v>
      </c>
      <c r="Q142" s="16" t="s">
        <v>142</v>
      </c>
      <c r="R142" s="16" t="s">
        <v>142</v>
      </c>
      <c r="S142" s="13" t="s">
        <v>27</v>
      </c>
      <c r="T142" s="16" t="s">
        <v>142</v>
      </c>
      <c r="U142" s="18">
        <v>5.35</v>
      </c>
      <c r="Y142" s="23"/>
      <c r="Z142" s="23"/>
      <c r="AB142" s="29"/>
    </row>
    <row r="143" spans="2:28" ht="10.5" customHeight="1">
      <c r="B143" s="15"/>
      <c r="C143" s="15" t="s">
        <v>128</v>
      </c>
      <c r="E143" s="17">
        <f t="shared" si="19"/>
        <v>10</v>
      </c>
      <c r="F143" s="16" t="s">
        <v>27</v>
      </c>
      <c r="G143" s="16" t="s">
        <v>27</v>
      </c>
      <c r="H143" s="16">
        <v>9</v>
      </c>
      <c r="I143" s="16" t="s">
        <v>142</v>
      </c>
      <c r="J143" s="16" t="s">
        <v>142</v>
      </c>
      <c r="K143" s="16">
        <v>2</v>
      </c>
      <c r="L143" s="16" t="s">
        <v>142</v>
      </c>
      <c r="M143" s="16">
        <v>1</v>
      </c>
      <c r="N143" s="16" t="s">
        <v>142</v>
      </c>
      <c r="O143" s="16" t="s">
        <v>142</v>
      </c>
      <c r="P143" s="16">
        <v>2</v>
      </c>
      <c r="Q143" s="16" t="s">
        <v>142</v>
      </c>
      <c r="R143" s="16">
        <v>1</v>
      </c>
      <c r="S143" s="13" t="s">
        <v>27</v>
      </c>
      <c r="T143" s="16" t="s">
        <v>142</v>
      </c>
      <c r="U143" s="18">
        <v>7.11</v>
      </c>
      <c r="Y143" s="23"/>
      <c r="Z143" s="23"/>
      <c r="AB143" s="29"/>
    </row>
    <row r="144" spans="2:28" ht="10.5" customHeight="1">
      <c r="B144" s="15"/>
      <c r="C144" s="15" t="s">
        <v>129</v>
      </c>
      <c r="E144" s="17">
        <f t="shared" si="19"/>
        <v>19</v>
      </c>
      <c r="F144" s="16" t="s">
        <v>27</v>
      </c>
      <c r="G144" s="16" t="s">
        <v>27</v>
      </c>
      <c r="H144" s="16">
        <v>18</v>
      </c>
      <c r="I144" s="16" t="s">
        <v>142</v>
      </c>
      <c r="J144" s="16" t="s">
        <v>142</v>
      </c>
      <c r="K144" s="16">
        <v>2</v>
      </c>
      <c r="L144" s="16">
        <v>3</v>
      </c>
      <c r="M144" s="16">
        <v>1</v>
      </c>
      <c r="N144" s="16" t="s">
        <v>142</v>
      </c>
      <c r="O144" s="16" t="s">
        <v>142</v>
      </c>
      <c r="P144" s="16">
        <v>1</v>
      </c>
      <c r="Q144" s="16" t="s">
        <v>142</v>
      </c>
      <c r="R144" s="16">
        <v>1</v>
      </c>
      <c r="S144" s="13" t="s">
        <v>27</v>
      </c>
      <c r="T144" s="16" t="s">
        <v>142</v>
      </c>
      <c r="U144" s="18">
        <v>10.25</v>
      </c>
      <c r="Y144" s="23"/>
      <c r="Z144" s="23"/>
      <c r="AB144" s="29"/>
    </row>
    <row r="145" spans="2:28" ht="10.5" customHeight="1">
      <c r="B145" s="15"/>
      <c r="C145" s="15" t="s">
        <v>130</v>
      </c>
      <c r="E145" s="17">
        <f t="shared" si="19"/>
        <v>9</v>
      </c>
      <c r="F145" s="16" t="s">
        <v>27</v>
      </c>
      <c r="G145" s="16" t="s">
        <v>27</v>
      </c>
      <c r="H145" s="16">
        <v>9</v>
      </c>
      <c r="I145" s="16" t="s">
        <v>142</v>
      </c>
      <c r="J145" s="16" t="s">
        <v>142</v>
      </c>
      <c r="K145" s="16" t="s">
        <v>142</v>
      </c>
      <c r="L145" s="16">
        <v>1</v>
      </c>
      <c r="M145" s="16" t="s">
        <v>142</v>
      </c>
      <c r="N145" s="16" t="s">
        <v>142</v>
      </c>
      <c r="O145" s="16">
        <v>1</v>
      </c>
      <c r="P145" s="16">
        <v>1</v>
      </c>
      <c r="Q145" s="16" t="s">
        <v>142</v>
      </c>
      <c r="R145" s="16" t="s">
        <v>142</v>
      </c>
      <c r="S145" s="13" t="s">
        <v>27</v>
      </c>
      <c r="T145" s="16" t="s">
        <v>142</v>
      </c>
      <c r="U145" s="18">
        <v>3.38</v>
      </c>
      <c r="Y145" s="23"/>
      <c r="Z145" s="23"/>
      <c r="AB145" s="29"/>
    </row>
    <row r="146" spans="2:28" ht="10.5" customHeight="1">
      <c r="B146" s="15"/>
      <c r="C146" s="15" t="s">
        <v>131</v>
      </c>
      <c r="E146" s="17">
        <f t="shared" si="19"/>
        <v>23</v>
      </c>
      <c r="F146" s="16" t="s">
        <v>27</v>
      </c>
      <c r="G146" s="16" t="s">
        <v>27</v>
      </c>
      <c r="H146" s="16">
        <v>22</v>
      </c>
      <c r="I146" s="16">
        <v>1</v>
      </c>
      <c r="J146" s="16">
        <v>1</v>
      </c>
      <c r="K146" s="16">
        <v>1</v>
      </c>
      <c r="L146" s="16">
        <v>1</v>
      </c>
      <c r="M146" s="16">
        <v>1</v>
      </c>
      <c r="N146" s="16" t="s">
        <v>142</v>
      </c>
      <c r="O146" s="16">
        <v>1</v>
      </c>
      <c r="P146" s="16">
        <v>1</v>
      </c>
      <c r="Q146" s="16" t="s">
        <v>142</v>
      </c>
      <c r="R146" s="16">
        <v>1</v>
      </c>
      <c r="S146" s="13" t="s">
        <v>27</v>
      </c>
      <c r="T146" s="16" t="s">
        <v>142</v>
      </c>
      <c r="U146" s="18">
        <v>5.58</v>
      </c>
      <c r="Y146" s="23"/>
      <c r="Z146" s="23"/>
      <c r="AB146" s="29"/>
    </row>
    <row r="147" spans="2:28" ht="10.5" customHeight="1">
      <c r="B147" s="15"/>
      <c r="C147" s="15" t="s">
        <v>132</v>
      </c>
      <c r="E147" s="17">
        <f t="shared" si="19"/>
        <v>11</v>
      </c>
      <c r="F147" s="16" t="s">
        <v>27</v>
      </c>
      <c r="G147" s="16" t="s">
        <v>27</v>
      </c>
      <c r="H147" s="16">
        <v>11</v>
      </c>
      <c r="I147" s="16" t="s">
        <v>142</v>
      </c>
      <c r="J147" s="16" t="s">
        <v>142</v>
      </c>
      <c r="K147" s="16" t="s">
        <v>142</v>
      </c>
      <c r="L147" s="16" t="s">
        <v>142</v>
      </c>
      <c r="M147" s="16" t="s">
        <v>142</v>
      </c>
      <c r="N147" s="16" t="s">
        <v>142</v>
      </c>
      <c r="O147" s="16" t="s">
        <v>142</v>
      </c>
      <c r="P147" s="16">
        <v>3</v>
      </c>
      <c r="Q147" s="16" t="s">
        <v>142</v>
      </c>
      <c r="R147" s="16" t="s">
        <v>142</v>
      </c>
      <c r="S147" s="13" t="s">
        <v>27</v>
      </c>
      <c r="T147" s="16" t="s">
        <v>142</v>
      </c>
      <c r="U147" s="18">
        <v>5</v>
      </c>
      <c r="Y147" s="23"/>
      <c r="Z147" s="23"/>
      <c r="AB147" s="29"/>
    </row>
    <row r="148" spans="2:28" ht="10.5" customHeight="1">
      <c r="B148" s="15"/>
      <c r="C148" s="15" t="s">
        <v>133</v>
      </c>
      <c r="E148" s="17">
        <f t="shared" si="19"/>
        <v>13</v>
      </c>
      <c r="F148" s="16" t="s">
        <v>27</v>
      </c>
      <c r="G148" s="16" t="s">
        <v>27</v>
      </c>
      <c r="H148" s="16">
        <v>11</v>
      </c>
      <c r="I148" s="16" t="s">
        <v>142</v>
      </c>
      <c r="J148" s="16" t="s">
        <v>142</v>
      </c>
      <c r="K148" s="16">
        <v>2</v>
      </c>
      <c r="L148" s="16" t="s">
        <v>142</v>
      </c>
      <c r="M148" s="16">
        <v>1</v>
      </c>
      <c r="N148" s="16" t="s">
        <v>142</v>
      </c>
      <c r="O148" s="16" t="s">
        <v>142</v>
      </c>
      <c r="P148" s="16" t="s">
        <v>142</v>
      </c>
      <c r="Q148" s="16" t="s">
        <v>27</v>
      </c>
      <c r="R148" s="16">
        <v>1</v>
      </c>
      <c r="S148" s="13" t="s">
        <v>27</v>
      </c>
      <c r="T148" s="16">
        <v>1</v>
      </c>
      <c r="U148" s="18">
        <v>17.26</v>
      </c>
      <c r="Y148" s="23"/>
      <c r="Z148" s="23"/>
      <c r="AB148" s="29"/>
    </row>
    <row r="149" spans="2:28" ht="6" customHeight="1">
      <c r="B149" s="15"/>
      <c r="C149" s="15"/>
      <c r="E149" s="12">
        <f t="shared" si="19"/>
        <v>0</v>
      </c>
      <c r="F149" s="16"/>
      <c r="G149" s="16"/>
      <c r="H149" s="13">
        <f>SUM(I149:Q149)</f>
        <v>0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4"/>
      <c r="Y149" s="23"/>
      <c r="Z149" s="23"/>
      <c r="AB149" s="28"/>
    </row>
    <row r="150" spans="2:28" s="10" customFormat="1" ht="10.5" customHeight="1">
      <c r="B150" s="34" t="s">
        <v>134</v>
      </c>
      <c r="C150" s="34"/>
      <c r="E150" s="12">
        <f t="shared" si="19"/>
        <v>181</v>
      </c>
      <c r="F150" s="13" t="s">
        <v>145</v>
      </c>
      <c r="G150" s="13">
        <f aca="true" t="shared" si="23" ref="G150:R150">SUM(G151:G156)</f>
        <v>8</v>
      </c>
      <c r="H150" s="13">
        <f t="shared" si="23"/>
        <v>160</v>
      </c>
      <c r="I150" s="13">
        <f t="shared" si="23"/>
        <v>6</v>
      </c>
      <c r="J150" s="13" t="s">
        <v>142</v>
      </c>
      <c r="K150" s="13">
        <f t="shared" si="23"/>
        <v>4</v>
      </c>
      <c r="L150" s="13">
        <f t="shared" si="23"/>
        <v>8</v>
      </c>
      <c r="M150" s="13">
        <f t="shared" si="23"/>
        <v>17</v>
      </c>
      <c r="N150" s="13">
        <f t="shared" si="23"/>
        <v>7</v>
      </c>
      <c r="O150" s="13">
        <f t="shared" si="23"/>
        <v>5</v>
      </c>
      <c r="P150" s="13">
        <f t="shared" si="23"/>
        <v>19</v>
      </c>
      <c r="Q150" s="13">
        <f t="shared" si="23"/>
        <v>9</v>
      </c>
      <c r="R150" s="13">
        <f t="shared" si="23"/>
        <v>1</v>
      </c>
      <c r="S150" s="16">
        <v>1</v>
      </c>
      <c r="T150" s="13">
        <f>SUM(T151:T156)</f>
        <v>11</v>
      </c>
      <c r="U150" s="14">
        <v>4.19</v>
      </c>
      <c r="W150" s="27"/>
      <c r="X150" s="27"/>
      <c r="Y150" s="31"/>
      <c r="Z150" s="31"/>
      <c r="AA150" s="27"/>
      <c r="AB150" s="28"/>
    </row>
    <row r="151" spans="2:28" ht="10.5" customHeight="1">
      <c r="B151" s="15"/>
      <c r="C151" s="15" t="s">
        <v>135</v>
      </c>
      <c r="E151" s="17">
        <f t="shared" si="19"/>
        <v>83</v>
      </c>
      <c r="F151" s="16" t="s">
        <v>27</v>
      </c>
      <c r="G151" s="16">
        <v>3</v>
      </c>
      <c r="H151" s="16">
        <v>70</v>
      </c>
      <c r="I151" s="16">
        <v>2</v>
      </c>
      <c r="J151" s="16" t="s">
        <v>142</v>
      </c>
      <c r="K151" s="16">
        <v>1</v>
      </c>
      <c r="L151" s="16">
        <v>1</v>
      </c>
      <c r="M151" s="16">
        <v>14</v>
      </c>
      <c r="N151" s="16">
        <v>4</v>
      </c>
      <c r="O151" s="16">
        <v>1</v>
      </c>
      <c r="P151" s="16">
        <v>11</v>
      </c>
      <c r="Q151" s="16">
        <v>2</v>
      </c>
      <c r="R151" s="16" t="s">
        <v>142</v>
      </c>
      <c r="S151" s="16">
        <v>1</v>
      </c>
      <c r="T151" s="16">
        <v>9</v>
      </c>
      <c r="U151" s="18">
        <v>5.07</v>
      </c>
      <c r="Y151" s="23"/>
      <c r="Z151" s="23"/>
      <c r="AB151" s="29"/>
    </row>
    <row r="152" spans="2:28" ht="10.5" customHeight="1">
      <c r="B152" s="15"/>
      <c r="C152" s="15" t="s">
        <v>136</v>
      </c>
      <c r="E152" s="17">
        <f>SUM(F152,G152,H152,R152,S152,T152)</f>
        <v>49</v>
      </c>
      <c r="F152" s="16" t="s">
        <v>27</v>
      </c>
      <c r="G152" s="16" t="s">
        <v>142</v>
      </c>
      <c r="H152" s="16">
        <v>47</v>
      </c>
      <c r="I152" s="16">
        <v>3</v>
      </c>
      <c r="J152" s="16" t="s">
        <v>142</v>
      </c>
      <c r="K152" s="16">
        <v>3</v>
      </c>
      <c r="L152" s="16">
        <v>1</v>
      </c>
      <c r="M152" s="16">
        <v>2</v>
      </c>
      <c r="N152" s="16">
        <v>3</v>
      </c>
      <c r="O152" s="16">
        <v>4</v>
      </c>
      <c r="P152" s="16">
        <v>4</v>
      </c>
      <c r="Q152" s="16">
        <v>7</v>
      </c>
      <c r="R152" s="16">
        <v>1</v>
      </c>
      <c r="S152" s="16" t="s">
        <v>27</v>
      </c>
      <c r="T152" s="16">
        <v>1</v>
      </c>
      <c r="U152" s="18">
        <v>6.2</v>
      </c>
      <c r="Y152" s="23"/>
      <c r="Z152" s="23"/>
      <c r="AB152" s="29"/>
    </row>
    <row r="153" spans="2:28" ht="10.5" customHeight="1">
      <c r="B153" s="15"/>
      <c r="C153" s="15" t="s">
        <v>137</v>
      </c>
      <c r="E153" s="17">
        <f>SUM(F153,G153,H153,R153,S153,T153)</f>
        <v>3</v>
      </c>
      <c r="F153" s="16" t="s">
        <v>27</v>
      </c>
      <c r="G153" s="16" t="s">
        <v>142</v>
      </c>
      <c r="H153" s="16">
        <v>3</v>
      </c>
      <c r="I153" s="16" t="s">
        <v>142</v>
      </c>
      <c r="J153" s="16" t="s">
        <v>142</v>
      </c>
      <c r="K153" s="16" t="s">
        <v>142</v>
      </c>
      <c r="L153" s="16" t="s">
        <v>142</v>
      </c>
      <c r="M153" s="16" t="s">
        <v>142</v>
      </c>
      <c r="N153" s="16" t="s">
        <v>142</v>
      </c>
      <c r="O153" s="16" t="s">
        <v>142</v>
      </c>
      <c r="P153" s="16" t="s">
        <v>142</v>
      </c>
      <c r="Q153" s="16" t="s">
        <v>142</v>
      </c>
      <c r="R153" s="16" t="s">
        <v>142</v>
      </c>
      <c r="S153" s="16" t="s">
        <v>27</v>
      </c>
      <c r="T153" s="16" t="s">
        <v>142</v>
      </c>
      <c r="U153" s="18">
        <v>2.05</v>
      </c>
      <c r="Y153" s="23"/>
      <c r="Z153" s="23"/>
      <c r="AB153" s="29"/>
    </row>
    <row r="154" spans="2:28" ht="10.5" customHeight="1">
      <c r="B154" s="15"/>
      <c r="C154" s="15" t="s">
        <v>138</v>
      </c>
      <c r="E154" s="17">
        <f>SUM(F154,G154,H154,R154,S154,T154)</f>
        <v>3</v>
      </c>
      <c r="F154" s="16" t="s">
        <v>27</v>
      </c>
      <c r="G154" s="16" t="s">
        <v>142</v>
      </c>
      <c r="H154" s="16">
        <v>3</v>
      </c>
      <c r="I154" s="16" t="s">
        <v>142</v>
      </c>
      <c r="J154" s="16" t="s">
        <v>142</v>
      </c>
      <c r="K154" s="16" t="s">
        <v>142</v>
      </c>
      <c r="L154" s="16" t="s">
        <v>142</v>
      </c>
      <c r="M154" s="16">
        <v>1</v>
      </c>
      <c r="N154" s="16" t="s">
        <v>142</v>
      </c>
      <c r="O154" s="16" t="s">
        <v>142</v>
      </c>
      <c r="P154" s="16">
        <v>2</v>
      </c>
      <c r="Q154" s="16" t="s">
        <v>142</v>
      </c>
      <c r="R154" s="16" t="s">
        <v>142</v>
      </c>
      <c r="S154" s="16" t="s">
        <v>27</v>
      </c>
      <c r="T154" s="16" t="s">
        <v>142</v>
      </c>
      <c r="U154" s="18">
        <v>2.64</v>
      </c>
      <c r="Y154" s="23"/>
      <c r="Z154" s="23"/>
      <c r="AB154" s="29"/>
    </row>
    <row r="155" spans="2:28" ht="10.5" customHeight="1">
      <c r="B155" s="15"/>
      <c r="C155" s="15" t="s">
        <v>139</v>
      </c>
      <c r="E155" s="17">
        <f>SUM(F155,G155,H155,R155,S155,T155)</f>
        <v>30</v>
      </c>
      <c r="F155" s="16" t="s">
        <v>142</v>
      </c>
      <c r="G155" s="16">
        <v>4</v>
      </c>
      <c r="H155" s="16">
        <v>26</v>
      </c>
      <c r="I155" s="16">
        <v>1</v>
      </c>
      <c r="J155" s="16" t="s">
        <v>142</v>
      </c>
      <c r="K155" s="16" t="s">
        <v>142</v>
      </c>
      <c r="L155" s="16">
        <v>5</v>
      </c>
      <c r="M155" s="16" t="s">
        <v>142</v>
      </c>
      <c r="N155" s="16" t="s">
        <v>142</v>
      </c>
      <c r="O155" s="16" t="s">
        <v>142</v>
      </c>
      <c r="P155" s="16">
        <v>2</v>
      </c>
      <c r="Q155" s="16" t="s">
        <v>142</v>
      </c>
      <c r="R155" s="16" t="s">
        <v>142</v>
      </c>
      <c r="S155" s="16" t="s">
        <v>27</v>
      </c>
      <c r="T155" s="16" t="s">
        <v>142</v>
      </c>
      <c r="U155" s="18">
        <v>2.46</v>
      </c>
      <c r="Y155" s="23"/>
      <c r="Z155" s="23"/>
      <c r="AB155" s="29"/>
    </row>
    <row r="156" spans="2:28" ht="10.5" customHeight="1">
      <c r="B156" s="15"/>
      <c r="C156" s="15" t="s">
        <v>140</v>
      </c>
      <c r="E156" s="17">
        <f>SUM(F156,G156,H156,R156,S156,T156)</f>
        <v>13</v>
      </c>
      <c r="F156" s="16" t="s">
        <v>27</v>
      </c>
      <c r="G156" s="16">
        <v>1</v>
      </c>
      <c r="H156" s="16">
        <v>11</v>
      </c>
      <c r="I156" s="16" t="s">
        <v>142</v>
      </c>
      <c r="J156" s="16" t="s">
        <v>27</v>
      </c>
      <c r="K156" s="16" t="s">
        <v>27</v>
      </c>
      <c r="L156" s="16">
        <v>1</v>
      </c>
      <c r="M156" s="16" t="s">
        <v>142</v>
      </c>
      <c r="N156" s="16" t="s">
        <v>142</v>
      </c>
      <c r="O156" s="16" t="s">
        <v>142</v>
      </c>
      <c r="P156" s="16" t="s">
        <v>142</v>
      </c>
      <c r="Q156" s="16" t="s">
        <v>142</v>
      </c>
      <c r="R156" s="16" t="s">
        <v>142</v>
      </c>
      <c r="S156" s="16" t="s">
        <v>27</v>
      </c>
      <c r="T156" s="16">
        <v>1</v>
      </c>
      <c r="U156" s="18">
        <v>3.17</v>
      </c>
      <c r="Y156" s="23"/>
      <c r="Z156" s="23"/>
      <c r="AB156" s="29"/>
    </row>
    <row r="157" spans="2:28" ht="10.5" customHeight="1">
      <c r="B157" s="39" t="s">
        <v>141</v>
      </c>
      <c r="C157" s="39"/>
      <c r="E157" s="17" t="s">
        <v>142</v>
      </c>
      <c r="F157" s="16" t="s">
        <v>142</v>
      </c>
      <c r="G157" s="16" t="s">
        <v>27</v>
      </c>
      <c r="H157" s="16" t="s">
        <v>27</v>
      </c>
      <c r="I157" s="16" t="s">
        <v>142</v>
      </c>
      <c r="J157" s="16" t="s">
        <v>27</v>
      </c>
      <c r="K157" s="16" t="s">
        <v>27</v>
      </c>
      <c r="L157" s="16" t="s">
        <v>142</v>
      </c>
      <c r="M157" s="16" t="s">
        <v>142</v>
      </c>
      <c r="N157" s="16" t="s">
        <v>142</v>
      </c>
      <c r="O157" s="16" t="s">
        <v>142</v>
      </c>
      <c r="P157" s="16" t="s">
        <v>142</v>
      </c>
      <c r="Q157" s="16" t="s">
        <v>142</v>
      </c>
      <c r="R157" s="16" t="s">
        <v>142</v>
      </c>
      <c r="S157" s="16" t="s">
        <v>27</v>
      </c>
      <c r="T157" s="16" t="s">
        <v>142</v>
      </c>
      <c r="U157" s="16" t="s">
        <v>27</v>
      </c>
      <c r="Y157" s="32"/>
      <c r="Z157" s="32"/>
      <c r="AB157" s="29"/>
    </row>
    <row r="158" ht="3" customHeight="1" thickBot="1">
      <c r="E158" s="19"/>
    </row>
    <row r="159" spans="1:21" ht="12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</sheetData>
  <mergeCells count="64">
    <mergeCell ref="B157:C157"/>
    <mergeCell ref="U85:U86"/>
    <mergeCell ref="S6:S7"/>
    <mergeCell ref="T6:T7"/>
    <mergeCell ref="U6:U7"/>
    <mergeCell ref="E85:E86"/>
    <mergeCell ref="F85:F86"/>
    <mergeCell ref="G85:G86"/>
    <mergeCell ref="T85:T86"/>
    <mergeCell ref="H85:H86"/>
    <mergeCell ref="R85:R86"/>
    <mergeCell ref="S85:S86"/>
    <mergeCell ref="F6:F7"/>
    <mergeCell ref="G6:G7"/>
    <mergeCell ref="H6:H7"/>
    <mergeCell ref="R6:R7"/>
    <mergeCell ref="B140:C140"/>
    <mergeCell ref="B150:C150"/>
    <mergeCell ref="A6:D7"/>
    <mergeCell ref="E6:E7"/>
    <mergeCell ref="B113:C113"/>
    <mergeCell ref="B117:C117"/>
    <mergeCell ref="B120:C120"/>
    <mergeCell ref="B133:C133"/>
    <mergeCell ref="B88:C88"/>
    <mergeCell ref="B95:C95"/>
    <mergeCell ref="B36:C36"/>
    <mergeCell ref="B41:C41"/>
    <mergeCell ref="B45:C45"/>
    <mergeCell ref="B104:C104"/>
    <mergeCell ref="B49:C49"/>
    <mergeCell ref="B55:C55"/>
    <mergeCell ref="B65:C65"/>
    <mergeCell ref="B74:C74"/>
    <mergeCell ref="A85:D86"/>
    <mergeCell ref="B9:C9"/>
    <mergeCell ref="B11:C11"/>
    <mergeCell ref="B13:C13"/>
    <mergeCell ref="B30:C30"/>
    <mergeCell ref="X6:AA7"/>
    <mergeCell ref="Y9:Z9"/>
    <mergeCell ref="Y11:Z11"/>
    <mergeCell ref="Y13:Z13"/>
    <mergeCell ref="Y30:Z30"/>
    <mergeCell ref="Y36:Z36"/>
    <mergeCell ref="Y41:Z41"/>
    <mergeCell ref="Y45:Z45"/>
    <mergeCell ref="Y88:Z88"/>
    <mergeCell ref="Y95:Z95"/>
    <mergeCell ref="Y104:Z104"/>
    <mergeCell ref="Y49:Z49"/>
    <mergeCell ref="Y55:Z55"/>
    <mergeCell ref="Y65:Z65"/>
    <mergeCell ref="Y74:Z74"/>
    <mergeCell ref="Y140:Z140"/>
    <mergeCell ref="Y150:Z150"/>
    <mergeCell ref="Y157:Z157"/>
    <mergeCell ref="AB6:AB7"/>
    <mergeCell ref="AB85:AB86"/>
    <mergeCell ref="Y113:Z113"/>
    <mergeCell ref="Y117:Z117"/>
    <mergeCell ref="Y120:Z120"/>
    <mergeCell ref="Y133:Z133"/>
    <mergeCell ref="X85:AA86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2009-04-23T06:03:09Z</cp:lastPrinted>
  <dcterms:created xsi:type="dcterms:W3CDTF">2001-04-24T00:29:03Z</dcterms:created>
  <dcterms:modified xsi:type="dcterms:W3CDTF">2009-04-23T06:03:10Z</dcterms:modified>
  <cp:category/>
  <cp:version/>
  <cp:contentType/>
  <cp:contentStatus/>
</cp:coreProperties>
</file>