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330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<sst xmlns="http://schemas.openxmlformats.org/spreadsheetml/2006/main" count="131" uniqueCount="127">
  <si>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区分</t>
  </si>
  <si>
    <t>武儀郡</t>
  </si>
  <si>
    <t>洞戸村</t>
  </si>
  <si>
    <t>板取村</t>
  </si>
  <si>
    <t>上之保村</t>
  </si>
  <si>
    <t>郡上郡</t>
  </si>
  <si>
    <t>八幡町</t>
  </si>
  <si>
    <t>大和町</t>
  </si>
  <si>
    <t>岐阜市</t>
  </si>
  <si>
    <t>白鳥町</t>
  </si>
  <si>
    <t>大垣市</t>
  </si>
  <si>
    <t>高鷲村</t>
  </si>
  <si>
    <t>高山市</t>
  </si>
  <si>
    <t>美並村</t>
  </si>
  <si>
    <t>多治見市</t>
  </si>
  <si>
    <t>明宝村</t>
  </si>
  <si>
    <t>関市</t>
  </si>
  <si>
    <t>和良村</t>
  </si>
  <si>
    <t>中津川市</t>
  </si>
  <si>
    <t>美濃市</t>
  </si>
  <si>
    <t>加茂郡</t>
  </si>
  <si>
    <t>瑞浪市</t>
  </si>
  <si>
    <t>坂祝町</t>
  </si>
  <si>
    <t>羽島市</t>
  </si>
  <si>
    <t>富加町</t>
  </si>
  <si>
    <t>恵那市</t>
  </si>
  <si>
    <t>川辺町</t>
  </si>
  <si>
    <t>美濃加茂市</t>
  </si>
  <si>
    <t>七宗町</t>
  </si>
  <si>
    <t>土岐市</t>
  </si>
  <si>
    <t>八百津町</t>
  </si>
  <si>
    <t>各務原市</t>
  </si>
  <si>
    <t>白川町</t>
  </si>
  <si>
    <t>可児市</t>
  </si>
  <si>
    <t>東白川村</t>
  </si>
  <si>
    <t>羽島郡</t>
  </si>
  <si>
    <t>可児郡</t>
  </si>
  <si>
    <t>川島町</t>
  </si>
  <si>
    <t>御嵩町</t>
  </si>
  <si>
    <t>岐南町</t>
  </si>
  <si>
    <t>兼山町</t>
  </si>
  <si>
    <t>笠松町</t>
  </si>
  <si>
    <t>柳津町</t>
  </si>
  <si>
    <t>土岐郡</t>
  </si>
  <si>
    <t>笠原町</t>
  </si>
  <si>
    <t>海津郡</t>
  </si>
  <si>
    <t>海津町</t>
  </si>
  <si>
    <t>恵那郡</t>
  </si>
  <si>
    <t>平田町</t>
  </si>
  <si>
    <t>坂下町</t>
  </si>
  <si>
    <t>南濃町</t>
  </si>
  <si>
    <t>川上村</t>
  </si>
  <si>
    <t>加子母村</t>
  </si>
  <si>
    <t>養老郡</t>
  </si>
  <si>
    <t>付知町</t>
  </si>
  <si>
    <t>養老町</t>
  </si>
  <si>
    <t>福岡町</t>
  </si>
  <si>
    <t>上石津町</t>
  </si>
  <si>
    <t>蛭川村</t>
  </si>
  <si>
    <t>岩村町</t>
  </si>
  <si>
    <t>不破郡</t>
  </si>
  <si>
    <t>山岡町</t>
  </si>
  <si>
    <t>垂井町</t>
  </si>
  <si>
    <t>明智町</t>
  </si>
  <si>
    <t>関ヶ原町</t>
  </si>
  <si>
    <t>串原村</t>
  </si>
  <si>
    <t>上矢作町</t>
  </si>
  <si>
    <t>安八郡</t>
  </si>
  <si>
    <t>神戸町</t>
  </si>
  <si>
    <t>益田郡</t>
  </si>
  <si>
    <t>輪之内町</t>
  </si>
  <si>
    <t>萩原町</t>
  </si>
  <si>
    <t>安八町</t>
  </si>
  <si>
    <t>小坂町</t>
  </si>
  <si>
    <t>墨俣町</t>
  </si>
  <si>
    <t>下呂町</t>
  </si>
  <si>
    <t>金山町</t>
  </si>
  <si>
    <t>揖斐郡</t>
  </si>
  <si>
    <t>馬瀬村</t>
  </si>
  <si>
    <t>揖斐川町</t>
  </si>
  <si>
    <t>谷汲村</t>
  </si>
  <si>
    <t>大野郡</t>
  </si>
  <si>
    <t>大野町</t>
  </si>
  <si>
    <t>丹生川村</t>
  </si>
  <si>
    <t>池田町</t>
  </si>
  <si>
    <t>清見村</t>
  </si>
  <si>
    <t>春日村</t>
  </si>
  <si>
    <t>荘川村</t>
  </si>
  <si>
    <t>久瀬村</t>
  </si>
  <si>
    <t>白川村</t>
  </si>
  <si>
    <t>藤橋村</t>
  </si>
  <si>
    <t>宮村</t>
  </si>
  <si>
    <t>坂内村</t>
  </si>
  <si>
    <t>久々野町</t>
  </si>
  <si>
    <t>朝日村</t>
  </si>
  <si>
    <t>本巣郡</t>
  </si>
  <si>
    <t>高根村</t>
  </si>
  <si>
    <t>北方町</t>
  </si>
  <si>
    <t>本巣町</t>
  </si>
  <si>
    <t>吉城郡</t>
  </si>
  <si>
    <t>穂積町</t>
  </si>
  <si>
    <t>古川町</t>
  </si>
  <si>
    <t>巣南町</t>
  </si>
  <si>
    <t>国府町</t>
  </si>
  <si>
    <t>真正町</t>
  </si>
  <si>
    <t>河合村</t>
  </si>
  <si>
    <t>糸貫町</t>
  </si>
  <si>
    <t>宮川村</t>
  </si>
  <si>
    <t>根尾村</t>
  </si>
  <si>
    <t>神岡町</t>
  </si>
  <si>
    <t>上宝村</t>
  </si>
  <si>
    <t>山県郡</t>
  </si>
  <si>
    <t>高富町</t>
  </si>
  <si>
    <t>伊自良村</t>
  </si>
  <si>
    <t>美山町</t>
  </si>
  <si>
    <t>武芸川町</t>
  </si>
  <si>
    <t>武儀町</t>
  </si>
  <si>
    <t>市部</t>
  </si>
  <si>
    <t>郡部</t>
  </si>
  <si>
    <t>　資料：選挙管理委員会</t>
  </si>
  <si>
    <t>　単位：人</t>
  </si>
  <si>
    <t>計</t>
  </si>
  <si>
    <t>男</t>
  </si>
  <si>
    <t>女</t>
  </si>
  <si>
    <t>総計</t>
  </si>
  <si>
    <t>172．市町村別永久選挙人名簿登録者数</t>
  </si>
  <si>
    <t>平成元年9月2日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</si>
</sst>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  <numFmt numFmtId="183" formatCode="[&lt;=999]000;[&lt;=99999]000\-00;000\-0000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58" fontId="2" fillId="0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49" fontId="7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/>
    </xf>
    <xf numFmtId="176" fontId="7" fillId="0" borderId="8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176" fontId="7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176" fontId="2" fillId="0" borderId="8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distributed"/>
    </xf>
    <xf numFmtId="178" fontId="2" fillId="0" borderId="0" xfId="0" applyNumberFormat="1" applyFont="1" applyFill="1" applyAlignment="1">
      <alignment horizontal="right"/>
    </xf>
    <xf numFmtId="178" fontId="2" fillId="0" borderId="9" xfId="0" applyNumberFormat="1" applyFont="1" applyFill="1" applyBorder="1" applyAlignment="1">
      <alignment horizontal="right"/>
    </xf>
    <xf numFmtId="178" fontId="2" fillId="0" borderId="10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 horizontal="right"/>
    </xf>
    <xf numFmtId="178" fontId="7" fillId="0" borderId="11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7" fillId="0" borderId="9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25" zoomScaleNormal="125" workbookViewId="0" topLeftCell="B1">
      <selection activeCell="F19" sqref="F19"/>
    </sheetView>
  </sheetViews>
  <sheetFormatPr defaultColWidth="9.00390625" defaultRowHeight="13.5"/>
  <cols>
    <col min="1" max="1" width="1.00390625" style="2" customWidth="1"/>
    <col min="2" max="2" width="1.4921875" style="2" customWidth="1"/>
    <col min="3" max="3" width="10.25390625" style="2" customWidth="1"/>
    <col min="4" max="4" width="1.00390625" style="2" customWidth="1"/>
    <col min="5" max="7" width="9.875" style="2" customWidth="1"/>
    <col min="8" max="8" width="1.00390625" style="2" customWidth="1"/>
    <col min="9" max="9" width="1.4921875" style="2" customWidth="1"/>
    <col min="10" max="10" width="10.375" style="2" customWidth="1"/>
    <col min="11" max="11" width="1.00390625" style="2" customWidth="1"/>
    <col min="12" max="14" width="9.875" style="2" customWidth="1"/>
    <col min="15" max="16384" width="9.00390625" style="2" customWidth="1"/>
  </cols>
  <sheetData>
    <row r="1" spans="1:14" ht="18" customHeight="1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3.5" customHeight="1"/>
    <row r="3" spans="1:14" s="4" customFormat="1" ht="13.5" customHeight="1" thickBot="1">
      <c r="A3" s="3" t="s">
        <v>120</v>
      </c>
      <c r="M3" s="5" t="s">
        <v>126</v>
      </c>
      <c r="N3" s="5"/>
    </row>
    <row r="4" spans="1:14" ht="21" customHeight="1" thickTop="1">
      <c r="A4" s="6" t="s">
        <v>0</v>
      </c>
      <c r="B4" s="6"/>
      <c r="C4" s="6"/>
      <c r="D4" s="6"/>
      <c r="E4" s="7" t="s">
        <v>121</v>
      </c>
      <c r="F4" s="7" t="s">
        <v>122</v>
      </c>
      <c r="G4" s="8" t="s">
        <v>123</v>
      </c>
      <c r="H4" s="9" t="s">
        <v>0</v>
      </c>
      <c r="I4" s="6"/>
      <c r="J4" s="6"/>
      <c r="K4" s="10"/>
      <c r="L4" s="7" t="s">
        <v>121</v>
      </c>
      <c r="M4" s="7" t="s">
        <v>122</v>
      </c>
      <c r="N4" s="11" t="s">
        <v>123</v>
      </c>
    </row>
    <row r="5" spans="5:11" ht="6" customHeight="1">
      <c r="E5" s="12"/>
      <c r="G5" s="13"/>
      <c r="H5" s="14"/>
      <c r="I5" s="15"/>
      <c r="J5" s="15"/>
      <c r="K5" s="16"/>
    </row>
    <row r="6" spans="2:14" s="17" customFormat="1" ht="10.5" customHeight="1">
      <c r="B6" s="18" t="s">
        <v>124</v>
      </c>
      <c r="C6" s="18"/>
      <c r="D6" s="19"/>
      <c r="E6" s="20">
        <f>SUM(E8,E10)</f>
        <v>1491116</v>
      </c>
      <c r="F6" s="21">
        <f>SUM(F8,F10)</f>
        <v>714121</v>
      </c>
      <c r="G6" s="22">
        <f>SUM(G8,G10)</f>
        <v>776995</v>
      </c>
      <c r="H6" s="23"/>
      <c r="I6" s="24" t="s">
        <v>1</v>
      </c>
      <c r="J6" s="24"/>
      <c r="K6" s="25"/>
      <c r="L6" s="26">
        <f>SUM(L7:L11)</f>
        <v>14570</v>
      </c>
      <c r="M6" s="21">
        <f>SUM(M7:M11)</f>
        <v>7052</v>
      </c>
      <c r="N6" s="21">
        <f>SUM(N7:N11)</f>
        <v>7518</v>
      </c>
    </row>
    <row r="7" spans="2:14" s="17" customFormat="1" ht="10.5" customHeight="1">
      <c r="B7" s="27"/>
      <c r="C7" s="27"/>
      <c r="E7" s="28">
        <f aca="true" t="shared" si="0" ref="E7:E70">SUM(F7:G7)</f>
        <v>0</v>
      </c>
      <c r="F7" s="29"/>
      <c r="G7" s="30"/>
      <c r="H7" s="23"/>
      <c r="I7" s="31"/>
      <c r="J7" s="32" t="s">
        <v>2</v>
      </c>
      <c r="K7" s="33"/>
      <c r="L7" s="29">
        <f aca="true" t="shared" si="1" ref="L7:L70">SUM(M7:N7)</f>
        <v>2047</v>
      </c>
      <c r="M7" s="29">
        <v>982</v>
      </c>
      <c r="N7" s="29">
        <v>1065</v>
      </c>
    </row>
    <row r="8" spans="2:14" s="17" customFormat="1" ht="10.5" customHeight="1">
      <c r="B8" s="34" t="s">
        <v>117</v>
      </c>
      <c r="C8" s="34"/>
      <c r="D8" s="19"/>
      <c r="E8" s="20">
        <f>SUM(E12:E25)</f>
        <v>945169</v>
      </c>
      <c r="F8" s="21">
        <f>SUM(F12:F25)</f>
        <v>451588</v>
      </c>
      <c r="G8" s="22">
        <f>SUM(G12:G25)</f>
        <v>493581</v>
      </c>
      <c r="H8" s="23"/>
      <c r="I8" s="31"/>
      <c r="J8" s="32" t="s">
        <v>3</v>
      </c>
      <c r="K8" s="33"/>
      <c r="L8" s="29">
        <f t="shared" si="1"/>
        <v>1696</v>
      </c>
      <c r="M8" s="35">
        <v>823</v>
      </c>
      <c r="N8" s="35">
        <v>873</v>
      </c>
    </row>
    <row r="9" spans="5:14" s="17" customFormat="1" ht="10.5" customHeight="1">
      <c r="E9" s="28">
        <f t="shared" si="0"/>
        <v>0</v>
      </c>
      <c r="F9" s="29">
        <f>SUM(G9:H9)</f>
        <v>0</v>
      </c>
      <c r="G9" s="30">
        <f>SUM(H9:I9)</f>
        <v>0</v>
      </c>
      <c r="H9" s="23"/>
      <c r="I9" s="32"/>
      <c r="J9" s="32" t="s">
        <v>115</v>
      </c>
      <c r="K9" s="33"/>
      <c r="L9" s="29">
        <f t="shared" si="1"/>
        <v>4841</v>
      </c>
      <c r="M9" s="29">
        <v>2347</v>
      </c>
      <c r="N9" s="29">
        <v>2494</v>
      </c>
    </row>
    <row r="10" spans="2:14" s="17" customFormat="1" ht="10.5" customHeight="1">
      <c r="B10" s="34" t="s">
        <v>118</v>
      </c>
      <c r="C10" s="34"/>
      <c r="D10" s="19"/>
      <c r="E10" s="20">
        <f>SUM(E27,E33,E38,E42,E46,E52,E62,E71,L6,L13,L22,L31,L35,L38,L51,L58,L68)</f>
        <v>545947</v>
      </c>
      <c r="F10" s="21">
        <f>SUM(F27,F33,F38,F42,F46,F52,F62,F71,M6,M13,M22,M31,M35,M38,M51,M58,M68)</f>
        <v>262533</v>
      </c>
      <c r="G10" s="22">
        <f>SUM(G27,G33,G38,G42,G46,G52,G62,G71,N6,N13,N22,N31,N35,N38,N51,N58,N68)</f>
        <v>283414</v>
      </c>
      <c r="H10" s="23"/>
      <c r="I10" s="32"/>
      <c r="J10" s="32" t="s">
        <v>116</v>
      </c>
      <c r="K10" s="33"/>
      <c r="L10" s="29">
        <f t="shared" si="1"/>
        <v>3725</v>
      </c>
      <c r="M10" s="35">
        <v>1799</v>
      </c>
      <c r="N10" s="35">
        <v>1926</v>
      </c>
    </row>
    <row r="11" spans="2:14" s="17" customFormat="1" ht="10.5" customHeight="1">
      <c r="B11" s="36"/>
      <c r="C11" s="36"/>
      <c r="E11" s="28">
        <f t="shared" si="0"/>
        <v>0</v>
      </c>
      <c r="F11" s="29"/>
      <c r="G11" s="30"/>
      <c r="H11" s="23"/>
      <c r="I11" s="32"/>
      <c r="J11" s="32" t="s">
        <v>4</v>
      </c>
      <c r="K11" s="33"/>
      <c r="L11" s="29">
        <f t="shared" si="1"/>
        <v>2261</v>
      </c>
      <c r="M11" s="29">
        <v>1101</v>
      </c>
      <c r="N11" s="29">
        <v>1160</v>
      </c>
    </row>
    <row r="12" spans="3:14" s="17" customFormat="1" ht="10.5" customHeight="1">
      <c r="C12" s="36" t="s">
        <v>8</v>
      </c>
      <c r="E12" s="28">
        <f t="shared" si="0"/>
        <v>301377</v>
      </c>
      <c r="F12" s="37">
        <v>142192</v>
      </c>
      <c r="G12" s="38">
        <v>159185</v>
      </c>
      <c r="H12" s="39"/>
      <c r="I12" s="32"/>
      <c r="J12" s="31"/>
      <c r="K12" s="40"/>
      <c r="L12" s="29">
        <f t="shared" si="1"/>
        <v>0</v>
      </c>
      <c r="M12" s="37"/>
      <c r="N12" s="37"/>
    </row>
    <row r="13" spans="3:14" s="17" customFormat="1" ht="10.5" customHeight="1">
      <c r="C13" s="36" t="s">
        <v>10</v>
      </c>
      <c r="E13" s="28">
        <f t="shared" si="0"/>
        <v>106385</v>
      </c>
      <c r="F13" s="37">
        <v>50672</v>
      </c>
      <c r="G13" s="38">
        <v>55713</v>
      </c>
      <c r="H13" s="39"/>
      <c r="I13" s="24" t="s">
        <v>5</v>
      </c>
      <c r="J13" s="24"/>
      <c r="K13" s="41"/>
      <c r="L13" s="26">
        <f>SUM(L14:L20)</f>
        <v>39066</v>
      </c>
      <c r="M13" s="26">
        <f>SUM(M14:M20)</f>
        <v>18565</v>
      </c>
      <c r="N13" s="26">
        <f>SUM(N14:N20)</f>
        <v>20501</v>
      </c>
    </row>
    <row r="14" spans="3:14" s="17" customFormat="1" ht="10.5" customHeight="1">
      <c r="C14" s="36" t="s">
        <v>12</v>
      </c>
      <c r="E14" s="28">
        <f t="shared" si="0"/>
        <v>47023</v>
      </c>
      <c r="F14" s="37">
        <v>21801</v>
      </c>
      <c r="G14" s="38">
        <v>25222</v>
      </c>
      <c r="H14" s="39"/>
      <c r="I14" s="31"/>
      <c r="J14" s="32" t="s">
        <v>6</v>
      </c>
      <c r="K14" s="40"/>
      <c r="L14" s="29">
        <f t="shared" si="1"/>
        <v>13842</v>
      </c>
      <c r="M14" s="37">
        <v>6469</v>
      </c>
      <c r="N14" s="37">
        <v>7373</v>
      </c>
    </row>
    <row r="15" spans="3:14" s="17" customFormat="1" ht="10.5" customHeight="1">
      <c r="C15" s="36" t="s">
        <v>14</v>
      </c>
      <c r="E15" s="28">
        <f t="shared" si="0"/>
        <v>64255</v>
      </c>
      <c r="F15" s="37">
        <v>30848</v>
      </c>
      <c r="G15" s="38">
        <v>33407</v>
      </c>
      <c r="H15" s="39"/>
      <c r="I15" s="31"/>
      <c r="J15" s="32" t="s">
        <v>7</v>
      </c>
      <c r="K15" s="40"/>
      <c r="L15" s="29">
        <f t="shared" si="1"/>
        <v>5398</v>
      </c>
      <c r="M15" s="37">
        <v>2558</v>
      </c>
      <c r="N15" s="37">
        <v>2840</v>
      </c>
    </row>
    <row r="16" spans="3:14" s="17" customFormat="1" ht="10.5" customHeight="1">
      <c r="C16" s="36" t="s">
        <v>16</v>
      </c>
      <c r="E16" s="28">
        <f t="shared" si="0"/>
        <v>47537</v>
      </c>
      <c r="F16" s="37">
        <v>22947</v>
      </c>
      <c r="G16" s="38">
        <v>24590</v>
      </c>
      <c r="H16" s="39"/>
      <c r="I16" s="32"/>
      <c r="J16" s="32" t="s">
        <v>9</v>
      </c>
      <c r="K16" s="40"/>
      <c r="L16" s="29">
        <f t="shared" si="1"/>
        <v>9427</v>
      </c>
      <c r="M16" s="37">
        <v>4505</v>
      </c>
      <c r="N16" s="37">
        <v>4922</v>
      </c>
    </row>
    <row r="17" spans="3:14" s="17" customFormat="1" ht="10.5" customHeight="1">
      <c r="C17" s="36" t="s">
        <v>18</v>
      </c>
      <c r="E17" s="28">
        <f t="shared" si="0"/>
        <v>39669</v>
      </c>
      <c r="F17" s="37">
        <v>18635</v>
      </c>
      <c r="G17" s="38">
        <v>21034</v>
      </c>
      <c r="H17" s="39"/>
      <c r="I17" s="32"/>
      <c r="J17" s="32" t="s">
        <v>11</v>
      </c>
      <c r="K17" s="40"/>
      <c r="L17" s="29">
        <f t="shared" si="1"/>
        <v>2669</v>
      </c>
      <c r="M17" s="37">
        <v>1302</v>
      </c>
      <c r="N17" s="37">
        <v>1367</v>
      </c>
    </row>
    <row r="18" spans="3:14" s="17" customFormat="1" ht="10.5" customHeight="1">
      <c r="C18" s="36" t="s">
        <v>19</v>
      </c>
      <c r="E18" s="28">
        <f t="shared" si="0"/>
        <v>19570</v>
      </c>
      <c r="F18" s="37">
        <v>9402</v>
      </c>
      <c r="G18" s="38">
        <v>10168</v>
      </c>
      <c r="H18" s="39"/>
      <c r="I18" s="32"/>
      <c r="J18" s="32" t="s">
        <v>13</v>
      </c>
      <c r="K18" s="40"/>
      <c r="L18" s="29">
        <f t="shared" si="1"/>
        <v>3912</v>
      </c>
      <c r="M18" s="37">
        <v>1872</v>
      </c>
      <c r="N18" s="37">
        <v>2040</v>
      </c>
    </row>
    <row r="19" spans="3:14" s="17" customFormat="1" ht="10.5" customHeight="1">
      <c r="C19" s="36" t="s">
        <v>21</v>
      </c>
      <c r="E19" s="28">
        <f t="shared" si="0"/>
        <v>29028</v>
      </c>
      <c r="F19" s="37">
        <v>13795</v>
      </c>
      <c r="G19" s="38">
        <v>15233</v>
      </c>
      <c r="H19" s="39"/>
      <c r="I19" s="32"/>
      <c r="J19" s="32" t="s">
        <v>15</v>
      </c>
      <c r="K19" s="40"/>
      <c r="L19" s="29">
        <f t="shared" si="1"/>
        <v>1761</v>
      </c>
      <c r="M19" s="37">
        <v>884</v>
      </c>
      <c r="N19" s="37">
        <v>877</v>
      </c>
    </row>
    <row r="20" spans="3:14" s="17" customFormat="1" ht="10.5" customHeight="1">
      <c r="C20" s="36" t="s">
        <v>23</v>
      </c>
      <c r="E20" s="28">
        <f t="shared" si="0"/>
        <v>43990</v>
      </c>
      <c r="F20" s="37">
        <v>21324</v>
      </c>
      <c r="G20" s="38">
        <v>22666</v>
      </c>
      <c r="H20" s="39"/>
      <c r="I20" s="32"/>
      <c r="J20" s="32" t="s">
        <v>17</v>
      </c>
      <c r="K20" s="40"/>
      <c r="L20" s="29">
        <f t="shared" si="1"/>
        <v>2057</v>
      </c>
      <c r="M20" s="37">
        <v>975</v>
      </c>
      <c r="N20" s="37">
        <v>1082</v>
      </c>
    </row>
    <row r="21" spans="3:14" s="17" customFormat="1" ht="10.5" customHeight="1">
      <c r="C21" s="36" t="s">
        <v>25</v>
      </c>
      <c r="E21" s="28">
        <f t="shared" si="0"/>
        <v>25655</v>
      </c>
      <c r="F21" s="37">
        <v>12152</v>
      </c>
      <c r="G21" s="38">
        <v>13503</v>
      </c>
      <c r="H21" s="39"/>
      <c r="I21" s="32"/>
      <c r="J21" s="31"/>
      <c r="K21" s="40"/>
      <c r="L21" s="29">
        <f t="shared" si="1"/>
        <v>0</v>
      </c>
      <c r="M21" s="37"/>
      <c r="N21" s="37"/>
    </row>
    <row r="22" spans="3:14" s="17" customFormat="1" ht="10.5" customHeight="1">
      <c r="C22" s="36" t="s">
        <v>27</v>
      </c>
      <c r="E22" s="28">
        <f t="shared" si="0"/>
        <v>30083</v>
      </c>
      <c r="F22" s="37">
        <v>14616</v>
      </c>
      <c r="G22" s="38">
        <v>15467</v>
      </c>
      <c r="H22" s="39"/>
      <c r="I22" s="24" t="s">
        <v>20</v>
      </c>
      <c r="J22" s="24"/>
      <c r="K22" s="41"/>
      <c r="L22" s="26">
        <f>SUM(L23:L29)</f>
        <v>46482</v>
      </c>
      <c r="M22" s="26">
        <f>SUM(M23:M29)</f>
        <v>22500</v>
      </c>
      <c r="N22" s="26">
        <f>SUM(N23:N29)</f>
        <v>23982</v>
      </c>
    </row>
    <row r="23" spans="3:14" s="17" customFormat="1" ht="10.5" customHeight="1">
      <c r="C23" s="36" t="s">
        <v>29</v>
      </c>
      <c r="E23" s="28">
        <f t="shared" si="0"/>
        <v>47931</v>
      </c>
      <c r="F23" s="37">
        <v>23025</v>
      </c>
      <c r="G23" s="38">
        <v>24906</v>
      </c>
      <c r="H23" s="39"/>
      <c r="I23" s="31"/>
      <c r="J23" s="32" t="s">
        <v>22</v>
      </c>
      <c r="K23" s="40"/>
      <c r="L23" s="29">
        <f t="shared" si="1"/>
        <v>5662</v>
      </c>
      <c r="M23" s="37">
        <v>2915</v>
      </c>
      <c r="N23" s="37">
        <v>2747</v>
      </c>
    </row>
    <row r="24" spans="3:14" s="17" customFormat="1" ht="10.5" customHeight="1">
      <c r="C24" s="36" t="s">
        <v>31</v>
      </c>
      <c r="E24" s="28">
        <f t="shared" si="0"/>
        <v>90354</v>
      </c>
      <c r="F24" s="37">
        <v>44553</v>
      </c>
      <c r="G24" s="38">
        <v>45801</v>
      </c>
      <c r="H24" s="39"/>
      <c r="I24" s="31"/>
      <c r="J24" s="32" t="s">
        <v>24</v>
      </c>
      <c r="K24" s="40"/>
      <c r="L24" s="29">
        <f t="shared" si="1"/>
        <v>4289</v>
      </c>
      <c r="M24" s="37">
        <v>2081</v>
      </c>
      <c r="N24" s="37">
        <v>2208</v>
      </c>
    </row>
    <row r="25" spans="3:14" s="17" customFormat="1" ht="10.5" customHeight="1">
      <c r="C25" s="36" t="s">
        <v>33</v>
      </c>
      <c r="E25" s="28">
        <f t="shared" si="0"/>
        <v>52312</v>
      </c>
      <c r="F25" s="37">
        <v>25626</v>
      </c>
      <c r="G25" s="38">
        <v>26686</v>
      </c>
      <c r="H25" s="39"/>
      <c r="I25" s="32"/>
      <c r="J25" s="32" t="s">
        <v>26</v>
      </c>
      <c r="K25" s="40"/>
      <c r="L25" s="29">
        <f t="shared" si="1"/>
        <v>7871</v>
      </c>
      <c r="M25" s="37">
        <v>3785</v>
      </c>
      <c r="N25" s="37">
        <v>4086</v>
      </c>
    </row>
    <row r="26" spans="2:14" s="17" customFormat="1" ht="10.5" customHeight="1">
      <c r="B26" s="36"/>
      <c r="C26" s="36"/>
      <c r="E26" s="28">
        <f t="shared" si="0"/>
        <v>0</v>
      </c>
      <c r="F26" s="37"/>
      <c r="G26" s="38"/>
      <c r="H26" s="39"/>
      <c r="I26" s="32"/>
      <c r="J26" s="32" t="s">
        <v>28</v>
      </c>
      <c r="K26" s="40"/>
      <c r="L26" s="29">
        <f t="shared" si="1"/>
        <v>4803</v>
      </c>
      <c r="M26" s="37">
        <v>2299</v>
      </c>
      <c r="N26" s="37">
        <v>2504</v>
      </c>
    </row>
    <row r="27" spans="2:14" s="17" customFormat="1" ht="10.5" customHeight="1">
      <c r="B27" s="34" t="s">
        <v>35</v>
      </c>
      <c r="C27" s="34"/>
      <c r="D27" s="19"/>
      <c r="E27" s="20">
        <f>SUM(E28:E31)</f>
        <v>43900</v>
      </c>
      <c r="F27" s="42">
        <f>SUM(F28:F31)</f>
        <v>21450</v>
      </c>
      <c r="G27" s="43">
        <f>SUM(G28:G31)</f>
        <v>22450</v>
      </c>
      <c r="H27" s="39"/>
      <c r="I27" s="32"/>
      <c r="J27" s="32" t="s">
        <v>30</v>
      </c>
      <c r="K27" s="40"/>
      <c r="L27" s="29">
        <f t="shared" si="1"/>
        <v>11447</v>
      </c>
      <c r="M27" s="44">
        <v>5468</v>
      </c>
      <c r="N27" s="44">
        <v>5979</v>
      </c>
    </row>
    <row r="28" spans="2:14" s="17" customFormat="1" ht="10.5" customHeight="1">
      <c r="B28" s="36"/>
      <c r="C28" s="36" t="s">
        <v>37</v>
      </c>
      <c r="E28" s="28">
        <f t="shared" si="0"/>
        <v>6051</v>
      </c>
      <c r="F28" s="44">
        <v>2987</v>
      </c>
      <c r="G28" s="38">
        <v>3064</v>
      </c>
      <c r="H28" s="39"/>
      <c r="I28" s="32"/>
      <c r="J28" s="32" t="s">
        <v>32</v>
      </c>
      <c r="K28" s="40"/>
      <c r="L28" s="29">
        <f t="shared" si="1"/>
        <v>9664</v>
      </c>
      <c r="M28" s="44">
        <v>4623</v>
      </c>
      <c r="N28" s="44">
        <v>5041</v>
      </c>
    </row>
    <row r="29" spans="2:14" s="17" customFormat="1" ht="10.5" customHeight="1">
      <c r="B29" s="36"/>
      <c r="C29" s="36" t="s">
        <v>39</v>
      </c>
      <c r="E29" s="28">
        <f t="shared" si="0"/>
        <v>14070</v>
      </c>
      <c r="F29" s="44">
        <v>6999</v>
      </c>
      <c r="G29" s="38">
        <v>7071</v>
      </c>
      <c r="H29" s="39"/>
      <c r="I29" s="32"/>
      <c r="J29" s="32" t="s">
        <v>34</v>
      </c>
      <c r="K29" s="40"/>
      <c r="L29" s="29">
        <f t="shared" si="1"/>
        <v>2746</v>
      </c>
      <c r="M29" s="44">
        <v>1329</v>
      </c>
      <c r="N29" s="44">
        <v>1417</v>
      </c>
    </row>
    <row r="30" spans="2:14" s="17" customFormat="1" ht="10.5" customHeight="1">
      <c r="B30" s="36"/>
      <c r="C30" s="36" t="s">
        <v>41</v>
      </c>
      <c r="E30" s="28">
        <f t="shared" si="0"/>
        <v>16305</v>
      </c>
      <c r="F30" s="44">
        <v>7780</v>
      </c>
      <c r="G30" s="38">
        <v>8525</v>
      </c>
      <c r="H30" s="39"/>
      <c r="I30" s="32"/>
      <c r="J30" s="31"/>
      <c r="K30" s="40"/>
      <c r="L30" s="29">
        <f t="shared" si="1"/>
        <v>0</v>
      </c>
      <c r="M30" s="44"/>
      <c r="N30" s="44"/>
    </row>
    <row r="31" spans="2:14" s="17" customFormat="1" ht="10.5" customHeight="1">
      <c r="B31" s="36"/>
      <c r="C31" s="36" t="s">
        <v>42</v>
      </c>
      <c r="E31" s="28">
        <f t="shared" si="0"/>
        <v>7474</v>
      </c>
      <c r="F31" s="44">
        <v>3684</v>
      </c>
      <c r="G31" s="38">
        <v>3790</v>
      </c>
      <c r="H31" s="39"/>
      <c r="I31" s="24" t="s">
        <v>36</v>
      </c>
      <c r="J31" s="24"/>
      <c r="K31" s="41"/>
      <c r="L31" s="26">
        <f>SUM(L32:L33)</f>
        <v>14678</v>
      </c>
      <c r="M31" s="26">
        <f>SUM(M32:M33)</f>
        <v>7094</v>
      </c>
      <c r="N31" s="26">
        <f>SUM(N32:N33)</f>
        <v>7584</v>
      </c>
    </row>
    <row r="32" spans="2:14" s="17" customFormat="1" ht="10.5" customHeight="1">
      <c r="B32" s="36"/>
      <c r="C32" s="36"/>
      <c r="E32" s="28">
        <f t="shared" si="0"/>
        <v>0</v>
      </c>
      <c r="F32" s="44"/>
      <c r="G32" s="38"/>
      <c r="H32" s="39"/>
      <c r="I32" s="31"/>
      <c r="J32" s="32" t="s">
        <v>38</v>
      </c>
      <c r="K32" s="40"/>
      <c r="L32" s="29">
        <f t="shared" si="1"/>
        <v>13162</v>
      </c>
      <c r="M32" s="44">
        <v>6363</v>
      </c>
      <c r="N32" s="44">
        <v>6799</v>
      </c>
    </row>
    <row r="33" spans="2:14" s="17" customFormat="1" ht="10.5" customHeight="1">
      <c r="B33" s="34" t="s">
        <v>45</v>
      </c>
      <c r="C33" s="34"/>
      <c r="D33" s="19"/>
      <c r="E33" s="20">
        <f>SUM(E34:E36)</f>
        <v>28761</v>
      </c>
      <c r="F33" s="42">
        <f>SUM(F34:F36)</f>
        <v>13904</v>
      </c>
      <c r="G33" s="43">
        <f>SUM(G34:G36)</f>
        <v>14857</v>
      </c>
      <c r="H33" s="39"/>
      <c r="I33" s="31"/>
      <c r="J33" s="32" t="s">
        <v>40</v>
      </c>
      <c r="K33" s="40"/>
      <c r="L33" s="29">
        <f t="shared" si="1"/>
        <v>1516</v>
      </c>
      <c r="M33" s="44">
        <v>731</v>
      </c>
      <c r="N33" s="44">
        <v>785</v>
      </c>
    </row>
    <row r="34" spans="2:14" s="17" customFormat="1" ht="10.5" customHeight="1">
      <c r="B34" s="36"/>
      <c r="C34" s="36" t="s">
        <v>46</v>
      </c>
      <c r="E34" s="28">
        <f t="shared" si="0"/>
        <v>10066</v>
      </c>
      <c r="F34" s="44">
        <v>4886</v>
      </c>
      <c r="G34" s="38">
        <v>5180</v>
      </c>
      <c r="H34" s="39"/>
      <c r="I34" s="32"/>
      <c r="J34" s="31"/>
      <c r="K34" s="40"/>
      <c r="L34" s="29">
        <f t="shared" si="1"/>
        <v>0</v>
      </c>
      <c r="M34" s="44"/>
      <c r="N34" s="44"/>
    </row>
    <row r="35" spans="2:14" s="17" customFormat="1" ht="10.5" customHeight="1">
      <c r="B35" s="36"/>
      <c r="C35" s="36" t="s">
        <v>48</v>
      </c>
      <c r="E35" s="28">
        <f t="shared" si="0"/>
        <v>6287</v>
      </c>
      <c r="F35" s="44">
        <v>2992</v>
      </c>
      <c r="G35" s="38">
        <v>3295</v>
      </c>
      <c r="H35" s="39"/>
      <c r="I35" s="24" t="s">
        <v>43</v>
      </c>
      <c r="J35" s="24"/>
      <c r="K35" s="41"/>
      <c r="L35" s="26">
        <f>L36</f>
        <v>9241</v>
      </c>
      <c r="M35" s="26">
        <f>M36</f>
        <v>4483</v>
      </c>
      <c r="N35" s="26">
        <f>N36</f>
        <v>4758</v>
      </c>
    </row>
    <row r="36" spans="2:14" s="17" customFormat="1" ht="10.5" customHeight="1">
      <c r="B36" s="36"/>
      <c r="C36" s="36" t="s">
        <v>50</v>
      </c>
      <c r="E36" s="28">
        <f t="shared" si="0"/>
        <v>12408</v>
      </c>
      <c r="F36" s="44">
        <v>6026</v>
      </c>
      <c r="G36" s="38">
        <v>6382</v>
      </c>
      <c r="H36" s="39"/>
      <c r="I36" s="31"/>
      <c r="J36" s="32" t="s">
        <v>44</v>
      </c>
      <c r="K36" s="40"/>
      <c r="L36" s="29">
        <f t="shared" si="1"/>
        <v>9241</v>
      </c>
      <c r="M36" s="44">
        <v>4483</v>
      </c>
      <c r="N36" s="44">
        <v>4758</v>
      </c>
    </row>
    <row r="37" spans="2:14" s="17" customFormat="1" ht="10.5" customHeight="1">
      <c r="B37" s="36"/>
      <c r="C37" s="36"/>
      <c r="E37" s="28">
        <f t="shared" si="0"/>
        <v>0</v>
      </c>
      <c r="F37" s="44"/>
      <c r="G37" s="38"/>
      <c r="H37" s="39"/>
      <c r="I37" s="31"/>
      <c r="J37" s="31"/>
      <c r="K37" s="40"/>
      <c r="L37" s="29">
        <f t="shared" si="1"/>
        <v>0</v>
      </c>
      <c r="M37" s="44"/>
      <c r="N37" s="44"/>
    </row>
    <row r="38" spans="2:14" s="17" customFormat="1" ht="10.5" customHeight="1">
      <c r="B38" s="34" t="s">
        <v>53</v>
      </c>
      <c r="C38" s="34"/>
      <c r="D38" s="19"/>
      <c r="E38" s="20">
        <f>SUM(E39:E40)</f>
        <v>29492</v>
      </c>
      <c r="F38" s="42">
        <f>SUM(F39:F40)</f>
        <v>14179</v>
      </c>
      <c r="G38" s="43">
        <f>SUM(G39:G40)</f>
        <v>15313</v>
      </c>
      <c r="H38" s="39"/>
      <c r="I38" s="24" t="s">
        <v>47</v>
      </c>
      <c r="J38" s="24"/>
      <c r="K38" s="41"/>
      <c r="L38" s="26">
        <f>SUM(L39:L49)</f>
        <v>39321</v>
      </c>
      <c r="M38" s="26">
        <f>SUM(M39:M49)</f>
        <v>18767</v>
      </c>
      <c r="N38" s="26">
        <f>SUM(N39:N49)</f>
        <v>20554</v>
      </c>
    </row>
    <row r="39" spans="2:14" s="17" customFormat="1" ht="10.5" customHeight="1">
      <c r="B39" s="36"/>
      <c r="C39" s="36" t="s">
        <v>55</v>
      </c>
      <c r="E39" s="28">
        <f t="shared" si="0"/>
        <v>23803</v>
      </c>
      <c r="F39" s="44">
        <v>11455</v>
      </c>
      <c r="G39" s="38">
        <v>12348</v>
      </c>
      <c r="H39" s="39"/>
      <c r="I39" s="31"/>
      <c r="J39" s="32" t="s">
        <v>49</v>
      </c>
      <c r="K39" s="40"/>
      <c r="L39" s="29">
        <f t="shared" si="1"/>
        <v>4532</v>
      </c>
      <c r="M39" s="44">
        <v>2130</v>
      </c>
      <c r="N39" s="44">
        <v>2402</v>
      </c>
    </row>
    <row r="40" spans="2:14" s="17" customFormat="1" ht="10.5" customHeight="1">
      <c r="B40" s="36"/>
      <c r="C40" s="36" t="s">
        <v>57</v>
      </c>
      <c r="E40" s="28">
        <f t="shared" si="0"/>
        <v>5689</v>
      </c>
      <c r="F40" s="44">
        <v>2724</v>
      </c>
      <c r="G40" s="38">
        <v>2965</v>
      </c>
      <c r="H40" s="39"/>
      <c r="I40" s="31"/>
      <c r="J40" s="32" t="s">
        <v>51</v>
      </c>
      <c r="K40" s="40"/>
      <c r="L40" s="29">
        <f t="shared" si="1"/>
        <v>774</v>
      </c>
      <c r="M40" s="44">
        <v>361</v>
      </c>
      <c r="N40" s="44">
        <v>413</v>
      </c>
    </row>
    <row r="41" spans="2:14" s="17" customFormat="1" ht="10.5" customHeight="1">
      <c r="B41" s="36"/>
      <c r="C41" s="36"/>
      <c r="E41" s="28">
        <f t="shared" si="0"/>
        <v>0</v>
      </c>
      <c r="F41" s="44"/>
      <c r="G41" s="38"/>
      <c r="H41" s="39"/>
      <c r="I41" s="32"/>
      <c r="J41" s="32" t="s">
        <v>52</v>
      </c>
      <c r="K41" s="40"/>
      <c r="L41" s="29">
        <f t="shared" si="1"/>
        <v>2769</v>
      </c>
      <c r="M41" s="44">
        <v>1317</v>
      </c>
      <c r="N41" s="44">
        <v>1452</v>
      </c>
    </row>
    <row r="42" spans="2:14" s="17" customFormat="1" ht="10.5" customHeight="1">
      <c r="B42" s="34" t="s">
        <v>60</v>
      </c>
      <c r="C42" s="34"/>
      <c r="D42" s="19"/>
      <c r="E42" s="20">
        <f>SUM(E43:E44)</f>
        <v>27306</v>
      </c>
      <c r="F42" s="42">
        <f>SUM(F43:F44)</f>
        <v>13144</v>
      </c>
      <c r="G42" s="43">
        <f>SUM(G43:G44)</f>
        <v>14162</v>
      </c>
      <c r="H42" s="39"/>
      <c r="I42" s="32"/>
      <c r="J42" s="32" t="s">
        <v>54</v>
      </c>
      <c r="K42" s="40"/>
      <c r="L42" s="29">
        <f t="shared" si="1"/>
        <v>5213</v>
      </c>
      <c r="M42" s="44">
        <v>2472</v>
      </c>
      <c r="N42" s="44">
        <v>2741</v>
      </c>
    </row>
    <row r="43" spans="2:14" s="17" customFormat="1" ht="10.5" customHeight="1">
      <c r="B43" s="36"/>
      <c r="C43" s="36" t="s">
        <v>62</v>
      </c>
      <c r="E43" s="28">
        <f t="shared" si="0"/>
        <v>20186</v>
      </c>
      <c r="F43" s="44">
        <v>9716</v>
      </c>
      <c r="G43" s="38">
        <v>10470</v>
      </c>
      <c r="H43" s="39"/>
      <c r="I43" s="32"/>
      <c r="J43" s="32" t="s">
        <v>56</v>
      </c>
      <c r="K43" s="40"/>
      <c r="L43" s="29">
        <f t="shared" si="1"/>
        <v>5105</v>
      </c>
      <c r="M43" s="44">
        <v>2440</v>
      </c>
      <c r="N43" s="44">
        <v>2665</v>
      </c>
    </row>
    <row r="44" spans="2:14" s="17" customFormat="1" ht="10.5" customHeight="1">
      <c r="B44" s="36"/>
      <c r="C44" s="36" t="s">
        <v>64</v>
      </c>
      <c r="E44" s="28">
        <f t="shared" si="0"/>
        <v>7120</v>
      </c>
      <c r="F44" s="44">
        <v>3428</v>
      </c>
      <c r="G44" s="38">
        <v>3692</v>
      </c>
      <c r="H44" s="39"/>
      <c r="I44" s="32"/>
      <c r="J44" s="32" t="s">
        <v>58</v>
      </c>
      <c r="K44" s="40"/>
      <c r="L44" s="29">
        <f t="shared" si="1"/>
        <v>2928</v>
      </c>
      <c r="M44" s="44">
        <v>1415</v>
      </c>
      <c r="N44" s="44">
        <v>1513</v>
      </c>
    </row>
    <row r="45" spans="2:14" s="17" customFormat="1" ht="10.5" customHeight="1">
      <c r="B45" s="36"/>
      <c r="C45" s="36"/>
      <c r="E45" s="28">
        <f t="shared" si="0"/>
        <v>0</v>
      </c>
      <c r="F45" s="44"/>
      <c r="G45" s="38"/>
      <c r="H45" s="39"/>
      <c r="I45" s="32"/>
      <c r="J45" s="32" t="s">
        <v>59</v>
      </c>
      <c r="K45" s="40"/>
      <c r="L45" s="29">
        <f t="shared" si="1"/>
        <v>4253</v>
      </c>
      <c r="M45" s="44">
        <v>2024</v>
      </c>
      <c r="N45" s="44">
        <v>2229</v>
      </c>
    </row>
    <row r="46" spans="2:14" s="17" customFormat="1" ht="10.5" customHeight="1">
      <c r="B46" s="34" t="s">
        <v>67</v>
      </c>
      <c r="C46" s="34"/>
      <c r="D46" s="19"/>
      <c r="E46" s="20">
        <f>SUM(E47:E50)</f>
        <v>35217</v>
      </c>
      <c r="F46" s="42">
        <f>SUM(F47:F50)</f>
        <v>17192</v>
      </c>
      <c r="G46" s="43">
        <f>SUM(G47:G50)</f>
        <v>18025</v>
      </c>
      <c r="H46" s="39"/>
      <c r="I46" s="32"/>
      <c r="J46" s="32" t="s">
        <v>61</v>
      </c>
      <c r="K46" s="40"/>
      <c r="L46" s="29">
        <f t="shared" si="1"/>
        <v>4418</v>
      </c>
      <c r="M46" s="44">
        <v>2130</v>
      </c>
      <c r="N46" s="44">
        <v>2288</v>
      </c>
    </row>
    <row r="47" spans="2:14" s="17" customFormat="1" ht="10.5" customHeight="1">
      <c r="B47" s="36"/>
      <c r="C47" s="36" t="s">
        <v>68</v>
      </c>
      <c r="E47" s="28">
        <f t="shared" si="0"/>
        <v>14641</v>
      </c>
      <c r="F47" s="44">
        <v>7077</v>
      </c>
      <c r="G47" s="38">
        <v>7564</v>
      </c>
      <c r="H47" s="39"/>
      <c r="I47" s="32"/>
      <c r="J47" s="32" t="s">
        <v>63</v>
      </c>
      <c r="K47" s="40"/>
      <c r="L47" s="29">
        <f t="shared" si="1"/>
        <v>5781</v>
      </c>
      <c r="M47" s="44">
        <v>2795</v>
      </c>
      <c r="N47" s="44">
        <v>2986</v>
      </c>
    </row>
    <row r="48" spans="2:14" s="17" customFormat="1" ht="10.5" customHeight="1">
      <c r="B48" s="36"/>
      <c r="C48" s="36" t="s">
        <v>70</v>
      </c>
      <c r="E48" s="28">
        <f t="shared" si="0"/>
        <v>6040</v>
      </c>
      <c r="F48" s="44">
        <v>2947</v>
      </c>
      <c r="G48" s="38">
        <v>3093</v>
      </c>
      <c r="H48" s="39"/>
      <c r="I48" s="32"/>
      <c r="J48" s="32" t="s">
        <v>65</v>
      </c>
      <c r="K48" s="40"/>
      <c r="L48" s="29">
        <f t="shared" si="1"/>
        <v>932</v>
      </c>
      <c r="M48" s="44">
        <v>441</v>
      </c>
      <c r="N48" s="44">
        <v>491</v>
      </c>
    </row>
    <row r="49" spans="2:14" s="17" customFormat="1" ht="10.5" customHeight="1">
      <c r="B49" s="36"/>
      <c r="C49" s="36" t="s">
        <v>72</v>
      </c>
      <c r="E49" s="28">
        <f t="shared" si="0"/>
        <v>10719</v>
      </c>
      <c r="F49" s="44">
        <v>5384</v>
      </c>
      <c r="G49" s="38">
        <v>5335</v>
      </c>
      <c r="H49" s="39"/>
      <c r="I49" s="32"/>
      <c r="J49" s="32" t="s">
        <v>66</v>
      </c>
      <c r="K49" s="40"/>
      <c r="L49" s="29">
        <f t="shared" si="1"/>
        <v>2616</v>
      </c>
      <c r="M49" s="44">
        <v>1242</v>
      </c>
      <c r="N49" s="44">
        <v>1374</v>
      </c>
    </row>
    <row r="50" spans="2:14" s="17" customFormat="1" ht="10.5" customHeight="1">
      <c r="B50" s="36"/>
      <c r="C50" s="36" t="s">
        <v>74</v>
      </c>
      <c r="E50" s="28">
        <f t="shared" si="0"/>
        <v>3817</v>
      </c>
      <c r="F50" s="44">
        <v>1784</v>
      </c>
      <c r="G50" s="38">
        <v>2033</v>
      </c>
      <c r="H50" s="39"/>
      <c r="I50" s="32"/>
      <c r="J50" s="31"/>
      <c r="K50" s="40"/>
      <c r="L50" s="29">
        <f t="shared" si="1"/>
        <v>0</v>
      </c>
      <c r="M50" s="44"/>
      <c r="N50" s="44"/>
    </row>
    <row r="51" spans="2:14" s="17" customFormat="1" ht="10.5" customHeight="1">
      <c r="B51" s="36"/>
      <c r="C51" s="36"/>
      <c r="E51" s="28">
        <f t="shared" si="0"/>
        <v>0</v>
      </c>
      <c r="F51" s="44"/>
      <c r="G51" s="38"/>
      <c r="H51" s="39"/>
      <c r="I51" s="24" t="s">
        <v>69</v>
      </c>
      <c r="J51" s="24"/>
      <c r="K51" s="41"/>
      <c r="L51" s="26">
        <f>SUM(L52:L56)</f>
        <v>31822</v>
      </c>
      <c r="M51" s="26">
        <f>SUM(M52:M56)</f>
        <v>14894</v>
      </c>
      <c r="N51" s="26">
        <f>SUM(N52:N56)</f>
        <v>16928</v>
      </c>
    </row>
    <row r="52" spans="2:14" s="17" customFormat="1" ht="10.5" customHeight="1">
      <c r="B52" s="34" t="s">
        <v>77</v>
      </c>
      <c r="C52" s="34"/>
      <c r="D52" s="19"/>
      <c r="E52" s="20">
        <f>SUM(E53:E60)</f>
        <v>52363</v>
      </c>
      <c r="F52" s="42">
        <f>SUM(F53:F60)</f>
        <v>24978</v>
      </c>
      <c r="G52" s="43">
        <f>SUM(G53:G60)</f>
        <v>27385</v>
      </c>
      <c r="H52" s="39"/>
      <c r="I52" s="31"/>
      <c r="J52" s="32" t="s">
        <v>71</v>
      </c>
      <c r="K52" s="40"/>
      <c r="L52" s="29">
        <f t="shared" si="1"/>
        <v>8729</v>
      </c>
      <c r="M52" s="44">
        <v>4111</v>
      </c>
      <c r="N52" s="44">
        <v>4618</v>
      </c>
    </row>
    <row r="53" spans="2:14" s="17" customFormat="1" ht="10.5" customHeight="1">
      <c r="B53" s="36"/>
      <c r="C53" s="36" t="s">
        <v>79</v>
      </c>
      <c r="E53" s="28">
        <f t="shared" si="0"/>
        <v>14147</v>
      </c>
      <c r="F53" s="44">
        <v>6687</v>
      </c>
      <c r="G53" s="38">
        <v>7460</v>
      </c>
      <c r="H53" s="39"/>
      <c r="I53" s="31"/>
      <c r="J53" s="32" t="s">
        <v>73</v>
      </c>
      <c r="K53" s="40"/>
      <c r="L53" s="29">
        <f t="shared" si="1"/>
        <v>3437</v>
      </c>
      <c r="M53" s="44">
        <v>1604</v>
      </c>
      <c r="N53" s="44">
        <v>1833</v>
      </c>
    </row>
    <row r="54" spans="2:14" s="17" customFormat="1" ht="10.5" customHeight="1">
      <c r="B54" s="36"/>
      <c r="C54" s="36" t="s">
        <v>80</v>
      </c>
      <c r="E54" s="28">
        <f t="shared" si="0"/>
        <v>3156</v>
      </c>
      <c r="F54" s="44">
        <v>1522</v>
      </c>
      <c r="G54" s="38">
        <v>1634</v>
      </c>
      <c r="H54" s="39"/>
      <c r="I54" s="32"/>
      <c r="J54" s="32" t="s">
        <v>75</v>
      </c>
      <c r="K54" s="40"/>
      <c r="L54" s="29">
        <f t="shared" si="1"/>
        <v>11667</v>
      </c>
      <c r="M54" s="44">
        <v>5406</v>
      </c>
      <c r="N54" s="44">
        <v>6261</v>
      </c>
    </row>
    <row r="55" spans="2:14" s="17" customFormat="1" ht="10.5" customHeight="1">
      <c r="B55" s="36"/>
      <c r="C55" s="36" t="s">
        <v>82</v>
      </c>
      <c r="E55" s="28">
        <f t="shared" si="0"/>
        <v>14903</v>
      </c>
      <c r="F55" s="44">
        <v>7141</v>
      </c>
      <c r="G55" s="38">
        <v>7762</v>
      </c>
      <c r="H55" s="39"/>
      <c r="I55" s="32"/>
      <c r="J55" s="32" t="s">
        <v>76</v>
      </c>
      <c r="K55" s="40"/>
      <c r="L55" s="29">
        <f t="shared" si="1"/>
        <v>6711</v>
      </c>
      <c r="M55" s="44">
        <v>3161</v>
      </c>
      <c r="N55" s="44">
        <v>3550</v>
      </c>
    </row>
    <row r="56" spans="2:14" s="17" customFormat="1" ht="10.5" customHeight="1">
      <c r="B56" s="36"/>
      <c r="C56" s="36" t="s">
        <v>84</v>
      </c>
      <c r="E56" s="28">
        <f t="shared" si="0"/>
        <v>15785</v>
      </c>
      <c r="F56" s="44">
        <v>7557</v>
      </c>
      <c r="G56" s="38">
        <v>8228</v>
      </c>
      <c r="H56" s="39"/>
      <c r="I56" s="32"/>
      <c r="J56" s="32" t="s">
        <v>78</v>
      </c>
      <c r="K56" s="40"/>
      <c r="L56" s="29">
        <f t="shared" si="1"/>
        <v>1278</v>
      </c>
      <c r="M56" s="44">
        <v>612</v>
      </c>
      <c r="N56" s="44">
        <v>666</v>
      </c>
    </row>
    <row r="57" spans="2:14" s="17" customFormat="1" ht="10.5" customHeight="1">
      <c r="B57" s="36"/>
      <c r="C57" s="36" t="s">
        <v>86</v>
      </c>
      <c r="E57" s="28">
        <f t="shared" si="0"/>
        <v>1861</v>
      </c>
      <c r="F57" s="44">
        <v>897</v>
      </c>
      <c r="G57" s="38">
        <v>964</v>
      </c>
      <c r="H57" s="39"/>
      <c r="I57" s="32"/>
      <c r="J57" s="31"/>
      <c r="K57" s="40"/>
      <c r="L57" s="29">
        <f t="shared" si="1"/>
        <v>0</v>
      </c>
      <c r="M57" s="44"/>
      <c r="N57" s="44"/>
    </row>
    <row r="58" spans="2:14" s="17" customFormat="1" ht="10.5" customHeight="1">
      <c r="B58" s="36"/>
      <c r="C58" s="36" t="s">
        <v>88</v>
      </c>
      <c r="E58" s="28">
        <f t="shared" si="0"/>
        <v>1452</v>
      </c>
      <c r="F58" s="44">
        <v>694</v>
      </c>
      <c r="G58" s="38">
        <v>758</v>
      </c>
      <c r="H58" s="39"/>
      <c r="I58" s="24" t="s">
        <v>81</v>
      </c>
      <c r="J58" s="24"/>
      <c r="K58" s="41"/>
      <c r="L58" s="26">
        <f>SUM(L59:L66)</f>
        <v>15720</v>
      </c>
      <c r="M58" s="26">
        <f>SUM(M59:M66)</f>
        <v>7510</v>
      </c>
      <c r="N58" s="26">
        <f>SUM(N59:N66)</f>
        <v>8210</v>
      </c>
    </row>
    <row r="59" spans="2:14" s="17" customFormat="1" ht="10.5" customHeight="1">
      <c r="B59" s="36"/>
      <c r="C59" s="36" t="s">
        <v>90</v>
      </c>
      <c r="E59" s="28">
        <f t="shared" si="0"/>
        <v>374</v>
      </c>
      <c r="F59" s="44">
        <v>177</v>
      </c>
      <c r="G59" s="38">
        <v>197</v>
      </c>
      <c r="H59" s="39"/>
      <c r="I59" s="31"/>
      <c r="J59" s="32" t="s">
        <v>83</v>
      </c>
      <c r="K59" s="40"/>
      <c r="L59" s="29">
        <f t="shared" si="1"/>
        <v>3520</v>
      </c>
      <c r="M59" s="44">
        <v>1695</v>
      </c>
      <c r="N59" s="44">
        <v>1825</v>
      </c>
    </row>
    <row r="60" spans="2:14" s="17" customFormat="1" ht="10.5" customHeight="1">
      <c r="B60" s="36"/>
      <c r="C60" s="36" t="s">
        <v>92</v>
      </c>
      <c r="E60" s="28">
        <f t="shared" si="0"/>
        <v>685</v>
      </c>
      <c r="F60" s="44">
        <v>303</v>
      </c>
      <c r="G60" s="38">
        <v>382</v>
      </c>
      <c r="H60" s="39"/>
      <c r="I60" s="31"/>
      <c r="J60" s="32" t="s">
        <v>85</v>
      </c>
      <c r="K60" s="40"/>
      <c r="L60" s="29">
        <f t="shared" si="1"/>
        <v>1993</v>
      </c>
      <c r="M60" s="44">
        <v>968</v>
      </c>
      <c r="N60" s="44">
        <v>1025</v>
      </c>
    </row>
    <row r="61" spans="2:14" s="17" customFormat="1" ht="10.5" customHeight="1">
      <c r="B61" s="36"/>
      <c r="C61" s="36"/>
      <c r="E61" s="28">
        <f t="shared" si="0"/>
        <v>0</v>
      </c>
      <c r="F61" s="44"/>
      <c r="G61" s="38"/>
      <c r="H61" s="39"/>
      <c r="I61" s="32"/>
      <c r="J61" s="32" t="s">
        <v>87</v>
      </c>
      <c r="K61" s="40"/>
      <c r="L61" s="29">
        <f t="shared" si="1"/>
        <v>1199</v>
      </c>
      <c r="M61" s="44">
        <v>587</v>
      </c>
      <c r="N61" s="44">
        <v>612</v>
      </c>
    </row>
    <row r="62" spans="2:14" s="17" customFormat="1" ht="10.5" customHeight="1">
      <c r="B62" s="34" t="s">
        <v>95</v>
      </c>
      <c r="C62" s="34"/>
      <c r="D62" s="19"/>
      <c r="E62" s="20">
        <f>SUM(E63:E69)</f>
        <v>60715</v>
      </c>
      <c r="F62" s="42">
        <f>SUM(F63:F69)</f>
        <v>29535</v>
      </c>
      <c r="G62" s="43">
        <f>SUM(G63:G69)</f>
        <v>31180</v>
      </c>
      <c r="H62" s="39"/>
      <c r="I62" s="32"/>
      <c r="J62" s="32" t="s">
        <v>89</v>
      </c>
      <c r="K62" s="40"/>
      <c r="L62" s="29">
        <f t="shared" si="1"/>
        <v>1498</v>
      </c>
      <c r="M62" s="44">
        <v>725</v>
      </c>
      <c r="N62" s="44">
        <v>773</v>
      </c>
    </row>
    <row r="63" spans="2:14" s="17" customFormat="1" ht="10.5" customHeight="1">
      <c r="B63" s="36"/>
      <c r="C63" s="36" t="s">
        <v>97</v>
      </c>
      <c r="E63" s="28">
        <f t="shared" si="0"/>
        <v>10828</v>
      </c>
      <c r="F63" s="44">
        <v>5200</v>
      </c>
      <c r="G63" s="38">
        <v>5628</v>
      </c>
      <c r="H63" s="39"/>
      <c r="I63" s="32"/>
      <c r="J63" s="32" t="s">
        <v>91</v>
      </c>
      <c r="K63" s="40"/>
      <c r="L63" s="29">
        <f t="shared" si="1"/>
        <v>1783</v>
      </c>
      <c r="M63" s="44">
        <v>825</v>
      </c>
      <c r="N63" s="44">
        <v>958</v>
      </c>
    </row>
    <row r="64" spans="2:14" s="17" customFormat="1" ht="10.5" customHeight="1">
      <c r="B64" s="36"/>
      <c r="C64" s="36" t="s">
        <v>98</v>
      </c>
      <c r="E64" s="28">
        <f t="shared" si="0"/>
        <v>6070</v>
      </c>
      <c r="F64" s="44">
        <v>2875</v>
      </c>
      <c r="G64" s="38">
        <v>3195</v>
      </c>
      <c r="H64" s="39"/>
      <c r="I64" s="32"/>
      <c r="J64" s="32" t="s">
        <v>93</v>
      </c>
      <c r="K64" s="40"/>
      <c r="L64" s="29">
        <f t="shared" si="1"/>
        <v>3229</v>
      </c>
      <c r="M64" s="44">
        <v>1524</v>
      </c>
      <c r="N64" s="44">
        <v>1705</v>
      </c>
    </row>
    <row r="65" spans="2:14" s="17" customFormat="1" ht="10.5" customHeight="1">
      <c r="B65" s="36"/>
      <c r="C65" s="36" t="s">
        <v>100</v>
      </c>
      <c r="E65" s="28">
        <f t="shared" si="0"/>
        <v>19678</v>
      </c>
      <c r="F65" s="44">
        <v>9807</v>
      </c>
      <c r="G65" s="38">
        <v>9871</v>
      </c>
      <c r="H65" s="39"/>
      <c r="I65" s="32"/>
      <c r="J65" s="32" t="s">
        <v>94</v>
      </c>
      <c r="K65" s="40"/>
      <c r="L65" s="29">
        <f t="shared" si="1"/>
        <v>1781</v>
      </c>
      <c r="M65" s="44">
        <v>826</v>
      </c>
      <c r="N65" s="44">
        <v>955</v>
      </c>
    </row>
    <row r="66" spans="2:14" s="17" customFormat="1" ht="10.5" customHeight="1">
      <c r="B66" s="36"/>
      <c r="C66" s="36" t="s">
        <v>102</v>
      </c>
      <c r="E66" s="28">
        <f t="shared" si="0"/>
        <v>6766</v>
      </c>
      <c r="F66" s="44">
        <v>3290</v>
      </c>
      <c r="G66" s="38">
        <v>3476</v>
      </c>
      <c r="H66" s="39"/>
      <c r="I66" s="32"/>
      <c r="J66" s="32" t="s">
        <v>96</v>
      </c>
      <c r="K66" s="40"/>
      <c r="L66" s="29">
        <f t="shared" si="1"/>
        <v>717</v>
      </c>
      <c r="M66" s="44">
        <v>360</v>
      </c>
      <c r="N66" s="44">
        <v>357</v>
      </c>
    </row>
    <row r="67" spans="2:14" s="17" customFormat="1" ht="10.5" customHeight="1">
      <c r="B67" s="36"/>
      <c r="C67" s="36" t="s">
        <v>104</v>
      </c>
      <c r="E67" s="28">
        <f t="shared" si="0"/>
        <v>6939</v>
      </c>
      <c r="F67" s="44">
        <v>3348</v>
      </c>
      <c r="G67" s="38">
        <v>3591</v>
      </c>
      <c r="H67" s="39"/>
      <c r="I67" s="32"/>
      <c r="J67" s="31"/>
      <c r="K67" s="40"/>
      <c r="L67" s="29">
        <f t="shared" si="1"/>
        <v>0</v>
      </c>
      <c r="M67" s="44"/>
      <c r="N67" s="44"/>
    </row>
    <row r="68" spans="2:14" s="17" customFormat="1" ht="10.5" customHeight="1">
      <c r="B68" s="36"/>
      <c r="C68" s="36" t="s">
        <v>106</v>
      </c>
      <c r="E68" s="28">
        <f t="shared" si="0"/>
        <v>8223</v>
      </c>
      <c r="F68" s="44">
        <v>3923</v>
      </c>
      <c r="G68" s="38">
        <v>4300</v>
      </c>
      <c r="H68" s="39"/>
      <c r="I68" s="24" t="s">
        <v>99</v>
      </c>
      <c r="J68" s="24"/>
      <c r="K68" s="41"/>
      <c r="L68" s="26">
        <f>SUM(L69:L74)</f>
        <v>34283</v>
      </c>
      <c r="M68" s="26">
        <f>SUM(M69:M74)</f>
        <v>16184</v>
      </c>
      <c r="N68" s="26">
        <f>SUM(N69:N74)</f>
        <v>18099</v>
      </c>
    </row>
    <row r="69" spans="2:14" s="17" customFormat="1" ht="10.5" customHeight="1">
      <c r="B69" s="36"/>
      <c r="C69" s="36" t="s">
        <v>108</v>
      </c>
      <c r="E69" s="28">
        <f t="shared" si="0"/>
        <v>2211</v>
      </c>
      <c r="F69" s="44">
        <v>1092</v>
      </c>
      <c r="G69" s="38">
        <v>1119</v>
      </c>
      <c r="H69" s="39"/>
      <c r="I69" s="32"/>
      <c r="J69" s="32" t="s">
        <v>101</v>
      </c>
      <c r="K69" s="40"/>
      <c r="L69" s="29">
        <f t="shared" si="1"/>
        <v>12122</v>
      </c>
      <c r="M69" s="44">
        <v>5638</v>
      </c>
      <c r="N69" s="44">
        <v>6484</v>
      </c>
    </row>
    <row r="70" spans="2:14" s="17" customFormat="1" ht="10.5" customHeight="1">
      <c r="B70" s="36"/>
      <c r="C70" s="36"/>
      <c r="E70" s="28">
        <f t="shared" si="0"/>
        <v>0</v>
      </c>
      <c r="F70" s="44"/>
      <c r="G70" s="38"/>
      <c r="H70" s="39"/>
      <c r="I70" s="31"/>
      <c r="J70" s="32" t="s">
        <v>103</v>
      </c>
      <c r="K70" s="40"/>
      <c r="L70" s="29">
        <f t="shared" si="1"/>
        <v>5750</v>
      </c>
      <c r="M70" s="44">
        <v>2727</v>
      </c>
      <c r="N70" s="44">
        <v>3023</v>
      </c>
    </row>
    <row r="71" spans="2:14" s="17" customFormat="1" ht="10.5" customHeight="1">
      <c r="B71" s="34" t="s">
        <v>111</v>
      </c>
      <c r="C71" s="34"/>
      <c r="D71" s="19"/>
      <c r="E71" s="20">
        <f>SUM(E72:E74)</f>
        <v>23010</v>
      </c>
      <c r="F71" s="42">
        <f>SUM(F72:F74)</f>
        <v>11102</v>
      </c>
      <c r="G71" s="43">
        <f>SUM(G72:G74)</f>
        <v>11908</v>
      </c>
      <c r="H71" s="39"/>
      <c r="I71" s="32"/>
      <c r="J71" s="32" t="s">
        <v>105</v>
      </c>
      <c r="K71" s="40"/>
      <c r="L71" s="29">
        <f>SUM(M71:N71)</f>
        <v>1255</v>
      </c>
      <c r="M71" s="44">
        <v>615</v>
      </c>
      <c r="N71" s="44">
        <v>640</v>
      </c>
    </row>
    <row r="72" spans="2:14" s="17" customFormat="1" ht="10.5" customHeight="1">
      <c r="B72" s="36"/>
      <c r="C72" s="36" t="s">
        <v>112</v>
      </c>
      <c r="E72" s="28">
        <f>SUM(F72:G72)</f>
        <v>12886</v>
      </c>
      <c r="F72" s="37">
        <v>6212</v>
      </c>
      <c r="G72" s="38">
        <v>6674</v>
      </c>
      <c r="H72" s="39"/>
      <c r="I72" s="32"/>
      <c r="J72" s="32" t="s">
        <v>107</v>
      </c>
      <c r="K72" s="40"/>
      <c r="L72" s="29">
        <f>SUM(M72:N72)</f>
        <v>1100</v>
      </c>
      <c r="M72" s="37">
        <v>532</v>
      </c>
      <c r="N72" s="37">
        <v>568</v>
      </c>
    </row>
    <row r="73" spans="2:14" s="17" customFormat="1" ht="10.5" customHeight="1">
      <c r="B73" s="36"/>
      <c r="C73" s="36" t="s">
        <v>113</v>
      </c>
      <c r="E73" s="28">
        <f>SUM(F73:G73)</f>
        <v>2271</v>
      </c>
      <c r="F73" s="37">
        <v>1085</v>
      </c>
      <c r="G73" s="38">
        <v>1186</v>
      </c>
      <c r="H73" s="39"/>
      <c r="I73" s="32"/>
      <c r="J73" s="32" t="s">
        <v>109</v>
      </c>
      <c r="K73" s="40"/>
      <c r="L73" s="29">
        <f>SUM(M73:N73)</f>
        <v>10822</v>
      </c>
      <c r="M73" s="37">
        <v>5128</v>
      </c>
      <c r="N73" s="37">
        <v>5694</v>
      </c>
    </row>
    <row r="74" spans="2:14" s="17" customFormat="1" ht="10.5" customHeight="1">
      <c r="B74" s="36"/>
      <c r="C74" s="36" t="s">
        <v>114</v>
      </c>
      <c r="E74" s="28">
        <f>SUM(F74:G74)</f>
        <v>7853</v>
      </c>
      <c r="F74" s="37">
        <v>3805</v>
      </c>
      <c r="G74" s="38">
        <v>4048</v>
      </c>
      <c r="H74" s="39"/>
      <c r="I74" s="32"/>
      <c r="J74" s="32" t="s">
        <v>110</v>
      </c>
      <c r="K74" s="40"/>
      <c r="L74" s="29">
        <f>SUM(M74:N74)</f>
        <v>3234</v>
      </c>
      <c r="M74" s="37">
        <v>1544</v>
      </c>
      <c r="N74" s="37">
        <v>1690</v>
      </c>
    </row>
    <row r="75" spans="5:11" ht="6.75" customHeight="1" thickBot="1">
      <c r="E75" s="12"/>
      <c r="G75" s="45"/>
      <c r="H75" s="46"/>
      <c r="I75" s="47"/>
      <c r="J75" s="47"/>
      <c r="K75" s="48"/>
    </row>
    <row r="76" spans="1:14" ht="13.5" customHeight="1">
      <c r="A76" s="49" t="s">
        <v>119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</sheetData>
  <mergeCells count="24">
    <mergeCell ref="B6:C6"/>
    <mergeCell ref="A1:N1"/>
    <mergeCell ref="M3:N3"/>
    <mergeCell ref="B10:C10"/>
    <mergeCell ref="A4:D4"/>
    <mergeCell ref="B8:C8"/>
    <mergeCell ref="B27:C27"/>
    <mergeCell ref="B33:C33"/>
    <mergeCell ref="B38:C38"/>
    <mergeCell ref="B42:C42"/>
    <mergeCell ref="B46:C46"/>
    <mergeCell ref="B52:C52"/>
    <mergeCell ref="B62:C62"/>
    <mergeCell ref="B71:C71"/>
    <mergeCell ref="I68:J68"/>
    <mergeCell ref="H4:K4"/>
    <mergeCell ref="I35:J35"/>
    <mergeCell ref="I38:J38"/>
    <mergeCell ref="I51:J51"/>
    <mergeCell ref="I58:J58"/>
    <mergeCell ref="I6:J6"/>
    <mergeCell ref="I13:J13"/>
    <mergeCell ref="I22:J22"/>
    <mergeCell ref="I31:J3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2010-01-06T06:50:57Z</cp:lastPrinted>
  <dcterms:created xsi:type="dcterms:W3CDTF">2001-03-27T07:47:38Z</dcterms:created>
  <dcterms:modified xsi:type="dcterms:W3CDTF">2010-03-02T07:43:44Z</dcterms:modified>
  <cp:category/>
  <cp:version/>
  <cp:contentType/>
  <cp:contentStatus/>
</cp:coreProperties>
</file>