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96" sheetId="1" r:id="rId1"/>
  </sheets>
  <definedNames/>
  <calcPr fullCalcOnLoad="1"/>
</workbook>
</file>

<file path=xl/sharedStrings.xml><?xml version="1.0" encoding="utf-8"?>
<sst xmlns="http://schemas.openxmlformats.org/spreadsheetml/2006/main" count="132" uniqueCount="127">
  <si>
    <t>　注：　電気事業者分の内訳である。</t>
  </si>
  <si>
    <t>　単位：ＭＷＨ</t>
  </si>
  <si>
    <t>区分</t>
  </si>
  <si>
    <t>総計</t>
  </si>
  <si>
    <t>電灯</t>
  </si>
  <si>
    <t>電力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</si>
  <si>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</si>
  <si>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</si>
  <si>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</si>
  <si>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</si>
  <si>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</si>
  <si>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</si>
  <si>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</si>
  <si>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</si>
  <si>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</si>
  <si>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</si>
  <si>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</si>
  <si>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</si>
  <si>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</si>
  <si>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</si>
  <si>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</si>
  <si>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</si>
  <si>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</si>
  <si>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</si>
  <si>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</si>
  <si>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</si>
  <si>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</si>
  <si>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</si>
  <si>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</si>
  <si>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</si>
  <si>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</si>
  <si>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</si>
  <si>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</si>
  <si>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</si>
  <si>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</si>
  <si>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</si>
  <si>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</si>
  <si>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</si>
  <si>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</si>
  <si>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</si>
  <si>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</si>
  <si>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</si>
  <si>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</si>
  <si>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</si>
  <si>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</si>
  <si>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</si>
  <si>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</si>
  <si>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</si>
  <si>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</si>
  <si>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</si>
  <si>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</si>
  <si>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</si>
  <si>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</si>
  <si>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</si>
  <si>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</si>
  <si>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</si>
  <si>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</si>
  <si>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</si>
  <si>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</si>
  <si>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</si>
  <si>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</si>
  <si>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</si>
  <si>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</si>
  <si>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</si>
  <si>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</si>
  <si>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</si>
  <si>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</si>
  <si>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</si>
  <si>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</si>
  <si>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</si>
  <si>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</si>
  <si>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</si>
  <si>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</si>
  <si>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</si>
  <si>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</si>
  <si>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</si>
  <si>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</si>
  <si>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</si>
  <si>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</si>
  <si>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</si>
  <si>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</si>
  <si>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</si>
  <si>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</si>
  <si>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</si>
  <si>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</si>
  <si>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</si>
  <si>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</si>
  <si>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</si>
  <si>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</si>
  <si>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</si>
  <si>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</si>
  <si>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</si>
  <si>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</si>
  <si>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</si>
  <si>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</si>
  <si>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</si>
  <si>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</si>
  <si>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</si>
  <si>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</si>
  <si>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</si>
  <si>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</si>
  <si>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</si>
  <si>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</si>
  <si>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</si>
  <si>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</si>
  <si>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</si>
  <si>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</si>
  <si>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</si>
  <si>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</si>
  <si>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</si>
  <si>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</si>
  <si>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</si>
  <si>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</si>
  <si>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</si>
  <si>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</si>
  <si>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</si>
  <si>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</si>
  <si>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</si>
  <si>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</si>
  <si>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</si>
  <si>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</si>
  <si>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</si>
  <si>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　資料：各電力会社</t>
  </si>
  <si>
    <t>市部</t>
  </si>
  <si>
    <t>郡部</t>
  </si>
  <si>
    <t>103．市 町 村 別 消 費 電 力 量</t>
  </si>
  <si>
    <t>昭和63年度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</si>
</sst>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ｺﾞｼｯｸ"/>
      <family val="3"/>
    </font>
    <font>
      <sz val="11"/>
      <name val="ｺﾞｼｯｸ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5" fillId="0" borderId="0" xfId="0" applyFont="1" applyFill="1" applyAlignment="1">
      <alignment/>
    </xf>
    <xf numFmtId="176" fontId="5" fillId="0" borderId="5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6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/>
    </xf>
    <xf numFmtId="176" fontId="2" fillId="0" borderId="5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6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3" fillId="0" borderId="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25" zoomScaleNormal="125" workbookViewId="0" topLeftCell="A1">
      <selection activeCell="N5" sqref="N5"/>
    </sheetView>
  </sheetViews>
  <sheetFormatPr defaultColWidth="9.00390625" defaultRowHeight="13.5"/>
  <cols>
    <col min="1" max="1" width="1.00390625" style="1" customWidth="1"/>
    <col min="2" max="2" width="2.125" style="1" customWidth="1"/>
    <col min="3" max="3" width="9.75390625" style="1" customWidth="1"/>
    <col min="4" max="4" width="1.00390625" style="1" customWidth="1"/>
    <col min="5" max="7" width="9.875" style="1" customWidth="1"/>
    <col min="8" max="8" width="1.00390625" style="1" customWidth="1"/>
    <col min="9" max="9" width="2.125" style="1" customWidth="1"/>
    <col min="10" max="10" width="9.75390625" style="1" customWidth="1"/>
    <col min="11" max="11" width="1.00390625" style="1" customWidth="1"/>
    <col min="12" max="14" width="9.875" style="1" customWidth="1"/>
    <col min="15" max="16384" width="9.00390625" style="1" customWidth="1"/>
  </cols>
  <sheetData>
    <row r="1" spans="1:14" ht="17.25">
      <c r="A1" s="34" t="s">
        <v>125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ht="7.5" customHeight="1">
      <c r="F2" s="2"/>
    </row>
    <row r="3" ht="12" customHeight="1">
      <c r="A3" s="3" t="s">
        <v>0</v>
      </c>
    </row>
    <row r="4" spans="1:14" ht="12" customHeight="1" thickBot="1">
      <c r="A4" s="3" t="s">
        <v>1</v>
      </c>
      <c r="M4" s="3"/>
      <c r="N4" s="4" t="s">
        <v>126</v>
      </c>
    </row>
    <row r="5" spans="1:14" ht="14.25" thickTop="1">
      <c r="A5" s="25" t="s">
        <v>2</v>
      </c>
      <c r="B5" s="25"/>
      <c r="C5" s="25"/>
      <c r="D5" s="25"/>
      <c r="E5" s="27" t="s">
        <v>3</v>
      </c>
      <c r="F5" s="5"/>
      <c r="G5" s="5"/>
      <c r="H5" s="29" t="s">
        <v>2</v>
      </c>
      <c r="I5" s="25"/>
      <c r="J5" s="25"/>
      <c r="K5" s="30"/>
      <c r="L5" s="27" t="s">
        <v>3</v>
      </c>
      <c r="M5" s="5"/>
      <c r="N5" s="5"/>
    </row>
    <row r="6" spans="1:14" ht="13.5">
      <c r="A6" s="26"/>
      <c r="B6" s="26"/>
      <c r="C6" s="26"/>
      <c r="D6" s="26"/>
      <c r="E6" s="28"/>
      <c r="F6" s="6" t="s">
        <v>4</v>
      </c>
      <c r="G6" s="6" t="s">
        <v>5</v>
      </c>
      <c r="H6" s="31"/>
      <c r="I6" s="26"/>
      <c r="J6" s="26"/>
      <c r="K6" s="32"/>
      <c r="L6" s="28"/>
      <c r="M6" s="6" t="s">
        <v>4</v>
      </c>
      <c r="N6" s="6" t="s">
        <v>5</v>
      </c>
    </row>
    <row r="7" spans="5:12" ht="5.25" customHeight="1">
      <c r="E7" s="7"/>
      <c r="G7" s="8"/>
      <c r="L7" s="7"/>
    </row>
    <row r="8" spans="2:14" s="3" customFormat="1" ht="10.5" customHeight="1">
      <c r="B8" s="24" t="s">
        <v>3</v>
      </c>
      <c r="C8" s="24"/>
      <c r="D8" s="9"/>
      <c r="E8" s="10">
        <f>SUM(E10,E12)</f>
        <v>10311076</v>
      </c>
      <c r="F8" s="11">
        <f>SUM(F10,F12)</f>
        <v>2540094</v>
      </c>
      <c r="G8" s="12">
        <f>SUM(G10,G12)</f>
        <v>7770982</v>
      </c>
      <c r="I8" s="24" t="s">
        <v>6</v>
      </c>
      <c r="J8" s="33"/>
      <c r="K8" s="9"/>
      <c r="L8" s="10">
        <f>SUM(L9:L13)</f>
        <v>62401</v>
      </c>
      <c r="M8" s="11">
        <f>SUM(M9:M13)</f>
        <v>19645</v>
      </c>
      <c r="N8" s="11">
        <f>SUM(N9:N13)</f>
        <v>42756</v>
      </c>
    </row>
    <row r="9" spans="2:14" s="3" customFormat="1" ht="10.5" customHeight="1">
      <c r="B9" s="13"/>
      <c r="C9" s="13"/>
      <c r="E9" s="14"/>
      <c r="F9" s="15"/>
      <c r="G9" s="16"/>
      <c r="J9" s="13" t="s">
        <v>7</v>
      </c>
      <c r="L9" s="14">
        <f aca="true" t="shared" si="0" ref="L9:L72">SUM(M9:N9)</f>
        <v>8666</v>
      </c>
      <c r="M9" s="17">
        <v>2983</v>
      </c>
      <c r="N9" s="17">
        <v>5683</v>
      </c>
    </row>
    <row r="10" spans="2:14" s="3" customFormat="1" ht="10.5" customHeight="1">
      <c r="B10" s="24" t="s">
        <v>123</v>
      </c>
      <c r="C10" s="24"/>
      <c r="D10" s="9"/>
      <c r="E10" s="10">
        <f>SUM(E14:E27)</f>
        <v>6510712</v>
      </c>
      <c r="F10" s="11">
        <f>SUM(F14:F27)</f>
        <v>1680215</v>
      </c>
      <c r="G10" s="12">
        <f>SUM(G14:G27)</f>
        <v>4830497</v>
      </c>
      <c r="J10" s="13" t="s">
        <v>8</v>
      </c>
      <c r="L10" s="14">
        <f t="shared" si="0"/>
        <v>4862</v>
      </c>
      <c r="M10" s="17">
        <v>2564</v>
      </c>
      <c r="N10" s="17">
        <v>2298</v>
      </c>
    </row>
    <row r="11" spans="2:14" s="3" customFormat="1" ht="10.5" customHeight="1">
      <c r="B11" s="13"/>
      <c r="C11" s="13"/>
      <c r="E11" s="14"/>
      <c r="F11" s="15"/>
      <c r="G11" s="16"/>
      <c r="J11" s="13" t="s">
        <v>9</v>
      </c>
      <c r="L11" s="14">
        <f t="shared" si="0"/>
        <v>27984</v>
      </c>
      <c r="M11" s="17">
        <v>6665</v>
      </c>
      <c r="N11" s="17">
        <v>21319</v>
      </c>
    </row>
    <row r="12" spans="2:14" s="3" customFormat="1" ht="10.5" customHeight="1">
      <c r="B12" s="24" t="s">
        <v>124</v>
      </c>
      <c r="C12" s="24"/>
      <c r="D12" s="9"/>
      <c r="E12" s="10">
        <f>SUM(E29,E35,E40,E44,E48,E54,E64,E73,L8,L14,L15,L24,L33,L37,L40,L53,L60,L70)</f>
        <v>3800364</v>
      </c>
      <c r="F12" s="11">
        <f>SUM(F29,F35,F40,F44,F48,F54,F64,F73,M8,M14,M15,M24,M33,M37,M40,M53,M60,M70)</f>
        <v>859879</v>
      </c>
      <c r="G12" s="12">
        <f>SUM(G29,G35,G40,G44,G48,G54,G64,G73,N8,N14,N15,N24,N33,N37,N40,N53,N60,N70)</f>
        <v>2940485</v>
      </c>
      <c r="J12" s="13" t="s">
        <v>10</v>
      </c>
      <c r="L12" s="14">
        <f t="shared" si="0"/>
        <v>14993</v>
      </c>
      <c r="M12" s="17">
        <v>4683</v>
      </c>
      <c r="N12" s="17">
        <v>10310</v>
      </c>
    </row>
    <row r="13" spans="2:14" s="3" customFormat="1" ht="10.5" customHeight="1">
      <c r="B13" s="13"/>
      <c r="C13" s="13"/>
      <c r="E13" s="14"/>
      <c r="F13" s="15"/>
      <c r="G13" s="16"/>
      <c r="J13" s="13" t="s">
        <v>11</v>
      </c>
      <c r="L13" s="14">
        <f t="shared" si="0"/>
        <v>5896</v>
      </c>
      <c r="M13" s="17">
        <v>2750</v>
      </c>
      <c r="N13" s="17">
        <v>3146</v>
      </c>
    </row>
    <row r="14" spans="2:14" s="3" customFormat="1" ht="10.5" customHeight="1">
      <c r="B14" s="13"/>
      <c r="C14" s="13" t="s">
        <v>12</v>
      </c>
      <c r="E14" s="14">
        <f aca="true" t="shared" si="1" ref="E14:E28">SUM(F14:G14)</f>
        <v>1718429</v>
      </c>
      <c r="F14" s="15">
        <v>595680</v>
      </c>
      <c r="G14" s="16">
        <v>1122749</v>
      </c>
      <c r="J14" s="13"/>
      <c r="L14" s="14">
        <f t="shared" si="0"/>
        <v>0</v>
      </c>
      <c r="M14" s="17">
        <f>SUM(N14:O14)</f>
        <v>0</v>
      </c>
      <c r="N14" s="17">
        <f>SUM(O14:P14)</f>
        <v>0</v>
      </c>
    </row>
    <row r="15" spans="2:14" s="3" customFormat="1" ht="10.5" customHeight="1">
      <c r="B15" s="13"/>
      <c r="C15" s="13" t="s">
        <v>13</v>
      </c>
      <c r="E15" s="14">
        <f t="shared" si="1"/>
        <v>1041856</v>
      </c>
      <c r="F15" s="15">
        <v>188125</v>
      </c>
      <c r="G15" s="16">
        <v>853731</v>
      </c>
      <c r="I15" s="24" t="s">
        <v>14</v>
      </c>
      <c r="J15" s="33"/>
      <c r="K15" s="9"/>
      <c r="L15" s="10">
        <f>SUM(L16:L22)</f>
        <v>169539</v>
      </c>
      <c r="M15" s="11">
        <f>SUM(M16:M22)</f>
        <v>65718</v>
      </c>
      <c r="N15" s="11">
        <f>SUM(N16:N22)</f>
        <v>103821</v>
      </c>
    </row>
    <row r="16" spans="2:14" s="3" customFormat="1" ht="10.5" customHeight="1">
      <c r="B16" s="13"/>
      <c r="C16" s="13" t="s">
        <v>15</v>
      </c>
      <c r="E16" s="14">
        <f t="shared" si="1"/>
        <v>222300</v>
      </c>
      <c r="F16" s="15">
        <v>97116</v>
      </c>
      <c r="G16" s="16">
        <v>125184</v>
      </c>
      <c r="J16" s="13" t="s">
        <v>16</v>
      </c>
      <c r="L16" s="14">
        <f t="shared" si="0"/>
        <v>58742</v>
      </c>
      <c r="M16" s="17">
        <v>23898</v>
      </c>
      <c r="N16" s="17">
        <v>34844</v>
      </c>
    </row>
    <row r="17" spans="2:14" s="3" customFormat="1" ht="10.5" customHeight="1">
      <c r="B17" s="13"/>
      <c r="C17" s="13" t="s">
        <v>17</v>
      </c>
      <c r="E17" s="14">
        <f t="shared" si="1"/>
        <v>331758</v>
      </c>
      <c r="F17" s="15">
        <v>105350</v>
      </c>
      <c r="G17" s="16">
        <v>226408</v>
      </c>
      <c r="J17" s="13" t="s">
        <v>18</v>
      </c>
      <c r="L17" s="14">
        <f t="shared" si="0"/>
        <v>15872</v>
      </c>
      <c r="M17" s="17">
        <v>7884</v>
      </c>
      <c r="N17" s="17">
        <v>7988</v>
      </c>
    </row>
    <row r="18" spans="2:14" s="3" customFormat="1" ht="10.5" customHeight="1">
      <c r="B18" s="13"/>
      <c r="C18" s="13" t="s">
        <v>19</v>
      </c>
      <c r="E18" s="14">
        <f t="shared" si="1"/>
        <v>322800</v>
      </c>
      <c r="F18" s="15">
        <v>79444</v>
      </c>
      <c r="G18" s="16">
        <v>243356</v>
      </c>
      <c r="J18" s="13" t="s">
        <v>20</v>
      </c>
      <c r="L18" s="14">
        <f t="shared" si="0"/>
        <v>44599</v>
      </c>
      <c r="M18" s="17">
        <v>16624</v>
      </c>
      <c r="N18" s="17">
        <v>27975</v>
      </c>
    </row>
    <row r="19" spans="2:14" s="3" customFormat="1" ht="10.5" customHeight="1">
      <c r="B19" s="13"/>
      <c r="C19" s="13" t="s">
        <v>21</v>
      </c>
      <c r="E19" s="14">
        <f t="shared" si="1"/>
        <v>311279</v>
      </c>
      <c r="F19" s="15">
        <v>65603</v>
      </c>
      <c r="G19" s="16">
        <v>245676</v>
      </c>
      <c r="J19" s="13" t="s">
        <v>22</v>
      </c>
      <c r="L19" s="14">
        <f t="shared" si="0"/>
        <v>14582</v>
      </c>
      <c r="M19" s="17">
        <v>6093</v>
      </c>
      <c r="N19" s="17">
        <v>8489</v>
      </c>
    </row>
    <row r="20" spans="2:14" s="3" customFormat="1" ht="10.5" customHeight="1">
      <c r="B20" s="13"/>
      <c r="C20" s="13" t="s">
        <v>23</v>
      </c>
      <c r="E20" s="14">
        <f t="shared" si="1"/>
        <v>159160</v>
      </c>
      <c r="F20" s="15">
        <v>30265</v>
      </c>
      <c r="G20" s="16">
        <v>128895</v>
      </c>
      <c r="J20" s="13" t="s">
        <v>24</v>
      </c>
      <c r="L20" s="14">
        <f t="shared" si="0"/>
        <v>25474</v>
      </c>
      <c r="M20" s="17">
        <v>5960</v>
      </c>
      <c r="N20" s="17">
        <v>19514</v>
      </c>
    </row>
    <row r="21" spans="2:14" s="3" customFormat="1" ht="10.5" customHeight="1">
      <c r="B21" s="13"/>
      <c r="C21" s="13" t="s">
        <v>25</v>
      </c>
      <c r="E21" s="14">
        <f t="shared" si="1"/>
        <v>205117</v>
      </c>
      <c r="F21" s="15">
        <v>45972</v>
      </c>
      <c r="G21" s="16">
        <v>159145</v>
      </c>
      <c r="J21" s="13" t="s">
        <v>26</v>
      </c>
      <c r="L21" s="14">
        <f t="shared" si="0"/>
        <v>3762</v>
      </c>
      <c r="M21" s="17">
        <v>2422</v>
      </c>
      <c r="N21" s="17">
        <v>1340</v>
      </c>
    </row>
    <row r="22" spans="2:14" s="3" customFormat="1" ht="10.5" customHeight="1">
      <c r="B22" s="13"/>
      <c r="C22" s="13" t="s">
        <v>27</v>
      </c>
      <c r="E22" s="14">
        <f t="shared" si="1"/>
        <v>258628</v>
      </c>
      <c r="F22" s="15">
        <v>70428</v>
      </c>
      <c r="G22" s="16">
        <v>188200</v>
      </c>
      <c r="J22" s="13" t="s">
        <v>28</v>
      </c>
      <c r="L22" s="14">
        <f t="shared" si="0"/>
        <v>6508</v>
      </c>
      <c r="M22" s="17">
        <v>2837</v>
      </c>
      <c r="N22" s="17">
        <v>3671</v>
      </c>
    </row>
    <row r="23" spans="2:14" s="3" customFormat="1" ht="10.5" customHeight="1">
      <c r="B23" s="13"/>
      <c r="C23" s="13" t="s">
        <v>29</v>
      </c>
      <c r="E23" s="14">
        <f t="shared" si="1"/>
        <v>224227</v>
      </c>
      <c r="F23" s="15">
        <v>41163</v>
      </c>
      <c r="G23" s="16">
        <v>183064</v>
      </c>
      <c r="J23" s="13"/>
      <c r="L23" s="14">
        <f t="shared" si="0"/>
        <v>0</v>
      </c>
      <c r="M23" s="17">
        <f>SUM(N23:O23)</f>
        <v>0</v>
      </c>
      <c r="N23" s="17">
        <f>SUM(O23:P23)</f>
        <v>0</v>
      </c>
    </row>
    <row r="24" spans="2:14" s="3" customFormat="1" ht="10.5" customHeight="1">
      <c r="B24" s="13"/>
      <c r="C24" s="13" t="s">
        <v>30</v>
      </c>
      <c r="E24" s="14">
        <f t="shared" si="1"/>
        <v>231474</v>
      </c>
      <c r="F24" s="15">
        <v>52009</v>
      </c>
      <c r="G24" s="16">
        <v>179465</v>
      </c>
      <c r="I24" s="24" t="s">
        <v>31</v>
      </c>
      <c r="J24" s="33"/>
      <c r="K24" s="9"/>
      <c r="L24" s="10">
        <f>SUM(L25:L31)</f>
        <v>259710</v>
      </c>
      <c r="M24" s="11">
        <f>SUM(M25:M31)</f>
        <v>65047</v>
      </c>
      <c r="N24" s="11">
        <f>SUM(N25:N31)</f>
        <v>194663</v>
      </c>
    </row>
    <row r="25" spans="2:14" s="3" customFormat="1" ht="10.5" customHeight="1">
      <c r="B25" s="13"/>
      <c r="C25" s="13" t="s">
        <v>32</v>
      </c>
      <c r="E25" s="14">
        <f t="shared" si="1"/>
        <v>355378</v>
      </c>
      <c r="F25" s="15">
        <v>78070</v>
      </c>
      <c r="G25" s="16">
        <v>277308</v>
      </c>
      <c r="J25" s="13" t="s">
        <v>33</v>
      </c>
      <c r="L25" s="14">
        <f t="shared" si="0"/>
        <v>60155</v>
      </c>
      <c r="M25" s="17">
        <v>8691</v>
      </c>
      <c r="N25" s="17">
        <v>51464</v>
      </c>
    </row>
    <row r="26" spans="2:14" s="3" customFormat="1" ht="10.5" customHeight="1">
      <c r="B26" s="13"/>
      <c r="C26" s="13" t="s">
        <v>34</v>
      </c>
      <c r="E26" s="14">
        <f t="shared" si="1"/>
        <v>626737</v>
      </c>
      <c r="F26" s="15">
        <v>150160</v>
      </c>
      <c r="G26" s="16">
        <v>476577</v>
      </c>
      <c r="J26" s="13" t="s">
        <v>35</v>
      </c>
      <c r="L26" s="14">
        <f t="shared" si="0"/>
        <v>29752</v>
      </c>
      <c r="M26" s="17">
        <v>5895</v>
      </c>
      <c r="N26" s="17">
        <v>23857</v>
      </c>
    </row>
    <row r="27" spans="2:14" s="3" customFormat="1" ht="10.5" customHeight="1">
      <c r="B27" s="13"/>
      <c r="C27" s="13" t="s">
        <v>36</v>
      </c>
      <c r="E27" s="14">
        <f t="shared" si="1"/>
        <v>501569</v>
      </c>
      <c r="F27" s="15">
        <v>80830</v>
      </c>
      <c r="G27" s="16">
        <v>420739</v>
      </c>
      <c r="J27" s="13" t="s">
        <v>37</v>
      </c>
      <c r="L27" s="14">
        <f t="shared" si="0"/>
        <v>76835</v>
      </c>
      <c r="M27" s="17">
        <v>11887</v>
      </c>
      <c r="N27" s="17">
        <v>64948</v>
      </c>
    </row>
    <row r="28" spans="2:14" s="3" customFormat="1" ht="10.5" customHeight="1">
      <c r="B28" s="13"/>
      <c r="C28" s="13"/>
      <c r="E28" s="14">
        <f t="shared" si="1"/>
        <v>0</v>
      </c>
      <c r="F28" s="15"/>
      <c r="G28" s="16"/>
      <c r="J28" s="13" t="s">
        <v>38</v>
      </c>
      <c r="L28" s="14">
        <f t="shared" si="0"/>
        <v>17465</v>
      </c>
      <c r="M28" s="17">
        <v>6594</v>
      </c>
      <c r="N28" s="17">
        <v>10871</v>
      </c>
    </row>
    <row r="29" spans="2:14" s="3" customFormat="1" ht="10.5" customHeight="1">
      <c r="B29" s="24" t="s">
        <v>39</v>
      </c>
      <c r="C29" s="24"/>
      <c r="D29" s="9"/>
      <c r="E29" s="10">
        <f>SUM(E30:E33)</f>
        <v>326435</v>
      </c>
      <c r="F29" s="11">
        <f>SUM(F30:F33)</f>
        <v>79622</v>
      </c>
      <c r="G29" s="12">
        <f>SUM(G30:G33)</f>
        <v>246813</v>
      </c>
      <c r="J29" s="13" t="s">
        <v>40</v>
      </c>
      <c r="L29" s="14">
        <f t="shared" si="0"/>
        <v>38446</v>
      </c>
      <c r="M29" s="17">
        <v>14616</v>
      </c>
      <c r="N29" s="17">
        <v>23830</v>
      </c>
    </row>
    <row r="30" spans="2:14" s="3" customFormat="1" ht="10.5" customHeight="1">
      <c r="B30" s="13"/>
      <c r="C30" s="13" t="s">
        <v>41</v>
      </c>
      <c r="E30" s="14">
        <f aca="true" t="shared" si="2" ref="E30:E76">SUM(F30:G30)</f>
        <v>56357</v>
      </c>
      <c r="F30" s="15">
        <v>8950</v>
      </c>
      <c r="G30" s="16">
        <v>47407</v>
      </c>
      <c r="J30" s="13" t="s">
        <v>42</v>
      </c>
      <c r="L30" s="14">
        <f t="shared" si="0"/>
        <v>29520</v>
      </c>
      <c r="M30" s="17">
        <v>13736</v>
      </c>
      <c r="N30" s="17">
        <v>15784</v>
      </c>
    </row>
    <row r="31" spans="2:14" s="3" customFormat="1" ht="10.5" customHeight="1">
      <c r="B31" s="13"/>
      <c r="C31" s="13" t="s">
        <v>43</v>
      </c>
      <c r="E31" s="14">
        <f t="shared" si="2"/>
        <v>94316</v>
      </c>
      <c r="F31" s="15">
        <v>28210</v>
      </c>
      <c r="G31" s="16">
        <v>66106</v>
      </c>
      <c r="J31" s="13" t="s">
        <v>44</v>
      </c>
      <c r="L31" s="14">
        <f t="shared" si="0"/>
        <v>7537</v>
      </c>
      <c r="M31" s="17">
        <v>3628</v>
      </c>
      <c r="N31" s="17">
        <v>3909</v>
      </c>
    </row>
    <row r="32" spans="2:14" s="3" customFormat="1" ht="10.5" customHeight="1">
      <c r="B32" s="13"/>
      <c r="C32" s="13" t="s">
        <v>45</v>
      </c>
      <c r="E32" s="14">
        <f t="shared" si="2"/>
        <v>111002</v>
      </c>
      <c r="F32" s="15">
        <v>27184</v>
      </c>
      <c r="G32" s="16">
        <v>83818</v>
      </c>
      <c r="J32" s="13"/>
      <c r="L32" s="14">
        <f t="shared" si="0"/>
        <v>0</v>
      </c>
      <c r="M32" s="17">
        <f>SUM(N32:O32)</f>
        <v>0</v>
      </c>
      <c r="N32" s="17">
        <f>SUM(O32:P32)</f>
        <v>0</v>
      </c>
    </row>
    <row r="33" spans="2:14" s="3" customFormat="1" ht="10.5" customHeight="1">
      <c r="B33" s="13"/>
      <c r="C33" s="13" t="s">
        <v>46</v>
      </c>
      <c r="E33" s="14">
        <f t="shared" si="2"/>
        <v>64760</v>
      </c>
      <c r="F33" s="15">
        <v>15278</v>
      </c>
      <c r="G33" s="16">
        <v>49482</v>
      </c>
      <c r="I33" s="24" t="s">
        <v>47</v>
      </c>
      <c r="J33" s="33"/>
      <c r="K33" s="9"/>
      <c r="L33" s="10">
        <f>SUM(L34:L35)</f>
        <v>67932</v>
      </c>
      <c r="M33" s="11">
        <f>SUM(M34:M35)</f>
        <v>20456</v>
      </c>
      <c r="N33" s="11">
        <f>SUM(N34:N35)</f>
        <v>47476</v>
      </c>
    </row>
    <row r="34" spans="2:14" s="3" customFormat="1" ht="10.5" customHeight="1">
      <c r="B34" s="13"/>
      <c r="C34" s="13"/>
      <c r="E34" s="14">
        <f t="shared" si="2"/>
        <v>0</v>
      </c>
      <c r="F34" s="15">
        <f>SUM(G34:H34)</f>
        <v>0</v>
      </c>
      <c r="G34" s="16">
        <f>SUM(H34:I34)</f>
        <v>0</v>
      </c>
      <c r="J34" s="13" t="s">
        <v>48</v>
      </c>
      <c r="L34" s="14">
        <f t="shared" si="0"/>
        <v>62598</v>
      </c>
      <c r="M34" s="17">
        <v>18328</v>
      </c>
      <c r="N34" s="17">
        <v>44270</v>
      </c>
    </row>
    <row r="35" spans="2:14" s="3" customFormat="1" ht="10.5" customHeight="1">
      <c r="B35" s="24" t="s">
        <v>49</v>
      </c>
      <c r="C35" s="24"/>
      <c r="D35" s="9"/>
      <c r="E35" s="10">
        <f>SUM(E36:E38)</f>
        <v>164109</v>
      </c>
      <c r="F35" s="11">
        <f>SUM(F36:F38)</f>
        <v>44337</v>
      </c>
      <c r="G35" s="12">
        <f>SUM(G36:G38)</f>
        <v>119772</v>
      </c>
      <c r="J35" s="13" t="s">
        <v>50</v>
      </c>
      <c r="L35" s="14">
        <f t="shared" si="0"/>
        <v>5334</v>
      </c>
      <c r="M35" s="17">
        <v>2128</v>
      </c>
      <c r="N35" s="17">
        <v>3206</v>
      </c>
    </row>
    <row r="36" spans="2:14" s="3" customFormat="1" ht="10.5" customHeight="1">
      <c r="B36" s="13"/>
      <c r="C36" s="13" t="s">
        <v>51</v>
      </c>
      <c r="E36" s="14">
        <f t="shared" si="2"/>
        <v>53725</v>
      </c>
      <c r="F36" s="15">
        <v>14944</v>
      </c>
      <c r="G36" s="16">
        <v>38781</v>
      </c>
      <c r="J36" s="13"/>
      <c r="L36" s="14">
        <f t="shared" si="0"/>
        <v>0</v>
      </c>
      <c r="M36" s="17">
        <f>SUM(N36:O36)</f>
        <v>0</v>
      </c>
      <c r="N36" s="17">
        <f>SUM(O36:P36)</f>
        <v>0</v>
      </c>
    </row>
    <row r="37" spans="2:14" s="3" customFormat="1" ht="10.5" customHeight="1">
      <c r="B37" s="13"/>
      <c r="C37" s="13" t="s">
        <v>52</v>
      </c>
      <c r="E37" s="14">
        <f t="shared" si="2"/>
        <v>37223</v>
      </c>
      <c r="F37" s="15">
        <v>10851</v>
      </c>
      <c r="G37" s="16">
        <v>26372</v>
      </c>
      <c r="I37" s="24" t="s">
        <v>53</v>
      </c>
      <c r="J37" s="33"/>
      <c r="K37" s="9"/>
      <c r="L37" s="10">
        <f>L38</f>
        <v>124019</v>
      </c>
      <c r="M37" s="18">
        <f>M38</f>
        <v>13603</v>
      </c>
      <c r="N37" s="18">
        <f>N38</f>
        <v>110416</v>
      </c>
    </row>
    <row r="38" spans="2:14" s="3" customFormat="1" ht="10.5" customHeight="1">
      <c r="B38" s="13"/>
      <c r="C38" s="13" t="s">
        <v>54</v>
      </c>
      <c r="E38" s="14">
        <f t="shared" si="2"/>
        <v>73161</v>
      </c>
      <c r="F38" s="15">
        <v>18542</v>
      </c>
      <c r="G38" s="16">
        <v>54619</v>
      </c>
      <c r="J38" s="13" t="s">
        <v>55</v>
      </c>
      <c r="L38" s="14">
        <f t="shared" si="0"/>
        <v>124019</v>
      </c>
      <c r="M38" s="17">
        <v>13603</v>
      </c>
      <c r="N38" s="17">
        <v>110416</v>
      </c>
    </row>
    <row r="39" spans="2:14" s="3" customFormat="1" ht="10.5" customHeight="1">
      <c r="B39" s="13"/>
      <c r="C39" s="13"/>
      <c r="E39" s="14">
        <f t="shared" si="2"/>
        <v>0</v>
      </c>
      <c r="F39" s="15">
        <f>SUM(G39:H39)</f>
        <v>0</v>
      </c>
      <c r="G39" s="16">
        <f>SUM(H39:I39)</f>
        <v>0</v>
      </c>
      <c r="J39" s="13"/>
      <c r="L39" s="14">
        <f t="shared" si="0"/>
        <v>0</v>
      </c>
      <c r="M39" s="17">
        <f>SUM(N39:O39)</f>
        <v>0</v>
      </c>
      <c r="N39" s="17">
        <f>SUM(O39:P39)</f>
        <v>0</v>
      </c>
    </row>
    <row r="40" spans="2:14" s="3" customFormat="1" ht="10.5" customHeight="1">
      <c r="B40" s="24" t="s">
        <v>56</v>
      </c>
      <c r="C40" s="24"/>
      <c r="D40" s="9"/>
      <c r="E40" s="10">
        <f>SUM(E41:E42)</f>
        <v>173618</v>
      </c>
      <c r="F40" s="11">
        <f>SUM(F41:F42)</f>
        <v>43213</v>
      </c>
      <c r="G40" s="12">
        <f>SUM(G41:G42)</f>
        <v>130405</v>
      </c>
      <c r="I40" s="24" t="s">
        <v>57</v>
      </c>
      <c r="J40" s="33"/>
      <c r="K40" s="9"/>
      <c r="L40" s="10">
        <f>SUM(L41:L51)</f>
        <v>191246</v>
      </c>
      <c r="M40" s="11">
        <f>SUM(M41:M51)</f>
        <v>59634</v>
      </c>
      <c r="N40" s="11">
        <f>SUM(N41:N51)</f>
        <v>131612</v>
      </c>
    </row>
    <row r="41" spans="2:14" s="3" customFormat="1" ht="10.5" customHeight="1">
      <c r="B41" s="13"/>
      <c r="C41" s="13" t="s">
        <v>58</v>
      </c>
      <c r="E41" s="14">
        <f t="shared" si="2"/>
        <v>140234</v>
      </c>
      <c r="F41" s="15">
        <v>36093</v>
      </c>
      <c r="G41" s="16">
        <v>104141</v>
      </c>
      <c r="J41" s="13" t="s">
        <v>59</v>
      </c>
      <c r="L41" s="14">
        <f t="shared" si="0"/>
        <v>18368</v>
      </c>
      <c r="M41" s="17">
        <v>6920</v>
      </c>
      <c r="N41" s="17">
        <v>11448</v>
      </c>
    </row>
    <row r="42" spans="2:14" s="3" customFormat="1" ht="10.5" customHeight="1">
      <c r="B42" s="13"/>
      <c r="C42" s="13" t="s">
        <v>60</v>
      </c>
      <c r="E42" s="14">
        <f t="shared" si="2"/>
        <v>33384</v>
      </c>
      <c r="F42" s="15">
        <v>7120</v>
      </c>
      <c r="G42" s="16">
        <v>26264</v>
      </c>
      <c r="J42" s="13" t="s">
        <v>61</v>
      </c>
      <c r="L42" s="14">
        <f t="shared" si="0"/>
        <v>2102</v>
      </c>
      <c r="M42" s="17">
        <v>1179</v>
      </c>
      <c r="N42" s="17">
        <v>923</v>
      </c>
    </row>
    <row r="43" spans="2:14" s="3" customFormat="1" ht="10.5" customHeight="1">
      <c r="B43" s="13"/>
      <c r="C43" s="13"/>
      <c r="E43" s="14">
        <f t="shared" si="2"/>
        <v>0</v>
      </c>
      <c r="F43" s="15">
        <f>SUM(G43:H43)</f>
        <v>0</v>
      </c>
      <c r="G43" s="16">
        <f>SUM(H43:I43)</f>
        <v>0</v>
      </c>
      <c r="J43" s="13" t="s">
        <v>62</v>
      </c>
      <c r="L43" s="14">
        <f t="shared" si="0"/>
        <v>7580</v>
      </c>
      <c r="M43" s="17">
        <v>4003</v>
      </c>
      <c r="N43" s="17">
        <v>3577</v>
      </c>
    </row>
    <row r="44" spans="2:14" s="3" customFormat="1" ht="10.5" customHeight="1">
      <c r="B44" s="24" t="s">
        <v>63</v>
      </c>
      <c r="C44" s="24"/>
      <c r="D44" s="9"/>
      <c r="E44" s="10">
        <f>SUM(E45:E46)</f>
        <v>233513</v>
      </c>
      <c r="F44" s="11">
        <f>SUM(F45:F46)</f>
        <v>39351</v>
      </c>
      <c r="G44" s="12">
        <f>SUM(G45:G46)</f>
        <v>194162</v>
      </c>
      <c r="J44" s="13" t="s">
        <v>64</v>
      </c>
      <c r="L44" s="14">
        <f t="shared" si="0"/>
        <v>16937</v>
      </c>
      <c r="M44" s="17">
        <v>8571</v>
      </c>
      <c r="N44" s="17">
        <v>8366</v>
      </c>
    </row>
    <row r="45" spans="2:14" s="3" customFormat="1" ht="10.5" customHeight="1">
      <c r="B45" s="13"/>
      <c r="C45" s="13" t="s">
        <v>65</v>
      </c>
      <c r="E45" s="14">
        <f t="shared" si="2"/>
        <v>192876</v>
      </c>
      <c r="F45" s="15">
        <v>29430</v>
      </c>
      <c r="G45" s="16">
        <v>163446</v>
      </c>
      <c r="J45" s="13" t="s">
        <v>66</v>
      </c>
      <c r="L45" s="14">
        <f t="shared" si="0"/>
        <v>17058</v>
      </c>
      <c r="M45" s="17">
        <v>7560</v>
      </c>
      <c r="N45" s="17">
        <v>9498</v>
      </c>
    </row>
    <row r="46" spans="2:14" s="3" customFormat="1" ht="10.5" customHeight="1">
      <c r="B46" s="13"/>
      <c r="C46" s="13" t="s">
        <v>67</v>
      </c>
      <c r="E46" s="14">
        <f t="shared" si="2"/>
        <v>40637</v>
      </c>
      <c r="F46" s="15">
        <v>9921</v>
      </c>
      <c r="G46" s="16">
        <v>30716</v>
      </c>
      <c r="J46" s="13" t="s">
        <v>68</v>
      </c>
      <c r="L46" s="14">
        <f t="shared" si="0"/>
        <v>18970</v>
      </c>
      <c r="M46" s="17">
        <v>4353</v>
      </c>
      <c r="N46" s="17">
        <v>14617</v>
      </c>
    </row>
    <row r="47" spans="2:14" s="3" customFormat="1" ht="10.5" customHeight="1">
      <c r="B47" s="13"/>
      <c r="C47" s="13"/>
      <c r="E47" s="14">
        <f t="shared" si="2"/>
        <v>0</v>
      </c>
      <c r="F47" s="15">
        <f>SUM(G47:H47)</f>
        <v>0</v>
      </c>
      <c r="G47" s="16">
        <f>SUM(H47:I47)</f>
        <v>0</v>
      </c>
      <c r="J47" s="13" t="s">
        <v>69</v>
      </c>
      <c r="L47" s="14">
        <f t="shared" si="0"/>
        <v>18061</v>
      </c>
      <c r="M47" s="17">
        <v>6899</v>
      </c>
      <c r="N47" s="17">
        <v>11162</v>
      </c>
    </row>
    <row r="48" spans="2:14" s="3" customFormat="1" ht="10.5" customHeight="1">
      <c r="B48" s="24" t="s">
        <v>70</v>
      </c>
      <c r="C48" s="24"/>
      <c r="D48" s="9"/>
      <c r="E48" s="10">
        <f>SUM(E49:E52)</f>
        <v>500628</v>
      </c>
      <c r="F48" s="11">
        <f>SUM(F49:F52)</f>
        <v>51523</v>
      </c>
      <c r="G48" s="12">
        <f>SUM(G49:G52)</f>
        <v>449105</v>
      </c>
      <c r="J48" s="13" t="s">
        <v>71</v>
      </c>
      <c r="L48" s="14">
        <f t="shared" si="0"/>
        <v>30409</v>
      </c>
      <c r="M48" s="17">
        <v>6566</v>
      </c>
      <c r="N48" s="17">
        <v>23843</v>
      </c>
    </row>
    <row r="49" spans="2:14" s="3" customFormat="1" ht="10.5" customHeight="1">
      <c r="B49" s="13"/>
      <c r="C49" s="13" t="s">
        <v>72</v>
      </c>
      <c r="E49" s="14">
        <f t="shared" si="2"/>
        <v>228168</v>
      </c>
      <c r="F49" s="15">
        <v>22177</v>
      </c>
      <c r="G49" s="16">
        <v>205991</v>
      </c>
      <c r="J49" s="13" t="s">
        <v>73</v>
      </c>
      <c r="L49" s="14">
        <f t="shared" si="0"/>
        <v>53144</v>
      </c>
      <c r="M49" s="17">
        <v>8869</v>
      </c>
      <c r="N49" s="17">
        <v>44275</v>
      </c>
    </row>
    <row r="50" spans="2:14" s="3" customFormat="1" ht="10.5" customHeight="1">
      <c r="B50" s="13"/>
      <c r="C50" s="13" t="s">
        <v>74</v>
      </c>
      <c r="E50" s="14">
        <f t="shared" si="2"/>
        <v>29569</v>
      </c>
      <c r="F50" s="15">
        <v>7904</v>
      </c>
      <c r="G50" s="16">
        <v>21665</v>
      </c>
      <c r="J50" s="13" t="s">
        <v>75</v>
      </c>
      <c r="L50" s="14">
        <f t="shared" si="0"/>
        <v>2025</v>
      </c>
      <c r="M50" s="17">
        <v>1268</v>
      </c>
      <c r="N50" s="17">
        <v>757</v>
      </c>
    </row>
    <row r="51" spans="2:14" s="3" customFormat="1" ht="10.5" customHeight="1">
      <c r="B51" s="13"/>
      <c r="C51" s="13" t="s">
        <v>76</v>
      </c>
      <c r="E51" s="14">
        <f t="shared" si="2"/>
        <v>230399</v>
      </c>
      <c r="F51" s="15">
        <v>15451</v>
      </c>
      <c r="G51" s="16">
        <v>214948</v>
      </c>
      <c r="J51" s="13" t="s">
        <v>77</v>
      </c>
      <c r="L51" s="14">
        <f t="shared" si="0"/>
        <v>6592</v>
      </c>
      <c r="M51" s="17">
        <v>3446</v>
      </c>
      <c r="N51" s="17">
        <v>3146</v>
      </c>
    </row>
    <row r="52" spans="2:14" s="3" customFormat="1" ht="10.5" customHeight="1">
      <c r="B52" s="13"/>
      <c r="C52" s="13" t="s">
        <v>78</v>
      </c>
      <c r="E52" s="14">
        <f t="shared" si="2"/>
        <v>12492</v>
      </c>
      <c r="F52" s="15">
        <v>5991</v>
      </c>
      <c r="G52" s="16">
        <v>6501</v>
      </c>
      <c r="J52" s="13"/>
      <c r="L52" s="14">
        <f t="shared" si="0"/>
        <v>0</v>
      </c>
      <c r="M52" s="17">
        <f>SUM(N52:O52)</f>
        <v>0</v>
      </c>
      <c r="N52" s="17">
        <f>SUM(O52:P52)</f>
        <v>0</v>
      </c>
    </row>
    <row r="53" spans="2:14" s="3" customFormat="1" ht="10.5" customHeight="1">
      <c r="B53" s="13"/>
      <c r="C53" s="13"/>
      <c r="E53" s="14">
        <f t="shared" si="2"/>
        <v>0</v>
      </c>
      <c r="F53" s="15">
        <f>SUM(G53:H53)</f>
        <v>0</v>
      </c>
      <c r="G53" s="16">
        <f>SUM(H53:I53)</f>
        <v>0</v>
      </c>
      <c r="I53" s="24" t="s">
        <v>79</v>
      </c>
      <c r="J53" s="33"/>
      <c r="K53" s="9"/>
      <c r="L53" s="10">
        <f>SUM(L54:L58)</f>
        <v>162856</v>
      </c>
      <c r="M53" s="11">
        <f>SUM(M54:M58)</f>
        <v>56023</v>
      </c>
      <c r="N53" s="11">
        <f>SUM(N54:N58)</f>
        <v>106833</v>
      </c>
    </row>
    <row r="54" spans="2:14" s="3" customFormat="1" ht="10.5" customHeight="1">
      <c r="B54" s="24" t="s">
        <v>80</v>
      </c>
      <c r="C54" s="24"/>
      <c r="D54" s="9"/>
      <c r="E54" s="10">
        <f>SUM(E55:E62)</f>
        <v>263925</v>
      </c>
      <c r="F54" s="11">
        <f>SUM(F55:F62)</f>
        <v>77252</v>
      </c>
      <c r="G54" s="12">
        <f>SUM(G55:G62)</f>
        <v>186673</v>
      </c>
      <c r="J54" s="13" t="s">
        <v>81</v>
      </c>
      <c r="L54" s="14">
        <f t="shared" si="0"/>
        <v>34980</v>
      </c>
      <c r="M54" s="17">
        <v>14500</v>
      </c>
      <c r="N54" s="17">
        <v>20480</v>
      </c>
    </row>
    <row r="55" spans="2:14" s="3" customFormat="1" ht="10.5" customHeight="1">
      <c r="B55" s="13"/>
      <c r="C55" s="13" t="s">
        <v>82</v>
      </c>
      <c r="E55" s="14">
        <f t="shared" si="2"/>
        <v>72720</v>
      </c>
      <c r="F55" s="15">
        <v>22078</v>
      </c>
      <c r="G55" s="16">
        <v>50642</v>
      </c>
      <c r="J55" s="13" t="s">
        <v>83</v>
      </c>
      <c r="L55" s="14">
        <f t="shared" si="0"/>
        <v>12165</v>
      </c>
      <c r="M55" s="17">
        <v>6045</v>
      </c>
      <c r="N55" s="17">
        <v>6120</v>
      </c>
    </row>
    <row r="56" spans="2:14" s="3" customFormat="1" ht="10.5" customHeight="1">
      <c r="B56" s="13"/>
      <c r="C56" s="13" t="s">
        <v>84</v>
      </c>
      <c r="E56" s="14">
        <f t="shared" si="2"/>
        <v>15274</v>
      </c>
      <c r="F56" s="15">
        <v>4390</v>
      </c>
      <c r="G56" s="16">
        <v>10884</v>
      </c>
      <c r="J56" s="13" t="s">
        <v>85</v>
      </c>
      <c r="L56" s="14">
        <f t="shared" si="0"/>
        <v>78641</v>
      </c>
      <c r="M56" s="17">
        <v>23214</v>
      </c>
      <c r="N56" s="17">
        <v>55427</v>
      </c>
    </row>
    <row r="57" spans="2:14" s="3" customFormat="1" ht="10.5" customHeight="1">
      <c r="B57" s="13"/>
      <c r="C57" s="13" t="s">
        <v>86</v>
      </c>
      <c r="E57" s="14">
        <f t="shared" si="2"/>
        <v>78937</v>
      </c>
      <c r="F57" s="15">
        <v>21815</v>
      </c>
      <c r="G57" s="16">
        <v>57122</v>
      </c>
      <c r="J57" s="13" t="s">
        <v>87</v>
      </c>
      <c r="L57" s="14">
        <f t="shared" si="0"/>
        <v>33897</v>
      </c>
      <c r="M57" s="17">
        <v>10720</v>
      </c>
      <c r="N57" s="17">
        <v>23177</v>
      </c>
    </row>
    <row r="58" spans="2:14" s="3" customFormat="1" ht="10.5" customHeight="1">
      <c r="B58" s="13"/>
      <c r="C58" s="13" t="s">
        <v>88</v>
      </c>
      <c r="E58" s="14">
        <f t="shared" si="2"/>
        <v>82186</v>
      </c>
      <c r="F58" s="15">
        <v>22909</v>
      </c>
      <c r="G58" s="16">
        <v>59277</v>
      </c>
      <c r="J58" s="13" t="s">
        <v>89</v>
      </c>
      <c r="L58" s="14">
        <f t="shared" si="0"/>
        <v>3173</v>
      </c>
      <c r="M58" s="17">
        <v>1544</v>
      </c>
      <c r="N58" s="17">
        <v>1629</v>
      </c>
    </row>
    <row r="59" spans="2:14" s="3" customFormat="1" ht="10.5" customHeight="1">
      <c r="B59" s="13"/>
      <c r="C59" s="13" t="s">
        <v>90</v>
      </c>
      <c r="E59" s="14">
        <f t="shared" si="2"/>
        <v>3868</v>
      </c>
      <c r="F59" s="15">
        <v>2206</v>
      </c>
      <c r="G59" s="16">
        <v>1662</v>
      </c>
      <c r="J59" s="13"/>
      <c r="L59" s="14">
        <f t="shared" si="0"/>
        <v>0</v>
      </c>
      <c r="M59" s="17">
        <f>SUM(N59:O59)</f>
        <v>0</v>
      </c>
      <c r="N59" s="17">
        <f>SUM(O59:P59)</f>
        <v>0</v>
      </c>
    </row>
    <row r="60" spans="2:14" s="3" customFormat="1" ht="10.5" customHeight="1">
      <c r="B60" s="13"/>
      <c r="C60" s="13" t="s">
        <v>91</v>
      </c>
      <c r="E60" s="14">
        <f t="shared" si="2"/>
        <v>5728</v>
      </c>
      <c r="F60" s="15">
        <v>2218</v>
      </c>
      <c r="G60" s="16">
        <v>3510</v>
      </c>
      <c r="I60" s="24" t="s">
        <v>92</v>
      </c>
      <c r="J60" s="33"/>
      <c r="K60" s="9"/>
      <c r="L60" s="10">
        <f>SUM(L61:L68)</f>
        <v>56788</v>
      </c>
      <c r="M60" s="11">
        <f>SUM(M61:M68)</f>
        <v>28259</v>
      </c>
      <c r="N60" s="11">
        <f>SUM(N61:N68)</f>
        <v>28529</v>
      </c>
    </row>
    <row r="61" spans="2:14" s="3" customFormat="1" ht="10.5" customHeight="1">
      <c r="B61" s="13"/>
      <c r="C61" s="13" t="s">
        <v>93</v>
      </c>
      <c r="E61" s="14">
        <f t="shared" si="2"/>
        <v>1841</v>
      </c>
      <c r="F61" s="15">
        <v>702</v>
      </c>
      <c r="G61" s="16">
        <v>1139</v>
      </c>
      <c r="J61" s="13" t="s">
        <v>94</v>
      </c>
      <c r="L61" s="14">
        <f t="shared" si="0"/>
        <v>10098</v>
      </c>
      <c r="M61" s="17">
        <v>5710</v>
      </c>
      <c r="N61" s="17">
        <v>4388</v>
      </c>
    </row>
    <row r="62" spans="2:14" s="3" customFormat="1" ht="10.5" customHeight="1">
      <c r="B62" s="13"/>
      <c r="C62" s="13" t="s">
        <v>95</v>
      </c>
      <c r="E62" s="14">
        <f t="shared" si="2"/>
        <v>3371</v>
      </c>
      <c r="F62" s="15">
        <v>934</v>
      </c>
      <c r="G62" s="16">
        <v>2437</v>
      </c>
      <c r="J62" s="13" t="s">
        <v>96</v>
      </c>
      <c r="L62" s="14">
        <f t="shared" si="0"/>
        <v>7668</v>
      </c>
      <c r="M62" s="17">
        <v>3157</v>
      </c>
      <c r="N62" s="17">
        <v>4511</v>
      </c>
    </row>
    <row r="63" spans="2:14" s="3" customFormat="1" ht="10.5" customHeight="1">
      <c r="B63" s="13"/>
      <c r="C63" s="13"/>
      <c r="E63" s="14">
        <f t="shared" si="2"/>
        <v>0</v>
      </c>
      <c r="F63" s="15">
        <f>SUM(G63:H63)</f>
        <v>0</v>
      </c>
      <c r="G63" s="16">
        <f>SUM(H63:I63)</f>
        <v>0</v>
      </c>
      <c r="J63" s="13" t="s">
        <v>97</v>
      </c>
      <c r="L63" s="14">
        <f t="shared" si="0"/>
        <v>5581</v>
      </c>
      <c r="M63" s="17">
        <v>2966</v>
      </c>
      <c r="N63" s="17">
        <v>2615</v>
      </c>
    </row>
    <row r="64" spans="2:14" s="3" customFormat="1" ht="10.5" customHeight="1">
      <c r="B64" s="24" t="s">
        <v>98</v>
      </c>
      <c r="C64" s="24"/>
      <c r="D64" s="9"/>
      <c r="E64" s="10">
        <f>SUM(E65:E71)</f>
        <v>706890</v>
      </c>
      <c r="F64" s="11">
        <f>SUM(F65:F71)</f>
        <v>102738</v>
      </c>
      <c r="G64" s="12">
        <f>SUM(G65:G71)</f>
        <v>604152</v>
      </c>
      <c r="J64" s="13" t="s">
        <v>99</v>
      </c>
      <c r="L64" s="14">
        <f t="shared" si="0"/>
        <v>6653</v>
      </c>
      <c r="M64" s="17">
        <v>3244</v>
      </c>
      <c r="N64" s="17">
        <v>3409</v>
      </c>
    </row>
    <row r="65" spans="2:14" s="3" customFormat="1" ht="10.5" customHeight="1">
      <c r="B65" s="13"/>
      <c r="C65" s="13" t="s">
        <v>100</v>
      </c>
      <c r="E65" s="14">
        <f t="shared" si="2"/>
        <v>99830</v>
      </c>
      <c r="F65" s="15">
        <v>20367</v>
      </c>
      <c r="G65" s="16">
        <v>79463</v>
      </c>
      <c r="J65" s="13" t="s">
        <v>101</v>
      </c>
      <c r="L65" s="14">
        <f t="shared" si="0"/>
        <v>6567</v>
      </c>
      <c r="M65" s="17">
        <v>3237</v>
      </c>
      <c r="N65" s="17">
        <v>3330</v>
      </c>
    </row>
    <row r="66" spans="2:14" s="3" customFormat="1" ht="10.5" customHeight="1">
      <c r="B66" s="13"/>
      <c r="C66" s="13" t="s">
        <v>102</v>
      </c>
      <c r="E66" s="14">
        <f t="shared" si="2"/>
        <v>185989</v>
      </c>
      <c r="F66" s="15">
        <v>8318</v>
      </c>
      <c r="G66" s="16">
        <v>177671</v>
      </c>
      <c r="J66" s="13" t="s">
        <v>103</v>
      </c>
      <c r="L66" s="14">
        <f t="shared" si="0"/>
        <v>11115</v>
      </c>
      <c r="M66" s="17">
        <v>5510</v>
      </c>
      <c r="N66" s="17">
        <v>5605</v>
      </c>
    </row>
    <row r="67" spans="2:14" s="3" customFormat="1" ht="10.5" customHeight="1">
      <c r="B67" s="13"/>
      <c r="C67" s="13" t="s">
        <v>104</v>
      </c>
      <c r="E67" s="14">
        <f t="shared" si="2"/>
        <v>210159</v>
      </c>
      <c r="F67" s="15">
        <v>38377</v>
      </c>
      <c r="G67" s="16">
        <v>171782</v>
      </c>
      <c r="J67" s="13" t="s">
        <v>105</v>
      </c>
      <c r="L67" s="14">
        <f t="shared" si="0"/>
        <v>7549</v>
      </c>
      <c r="M67" s="17">
        <v>3411</v>
      </c>
      <c r="N67" s="17">
        <v>4138</v>
      </c>
    </row>
    <row r="68" spans="2:14" s="3" customFormat="1" ht="10.5" customHeight="1">
      <c r="B68" s="13"/>
      <c r="C68" s="13" t="s">
        <v>106</v>
      </c>
      <c r="E68" s="14">
        <f t="shared" si="2"/>
        <v>28307</v>
      </c>
      <c r="F68" s="15">
        <v>9397</v>
      </c>
      <c r="G68" s="16">
        <v>18910</v>
      </c>
      <c r="J68" s="13" t="s">
        <v>107</v>
      </c>
      <c r="L68" s="14">
        <f t="shared" si="0"/>
        <v>1557</v>
      </c>
      <c r="M68" s="17">
        <v>1024</v>
      </c>
      <c r="N68" s="17">
        <v>533</v>
      </c>
    </row>
    <row r="69" spans="2:14" s="3" customFormat="1" ht="10.5" customHeight="1">
      <c r="B69" s="13"/>
      <c r="C69" s="13" t="s">
        <v>108</v>
      </c>
      <c r="E69" s="14">
        <f t="shared" si="2"/>
        <v>31325</v>
      </c>
      <c r="F69" s="15">
        <v>10996</v>
      </c>
      <c r="G69" s="16">
        <v>20329</v>
      </c>
      <c r="J69" s="13"/>
      <c r="L69" s="14">
        <f t="shared" si="0"/>
        <v>0</v>
      </c>
      <c r="M69" s="17">
        <f>SUM(N69:O69)</f>
        <v>0</v>
      </c>
      <c r="N69" s="17">
        <f>SUM(O69:P69)</f>
        <v>0</v>
      </c>
    </row>
    <row r="70" spans="2:14" s="3" customFormat="1" ht="10.5" customHeight="1">
      <c r="B70" s="13"/>
      <c r="C70" s="13" t="s">
        <v>109</v>
      </c>
      <c r="E70" s="14">
        <f t="shared" si="2"/>
        <v>144324</v>
      </c>
      <c r="F70" s="15">
        <v>11770</v>
      </c>
      <c r="G70" s="16">
        <v>132554</v>
      </c>
      <c r="I70" s="24" t="s">
        <v>110</v>
      </c>
      <c r="J70" s="33"/>
      <c r="K70" s="9"/>
      <c r="L70" s="10">
        <f>SUM(L71:L76)</f>
        <v>234912</v>
      </c>
      <c r="M70" s="11">
        <f>SUM(M71:M76)</f>
        <v>59724</v>
      </c>
      <c r="N70" s="11">
        <f>SUM(N71:N76)</f>
        <v>175188</v>
      </c>
    </row>
    <row r="71" spans="2:14" s="3" customFormat="1" ht="10.5" customHeight="1">
      <c r="B71" s="13"/>
      <c r="C71" s="13" t="s">
        <v>111</v>
      </c>
      <c r="E71" s="14">
        <f t="shared" si="2"/>
        <v>6956</v>
      </c>
      <c r="F71" s="15">
        <v>3513</v>
      </c>
      <c r="G71" s="16">
        <v>3443</v>
      </c>
      <c r="J71" s="13" t="s">
        <v>112</v>
      </c>
      <c r="L71" s="14">
        <f t="shared" si="0"/>
        <v>67614</v>
      </c>
      <c r="M71" s="17">
        <v>21428</v>
      </c>
      <c r="N71" s="17">
        <v>46186</v>
      </c>
    </row>
    <row r="72" spans="2:14" s="3" customFormat="1" ht="10.5" customHeight="1">
      <c r="B72" s="13"/>
      <c r="C72" s="13"/>
      <c r="E72" s="14">
        <f t="shared" si="2"/>
        <v>0</v>
      </c>
      <c r="F72" s="15">
        <f>SUM(G72:H72)</f>
        <v>0</v>
      </c>
      <c r="G72" s="16">
        <f>SUM(H72:I72)</f>
        <v>0</v>
      </c>
      <c r="J72" s="13" t="s">
        <v>113</v>
      </c>
      <c r="L72" s="14">
        <f t="shared" si="0"/>
        <v>24587</v>
      </c>
      <c r="M72" s="17">
        <v>8416</v>
      </c>
      <c r="N72" s="17">
        <v>16171</v>
      </c>
    </row>
    <row r="73" spans="2:14" s="3" customFormat="1" ht="10.5" customHeight="1">
      <c r="B73" s="24" t="s">
        <v>114</v>
      </c>
      <c r="C73" s="24"/>
      <c r="D73" s="9"/>
      <c r="E73" s="10">
        <f>SUM(E74:E76)</f>
        <v>101843</v>
      </c>
      <c r="F73" s="11">
        <f>SUM(F74:F76)</f>
        <v>33734</v>
      </c>
      <c r="G73" s="12">
        <f>SUM(G74:G76)</f>
        <v>68109</v>
      </c>
      <c r="J73" s="13" t="s">
        <v>115</v>
      </c>
      <c r="L73" s="14">
        <f>SUM(M73:N73)</f>
        <v>4615</v>
      </c>
      <c r="M73" s="17">
        <v>1830</v>
      </c>
      <c r="N73" s="17">
        <v>2785</v>
      </c>
    </row>
    <row r="74" spans="2:14" s="3" customFormat="1" ht="10.5" customHeight="1">
      <c r="B74" s="13"/>
      <c r="C74" s="13" t="s">
        <v>116</v>
      </c>
      <c r="E74" s="14">
        <f t="shared" si="2"/>
        <v>50778</v>
      </c>
      <c r="F74" s="15">
        <v>19481</v>
      </c>
      <c r="G74" s="16">
        <v>31297</v>
      </c>
      <c r="J74" s="13" t="s">
        <v>117</v>
      </c>
      <c r="L74" s="14">
        <f>SUM(M74:N74)</f>
        <v>3248</v>
      </c>
      <c r="M74" s="17">
        <v>1831</v>
      </c>
      <c r="N74" s="17">
        <v>1417</v>
      </c>
    </row>
    <row r="75" spans="2:14" s="3" customFormat="1" ht="11.25" customHeight="1">
      <c r="B75" s="13"/>
      <c r="C75" s="13" t="s">
        <v>118</v>
      </c>
      <c r="E75" s="14">
        <f t="shared" si="2"/>
        <v>8728</v>
      </c>
      <c r="F75" s="15">
        <v>3102</v>
      </c>
      <c r="G75" s="16">
        <v>5626</v>
      </c>
      <c r="J75" s="13" t="s">
        <v>119</v>
      </c>
      <c r="L75" s="14">
        <f>SUM(M75:N75)</f>
        <v>111109</v>
      </c>
      <c r="M75" s="17">
        <v>17471</v>
      </c>
      <c r="N75" s="17">
        <v>93638</v>
      </c>
    </row>
    <row r="76" spans="2:14" s="3" customFormat="1" ht="10.5" customHeight="1">
      <c r="B76" s="13"/>
      <c r="C76" s="13" t="s">
        <v>120</v>
      </c>
      <c r="E76" s="14">
        <f t="shared" si="2"/>
        <v>42337</v>
      </c>
      <c r="F76" s="15">
        <v>11151</v>
      </c>
      <c r="G76" s="16">
        <v>31186</v>
      </c>
      <c r="J76" s="13" t="s">
        <v>121</v>
      </c>
      <c r="L76" s="14">
        <f>SUM(M76:N76)</f>
        <v>23739</v>
      </c>
      <c r="M76" s="17">
        <v>8748</v>
      </c>
      <c r="N76" s="17">
        <v>14991</v>
      </c>
    </row>
    <row r="77" spans="5:12" ht="6" customHeight="1" thickBot="1">
      <c r="E77" s="19"/>
      <c r="G77" s="20"/>
      <c r="L77" s="19"/>
    </row>
    <row r="78" spans="1:14" s="23" customFormat="1" ht="11.25">
      <c r="A78" s="21" t="s">
        <v>122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</sheetData>
  <mergeCells count="25">
    <mergeCell ref="A1:N1"/>
    <mergeCell ref="I24:J24"/>
    <mergeCell ref="I15:J15"/>
    <mergeCell ref="I8:J8"/>
    <mergeCell ref="B8:C8"/>
    <mergeCell ref="B10:C10"/>
    <mergeCell ref="B12:C12"/>
    <mergeCell ref="L5:L6"/>
    <mergeCell ref="I53:J53"/>
    <mergeCell ref="I40:J40"/>
    <mergeCell ref="I37:J37"/>
    <mergeCell ref="I33:J33"/>
    <mergeCell ref="B54:C54"/>
    <mergeCell ref="B64:C64"/>
    <mergeCell ref="B73:C73"/>
    <mergeCell ref="I70:J70"/>
    <mergeCell ref="I60:J60"/>
    <mergeCell ref="B35:C35"/>
    <mergeCell ref="B40:C40"/>
    <mergeCell ref="B44:C44"/>
    <mergeCell ref="B48:C48"/>
    <mergeCell ref="B29:C29"/>
    <mergeCell ref="A5:D6"/>
    <mergeCell ref="E5:E6"/>
    <mergeCell ref="H5:K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2010-02-01T07:52:07Z</cp:lastPrinted>
  <dcterms:created xsi:type="dcterms:W3CDTF">2001-03-29T06:09:19Z</dcterms:created>
  <dcterms:modified xsi:type="dcterms:W3CDTF">2010-03-01T07:03:50Z</dcterms:modified>
  <cp:category/>
  <cp:version/>
  <cp:contentType/>
  <cp:contentStatus/>
</cp:coreProperties>
</file>