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4" sheetId="1" r:id="rId1"/>
  </sheets>
  <definedNames>
    <definedName name="_xlnm.Print_Area" localSheetId="0">'174'!$A$1:$AG$300</definedName>
  </definedNames>
  <calcPr fullCalcOnLoad="1"/>
</workbook>
</file>

<file path=xl/sharedStrings.xml><?xml version="1.0" encoding="utf-8"?>
<sst xmlns="http://schemas.openxmlformats.org/spreadsheetml/2006/main" count="2241" uniqueCount="693">
  <si>
    <t>区分</t>
  </si>
  <si>
    <t>従業者数</t>
  </si>
  <si>
    <t>人</t>
  </si>
  <si>
    <t>万円</t>
  </si>
  <si>
    <t>総　　　数</t>
  </si>
  <si>
    <t>清涼飲料製造業</t>
  </si>
  <si>
    <t>畜産食料品製造業</t>
  </si>
  <si>
    <t>肉製品製造業</t>
  </si>
  <si>
    <t>綱・網製造業</t>
  </si>
  <si>
    <t>乳製品製造業</t>
  </si>
  <si>
    <t>酒類製造業</t>
  </si>
  <si>
    <t>綱製造業</t>
  </si>
  <si>
    <t>その他の畜産食料品製造業</t>
  </si>
  <si>
    <t>水産食料品製造業</t>
  </si>
  <si>
    <t>レース・繊維雑品製造業</t>
  </si>
  <si>
    <t>海藻加工業</t>
  </si>
  <si>
    <t>刺しゅうレース製造業</t>
  </si>
  <si>
    <t>寒天製造業</t>
  </si>
  <si>
    <t>茶・コーヒー製造業</t>
  </si>
  <si>
    <t>編レース製造業</t>
  </si>
  <si>
    <t>水産練製品製造業</t>
  </si>
  <si>
    <t>製茶業</t>
  </si>
  <si>
    <t>組ひも製造業</t>
  </si>
  <si>
    <t>冷凍水産物製造業</t>
  </si>
  <si>
    <t>細幅織物業</t>
  </si>
  <si>
    <t>冷凍水産食品製造業</t>
  </si>
  <si>
    <t>製氷業</t>
  </si>
  <si>
    <t>その他のレース・繊維雑品製造業</t>
  </si>
  <si>
    <t>その他の水産食料品製造業</t>
  </si>
  <si>
    <t>その他の繊維工業</t>
  </si>
  <si>
    <t>飼料・有機質肥料製造業</t>
  </si>
  <si>
    <t>整毛業</t>
  </si>
  <si>
    <t>配合飼料製造業</t>
  </si>
  <si>
    <t>製綿業</t>
  </si>
  <si>
    <t>単体飼料製造業</t>
  </si>
  <si>
    <t>フェルト・不織布製造業</t>
  </si>
  <si>
    <t>有機質肥料製造業</t>
  </si>
  <si>
    <t>じゅうたん・その他の繊維製床敷物製造業</t>
  </si>
  <si>
    <t>調味料製造業</t>
  </si>
  <si>
    <t>上塗りした織物・防水した織物製造業</t>
  </si>
  <si>
    <t>味そ製造業</t>
  </si>
  <si>
    <t>製糸業</t>
  </si>
  <si>
    <t>繊維製衛生材料製造業</t>
  </si>
  <si>
    <t>しょう油・食用アミノ酸製造業</t>
  </si>
  <si>
    <t>他に分類されない繊維工業</t>
  </si>
  <si>
    <t>化学調味料製造業</t>
  </si>
  <si>
    <t>ソース製造業</t>
  </si>
  <si>
    <t>紡績業</t>
  </si>
  <si>
    <t>食酢製造業</t>
  </si>
  <si>
    <t>綿紡績業</t>
  </si>
  <si>
    <t>その他の調味料製造業</t>
  </si>
  <si>
    <t>化学繊維紡績業</t>
  </si>
  <si>
    <t>毛紡績業</t>
  </si>
  <si>
    <t>その他の紡績業</t>
  </si>
  <si>
    <t>ねん糸製造業</t>
  </si>
  <si>
    <t>かさ高加工糸製造業</t>
  </si>
  <si>
    <t>パン・菓子製造業</t>
  </si>
  <si>
    <t>パン製造業</t>
  </si>
  <si>
    <t>織物業</t>
  </si>
  <si>
    <t>生菓子製造業</t>
  </si>
  <si>
    <t>綿・スフ織物業</t>
  </si>
  <si>
    <t>ビスケット類・干菓子製造業</t>
  </si>
  <si>
    <t>絹・人絹織物業</t>
  </si>
  <si>
    <t>米菓製造業</t>
  </si>
  <si>
    <t>毛織物業</t>
  </si>
  <si>
    <t>その他のパン・菓子製造業</t>
  </si>
  <si>
    <t>その他の織物業</t>
  </si>
  <si>
    <t>動植物油脂製造業</t>
  </si>
  <si>
    <t>ニット生地製造業</t>
  </si>
  <si>
    <t>丸編ニット生地製造業</t>
  </si>
  <si>
    <t>動物油脂製造業</t>
  </si>
  <si>
    <t>たて編ニット生地製造業</t>
  </si>
  <si>
    <t>横編ニット生地製造業</t>
  </si>
  <si>
    <t>その他の食料品製造業</t>
  </si>
  <si>
    <t>毛皮製衣服・身の回り品製造業</t>
  </si>
  <si>
    <t>ふくらし粉・イースト・その他の酵母剤製造業</t>
  </si>
  <si>
    <t>染色整理業</t>
  </si>
  <si>
    <t>めん類製造業</t>
  </si>
  <si>
    <t>綿・スフ・麻織物機械染色業</t>
  </si>
  <si>
    <t>こうじ・種こうじ・麦芽・もやし製造業</t>
  </si>
  <si>
    <t>絹・人絹織物機械染色業</t>
  </si>
  <si>
    <t>豆腐・油揚製造漁</t>
  </si>
  <si>
    <t>毛織物機械染色整理業</t>
  </si>
  <si>
    <t>あん類製造業</t>
  </si>
  <si>
    <t>織物整理業</t>
  </si>
  <si>
    <t>冷凍調理食品製造業</t>
  </si>
  <si>
    <t>その他の家具・装備品製造業</t>
  </si>
  <si>
    <t>製本業・印刷物加工業</t>
  </si>
  <si>
    <t>事務所用・店舗用装備品製造業</t>
  </si>
  <si>
    <t>製本業</t>
  </si>
  <si>
    <t>窓用・扉用日よけ製造業</t>
  </si>
  <si>
    <t>印刷物加工業</t>
  </si>
  <si>
    <t>日本びょうぶ・衣こう・すだれ製造業</t>
  </si>
  <si>
    <t>鏡縁・額縁製造業</t>
  </si>
  <si>
    <t>その他の繊維製品製造業</t>
  </si>
  <si>
    <t>他に分類されない家具・装備品製造業</t>
  </si>
  <si>
    <t>寝具製造業</t>
  </si>
  <si>
    <t>パルプ製造業</t>
  </si>
  <si>
    <t>化学肥料製造業</t>
  </si>
  <si>
    <t>溶解・製紙パルプ製造業</t>
  </si>
  <si>
    <t>複合肥料製造業</t>
  </si>
  <si>
    <t>他に分類されない繊維製品製造業</t>
  </si>
  <si>
    <t>紙製造業</t>
  </si>
  <si>
    <t>無機化学工業製品製造業</t>
  </si>
  <si>
    <t>洋紙・機械すき和紙製造業</t>
  </si>
  <si>
    <t>無機顔料製造業</t>
  </si>
  <si>
    <t>製材業、木製品製造業</t>
  </si>
  <si>
    <t>板紙製造業</t>
  </si>
  <si>
    <t>一般製材業</t>
  </si>
  <si>
    <t>手すき和紙製造業</t>
  </si>
  <si>
    <t>単板（ベニヤ板）製造業</t>
  </si>
  <si>
    <t>加工紙製造業</t>
  </si>
  <si>
    <t>有機化学工業製品製造業</t>
  </si>
  <si>
    <t>床板製造業</t>
  </si>
  <si>
    <t>塗工紙製造業</t>
  </si>
  <si>
    <t>コールタール製品製造業</t>
  </si>
  <si>
    <t>木材チップ製造業</t>
  </si>
  <si>
    <t>段ボール製造業</t>
  </si>
  <si>
    <t>他に分類されない特殊製材業</t>
  </si>
  <si>
    <t>壁紙・ふすま紙製造業</t>
  </si>
  <si>
    <t>プラスチック製造業</t>
  </si>
  <si>
    <t>造作材・合板・建築用組立材料製造業</t>
  </si>
  <si>
    <t>造作材製造業（建具を除く）</t>
  </si>
  <si>
    <t>事務用紙製品製造業</t>
  </si>
  <si>
    <t>化学繊維製造業</t>
  </si>
  <si>
    <t>合板製造業</t>
  </si>
  <si>
    <t>日用紙製品製造業</t>
  </si>
  <si>
    <t>合成繊維製造業</t>
  </si>
  <si>
    <t>建築用木製組立材料製造業</t>
  </si>
  <si>
    <t>その他の紙製品製造業</t>
  </si>
  <si>
    <t>銘板・銘木製造業</t>
  </si>
  <si>
    <t>紙製容器製造業</t>
  </si>
  <si>
    <t>石けん・合成洗剤製造業</t>
  </si>
  <si>
    <t>重包装紙袋製造業</t>
  </si>
  <si>
    <t>塗料製造業</t>
  </si>
  <si>
    <t>木製容器製造業（竹・とうを含む）</t>
  </si>
  <si>
    <t>角底紙袋製造業</t>
  </si>
  <si>
    <t>竹・とう・きりゅう等容器製造業</t>
  </si>
  <si>
    <t>段ボール箱製造業</t>
  </si>
  <si>
    <t>洗浄剤・磨用剤製造業</t>
  </si>
  <si>
    <t>折箱製造業</t>
  </si>
  <si>
    <t>紙器製造業</t>
  </si>
  <si>
    <t>ろうそく製造業</t>
  </si>
  <si>
    <t>木箱製造業（折箱を除く）</t>
  </si>
  <si>
    <t>おけ製造業</t>
  </si>
  <si>
    <t>その他のパルプ・紙・紙加工品製造業</t>
  </si>
  <si>
    <t>医薬品製造業</t>
  </si>
  <si>
    <t>セロファン製造業</t>
  </si>
  <si>
    <t>その他の木製品製造業(竹・とうを含む)</t>
  </si>
  <si>
    <t>繊維板製造業</t>
  </si>
  <si>
    <t>医薬品製剤製造業</t>
  </si>
  <si>
    <t>化粧品・歯磨・その他の化粧用調整品製造業</t>
  </si>
  <si>
    <t>新聞業</t>
  </si>
  <si>
    <t>家具製造業</t>
  </si>
  <si>
    <t>金属製家具製造業</t>
  </si>
  <si>
    <t>その他の化学工業</t>
  </si>
  <si>
    <t>火薬類製造業</t>
  </si>
  <si>
    <t>出版業</t>
  </si>
  <si>
    <t>宗教用具製造業</t>
  </si>
  <si>
    <t>ゼラチン・接着剤製造業</t>
  </si>
  <si>
    <t>写真感光材料製造業</t>
  </si>
  <si>
    <t>印刷業（謄写印刷業を除く）</t>
  </si>
  <si>
    <t>建具製造業</t>
  </si>
  <si>
    <t>他に分類されない化学工業製品製造業</t>
  </si>
  <si>
    <t>製版業</t>
  </si>
  <si>
    <t>潤滑油製造業</t>
  </si>
  <si>
    <t>舗装材料製造業</t>
  </si>
  <si>
    <t>ゴム練生地製造業</t>
  </si>
  <si>
    <t>陶磁器絵付業</t>
  </si>
  <si>
    <t>更正タイヤ製造業</t>
  </si>
  <si>
    <t>陶磁器用はい（坏）土製造業</t>
  </si>
  <si>
    <t>他に分類されないゴム製品製造業</t>
  </si>
  <si>
    <t>その他の陶磁器・同関連製品製造業</t>
  </si>
  <si>
    <t>耐火物製造業</t>
  </si>
  <si>
    <t>プラスチック管製造業</t>
  </si>
  <si>
    <t>耐火れんが製造業</t>
  </si>
  <si>
    <t>プラスチック継手製造業</t>
  </si>
  <si>
    <t>その他の耐火物製造業</t>
  </si>
  <si>
    <t>プラスチック異形押出製品製造業</t>
  </si>
  <si>
    <t>炭素・黒鉛製品製造業</t>
  </si>
  <si>
    <t>その他の炭素・黒鉛製品製造業</t>
  </si>
  <si>
    <t>プラスチックフィルム製造業</t>
  </si>
  <si>
    <t>研磨材・同製品製造業</t>
  </si>
  <si>
    <t>プラスチックシート製造業</t>
  </si>
  <si>
    <t>研磨材製造業</t>
  </si>
  <si>
    <t>かばん製造業</t>
  </si>
  <si>
    <t>研削と石製造業</t>
  </si>
  <si>
    <t>研磨布紙製造業</t>
  </si>
  <si>
    <t>その他の研磨材・同製品製造業</t>
  </si>
  <si>
    <t>工業用プラスチック製品製造業</t>
  </si>
  <si>
    <t>袋物製造業</t>
  </si>
  <si>
    <t>袋物製造業（ハンドバッグを除く）</t>
  </si>
  <si>
    <t>骨材・石工品等製造業</t>
  </si>
  <si>
    <t>工業用プラスチック製品加工業</t>
  </si>
  <si>
    <t>ハンドバッグ製造業</t>
  </si>
  <si>
    <t>砕石製造業</t>
  </si>
  <si>
    <t>発泡・強化プラスチック製品製造業</t>
  </si>
  <si>
    <t>毛皮製造業</t>
  </si>
  <si>
    <t>石工品製造業</t>
  </si>
  <si>
    <t>けいそう土・同製品製造業</t>
  </si>
  <si>
    <t>硬質プラスチック発泡製品製造業</t>
  </si>
  <si>
    <t>鉱物・土石粉砕等処理業</t>
  </si>
  <si>
    <t>その他のなめし革製品製造業</t>
  </si>
  <si>
    <t>強化プラスチック製容器・浴槽等製造業</t>
  </si>
  <si>
    <t>他に分類されないなめし革製品製造業</t>
  </si>
  <si>
    <t>その他の窯業・土石製品製造業</t>
  </si>
  <si>
    <t>発泡・強化プラスチック製品加工業</t>
  </si>
  <si>
    <t>ガラス・同製品製造業</t>
  </si>
  <si>
    <t>石綿製品製造業</t>
  </si>
  <si>
    <t>板ガラス加工業</t>
  </si>
  <si>
    <t>石こう（膏）製品製造業</t>
  </si>
  <si>
    <t>プラスチック成形材料製造業</t>
  </si>
  <si>
    <t>石灰製造業</t>
  </si>
  <si>
    <t>廃プラスチック製品製造業</t>
  </si>
  <si>
    <t>鋳型製造業（中子を含む）</t>
  </si>
  <si>
    <t>卓上用・ちゅう房用ガラス器具製造業</t>
  </si>
  <si>
    <t>他に分類されない窯業・土石製品製造業</t>
  </si>
  <si>
    <t>その他のプラスチック製品製造業</t>
  </si>
  <si>
    <t>ガラス繊維・同製品製造業</t>
  </si>
  <si>
    <t>プラスチック製日用雑貨・食卓用品製造業</t>
  </si>
  <si>
    <t>その他のガラス・同製品製造業</t>
  </si>
  <si>
    <t>製鋼・製鋼圧延業</t>
  </si>
  <si>
    <t>プラスチック製容器製造業</t>
  </si>
  <si>
    <t>セメント・同製品製造業</t>
  </si>
  <si>
    <t>セメント製造業</t>
  </si>
  <si>
    <t>生コンクリート製造業</t>
  </si>
  <si>
    <t>冷間ロール成型形鋼製造業</t>
  </si>
  <si>
    <t>タイヤ・チューブ製造業</t>
  </si>
  <si>
    <t>コンクリート製品製造業</t>
  </si>
  <si>
    <t>磨棒鋼製造業</t>
  </si>
  <si>
    <t>自動車タイヤ・チューブ製造業</t>
  </si>
  <si>
    <t>その他のセメント製品製造業</t>
  </si>
  <si>
    <t>引抜鋼管製造業</t>
  </si>
  <si>
    <t>自転車タイヤ・チューブ製造業</t>
  </si>
  <si>
    <t>粘土かわら製造業</t>
  </si>
  <si>
    <t>プラスチック製履物・同附属品製造業</t>
  </si>
  <si>
    <t>陶管製造業</t>
  </si>
  <si>
    <t>その他の建設用粘土製品製造業</t>
  </si>
  <si>
    <t>ゴムベルト製造業</t>
  </si>
  <si>
    <t>陶磁器・同関連製品製造業</t>
  </si>
  <si>
    <t>食卓用・ちゅう房用陶磁器製造業</t>
  </si>
  <si>
    <t>工業用ゴム製品製造業</t>
  </si>
  <si>
    <t>陶磁器製置物製造業</t>
  </si>
  <si>
    <t>その他の鉄鋼業</t>
  </si>
  <si>
    <t>電気用陶磁器製造業</t>
  </si>
  <si>
    <t>鉄鋼シャースリット業</t>
  </si>
  <si>
    <t>その他のゴム製品製造業</t>
  </si>
  <si>
    <t>理化学用・工業用陶磁器製造業</t>
  </si>
  <si>
    <t>鉄スクラップ加工処理業</t>
  </si>
  <si>
    <t>医療・衛生用ゴム製品製造業</t>
  </si>
  <si>
    <t>陶磁器製タイル製造業</t>
  </si>
  <si>
    <t>他に分類されない鉄鋼業</t>
  </si>
  <si>
    <t>建設用金属製品製造業</t>
  </si>
  <si>
    <t>非鉄金属第１次製錬・精製業</t>
  </si>
  <si>
    <t>製缶板金業</t>
  </si>
  <si>
    <t>繊維機械部分品・取付具・附属品製造業</t>
  </si>
  <si>
    <t>アルミニウム・同合金プレス製品製造業</t>
  </si>
  <si>
    <t>特殊産業用機械製造業</t>
  </si>
  <si>
    <t>食料品加工機械製造業</t>
  </si>
  <si>
    <t>木工機械製造業</t>
  </si>
  <si>
    <t>パルプ装置・製紙機械製造業</t>
  </si>
  <si>
    <t>印刷・製本・紙工機械製造業</t>
  </si>
  <si>
    <t>鋳造装置製造業</t>
  </si>
  <si>
    <t>伸銅品製造業</t>
  </si>
  <si>
    <t>プラスチック加工機械・同附属装置製造業</t>
  </si>
  <si>
    <t>金属彫刻業</t>
  </si>
  <si>
    <t>その他の特殊産業用機械製造業</t>
  </si>
  <si>
    <t>その他の金属表面処理業</t>
  </si>
  <si>
    <t>一般産業用機械・装置製造業</t>
  </si>
  <si>
    <t>ポンプ・同装置製造業</t>
  </si>
  <si>
    <t>金属線製品製造業（ねじ類を除く）</t>
  </si>
  <si>
    <t>くぎ製造業</t>
  </si>
  <si>
    <t>エレベータ・エスカレータ製造業</t>
  </si>
  <si>
    <t>その他の金属線製品製造業</t>
  </si>
  <si>
    <t>荷役運搬設備製造業</t>
  </si>
  <si>
    <t>工業窯炉製造業</t>
  </si>
  <si>
    <t>油圧・空圧機器製造業</t>
  </si>
  <si>
    <t>化学機械・同装置製造業</t>
  </si>
  <si>
    <t>その他の金属製品製造業</t>
  </si>
  <si>
    <t>その他の一般産業用機械・装置製造業</t>
  </si>
  <si>
    <t>金属製スプリング製造業</t>
  </si>
  <si>
    <t>事務用機械器具製造業</t>
  </si>
  <si>
    <t>ブリキ缶・その他のめっき板等製品製造業</t>
  </si>
  <si>
    <t>ボイラ・原動機製造業</t>
  </si>
  <si>
    <t>ボイラ製造業</t>
  </si>
  <si>
    <t>はん用内燃機関製造業</t>
  </si>
  <si>
    <t>洋食器・刃物・手道具・金物類製造業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</si>
  <si>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</si>
  <si>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</si>
  <si>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</si>
  <si>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</si>
  <si>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</si>
  <si>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</si>
  <si>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パイプ加工・パイプ附属品加工業</t>
  </si>
  <si>
    <t>作業工具製造業（やすりを除く）</t>
  </si>
  <si>
    <t>玉軸受・ころ軸受製造業</t>
  </si>
  <si>
    <t>手引のこぎり・のこ刃製造業</t>
  </si>
  <si>
    <t>建設機械・鉱山機械製造業</t>
  </si>
  <si>
    <t>ピストンリング製造業</t>
  </si>
  <si>
    <t>トラクタ製造業</t>
  </si>
  <si>
    <t>金型・同部分品・附属品製造業</t>
  </si>
  <si>
    <t>その他の金物類製造業</t>
  </si>
  <si>
    <t>包装・荷造機械製造業</t>
  </si>
  <si>
    <t>金属加工機械製造業</t>
  </si>
  <si>
    <t>産業用ロボット製造業</t>
  </si>
  <si>
    <t>暖房装置・配管工事用附属品製造業</t>
  </si>
  <si>
    <t>金属工作機械製造業</t>
  </si>
  <si>
    <t>ガス機器・石油機器製造業</t>
  </si>
  <si>
    <t>温風・温水暖房装置製造業</t>
  </si>
  <si>
    <t>機械工具製造業（粉末や金業を除く）</t>
  </si>
  <si>
    <t>繊維機械製造業</t>
  </si>
  <si>
    <t>貴金属製品製造業(宝石加工を含む)</t>
  </si>
  <si>
    <t>鉄道車両用部分品製造業</t>
  </si>
  <si>
    <t>貴金属製品製造業</t>
  </si>
  <si>
    <t>自転車・同部分品製造業</t>
  </si>
  <si>
    <t>民生用電気機械器具製造業</t>
  </si>
  <si>
    <t>ギター製造業</t>
  </si>
  <si>
    <t>船舶製造・修理業、舶用機関製造業</t>
  </si>
  <si>
    <t>舟艇製造・修理業</t>
  </si>
  <si>
    <t>電球・電気照明器具製造業</t>
  </si>
  <si>
    <t>船用機関製造業</t>
  </si>
  <si>
    <t>電気照明器具製造業</t>
  </si>
  <si>
    <t>航空機・同附属品製造業</t>
  </si>
  <si>
    <t>人形製造業</t>
  </si>
  <si>
    <t>児童乗物製造業</t>
  </si>
  <si>
    <t>航空機用原動機製造業</t>
  </si>
  <si>
    <t>有線通信機械器具製造業</t>
  </si>
  <si>
    <t>その他の輸送用機械器具製造業</t>
  </si>
  <si>
    <t>毛筆・絵画用品製造業（鉛筆を除く）</t>
  </si>
  <si>
    <t>他に分類されない事務用品製造業</t>
  </si>
  <si>
    <t>他に分類されない輸送用機械器具製造業</t>
  </si>
  <si>
    <t>電子計算機・同附属装置製造業</t>
  </si>
  <si>
    <t>計量器・測定器・分析機器・試験機製造業</t>
  </si>
  <si>
    <t>一般長さ計製造業</t>
  </si>
  <si>
    <t>造花・装飾用羽毛製造業</t>
  </si>
  <si>
    <t>電子応用装置製造業</t>
  </si>
  <si>
    <t>体積計製造業</t>
  </si>
  <si>
    <t>ボタン製造業</t>
  </si>
  <si>
    <t>はかり製造業</t>
  </si>
  <si>
    <t>ビデオ機器製造業</t>
  </si>
  <si>
    <t>温度計製造業</t>
  </si>
  <si>
    <t>圧力計・流量計・液面計等製造業</t>
  </si>
  <si>
    <t>その他の電子応用装置製造業</t>
  </si>
  <si>
    <t>精密測定器製造業</t>
  </si>
  <si>
    <t>漆器製造業</t>
  </si>
  <si>
    <t>試験機製造業</t>
  </si>
  <si>
    <t>電気計測器製造業</t>
  </si>
  <si>
    <t>測量機械器具製造業</t>
  </si>
  <si>
    <t>畳製造業</t>
  </si>
  <si>
    <t>電子管製造業</t>
  </si>
  <si>
    <t>医療用機械器具・医療用品製造業</t>
  </si>
  <si>
    <t>ほうき・ブラシ製造業</t>
  </si>
  <si>
    <t>集積回路製造業</t>
  </si>
  <si>
    <t>歯科用機械器具製造業</t>
  </si>
  <si>
    <t>医療用品製造業</t>
  </si>
  <si>
    <t>他に分類されないその他の製造業</t>
  </si>
  <si>
    <t>歯科材料製造業</t>
  </si>
  <si>
    <t>煙火製造業</t>
  </si>
  <si>
    <t>看板・標識機製造業</t>
  </si>
  <si>
    <t>モデル・模型製造業（紙製を除く）</t>
  </si>
  <si>
    <t>その他の電気機械器具製造業</t>
  </si>
  <si>
    <t>蓄電池製造業</t>
  </si>
  <si>
    <t>光学機械器具・レンズ製造業</t>
  </si>
  <si>
    <t>他に分類されない電気機械器具製造業</t>
  </si>
  <si>
    <t>写真機・同附属品製造業</t>
  </si>
  <si>
    <t>光学機械用レンズ・プリズム製造業</t>
  </si>
  <si>
    <t>自動車・同附属品製造業</t>
  </si>
  <si>
    <t>眼鏡製造業（枠を含む）</t>
  </si>
  <si>
    <t>自動車車体・附随車製造業</t>
  </si>
  <si>
    <t>自動車部分品・附属品製造業</t>
  </si>
  <si>
    <t>時計・同部分品製造業</t>
  </si>
  <si>
    <t>鉄道車両・同部分品製造業</t>
  </si>
  <si>
    <t>時計・同部分品製造業(時計側を除く)</t>
  </si>
  <si>
    <t>玉糸製造業</t>
  </si>
  <si>
    <t>屋根板製造業</t>
  </si>
  <si>
    <t>木毛製造業</t>
  </si>
  <si>
    <t>たる・おけ材製造業</t>
  </si>
  <si>
    <t>木製履物製造業</t>
  </si>
  <si>
    <t>曲輪・曲物製造業</t>
  </si>
  <si>
    <t>開閉装置・配電盤・電力制御装置製造業</t>
  </si>
  <si>
    <t>内燃機関電装品製造業</t>
  </si>
  <si>
    <t>工業用革製品製造業（手袋を除く）</t>
  </si>
  <si>
    <t>配線器具・配線附属品製造業</t>
  </si>
  <si>
    <t>野菜缶詰・果実缶詰・農産保存食料品製造業</t>
  </si>
  <si>
    <t>ネクタイ製造業</t>
  </si>
  <si>
    <t>ブックバインディングクロス製造業</t>
  </si>
  <si>
    <t>表面処理鋼材製造業</t>
  </si>
  <si>
    <t>その他の非鉄金属製造業</t>
  </si>
  <si>
    <t>他に分類されない非鉄金属製造業</t>
  </si>
  <si>
    <t>電気溶接機製造業</t>
  </si>
  <si>
    <t>器械生糸製造業</t>
  </si>
  <si>
    <t>ボビンレース製造業</t>
  </si>
  <si>
    <t>学用紙製品製造業</t>
  </si>
  <si>
    <t>衛生陶器製造業</t>
  </si>
  <si>
    <t>高炉による製鉄業</t>
  </si>
  <si>
    <t>やすり製造業</t>
  </si>
  <si>
    <t>鉛筆製造業</t>
  </si>
  <si>
    <t>航空機製造業</t>
  </si>
  <si>
    <t>靴下製造業</t>
  </si>
  <si>
    <t>ニット手袋製造業</t>
  </si>
  <si>
    <t>ニット製品製造業(靴下,手袋等除く)</t>
  </si>
  <si>
    <t>男子服製造業</t>
  </si>
  <si>
    <t>婦人･子供服製造業</t>
  </si>
  <si>
    <t>作業着・スポーツ用衣服製造業</t>
  </si>
  <si>
    <t>学校服製造業</t>
  </si>
  <si>
    <t>シャツ・下着製造業(和式を除く)</t>
  </si>
  <si>
    <t>下着製造業</t>
  </si>
  <si>
    <t>寝着類製造業</t>
  </si>
  <si>
    <t>帽子製造業</t>
  </si>
  <si>
    <t>フエルト帽子・帽体製造業</t>
  </si>
  <si>
    <t>織物製帽子製造業</t>
  </si>
  <si>
    <t>その他の衣類・繊維製身の回り品製造業</t>
  </si>
  <si>
    <t>スカーフ・マフラー製造業</t>
  </si>
  <si>
    <t>ハンカチーフ製造業</t>
  </si>
  <si>
    <t>写真製版業(写真植字業を含む)</t>
  </si>
  <si>
    <t>植字業、鉛版等製造業</t>
  </si>
  <si>
    <t>銅版・木版彫刻業</t>
  </si>
  <si>
    <t>脂肪族系中間物製造業</t>
  </si>
  <si>
    <t>合成皮革製造業</t>
  </si>
  <si>
    <t>プラスチック製品加工業</t>
  </si>
  <si>
    <t>その他の製胴を行わない胴材製造業</t>
  </si>
  <si>
    <t>鍛工品製造業</t>
  </si>
  <si>
    <t>銑鉄鋳物製造業</t>
  </si>
  <si>
    <t>鋳鉄管製造業</t>
  </si>
  <si>
    <t>可鍛鋳鉄製造業</t>
  </si>
  <si>
    <t xml:space="preserve">亜鉛第２次製錬・精製業                                             </t>
  </si>
  <si>
    <t>非鉄金属鋳物製造業</t>
  </si>
  <si>
    <t>非鉄金属鋳物製造業(ダイカストを除く)</t>
  </si>
  <si>
    <t>非鉄金属鍛造品製造業</t>
  </si>
  <si>
    <t>金属熱処理業</t>
  </si>
  <si>
    <t>動力伝導装置製造業（玉軸受等を除く）</t>
  </si>
  <si>
    <t>ミシン製造業</t>
  </si>
  <si>
    <t>冷凍機・温湿調整装置製造業</t>
  </si>
  <si>
    <t>その他の事務用・サービス用等機械器具製造業</t>
  </si>
  <si>
    <t>発電用・送電用等電気機械器具製造業</t>
  </si>
  <si>
    <t>発電機・電動機等回転電気機械製造業</t>
  </si>
  <si>
    <t>その他の産業用電気機械器具製造業</t>
  </si>
  <si>
    <t>通信機械器具・同関連機械器具製造業</t>
  </si>
  <si>
    <t>無線通信機械器具製造業</t>
  </si>
  <si>
    <t>ラジオ受信機・テレビジョン受信機製造業</t>
  </si>
  <si>
    <t>粉末や金製品製造業、被覆・彫刻等</t>
  </si>
  <si>
    <t>金属製品塗装業</t>
  </si>
  <si>
    <t>電気計測器製造業(工業計器を除く)</t>
  </si>
  <si>
    <t>その他の電子機器・通信機器用部品製造業</t>
  </si>
  <si>
    <t>電子機器用・通信機器用部品製造業</t>
  </si>
  <si>
    <t>時計側製造業</t>
  </si>
  <si>
    <t>ペン・鉛筆・絵画用品等製造業</t>
  </si>
  <si>
    <t>装身具・装飾品製造業（貴金属等を除く）</t>
  </si>
  <si>
    <t>他に分類されない製造業</t>
  </si>
  <si>
    <t>かつら製造業</t>
  </si>
  <si>
    <t>洋傘・同部分品製造業</t>
  </si>
  <si>
    <t>和傘・同部分品製造業</t>
  </si>
  <si>
    <t>うちわ・扇子・ちょうちん製造業</t>
  </si>
  <si>
    <t>パレット製造業</t>
  </si>
  <si>
    <r>
      <t>野菜缶詰・果実缶詰・農産保存食料品製造業</t>
    </r>
  </si>
  <si>
    <t>他に分類されないパルプ・紙等製造業</t>
  </si>
  <si>
    <t>医薬品原薬・製剤製造業</t>
  </si>
  <si>
    <t>プラスチック板・棒・管・継手等加工業</t>
  </si>
  <si>
    <t>プラスチックフィルム・シート等製造業</t>
  </si>
  <si>
    <t>プラスチックフィルム・シート等加工業</t>
  </si>
  <si>
    <t>軟質プラスチック発泡製品製造業</t>
  </si>
  <si>
    <t>強化プラスチック製板・棒・管等製造業</t>
  </si>
  <si>
    <t>プラスチック成形材料製造業</t>
  </si>
  <si>
    <t>ゴム製・プラスチック製履物等製造業</t>
  </si>
  <si>
    <t>ゴムベルト・ゴムホース等製造業</t>
  </si>
  <si>
    <t>亜鉛鉄板製造業</t>
  </si>
  <si>
    <t>農業用器具製造業　(農業用機械を除く)　　　         　　　　　　　　　　　　　</t>
  </si>
  <si>
    <t>運動競技具製造業</t>
  </si>
  <si>
    <t>そう（惣）菜製造業</t>
  </si>
  <si>
    <t>他に分類されない食品製造業</t>
  </si>
  <si>
    <t>麻織物業</t>
  </si>
  <si>
    <t>シャツ製造業(下着を除く）</t>
  </si>
  <si>
    <t>他に分類されない衣類・身の回り品製造業</t>
  </si>
  <si>
    <t>その他の有機化学工業製品製造業</t>
  </si>
  <si>
    <t>印刷インキ製造業</t>
  </si>
  <si>
    <r>
      <t>新聞業</t>
    </r>
    <r>
      <rPr>
        <sz val="4.5"/>
        <rFont val="ＭＳ 明朝"/>
        <family val="1"/>
      </rPr>
      <t>(新聞巻取紙を使用して印刷発行)</t>
    </r>
  </si>
  <si>
    <t>プラスチック板・棒製造業</t>
  </si>
  <si>
    <t>工業用プラスチック製品製造業</t>
  </si>
  <si>
    <t>冷間圧延業（鋼管、伸鉄を除く）</t>
  </si>
  <si>
    <t>鋳鋼製造業</t>
  </si>
  <si>
    <t xml:space="preserve">アルミニウム第２次製錬・精製業                                             </t>
  </si>
  <si>
    <t xml:space="preserve">その他の非鉄金属第２次製錬・精製業                                    </t>
  </si>
  <si>
    <r>
      <t>その他の航空機部分品</t>
    </r>
    <r>
      <rPr>
        <sz val="3"/>
        <rFont val="ＭＳ 明朝"/>
        <family val="1"/>
      </rPr>
      <t>・</t>
    </r>
    <r>
      <rPr>
        <sz val="6"/>
        <rFont val="ＭＳ 明朝"/>
        <family val="1"/>
      </rPr>
      <t>補助装置製造業</t>
    </r>
  </si>
  <si>
    <t>娯楽用具・がん具製造業　（人形等を除く）</t>
  </si>
  <si>
    <t>変圧器類製造業（通信器用を除く）</t>
  </si>
  <si>
    <r>
      <t>わら加工</t>
    </r>
    <r>
      <rPr>
        <sz val="6"/>
        <rFont val="ＭＳ 明朝"/>
        <family val="1"/>
      </rPr>
      <t>製造業(畳、帽子を除く)</t>
    </r>
  </si>
  <si>
    <t>糖類製造業</t>
  </si>
  <si>
    <t>砂糖精製業</t>
  </si>
  <si>
    <t>精米業</t>
  </si>
  <si>
    <t>精麦業</t>
  </si>
  <si>
    <t>小麦粉製造業</t>
  </si>
  <si>
    <t>その他の精穀・製粉業</t>
  </si>
  <si>
    <t>精穀・製粉業</t>
  </si>
  <si>
    <t>清酒製造業</t>
  </si>
  <si>
    <t>織物手加工染色整理業</t>
  </si>
  <si>
    <t>綿状繊維・糸染色整理業</t>
  </si>
  <si>
    <t>ニット・レース染色整理業</t>
  </si>
  <si>
    <t>繊維雑品染色整理業</t>
  </si>
  <si>
    <t>和装製品製造業</t>
  </si>
  <si>
    <t>帆布製品製造業</t>
  </si>
  <si>
    <t>繊維製袋製造業</t>
  </si>
  <si>
    <t>刺しゅう業</t>
  </si>
  <si>
    <t>パーティクルボード製造業</t>
  </si>
  <si>
    <t>木材薬品処理業</t>
  </si>
  <si>
    <t>電炉工業</t>
  </si>
  <si>
    <t>　資料：県統計課「工業統計調査」</t>
  </si>
  <si>
    <t>経木・同製品製造業（折箱を除く）</t>
  </si>
  <si>
    <t>ガラス容器製造業</t>
  </si>
  <si>
    <t>熱間圧延業（鋼管、伸鉄を除く）</t>
  </si>
  <si>
    <t>プララスチック板・棒・管・継手製造業</t>
  </si>
  <si>
    <t>金属プレス製品製造業　　　　　　　　　　　　　　　　　　　　　　　　　　</t>
  </si>
  <si>
    <t>電気めっき業（鋼材めっき業を除く）</t>
  </si>
  <si>
    <t>電線・ケーブル製造業</t>
  </si>
  <si>
    <t>電気音響機械器具製造業</t>
  </si>
  <si>
    <t>針・ピン・ホック・スナップ等製造業</t>
  </si>
  <si>
    <t>圧縮ガス・液化ガス製造業</t>
  </si>
  <si>
    <t>鉄道車製造業</t>
  </si>
  <si>
    <t>理化学機械器具製造業</t>
  </si>
  <si>
    <t>銅管製造業</t>
  </si>
  <si>
    <t>転炉・電気炉による製鋼・製鋼圧延業　　　          　　</t>
  </si>
  <si>
    <t>溶融めっき業（鋼材めっき業を除く）</t>
  </si>
  <si>
    <t>空気圧縮機・ガス圧縮機・送風機製造業</t>
  </si>
  <si>
    <t xml:space="preserve"> 　　88．産業細分類別事業所数、従業者数、　　　製造品出荷額等、付加価値額</t>
  </si>
  <si>
    <t>ぶどう糖・水あめ・異性化糖製造業</t>
  </si>
  <si>
    <t>伸線業</t>
  </si>
  <si>
    <t>亜鉛第1次製錬・精製業</t>
  </si>
  <si>
    <t>油脂加工製品・石けん・塗料製造業</t>
  </si>
  <si>
    <t>潤滑油・グリース製造業</t>
  </si>
  <si>
    <t>事務用・サービス用・民生用機械器具製造業</t>
  </si>
  <si>
    <t>建設機械・鉱山機械製造業</t>
  </si>
  <si>
    <t>ボルト・ナット・リベット等製造業</t>
  </si>
  <si>
    <t>金属プレス製品製造業</t>
  </si>
  <si>
    <t>建設用・建築用金属製品製造業　　</t>
  </si>
  <si>
    <t xml:space="preserve">非鉄金属第２次製錬・精製業                                                                      </t>
  </si>
  <si>
    <t xml:space="preserve">非鉄金属・同合金圧延業                                                   </t>
  </si>
  <si>
    <t>電線・ケーブル製造業</t>
  </si>
  <si>
    <t>メタン誘導品製造業</t>
  </si>
  <si>
    <t>印刷業に伴うサービス業</t>
  </si>
  <si>
    <t>その他の印刷業に伴うサービス業</t>
  </si>
  <si>
    <t>銑鉄鋳物製造業(鋳鉄管等を除く)</t>
  </si>
  <si>
    <t>農業用機械製造業（農器具を除く）</t>
  </si>
  <si>
    <t>医科用機械器具製造業</t>
  </si>
  <si>
    <t>その他の楽器・同部品・同材料製造業</t>
  </si>
  <si>
    <t>がん具・運動競技用具製造業</t>
  </si>
  <si>
    <t>万年筆・シャープペンシル等製造業</t>
  </si>
  <si>
    <t>でんぷん製造業</t>
  </si>
  <si>
    <t>麻紡績業</t>
  </si>
  <si>
    <t>宝石付属品・同材料加工・同細工業</t>
  </si>
  <si>
    <t>その他の通信機械器具等製造業</t>
  </si>
  <si>
    <t>毛糸手編機会製造業</t>
  </si>
  <si>
    <t>その他の科学肥料製造業</t>
  </si>
  <si>
    <t>蚊帳製造業</t>
  </si>
  <si>
    <t>ねん糸製造業(かさ高加工糸を除く)</t>
  </si>
  <si>
    <t>野菜漬物製造業(缶詰・瓶詰等を除く)</t>
  </si>
  <si>
    <t>X</t>
  </si>
  <si>
    <t>内　　　国消費税額</t>
  </si>
  <si>
    <t>-</t>
  </si>
  <si>
    <t>事業   所数</t>
  </si>
  <si>
    <t>現　　　金給与総額</t>
  </si>
  <si>
    <t>原  材　料使用額等</t>
  </si>
  <si>
    <t>製  造  品出荷額等</t>
  </si>
  <si>
    <t>事業   所数</t>
  </si>
  <si>
    <t>現　　　金給与総額</t>
  </si>
  <si>
    <t>原  材　料使用額等</t>
  </si>
  <si>
    <t>製  造  品出荷額等</t>
  </si>
  <si>
    <t>付       加価値額</t>
  </si>
  <si>
    <t>-</t>
  </si>
  <si>
    <t>-</t>
  </si>
  <si>
    <t>-</t>
  </si>
  <si>
    <t>-</t>
  </si>
  <si>
    <t>-</t>
  </si>
  <si>
    <t>-</t>
  </si>
  <si>
    <t>X</t>
  </si>
  <si>
    <t>-</t>
  </si>
  <si>
    <t>-</t>
  </si>
  <si>
    <t>-</t>
  </si>
  <si>
    <t>X</t>
  </si>
  <si>
    <t>-</t>
  </si>
  <si>
    <t>X</t>
  </si>
  <si>
    <t>X</t>
  </si>
  <si>
    <t>-</t>
  </si>
  <si>
    <t>X</t>
  </si>
  <si>
    <t>-</t>
  </si>
  <si>
    <t>X</t>
  </si>
  <si>
    <t>-</t>
  </si>
  <si>
    <t>X</t>
  </si>
  <si>
    <t>-</t>
  </si>
  <si>
    <t>-</t>
  </si>
  <si>
    <t>-</t>
  </si>
  <si>
    <t>-</t>
  </si>
  <si>
    <t>-</t>
  </si>
  <si>
    <t>-</t>
  </si>
  <si>
    <t>X</t>
  </si>
  <si>
    <t>-</t>
  </si>
  <si>
    <t>外衣製造業(和式を除く）</t>
  </si>
  <si>
    <t>-</t>
  </si>
  <si>
    <t>他に分類されない木製品製造業</t>
  </si>
  <si>
    <t>-</t>
  </si>
  <si>
    <t>新聞業(枚葉紙を使用して印刷発行)</t>
  </si>
  <si>
    <t>X</t>
  </si>
  <si>
    <t>木製家具製造業</t>
  </si>
  <si>
    <t>新聞業（自ら印刷せず発行のみ）</t>
  </si>
  <si>
    <t>-</t>
  </si>
  <si>
    <t>X</t>
  </si>
  <si>
    <t>-</t>
  </si>
  <si>
    <t>X</t>
  </si>
  <si>
    <t>-</t>
  </si>
  <si>
    <t>-</t>
  </si>
  <si>
    <t>X</t>
  </si>
  <si>
    <t>X</t>
  </si>
  <si>
    <t>-</t>
  </si>
  <si>
    <t>-</t>
  </si>
  <si>
    <t>X</t>
  </si>
  <si>
    <t>-</t>
  </si>
  <si>
    <t>その他無機化学工業製品製造業</t>
  </si>
  <si>
    <t>X</t>
  </si>
  <si>
    <t>X</t>
  </si>
  <si>
    <t>-</t>
  </si>
  <si>
    <t>-</t>
  </si>
  <si>
    <t>X</t>
  </si>
  <si>
    <t>X</t>
  </si>
  <si>
    <t>X</t>
  </si>
  <si>
    <t>-</t>
  </si>
  <si>
    <t>紙製品製造業</t>
  </si>
  <si>
    <t>普通れんが製造業</t>
  </si>
  <si>
    <t>他に分類されないプラスチック製品</t>
  </si>
  <si>
    <t>X</t>
  </si>
  <si>
    <t>-</t>
  </si>
  <si>
    <t>X</t>
  </si>
  <si>
    <t>天然樹脂製品・木材化学製品製造業</t>
  </si>
  <si>
    <t>X</t>
  </si>
  <si>
    <t>-</t>
  </si>
  <si>
    <t>-</t>
  </si>
  <si>
    <t>-</t>
  </si>
  <si>
    <t>X</t>
  </si>
  <si>
    <t>-</t>
  </si>
  <si>
    <t>-</t>
  </si>
  <si>
    <t>-</t>
  </si>
  <si>
    <t>-</t>
  </si>
  <si>
    <t>-</t>
  </si>
  <si>
    <t>-</t>
  </si>
  <si>
    <t>X</t>
  </si>
  <si>
    <t>-</t>
  </si>
  <si>
    <t>-</t>
  </si>
  <si>
    <t>建設用粘土製品製造業</t>
  </si>
  <si>
    <t>-</t>
  </si>
  <si>
    <t>-</t>
  </si>
  <si>
    <t>X</t>
  </si>
  <si>
    <t>-</t>
  </si>
  <si>
    <t xml:space="preserve">利器工匠具・手道具製造業                           </t>
  </si>
  <si>
    <t>X</t>
  </si>
  <si>
    <t>-</t>
  </si>
  <si>
    <t>-</t>
  </si>
  <si>
    <t>X</t>
  </si>
  <si>
    <t xml:space="preserve">金属加工機械製造業                                                                              </t>
  </si>
  <si>
    <t>金属工作・加工機械用部分品製造業</t>
  </si>
  <si>
    <t>配管工事用附属品製造業　</t>
  </si>
  <si>
    <t>-</t>
  </si>
  <si>
    <t>紡績機械製造業</t>
  </si>
  <si>
    <t xml:space="preserve">その他の暖房・調理装置製造業                  </t>
  </si>
  <si>
    <t>織機・編組機械製造業</t>
  </si>
  <si>
    <t>染色整理機械製造業</t>
  </si>
  <si>
    <t>建築用金属製品製造業　　　　　</t>
  </si>
  <si>
    <t>粉末や金製品製造業</t>
  </si>
  <si>
    <t>ボルト・ナット・リベット等製造業</t>
  </si>
  <si>
    <t xml:space="preserve">アルミニウム・同合金圧延業  </t>
  </si>
  <si>
    <t>X</t>
  </si>
  <si>
    <t xml:space="preserve">非鉄金属ダイカスト製造業                                         </t>
  </si>
  <si>
    <t>他に分類されない金属製品製造業</t>
  </si>
  <si>
    <t>X</t>
  </si>
  <si>
    <t>-</t>
  </si>
  <si>
    <t xml:space="preserve">製鋼を行わない鋼材製造業                           </t>
  </si>
  <si>
    <t>鋳鋼・鍛工品・鋳鋼製造業</t>
  </si>
  <si>
    <t xml:space="preserve">各種機械・同部分品製造修理業  </t>
  </si>
  <si>
    <t>X</t>
  </si>
  <si>
    <t>X</t>
  </si>
  <si>
    <t>-</t>
  </si>
  <si>
    <t>X</t>
  </si>
  <si>
    <t>-</t>
  </si>
  <si>
    <t>X</t>
  </si>
  <si>
    <t>X</t>
  </si>
  <si>
    <t>産業用運搬車両・同部分品等製造業</t>
  </si>
  <si>
    <t>X</t>
  </si>
  <si>
    <t>-</t>
  </si>
  <si>
    <t>-</t>
  </si>
  <si>
    <t>-</t>
  </si>
  <si>
    <t>-</t>
  </si>
  <si>
    <t>X</t>
  </si>
  <si>
    <t>X</t>
  </si>
  <si>
    <t>X</t>
  </si>
  <si>
    <t>楽器・Lコード製造業</t>
  </si>
  <si>
    <t xml:space="preserve">装身具・装飾品・ボタン・同関連品製造業                　　　　　                 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</si>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</sst>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###\ ###\ ###;&quot;△ &quot;###\ ###\ ###"/>
    <numFmt numFmtId="184" formatCode="###\ ###\ ###;&quot;△ &quot;##\ ###"/>
    <numFmt numFmtId="185" formatCode="0;&quot;△ &quot;0"/>
    <numFmt numFmtId="186" formatCode="0_);[Red]\(0\)"/>
  </numFmts>
  <fonts count="2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5.5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3"/>
      <name val="ＭＳ 明朝"/>
      <family val="1"/>
    </font>
    <font>
      <sz val="8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12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4" fillId="0" borderId="2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2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distributed" wrapText="1"/>
    </xf>
    <xf numFmtId="0" fontId="1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distributed"/>
    </xf>
    <xf numFmtId="0" fontId="10" fillId="0" borderId="8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wrapText="1"/>
    </xf>
    <xf numFmtId="0" fontId="20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distributed" wrapText="1"/>
    </xf>
    <xf numFmtId="176" fontId="4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distributed"/>
    </xf>
    <xf numFmtId="0" fontId="12" fillId="0" borderId="4" xfId="0" applyFont="1" applyFill="1" applyBorder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distributed" wrapText="1"/>
    </xf>
    <xf numFmtId="0" fontId="12" fillId="0" borderId="1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left"/>
    </xf>
    <xf numFmtId="0" fontId="1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14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9" fillId="0" borderId="1" xfId="0" applyFont="1" applyFill="1" applyBorder="1" applyAlignment="1">
      <alignment/>
    </xf>
    <xf numFmtId="176" fontId="8" fillId="0" borderId="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distributed" wrapText="1"/>
    </xf>
    <xf numFmtId="0" fontId="19" fillId="0" borderId="0" xfId="0" applyFont="1" applyFill="1" applyBorder="1" applyAlignment="1">
      <alignment horizontal="distributed"/>
    </xf>
    <xf numFmtId="176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distributed"/>
    </xf>
    <xf numFmtId="0" fontId="24" fillId="0" borderId="19" xfId="0" applyFont="1" applyFill="1" applyBorder="1" applyAlignment="1">
      <alignment horizontal="distributed" vertical="center"/>
    </xf>
    <xf numFmtId="0" fontId="24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6" fontId="7" fillId="0" borderId="0" xfId="0" applyNumberFormat="1" applyFont="1" applyFill="1" applyAlignment="1">
      <alignment horizontal="distributed"/>
    </xf>
    <xf numFmtId="176" fontId="9" fillId="0" borderId="1" xfId="0" applyNumberFormat="1" applyFont="1" applyFill="1" applyBorder="1" applyAlignment="1">
      <alignment/>
    </xf>
    <xf numFmtId="176" fontId="12" fillId="0" borderId="1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distributed"/>
    </xf>
    <xf numFmtId="176" fontId="17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Alignment="1">
      <alignment horizontal="distributed"/>
    </xf>
    <xf numFmtId="176" fontId="17" fillId="0" borderId="0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176" fontId="12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distributed" wrapText="1"/>
    </xf>
    <xf numFmtId="176" fontId="18" fillId="0" borderId="0" xfId="0" applyNumberFormat="1" applyFont="1" applyFill="1" applyAlignment="1">
      <alignment horizontal="distributed"/>
    </xf>
    <xf numFmtId="176" fontId="9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distributed" wrapText="1"/>
    </xf>
    <xf numFmtId="0" fontId="2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 horizontal="distributed" wrapText="1"/>
    </xf>
    <xf numFmtId="0" fontId="22" fillId="0" borderId="0" xfId="0" applyFont="1" applyFill="1" applyAlignment="1">
      <alignment horizontal="distributed"/>
    </xf>
    <xf numFmtId="0" fontId="16" fillId="0" borderId="0" xfId="0" applyFont="1" applyFill="1" applyBorder="1" applyAlignment="1">
      <alignment horizontal="distributed" wrapText="1"/>
    </xf>
    <xf numFmtId="176" fontId="15" fillId="0" borderId="0" xfId="0" applyNumberFormat="1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distributed"/>
    </xf>
    <xf numFmtId="176" fontId="15" fillId="0" borderId="0" xfId="0" applyNumberFormat="1" applyFont="1" applyFill="1" applyAlignment="1">
      <alignment horizontal="distributed"/>
    </xf>
    <xf numFmtId="176" fontId="19" fillId="0" borderId="0" xfId="0" applyNumberFormat="1" applyFont="1" applyFill="1" applyAlignment="1">
      <alignment horizontal="distributed"/>
    </xf>
    <xf numFmtId="176" fontId="19" fillId="0" borderId="0" xfId="0" applyNumberFormat="1" applyFont="1" applyFill="1" applyBorder="1" applyAlignment="1">
      <alignment horizontal="distributed"/>
    </xf>
    <xf numFmtId="176" fontId="8" fillId="0" borderId="3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58" fontId="5" fillId="0" borderId="23" xfId="0" applyNumberFormat="1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/>
    </xf>
    <xf numFmtId="0" fontId="1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0"/>
  <sheetViews>
    <sheetView tabSelected="1" zoomScale="160" zoomScaleNormal="160" zoomScaleSheetLayoutView="70" workbookViewId="0" topLeftCell="Y241">
      <selection activeCell="AC251" sqref="AC251"/>
    </sheetView>
  </sheetViews>
  <sheetFormatPr defaultColWidth="9.00390625" defaultRowHeight="13.5"/>
  <cols>
    <col min="1" max="1" width="0.5" style="2" customWidth="1"/>
    <col min="2" max="2" width="2.625" style="5" customWidth="1"/>
    <col min="3" max="3" width="20.625" style="2" customWidth="1"/>
    <col min="4" max="4" width="0.5" style="2" customWidth="1"/>
    <col min="5" max="5" width="4.625" style="69" customWidth="1"/>
    <col min="6" max="11" width="6.625" style="69" customWidth="1"/>
    <col min="12" max="12" width="0.5" style="2" customWidth="1"/>
    <col min="13" max="13" width="2.625" style="146" customWidth="1"/>
    <col min="14" max="14" width="20.625" style="2" customWidth="1"/>
    <col min="15" max="15" width="0.5" style="2" customWidth="1"/>
    <col min="16" max="16" width="4.625" style="69" customWidth="1"/>
    <col min="17" max="22" width="6.625" style="69" customWidth="1"/>
    <col min="23" max="23" width="0.5" style="2" customWidth="1"/>
    <col min="24" max="24" width="2.625" style="146" customWidth="1"/>
    <col min="25" max="25" width="20.625" style="2" customWidth="1"/>
    <col min="26" max="26" width="0.5" style="2" customWidth="1"/>
    <col min="27" max="27" width="4.625" style="69" customWidth="1"/>
    <col min="28" max="33" width="6.625" style="69" customWidth="1"/>
    <col min="34" max="34" width="9.00390625" style="2" customWidth="1"/>
    <col min="35" max="35" width="11.75390625" style="2" customWidth="1"/>
    <col min="36" max="16384" width="9.00390625" style="2" customWidth="1"/>
  </cols>
  <sheetData>
    <row r="1" spans="2:24" s="95" customFormat="1" ht="17.25">
      <c r="B1" s="96"/>
      <c r="G1" s="14" t="s">
        <v>522</v>
      </c>
      <c r="M1" s="138"/>
      <c r="X1" s="138"/>
    </row>
    <row r="2" spans="2:33" ht="24" customHeight="1" thickBot="1">
      <c r="B2" s="3"/>
      <c r="C2" s="5"/>
      <c r="M2" s="139"/>
      <c r="N2" s="5"/>
      <c r="X2" s="139"/>
      <c r="Y2" s="5"/>
      <c r="AC2" s="170">
        <v>32508</v>
      </c>
      <c r="AD2" s="171"/>
      <c r="AE2" s="171"/>
      <c r="AF2" s="171"/>
      <c r="AG2" s="171"/>
    </row>
    <row r="3" spans="1:33" s="118" customFormat="1" ht="33" customHeight="1" thickTop="1">
      <c r="A3" s="168" t="s">
        <v>0</v>
      </c>
      <c r="B3" s="168"/>
      <c r="C3" s="168"/>
      <c r="D3" s="169"/>
      <c r="E3" s="81" t="s">
        <v>561</v>
      </c>
      <c r="F3" s="81" t="s">
        <v>1</v>
      </c>
      <c r="G3" s="81" t="s">
        <v>562</v>
      </c>
      <c r="H3" s="81" t="s">
        <v>563</v>
      </c>
      <c r="I3" s="81" t="s">
        <v>564</v>
      </c>
      <c r="J3" s="81" t="s">
        <v>555</v>
      </c>
      <c r="K3" s="117" t="s">
        <v>565</v>
      </c>
      <c r="L3" s="167" t="s">
        <v>0</v>
      </c>
      <c r="M3" s="168"/>
      <c r="N3" s="168"/>
      <c r="O3" s="169"/>
      <c r="P3" s="81" t="s">
        <v>557</v>
      </c>
      <c r="Q3" s="81" t="s">
        <v>1</v>
      </c>
      <c r="R3" s="81" t="s">
        <v>558</v>
      </c>
      <c r="S3" s="81" t="s">
        <v>559</v>
      </c>
      <c r="T3" s="81" t="s">
        <v>560</v>
      </c>
      <c r="U3" s="81" t="s">
        <v>555</v>
      </c>
      <c r="V3" s="117" t="s">
        <v>565</v>
      </c>
      <c r="W3" s="167" t="s">
        <v>0</v>
      </c>
      <c r="X3" s="168"/>
      <c r="Y3" s="168"/>
      <c r="Z3" s="169"/>
      <c r="AA3" s="81" t="s">
        <v>557</v>
      </c>
      <c r="AB3" s="81" t="s">
        <v>1</v>
      </c>
      <c r="AC3" s="81" t="s">
        <v>558</v>
      </c>
      <c r="AD3" s="81" t="s">
        <v>559</v>
      </c>
      <c r="AE3" s="81" t="s">
        <v>560</v>
      </c>
      <c r="AF3" s="81" t="s">
        <v>555</v>
      </c>
      <c r="AG3" s="117" t="s">
        <v>565</v>
      </c>
    </row>
    <row r="4" spans="2:33" s="67" customFormat="1" ht="13.5" customHeight="1">
      <c r="B4" s="91"/>
      <c r="E4" s="92"/>
      <c r="F4" s="68" t="s">
        <v>2</v>
      </c>
      <c r="G4" s="68" t="s">
        <v>3</v>
      </c>
      <c r="H4" s="68" t="s">
        <v>3</v>
      </c>
      <c r="I4" s="68" t="s">
        <v>3</v>
      </c>
      <c r="J4" s="68" t="s">
        <v>3</v>
      </c>
      <c r="K4" s="84" t="s">
        <v>3</v>
      </c>
      <c r="L4" s="120"/>
      <c r="M4" s="140"/>
      <c r="N4" s="28"/>
      <c r="O4" s="121"/>
      <c r="P4" s="93"/>
      <c r="Q4" s="68" t="s">
        <v>2</v>
      </c>
      <c r="R4" s="68" t="s">
        <v>3</v>
      </c>
      <c r="S4" s="68" t="s">
        <v>3</v>
      </c>
      <c r="T4" s="68" t="s">
        <v>3</v>
      </c>
      <c r="U4" s="68" t="s">
        <v>3</v>
      </c>
      <c r="V4" s="88" t="s">
        <v>3</v>
      </c>
      <c r="W4" s="93"/>
      <c r="X4" s="153"/>
      <c r="Y4" s="93"/>
      <c r="Z4" s="94"/>
      <c r="AB4" s="68" t="s">
        <v>2</v>
      </c>
      <c r="AC4" s="68" t="s">
        <v>3</v>
      </c>
      <c r="AD4" s="68" t="s">
        <v>3</v>
      </c>
      <c r="AE4" s="68" t="s">
        <v>3</v>
      </c>
      <c r="AF4" s="68" t="s">
        <v>3</v>
      </c>
      <c r="AG4" s="90" t="s">
        <v>3</v>
      </c>
    </row>
    <row r="5" spans="2:33" s="9" customFormat="1" ht="13.5" customHeight="1">
      <c r="B5" s="172" t="s">
        <v>4</v>
      </c>
      <c r="C5" s="172"/>
      <c r="D5" s="15"/>
      <c r="E5" s="100">
        <v>26846</v>
      </c>
      <c r="F5" s="101">
        <v>281548</v>
      </c>
      <c r="G5" s="101">
        <v>76261720</v>
      </c>
      <c r="H5" s="101">
        <v>271827583</v>
      </c>
      <c r="I5" s="101">
        <v>479141249</v>
      </c>
      <c r="J5" s="101">
        <v>1814607</v>
      </c>
      <c r="K5" s="101">
        <v>196893597</v>
      </c>
      <c r="L5" s="50"/>
      <c r="M5" s="139">
        <v>1294</v>
      </c>
      <c r="N5" s="18" t="s">
        <v>79</v>
      </c>
      <c r="O5" s="11"/>
      <c r="P5" s="1">
        <v>9</v>
      </c>
      <c r="Q5" s="12">
        <v>162</v>
      </c>
      <c r="R5" s="12">
        <v>38158</v>
      </c>
      <c r="S5" s="12">
        <v>81587</v>
      </c>
      <c r="T5" s="12">
        <v>158610</v>
      </c>
      <c r="U5" s="12" t="s">
        <v>566</v>
      </c>
      <c r="V5" s="17">
        <v>67118</v>
      </c>
      <c r="W5" s="50"/>
      <c r="X5" s="151">
        <v>145</v>
      </c>
      <c r="Y5" s="103" t="s">
        <v>68</v>
      </c>
      <c r="Z5" s="15"/>
      <c r="AA5" s="100">
        <f>SUM(AA6:AA11)</f>
        <v>325</v>
      </c>
      <c r="AB5" s="104">
        <f>SUM(AB6:AB11)</f>
        <v>2415</v>
      </c>
      <c r="AC5" s="104">
        <f>SUM(AC6:AC11)</f>
        <v>524559</v>
      </c>
      <c r="AD5" s="104">
        <f>SUM(AD6:AD11)</f>
        <v>3094848</v>
      </c>
      <c r="AE5" s="104">
        <f>SUM(AE6:AE11)</f>
        <v>4243483</v>
      </c>
      <c r="AF5" s="104" t="s">
        <v>571</v>
      </c>
      <c r="AG5" s="104">
        <f>SUM(AG6:AG11)</f>
        <v>993679</v>
      </c>
    </row>
    <row r="6" spans="2:33" s="9" customFormat="1" ht="13.5" customHeight="1">
      <c r="B6" s="97">
        <v>121</v>
      </c>
      <c r="C6" s="102" t="s">
        <v>6</v>
      </c>
      <c r="D6" s="99"/>
      <c r="E6" s="100">
        <f>SUM(E7:E9)</f>
        <v>73</v>
      </c>
      <c r="F6" s="101">
        <f aca="true" t="shared" si="0" ref="F6:K6">SUM(F7:F9)</f>
        <v>2231</v>
      </c>
      <c r="G6" s="101">
        <f t="shared" si="0"/>
        <v>663675</v>
      </c>
      <c r="H6" s="101">
        <f t="shared" si="0"/>
        <v>6447811</v>
      </c>
      <c r="I6" s="101">
        <f t="shared" si="0"/>
        <v>8862230</v>
      </c>
      <c r="J6" s="101">
        <f t="shared" si="0"/>
        <v>470</v>
      </c>
      <c r="K6" s="101">
        <f t="shared" si="0"/>
        <v>2333262</v>
      </c>
      <c r="L6" s="50"/>
      <c r="M6" s="139">
        <v>1295</v>
      </c>
      <c r="N6" s="10" t="s">
        <v>81</v>
      </c>
      <c r="O6" s="11"/>
      <c r="P6" s="1">
        <v>223</v>
      </c>
      <c r="Q6" s="12">
        <v>1166</v>
      </c>
      <c r="R6" s="12">
        <v>198584</v>
      </c>
      <c r="S6" s="12">
        <v>176377</v>
      </c>
      <c r="T6" s="12">
        <v>596315</v>
      </c>
      <c r="U6" s="12" t="s">
        <v>566</v>
      </c>
      <c r="V6" s="17">
        <v>408421</v>
      </c>
      <c r="W6" s="50"/>
      <c r="X6" s="6">
        <v>1451</v>
      </c>
      <c r="Y6" s="8" t="s">
        <v>69</v>
      </c>
      <c r="AA6" s="16">
        <v>72</v>
      </c>
      <c r="AB6" s="12">
        <v>806</v>
      </c>
      <c r="AC6" s="12">
        <v>245119</v>
      </c>
      <c r="AD6" s="12">
        <v>2174721</v>
      </c>
      <c r="AE6" s="12">
        <v>2653895</v>
      </c>
      <c r="AF6" s="12" t="s">
        <v>566</v>
      </c>
      <c r="AG6" s="12">
        <v>336793</v>
      </c>
    </row>
    <row r="7" spans="2:33" s="9" customFormat="1" ht="13.5" customHeight="1">
      <c r="B7" s="3">
        <v>1211</v>
      </c>
      <c r="C7" s="10" t="s">
        <v>7</v>
      </c>
      <c r="E7" s="16">
        <v>14</v>
      </c>
      <c r="F7" s="1">
        <v>626</v>
      </c>
      <c r="G7" s="1">
        <v>198168</v>
      </c>
      <c r="H7" s="1">
        <v>3999504</v>
      </c>
      <c r="I7" s="1">
        <v>4290475</v>
      </c>
      <c r="J7" s="1" t="s">
        <v>566</v>
      </c>
      <c r="K7" s="17">
        <v>270815</v>
      </c>
      <c r="L7" s="50"/>
      <c r="M7" s="139">
        <v>1296</v>
      </c>
      <c r="N7" s="10" t="s">
        <v>83</v>
      </c>
      <c r="O7" s="11"/>
      <c r="P7" s="1">
        <v>17</v>
      </c>
      <c r="Q7" s="1">
        <v>68</v>
      </c>
      <c r="R7" s="1">
        <v>16484</v>
      </c>
      <c r="S7" s="1">
        <v>37662</v>
      </c>
      <c r="T7" s="1">
        <v>74755</v>
      </c>
      <c r="U7" s="1" t="s">
        <v>566</v>
      </c>
      <c r="V7" s="17">
        <v>37093</v>
      </c>
      <c r="W7" s="50"/>
      <c r="X7" s="6">
        <v>1452</v>
      </c>
      <c r="Y7" s="8" t="s">
        <v>71</v>
      </c>
      <c r="AA7" s="16">
        <v>24</v>
      </c>
      <c r="AB7" s="12">
        <v>134</v>
      </c>
      <c r="AC7" s="12">
        <v>24359</v>
      </c>
      <c r="AD7" s="12">
        <v>9455</v>
      </c>
      <c r="AE7" s="12">
        <v>64208</v>
      </c>
      <c r="AF7" s="12" t="s">
        <v>566</v>
      </c>
      <c r="AG7" s="12">
        <v>50434</v>
      </c>
    </row>
    <row r="8" spans="2:33" s="9" customFormat="1" ht="13.5" customHeight="1">
      <c r="B8" s="3">
        <v>1212</v>
      </c>
      <c r="C8" s="10" t="s">
        <v>9</v>
      </c>
      <c r="E8" s="16">
        <v>16</v>
      </c>
      <c r="F8" s="1">
        <v>522</v>
      </c>
      <c r="G8" s="1">
        <v>184742</v>
      </c>
      <c r="H8" s="1">
        <v>1421314</v>
      </c>
      <c r="I8" s="1">
        <v>2564841</v>
      </c>
      <c r="J8" s="1" t="s">
        <v>566</v>
      </c>
      <c r="K8" s="17">
        <v>1106634</v>
      </c>
      <c r="L8" s="50"/>
      <c r="M8" s="6">
        <v>1297</v>
      </c>
      <c r="N8" s="8" t="s">
        <v>85</v>
      </c>
      <c r="O8" s="11"/>
      <c r="P8" s="1">
        <v>11</v>
      </c>
      <c r="Q8" s="1">
        <v>344</v>
      </c>
      <c r="R8" s="1">
        <v>93211</v>
      </c>
      <c r="S8" s="1">
        <v>375519</v>
      </c>
      <c r="T8" s="1">
        <v>594018</v>
      </c>
      <c r="U8" s="1" t="s">
        <v>566</v>
      </c>
      <c r="V8" s="17">
        <v>198638</v>
      </c>
      <c r="W8" s="50"/>
      <c r="X8" s="6">
        <v>1453</v>
      </c>
      <c r="Y8" s="8" t="s">
        <v>72</v>
      </c>
      <c r="AA8" s="16">
        <v>27</v>
      </c>
      <c r="AB8" s="12">
        <v>93</v>
      </c>
      <c r="AC8" s="12">
        <v>12190</v>
      </c>
      <c r="AD8" s="12">
        <v>31095</v>
      </c>
      <c r="AE8" s="12">
        <v>63290</v>
      </c>
      <c r="AF8" s="12" t="s">
        <v>566</v>
      </c>
      <c r="AG8" s="12">
        <v>32195</v>
      </c>
    </row>
    <row r="9" spans="2:33" s="9" customFormat="1" ht="13.5" customHeight="1">
      <c r="B9" s="3">
        <v>1219</v>
      </c>
      <c r="C9" s="10" t="s">
        <v>12</v>
      </c>
      <c r="E9" s="16">
        <v>43</v>
      </c>
      <c r="F9" s="1">
        <v>1083</v>
      </c>
      <c r="G9" s="1">
        <v>280765</v>
      </c>
      <c r="H9" s="1">
        <v>1026993</v>
      </c>
      <c r="I9" s="1">
        <v>2006914</v>
      </c>
      <c r="J9" s="1">
        <v>470</v>
      </c>
      <c r="K9" s="17">
        <v>955813</v>
      </c>
      <c r="L9" s="50"/>
      <c r="M9" s="6">
        <v>1298</v>
      </c>
      <c r="N9" s="8" t="s">
        <v>468</v>
      </c>
      <c r="O9" s="11"/>
      <c r="P9" s="1">
        <v>36</v>
      </c>
      <c r="Q9" s="1">
        <v>399</v>
      </c>
      <c r="R9" s="1">
        <v>92198</v>
      </c>
      <c r="S9" s="1">
        <v>237361</v>
      </c>
      <c r="T9" s="1">
        <v>444243</v>
      </c>
      <c r="U9" s="1" t="s">
        <v>567</v>
      </c>
      <c r="V9" s="17">
        <v>198978</v>
      </c>
      <c r="W9" s="50"/>
      <c r="X9" s="6">
        <v>1454</v>
      </c>
      <c r="Y9" s="8" t="s">
        <v>398</v>
      </c>
      <c r="AA9" s="16">
        <v>57</v>
      </c>
      <c r="AB9" s="12">
        <v>313</v>
      </c>
      <c r="AC9" s="12">
        <v>48208</v>
      </c>
      <c r="AD9" s="12">
        <v>193636</v>
      </c>
      <c r="AE9" s="12">
        <v>332408</v>
      </c>
      <c r="AF9" s="12" t="s">
        <v>568</v>
      </c>
      <c r="AG9" s="12">
        <v>141879</v>
      </c>
    </row>
    <row r="10" spans="2:33" s="9" customFormat="1" ht="13.5" customHeight="1">
      <c r="B10" s="3"/>
      <c r="C10" s="10"/>
      <c r="E10" s="16"/>
      <c r="F10" s="1"/>
      <c r="G10" s="1"/>
      <c r="H10" s="1"/>
      <c r="I10" s="1"/>
      <c r="J10" s="1"/>
      <c r="K10" s="17"/>
      <c r="L10" s="50"/>
      <c r="M10" s="6">
        <v>1299</v>
      </c>
      <c r="N10" s="8" t="s">
        <v>469</v>
      </c>
      <c r="O10" s="11"/>
      <c r="P10" s="1">
        <v>185</v>
      </c>
      <c r="Q10" s="1">
        <v>2015</v>
      </c>
      <c r="R10" s="1">
        <v>427024</v>
      </c>
      <c r="S10" s="1">
        <v>1063720</v>
      </c>
      <c r="T10" s="1">
        <v>1952912</v>
      </c>
      <c r="U10" s="1" t="s">
        <v>569</v>
      </c>
      <c r="V10" s="17">
        <v>856992</v>
      </c>
      <c r="W10" s="50"/>
      <c r="X10" s="6">
        <v>1455</v>
      </c>
      <c r="Y10" s="8" t="s">
        <v>399</v>
      </c>
      <c r="AA10" s="16">
        <v>21</v>
      </c>
      <c r="AB10" s="12">
        <v>89</v>
      </c>
      <c r="AC10" s="12">
        <v>12757</v>
      </c>
      <c r="AD10" s="12">
        <v>52858</v>
      </c>
      <c r="AE10" s="12">
        <v>91836</v>
      </c>
      <c r="AF10" s="12" t="s">
        <v>570</v>
      </c>
      <c r="AG10" s="12">
        <v>38739</v>
      </c>
    </row>
    <row r="11" spans="2:33" s="9" customFormat="1" ht="13.5" customHeight="1">
      <c r="B11" s="97">
        <v>122</v>
      </c>
      <c r="C11" s="102" t="s">
        <v>13</v>
      </c>
      <c r="D11" s="15"/>
      <c r="E11" s="100">
        <f>SUM(E12:E17)</f>
        <v>84</v>
      </c>
      <c r="F11" s="101">
        <v>894</v>
      </c>
      <c r="G11" s="101">
        <v>165424</v>
      </c>
      <c r="H11" s="101">
        <v>1162617</v>
      </c>
      <c r="I11" s="101">
        <v>1561472</v>
      </c>
      <c r="J11" s="101" t="s">
        <v>556</v>
      </c>
      <c r="K11" s="101">
        <v>388017</v>
      </c>
      <c r="L11" s="50"/>
      <c r="M11" s="141"/>
      <c r="N11" s="24"/>
      <c r="O11" s="11"/>
      <c r="P11" s="52"/>
      <c r="Q11" s="52"/>
      <c r="R11" s="52"/>
      <c r="S11" s="52"/>
      <c r="T11" s="52"/>
      <c r="U11" s="52"/>
      <c r="V11" s="52"/>
      <c r="W11" s="50"/>
      <c r="X11" s="6">
        <v>1456</v>
      </c>
      <c r="Y11" s="13" t="s">
        <v>400</v>
      </c>
      <c r="AA11" s="16">
        <v>124</v>
      </c>
      <c r="AB11" s="12">
        <v>980</v>
      </c>
      <c r="AC11" s="12">
        <v>181926</v>
      </c>
      <c r="AD11" s="12">
        <v>633083</v>
      </c>
      <c r="AE11" s="12">
        <v>1037846</v>
      </c>
      <c r="AF11" s="12" t="s">
        <v>571</v>
      </c>
      <c r="AG11" s="12">
        <v>393639</v>
      </c>
    </row>
    <row r="12" spans="2:33" s="9" customFormat="1" ht="13.5" customHeight="1">
      <c r="B12" s="3">
        <v>1222</v>
      </c>
      <c r="C12" s="10" t="s">
        <v>15</v>
      </c>
      <c r="E12" s="16">
        <v>4</v>
      </c>
      <c r="F12" s="1" t="s">
        <v>572</v>
      </c>
      <c r="G12" s="1" t="s">
        <v>572</v>
      </c>
      <c r="H12" s="1" t="s">
        <v>572</v>
      </c>
      <c r="I12" s="1" t="s">
        <v>572</v>
      </c>
      <c r="J12" s="1" t="s">
        <v>572</v>
      </c>
      <c r="K12" s="1" t="s">
        <v>572</v>
      </c>
      <c r="L12" s="50"/>
      <c r="M12" s="151">
        <v>131</v>
      </c>
      <c r="N12" s="103" t="s">
        <v>5</v>
      </c>
      <c r="O12" s="99"/>
      <c r="P12" s="101">
        <f aca="true" t="shared" si="1" ref="P12:V12">P13</f>
        <v>16</v>
      </c>
      <c r="Q12" s="101">
        <f t="shared" si="1"/>
        <v>309</v>
      </c>
      <c r="R12" s="101">
        <f t="shared" si="1"/>
        <v>99392</v>
      </c>
      <c r="S12" s="101">
        <f t="shared" si="1"/>
        <v>1034523</v>
      </c>
      <c r="T12" s="101">
        <f t="shared" si="1"/>
        <v>1526142</v>
      </c>
      <c r="U12" s="101">
        <f t="shared" si="1"/>
        <v>3248</v>
      </c>
      <c r="V12" s="101">
        <f t="shared" si="1"/>
        <v>457892</v>
      </c>
      <c r="W12" s="50"/>
      <c r="X12" s="6"/>
      <c r="Y12" s="8"/>
      <c r="Z12" s="24"/>
      <c r="AA12" s="16"/>
      <c r="AB12" s="12"/>
      <c r="AC12" s="12"/>
      <c r="AD12" s="12"/>
      <c r="AE12" s="12"/>
      <c r="AF12" s="12"/>
      <c r="AG12" s="12"/>
    </row>
    <row r="13" spans="2:33" s="9" customFormat="1" ht="13.5" customHeight="1">
      <c r="B13" s="3">
        <v>1223</v>
      </c>
      <c r="C13" s="10" t="s">
        <v>17</v>
      </c>
      <c r="E13" s="16">
        <v>43</v>
      </c>
      <c r="F13" s="1">
        <v>337</v>
      </c>
      <c r="G13" s="1">
        <v>42388</v>
      </c>
      <c r="H13" s="1">
        <v>138895</v>
      </c>
      <c r="I13" s="1">
        <v>228023</v>
      </c>
      <c r="J13" s="1" t="s">
        <v>571</v>
      </c>
      <c r="K13" s="1">
        <v>87916</v>
      </c>
      <c r="L13" s="50"/>
      <c r="M13" s="6">
        <v>1311</v>
      </c>
      <c r="N13" s="8" t="s">
        <v>5</v>
      </c>
      <c r="O13" s="11"/>
      <c r="P13" s="1">
        <v>16</v>
      </c>
      <c r="Q13" s="12">
        <v>309</v>
      </c>
      <c r="R13" s="12">
        <v>99392</v>
      </c>
      <c r="S13" s="12">
        <v>1034523</v>
      </c>
      <c r="T13" s="12">
        <v>1526142</v>
      </c>
      <c r="U13" s="12">
        <v>3248</v>
      </c>
      <c r="V13" s="12">
        <v>457892</v>
      </c>
      <c r="W13" s="50"/>
      <c r="X13" s="151">
        <v>146</v>
      </c>
      <c r="Y13" s="103" t="s">
        <v>76</v>
      </c>
      <c r="Z13" s="108"/>
      <c r="AA13" s="100">
        <f>SUM(AA14:AA21)</f>
        <v>147</v>
      </c>
      <c r="AB13" s="101">
        <v>3571</v>
      </c>
      <c r="AC13" s="101">
        <v>1337989</v>
      </c>
      <c r="AD13" s="101">
        <v>1841647</v>
      </c>
      <c r="AE13" s="101">
        <v>4982313</v>
      </c>
      <c r="AF13" s="101" t="s">
        <v>571</v>
      </c>
      <c r="AG13" s="101">
        <v>2871931</v>
      </c>
    </row>
    <row r="14" spans="2:33" s="9" customFormat="1" ht="13.5" customHeight="1">
      <c r="B14" s="3">
        <v>1225</v>
      </c>
      <c r="C14" s="10" t="s">
        <v>20</v>
      </c>
      <c r="E14" s="16">
        <v>10</v>
      </c>
      <c r="F14" s="1">
        <v>61</v>
      </c>
      <c r="G14" s="1">
        <v>16209</v>
      </c>
      <c r="H14" s="1">
        <v>40939</v>
      </c>
      <c r="I14" s="1">
        <v>69227</v>
      </c>
      <c r="J14" s="1" t="s">
        <v>571</v>
      </c>
      <c r="K14" s="17">
        <v>28021</v>
      </c>
      <c r="L14" s="50"/>
      <c r="M14" s="142"/>
      <c r="O14" s="11"/>
      <c r="P14" s="52"/>
      <c r="Q14" s="44"/>
      <c r="R14" s="44"/>
      <c r="S14" s="44"/>
      <c r="T14" s="44"/>
      <c r="U14" s="44"/>
      <c r="V14" s="44"/>
      <c r="W14" s="50"/>
      <c r="X14" s="6">
        <v>1461</v>
      </c>
      <c r="Y14" s="8" t="s">
        <v>78</v>
      </c>
      <c r="Z14" s="24"/>
      <c r="AA14" s="16">
        <v>13</v>
      </c>
      <c r="AB14" s="1">
        <v>1063</v>
      </c>
      <c r="AC14" s="1">
        <v>486364</v>
      </c>
      <c r="AD14" s="1">
        <v>522119</v>
      </c>
      <c r="AE14" s="1">
        <v>1674023</v>
      </c>
      <c r="AF14" s="1" t="s">
        <v>571</v>
      </c>
      <c r="AG14" s="1">
        <v>1070429</v>
      </c>
    </row>
    <row r="15" spans="2:33" s="9" customFormat="1" ht="13.5" customHeight="1">
      <c r="B15" s="3">
        <v>1226</v>
      </c>
      <c r="C15" s="10" t="s">
        <v>23</v>
      </c>
      <c r="E15" s="16">
        <v>2</v>
      </c>
      <c r="F15" s="1" t="s">
        <v>572</v>
      </c>
      <c r="G15" s="1" t="s">
        <v>572</v>
      </c>
      <c r="H15" s="1" t="s">
        <v>572</v>
      </c>
      <c r="I15" s="1" t="s">
        <v>572</v>
      </c>
      <c r="J15" s="1" t="s">
        <v>571</v>
      </c>
      <c r="K15" s="1" t="s">
        <v>572</v>
      </c>
      <c r="L15" s="50"/>
      <c r="M15" s="151">
        <v>132</v>
      </c>
      <c r="N15" s="103" t="s">
        <v>10</v>
      </c>
      <c r="O15" s="99"/>
      <c r="P15" s="101">
        <f aca="true" t="shared" si="2" ref="P15:V15">P16</f>
        <v>68</v>
      </c>
      <c r="Q15" s="101">
        <f t="shared" si="2"/>
        <v>1061</v>
      </c>
      <c r="R15" s="101">
        <f t="shared" si="2"/>
        <v>297712</v>
      </c>
      <c r="S15" s="101">
        <f t="shared" si="2"/>
        <v>534437</v>
      </c>
      <c r="T15" s="101">
        <f t="shared" si="2"/>
        <v>1910263</v>
      </c>
      <c r="U15" s="101">
        <f t="shared" si="2"/>
        <v>456334</v>
      </c>
      <c r="V15" s="101">
        <f t="shared" si="2"/>
        <v>879327</v>
      </c>
      <c r="W15" s="50"/>
      <c r="X15" s="6">
        <v>1462</v>
      </c>
      <c r="Y15" s="8" t="s">
        <v>80</v>
      </c>
      <c r="Z15" s="24"/>
      <c r="AA15" s="16">
        <v>2</v>
      </c>
      <c r="AB15" s="1" t="s">
        <v>572</v>
      </c>
      <c r="AC15" s="1" t="s">
        <v>572</v>
      </c>
      <c r="AD15" s="1" t="s">
        <v>572</v>
      </c>
      <c r="AE15" s="1" t="s">
        <v>572</v>
      </c>
      <c r="AF15" s="1" t="s">
        <v>571</v>
      </c>
      <c r="AG15" s="1" t="s">
        <v>572</v>
      </c>
    </row>
    <row r="16" spans="2:33" s="9" customFormat="1" ht="13.5" customHeight="1">
      <c r="B16" s="3">
        <v>1227</v>
      </c>
      <c r="C16" s="10" t="s">
        <v>25</v>
      </c>
      <c r="E16" s="16">
        <v>6</v>
      </c>
      <c r="F16" s="1">
        <v>204</v>
      </c>
      <c r="G16" s="1">
        <v>37003</v>
      </c>
      <c r="H16" s="1">
        <v>663166</v>
      </c>
      <c r="I16" s="1">
        <v>782957</v>
      </c>
      <c r="J16" s="1" t="s">
        <v>571</v>
      </c>
      <c r="K16" s="12">
        <v>111271</v>
      </c>
      <c r="L16" s="50"/>
      <c r="M16" s="6">
        <v>1323</v>
      </c>
      <c r="N16" s="8" t="s">
        <v>493</v>
      </c>
      <c r="O16" s="11"/>
      <c r="P16" s="1">
        <v>68</v>
      </c>
      <c r="Q16" s="12">
        <v>1061</v>
      </c>
      <c r="R16" s="12">
        <v>297712</v>
      </c>
      <c r="S16" s="12">
        <v>534437</v>
      </c>
      <c r="T16" s="12">
        <v>1910263</v>
      </c>
      <c r="U16" s="12">
        <v>456334</v>
      </c>
      <c r="V16" s="12">
        <v>879327</v>
      </c>
      <c r="W16" s="50"/>
      <c r="X16" s="6">
        <v>1463</v>
      </c>
      <c r="Y16" s="8" t="s">
        <v>82</v>
      </c>
      <c r="Z16" s="24"/>
      <c r="AA16" s="16">
        <v>3</v>
      </c>
      <c r="AB16" s="1" t="s">
        <v>572</v>
      </c>
      <c r="AC16" s="1" t="s">
        <v>572</v>
      </c>
      <c r="AD16" s="1" t="s">
        <v>572</v>
      </c>
      <c r="AE16" s="1" t="s">
        <v>572</v>
      </c>
      <c r="AF16" s="1" t="s">
        <v>571</v>
      </c>
      <c r="AG16" s="1" t="s">
        <v>572</v>
      </c>
    </row>
    <row r="17" spans="2:33" s="9" customFormat="1" ht="13.5" customHeight="1">
      <c r="B17" s="3">
        <v>1229</v>
      </c>
      <c r="C17" s="10" t="s">
        <v>28</v>
      </c>
      <c r="E17" s="16">
        <v>19</v>
      </c>
      <c r="F17" s="1">
        <v>211</v>
      </c>
      <c r="G17" s="1">
        <v>53569</v>
      </c>
      <c r="H17" s="1">
        <v>217439</v>
      </c>
      <c r="I17" s="1">
        <v>344263</v>
      </c>
      <c r="J17" s="1" t="s">
        <v>571</v>
      </c>
      <c r="K17" s="17">
        <v>126492</v>
      </c>
      <c r="L17" s="50"/>
      <c r="M17" s="6"/>
      <c r="N17" s="8"/>
      <c r="O17" s="11"/>
      <c r="P17" s="1"/>
      <c r="Q17" s="12"/>
      <c r="R17" s="12"/>
      <c r="S17" s="12"/>
      <c r="T17" s="12"/>
      <c r="U17" s="12"/>
      <c r="V17" s="12"/>
      <c r="W17" s="50"/>
      <c r="X17" s="6">
        <v>1464</v>
      </c>
      <c r="Y17" s="8" t="s">
        <v>84</v>
      </c>
      <c r="Z17" s="24"/>
      <c r="AA17" s="16">
        <v>18</v>
      </c>
      <c r="AB17" s="1">
        <v>472</v>
      </c>
      <c r="AC17" s="1">
        <v>155033</v>
      </c>
      <c r="AD17" s="1">
        <v>213805</v>
      </c>
      <c r="AE17" s="1">
        <v>579219</v>
      </c>
      <c r="AF17" s="1" t="s">
        <v>571</v>
      </c>
      <c r="AG17" s="1">
        <v>335900</v>
      </c>
    </row>
    <row r="18" spans="5:33" s="9" customFormat="1" ht="13.5" customHeight="1">
      <c r="E18" s="16"/>
      <c r="F18" s="1"/>
      <c r="G18" s="1"/>
      <c r="H18" s="1"/>
      <c r="I18" s="1"/>
      <c r="J18" s="1"/>
      <c r="K18" s="17"/>
      <c r="L18" s="50"/>
      <c r="M18" s="151">
        <v>133</v>
      </c>
      <c r="N18" s="103" t="s">
        <v>18</v>
      </c>
      <c r="O18" s="99"/>
      <c r="P18" s="114">
        <f aca="true" t="shared" si="3" ref="P18:V18">P19</f>
        <v>79</v>
      </c>
      <c r="Q18" s="114">
        <f t="shared" si="3"/>
        <v>408</v>
      </c>
      <c r="R18" s="114">
        <f t="shared" si="3"/>
        <v>56673</v>
      </c>
      <c r="S18" s="114">
        <f t="shared" si="3"/>
        <v>150218</v>
      </c>
      <c r="T18" s="114">
        <f t="shared" si="3"/>
        <v>236256</v>
      </c>
      <c r="U18" s="114">
        <f t="shared" si="3"/>
        <v>33</v>
      </c>
      <c r="V18" s="114">
        <f t="shared" si="3"/>
        <v>79961</v>
      </c>
      <c r="W18" s="50"/>
      <c r="X18" s="6">
        <v>1465</v>
      </c>
      <c r="Y18" s="8" t="s">
        <v>494</v>
      </c>
      <c r="AA18" s="54">
        <v>55</v>
      </c>
      <c r="AB18" s="44">
        <v>249</v>
      </c>
      <c r="AC18" s="44">
        <v>40384</v>
      </c>
      <c r="AD18" s="44">
        <v>24732</v>
      </c>
      <c r="AE18" s="12">
        <v>97948</v>
      </c>
      <c r="AF18" s="12" t="s">
        <v>573</v>
      </c>
      <c r="AG18" s="44">
        <v>71978</v>
      </c>
    </row>
    <row r="19" spans="2:33" s="9" customFormat="1" ht="13.5" customHeight="1">
      <c r="B19" s="97">
        <v>123</v>
      </c>
      <c r="C19" s="105" t="s">
        <v>383</v>
      </c>
      <c r="D19" s="15"/>
      <c r="E19" s="113">
        <f>SUM(E20:E21)</f>
        <v>62</v>
      </c>
      <c r="F19" s="114">
        <f>SUM(F20:F21)</f>
        <v>934</v>
      </c>
      <c r="G19" s="114">
        <f>SUM(G20:G21)</f>
        <v>191710</v>
      </c>
      <c r="H19" s="114">
        <f>SUM(H20:H21)</f>
        <v>575083</v>
      </c>
      <c r="I19" s="114">
        <f>SUM(I20:I21)</f>
        <v>1095279</v>
      </c>
      <c r="J19" s="101" t="s">
        <v>574</v>
      </c>
      <c r="K19" s="107">
        <f>SUM(K20:K21)</f>
        <v>498227</v>
      </c>
      <c r="L19" s="50"/>
      <c r="M19" s="6">
        <v>1331</v>
      </c>
      <c r="N19" s="8" t="s">
        <v>21</v>
      </c>
      <c r="O19" s="11"/>
      <c r="P19" s="1">
        <v>79</v>
      </c>
      <c r="Q19" s="1">
        <v>408</v>
      </c>
      <c r="R19" s="1">
        <v>56673</v>
      </c>
      <c r="S19" s="1">
        <v>150218</v>
      </c>
      <c r="T19" s="1">
        <v>236256</v>
      </c>
      <c r="U19" s="1">
        <v>33</v>
      </c>
      <c r="V19" s="1">
        <v>79961</v>
      </c>
      <c r="W19" s="50"/>
      <c r="X19" s="6">
        <v>1466</v>
      </c>
      <c r="Y19" s="8" t="s">
        <v>495</v>
      </c>
      <c r="Z19" s="11"/>
      <c r="AA19" s="12">
        <v>28</v>
      </c>
      <c r="AB19" s="12">
        <v>568</v>
      </c>
      <c r="AC19" s="12">
        <v>192092</v>
      </c>
      <c r="AD19" s="12">
        <v>397235</v>
      </c>
      <c r="AE19" s="12">
        <v>835167</v>
      </c>
      <c r="AF19" s="12" t="s">
        <v>575</v>
      </c>
      <c r="AG19" s="12">
        <v>411411</v>
      </c>
    </row>
    <row r="20" spans="2:33" s="9" customFormat="1" ht="13.5" customHeight="1">
      <c r="B20" s="3">
        <v>1231</v>
      </c>
      <c r="C20" s="18" t="s">
        <v>454</v>
      </c>
      <c r="E20" s="16">
        <v>21</v>
      </c>
      <c r="F20" s="1">
        <v>395</v>
      </c>
      <c r="G20" s="1">
        <v>74883</v>
      </c>
      <c r="H20" s="1">
        <v>266674</v>
      </c>
      <c r="I20" s="1">
        <v>503112</v>
      </c>
      <c r="J20" s="1" t="s">
        <v>574</v>
      </c>
      <c r="K20" s="1">
        <v>227556</v>
      </c>
      <c r="L20" s="50"/>
      <c r="M20" s="143"/>
      <c r="O20" s="11"/>
      <c r="P20" s="1"/>
      <c r="Q20" s="12"/>
      <c r="R20" s="12"/>
      <c r="S20" s="12"/>
      <c r="T20" s="12"/>
      <c r="U20" s="12"/>
      <c r="V20" s="12"/>
      <c r="W20" s="61"/>
      <c r="X20" s="6">
        <v>1467</v>
      </c>
      <c r="Y20" s="8" t="s">
        <v>496</v>
      </c>
      <c r="Z20" s="11"/>
      <c r="AA20" s="12">
        <v>14</v>
      </c>
      <c r="AB20" s="12">
        <v>822</v>
      </c>
      <c r="AC20" s="12">
        <v>327157</v>
      </c>
      <c r="AD20" s="12">
        <v>491553</v>
      </c>
      <c r="AE20" s="12">
        <v>1230518</v>
      </c>
      <c r="AF20" s="12" t="s">
        <v>571</v>
      </c>
      <c r="AG20" s="12">
        <v>651771</v>
      </c>
    </row>
    <row r="21" spans="2:33" s="9" customFormat="1" ht="13.5" customHeight="1">
      <c r="B21" s="3">
        <v>1232</v>
      </c>
      <c r="C21" s="18" t="s">
        <v>553</v>
      </c>
      <c r="E21" s="16">
        <v>41</v>
      </c>
      <c r="F21" s="1">
        <v>539</v>
      </c>
      <c r="G21" s="1">
        <v>116827</v>
      </c>
      <c r="H21" s="1">
        <v>308409</v>
      </c>
      <c r="I21" s="1">
        <v>592167</v>
      </c>
      <c r="J21" s="1" t="s">
        <v>574</v>
      </c>
      <c r="K21" s="17">
        <v>270671</v>
      </c>
      <c r="L21" s="50"/>
      <c r="M21" s="151">
        <v>134</v>
      </c>
      <c r="N21" s="103" t="s">
        <v>26</v>
      </c>
      <c r="O21" s="99"/>
      <c r="P21" s="101">
        <f>P22</f>
        <v>2</v>
      </c>
      <c r="Q21" s="104" t="s">
        <v>554</v>
      </c>
      <c r="R21" s="104" t="s">
        <v>554</v>
      </c>
      <c r="S21" s="104" t="s">
        <v>554</v>
      </c>
      <c r="T21" s="104" t="s">
        <v>554</v>
      </c>
      <c r="U21" s="104" t="s">
        <v>571</v>
      </c>
      <c r="V21" s="104" t="s">
        <v>554</v>
      </c>
      <c r="W21" s="50"/>
      <c r="X21" s="6">
        <v>1468</v>
      </c>
      <c r="Y21" s="8" t="s">
        <v>497</v>
      </c>
      <c r="Z21" s="11"/>
      <c r="AA21" s="12">
        <v>14</v>
      </c>
      <c r="AB21" s="12">
        <v>98</v>
      </c>
      <c r="AC21" s="12">
        <v>21972</v>
      </c>
      <c r="AD21" s="12">
        <v>30550</v>
      </c>
      <c r="AE21" s="12">
        <v>75478</v>
      </c>
      <c r="AF21" s="12" t="s">
        <v>571</v>
      </c>
      <c r="AG21" s="12">
        <v>44232</v>
      </c>
    </row>
    <row r="22" spans="5:33" s="9" customFormat="1" ht="13.5" customHeight="1">
      <c r="E22" s="16"/>
      <c r="F22" s="1"/>
      <c r="G22" s="1"/>
      <c r="H22" s="1"/>
      <c r="I22" s="1"/>
      <c r="J22" s="1"/>
      <c r="K22" s="17"/>
      <c r="L22" s="50"/>
      <c r="M22" s="6">
        <v>1341</v>
      </c>
      <c r="N22" s="8" t="s">
        <v>26</v>
      </c>
      <c r="O22" s="11"/>
      <c r="P22" s="52">
        <v>2</v>
      </c>
      <c r="Q22" s="1" t="s">
        <v>572</v>
      </c>
      <c r="R22" s="1" t="s">
        <v>572</v>
      </c>
      <c r="S22" s="1" t="s">
        <v>572</v>
      </c>
      <c r="T22" s="1" t="s">
        <v>572</v>
      </c>
      <c r="U22" s="1" t="s">
        <v>571</v>
      </c>
      <c r="V22" s="1" t="s">
        <v>572</v>
      </c>
      <c r="W22" s="50"/>
      <c r="X22" s="142"/>
      <c r="Z22" s="11"/>
      <c r="AA22" s="12"/>
      <c r="AB22" s="12"/>
      <c r="AC22" s="12"/>
      <c r="AD22" s="12"/>
      <c r="AE22" s="12"/>
      <c r="AF22" s="12"/>
      <c r="AG22" s="1"/>
    </row>
    <row r="23" spans="2:33" s="9" customFormat="1" ht="13.5" customHeight="1">
      <c r="B23" s="97">
        <v>124</v>
      </c>
      <c r="C23" s="102" t="s">
        <v>38</v>
      </c>
      <c r="D23" s="15"/>
      <c r="E23" s="100">
        <f>SUM(E24:E29)</f>
        <v>42</v>
      </c>
      <c r="F23" s="101">
        <v>495</v>
      </c>
      <c r="G23" s="101">
        <v>138522</v>
      </c>
      <c r="H23" s="101">
        <v>334787</v>
      </c>
      <c r="I23" s="101">
        <v>712919</v>
      </c>
      <c r="J23" s="101" t="s">
        <v>574</v>
      </c>
      <c r="K23" s="111">
        <v>365374</v>
      </c>
      <c r="L23" s="50"/>
      <c r="M23" s="143"/>
      <c r="O23" s="11"/>
      <c r="P23" s="1"/>
      <c r="Q23" s="1"/>
      <c r="R23" s="1"/>
      <c r="S23" s="1"/>
      <c r="T23" s="1"/>
      <c r="U23" s="1"/>
      <c r="V23" s="1"/>
      <c r="W23" s="50"/>
      <c r="X23" s="151">
        <v>147</v>
      </c>
      <c r="Y23" s="103" t="s">
        <v>8</v>
      </c>
      <c r="Z23" s="99"/>
      <c r="AA23" s="104">
        <f>AA24</f>
        <v>2</v>
      </c>
      <c r="AB23" s="104" t="s">
        <v>554</v>
      </c>
      <c r="AC23" s="104" t="s">
        <v>554</v>
      </c>
      <c r="AD23" s="104" t="s">
        <v>554</v>
      </c>
      <c r="AE23" s="104" t="s">
        <v>554</v>
      </c>
      <c r="AF23" s="104" t="s">
        <v>571</v>
      </c>
      <c r="AG23" s="104" t="s">
        <v>554</v>
      </c>
    </row>
    <row r="24" spans="2:33" s="9" customFormat="1" ht="13.5" customHeight="1">
      <c r="B24" s="3">
        <v>1241</v>
      </c>
      <c r="C24" s="10" t="s">
        <v>40</v>
      </c>
      <c r="E24" s="16">
        <v>13</v>
      </c>
      <c r="F24" s="1">
        <v>93</v>
      </c>
      <c r="G24" s="1">
        <v>18769</v>
      </c>
      <c r="H24" s="1">
        <v>20189</v>
      </c>
      <c r="I24" s="1">
        <v>70222</v>
      </c>
      <c r="J24" s="1" t="s">
        <v>571</v>
      </c>
      <c r="K24" s="1">
        <v>48352</v>
      </c>
      <c r="L24" s="50"/>
      <c r="M24" s="151">
        <v>135</v>
      </c>
      <c r="N24" s="103" t="s">
        <v>30</v>
      </c>
      <c r="O24" s="99"/>
      <c r="P24" s="101">
        <f>SUM(P25:P27)</f>
        <v>17</v>
      </c>
      <c r="Q24" s="104" t="s">
        <v>554</v>
      </c>
      <c r="R24" s="104" t="s">
        <v>554</v>
      </c>
      <c r="S24" s="104" t="s">
        <v>554</v>
      </c>
      <c r="T24" s="104" t="s">
        <v>554</v>
      </c>
      <c r="U24" s="104" t="s">
        <v>571</v>
      </c>
      <c r="V24" s="104" t="s">
        <v>554</v>
      </c>
      <c r="W24" s="50"/>
      <c r="X24" s="6">
        <v>1471</v>
      </c>
      <c r="Y24" s="8" t="s">
        <v>11</v>
      </c>
      <c r="Z24" s="11"/>
      <c r="AA24" s="12">
        <v>2</v>
      </c>
      <c r="AB24" s="1" t="s">
        <v>572</v>
      </c>
      <c r="AC24" s="1" t="s">
        <v>572</v>
      </c>
      <c r="AD24" s="1" t="s">
        <v>572</v>
      </c>
      <c r="AE24" s="1" t="s">
        <v>572</v>
      </c>
      <c r="AF24" s="1" t="s">
        <v>571</v>
      </c>
      <c r="AG24" s="1" t="s">
        <v>572</v>
      </c>
    </row>
    <row r="25" spans="2:33" s="9" customFormat="1" ht="13.5" customHeight="1">
      <c r="B25" s="3">
        <v>1242</v>
      </c>
      <c r="C25" s="10" t="s">
        <v>43</v>
      </c>
      <c r="E25" s="16">
        <v>16</v>
      </c>
      <c r="F25" s="1">
        <v>150</v>
      </c>
      <c r="G25" s="1">
        <v>38604</v>
      </c>
      <c r="H25" s="1">
        <v>57500</v>
      </c>
      <c r="I25" s="1">
        <v>138253</v>
      </c>
      <c r="J25" s="1" t="s">
        <v>571</v>
      </c>
      <c r="K25" s="17">
        <v>78540</v>
      </c>
      <c r="L25" s="50"/>
      <c r="M25" s="6">
        <v>1351</v>
      </c>
      <c r="N25" s="8" t="s">
        <v>32</v>
      </c>
      <c r="O25" s="11"/>
      <c r="P25" s="52">
        <v>8</v>
      </c>
      <c r="Q25" s="44">
        <v>168</v>
      </c>
      <c r="R25" s="44">
        <v>72999</v>
      </c>
      <c r="S25" s="44">
        <v>683809</v>
      </c>
      <c r="T25" s="44">
        <v>837805</v>
      </c>
      <c r="U25" s="12" t="s">
        <v>571</v>
      </c>
      <c r="V25" s="44">
        <v>146100</v>
      </c>
      <c r="W25" s="50"/>
      <c r="X25" s="6"/>
      <c r="Y25" s="8"/>
      <c r="Z25" s="11"/>
      <c r="AA25" s="12"/>
      <c r="AB25" s="12"/>
      <c r="AC25" s="12"/>
      <c r="AD25" s="12"/>
      <c r="AE25" s="12"/>
      <c r="AF25" s="12"/>
      <c r="AG25" s="12"/>
    </row>
    <row r="26" spans="2:33" s="9" customFormat="1" ht="13.5" customHeight="1">
      <c r="B26" s="3">
        <v>1243</v>
      </c>
      <c r="C26" s="10" t="s">
        <v>45</v>
      </c>
      <c r="E26" s="16">
        <v>1</v>
      </c>
      <c r="F26" s="1" t="s">
        <v>572</v>
      </c>
      <c r="G26" s="1" t="s">
        <v>572</v>
      </c>
      <c r="H26" s="1" t="s">
        <v>572</v>
      </c>
      <c r="I26" s="1" t="s">
        <v>572</v>
      </c>
      <c r="J26" s="1" t="s">
        <v>571</v>
      </c>
      <c r="K26" s="1" t="s">
        <v>572</v>
      </c>
      <c r="L26" s="50"/>
      <c r="M26" s="6">
        <v>1352</v>
      </c>
      <c r="N26" s="8" t="s">
        <v>34</v>
      </c>
      <c r="O26" s="11"/>
      <c r="P26" s="1">
        <v>2</v>
      </c>
      <c r="Q26" s="1" t="s">
        <v>572</v>
      </c>
      <c r="R26" s="1" t="s">
        <v>572</v>
      </c>
      <c r="S26" s="1" t="s">
        <v>572</v>
      </c>
      <c r="T26" s="1" t="s">
        <v>572</v>
      </c>
      <c r="U26" s="1" t="s">
        <v>571</v>
      </c>
      <c r="V26" s="1" t="s">
        <v>572</v>
      </c>
      <c r="W26" s="50"/>
      <c r="X26" s="151">
        <v>148</v>
      </c>
      <c r="Y26" s="103" t="s">
        <v>14</v>
      </c>
      <c r="Z26" s="99"/>
      <c r="AA26" s="104">
        <f>SUM(AA27:AA32)</f>
        <v>49</v>
      </c>
      <c r="AB26" s="101" t="s">
        <v>572</v>
      </c>
      <c r="AC26" s="101" t="s">
        <v>572</v>
      </c>
      <c r="AD26" s="101" t="s">
        <v>572</v>
      </c>
      <c r="AE26" s="101" t="s">
        <v>572</v>
      </c>
      <c r="AF26" s="101" t="s">
        <v>571</v>
      </c>
      <c r="AG26" s="101" t="s">
        <v>572</v>
      </c>
    </row>
    <row r="27" spans="2:33" s="9" customFormat="1" ht="13.5" customHeight="1">
      <c r="B27" s="3">
        <v>1244</v>
      </c>
      <c r="C27" s="10" t="s">
        <v>46</v>
      </c>
      <c r="E27" s="16">
        <v>1</v>
      </c>
      <c r="F27" s="1" t="s">
        <v>572</v>
      </c>
      <c r="G27" s="1" t="s">
        <v>572</v>
      </c>
      <c r="H27" s="1" t="s">
        <v>572</v>
      </c>
      <c r="I27" s="1" t="s">
        <v>572</v>
      </c>
      <c r="J27" s="1" t="s">
        <v>571</v>
      </c>
      <c r="K27" s="1" t="s">
        <v>572</v>
      </c>
      <c r="L27" s="50"/>
      <c r="M27" s="6">
        <v>1353</v>
      </c>
      <c r="N27" s="8" t="s">
        <v>36</v>
      </c>
      <c r="O27" s="11"/>
      <c r="P27" s="1">
        <v>7</v>
      </c>
      <c r="Q27" s="12">
        <v>49</v>
      </c>
      <c r="R27" s="12">
        <v>12405</v>
      </c>
      <c r="S27" s="12">
        <v>29593</v>
      </c>
      <c r="T27" s="12">
        <v>64049</v>
      </c>
      <c r="U27" s="12" t="s">
        <v>571</v>
      </c>
      <c r="V27" s="12">
        <v>29343</v>
      </c>
      <c r="W27" s="50"/>
      <c r="X27" s="6">
        <v>1481</v>
      </c>
      <c r="Y27" s="8" t="s">
        <v>16</v>
      </c>
      <c r="Z27" s="11"/>
      <c r="AA27" s="12">
        <v>2</v>
      </c>
      <c r="AB27" s="1" t="s">
        <v>572</v>
      </c>
      <c r="AC27" s="1" t="s">
        <v>572</v>
      </c>
      <c r="AD27" s="1" t="s">
        <v>572</v>
      </c>
      <c r="AE27" s="1" t="s">
        <v>572</v>
      </c>
      <c r="AF27" s="1" t="s">
        <v>571</v>
      </c>
      <c r="AG27" s="1" t="s">
        <v>572</v>
      </c>
    </row>
    <row r="28" spans="2:33" s="9" customFormat="1" ht="13.5" customHeight="1">
      <c r="B28" s="3">
        <v>1245</v>
      </c>
      <c r="C28" s="10" t="s">
        <v>48</v>
      </c>
      <c r="E28" s="16">
        <v>3</v>
      </c>
      <c r="F28" s="1" t="s">
        <v>572</v>
      </c>
      <c r="G28" s="1" t="s">
        <v>572</v>
      </c>
      <c r="H28" s="1" t="s">
        <v>572</v>
      </c>
      <c r="I28" s="1" t="s">
        <v>572</v>
      </c>
      <c r="J28" s="1" t="s">
        <v>571</v>
      </c>
      <c r="K28" s="1" t="s">
        <v>572</v>
      </c>
      <c r="L28" s="50"/>
      <c r="M28" s="143"/>
      <c r="O28" s="11"/>
      <c r="P28" s="1"/>
      <c r="Q28" s="12"/>
      <c r="R28" s="12"/>
      <c r="S28" s="12"/>
      <c r="T28" s="12"/>
      <c r="U28" s="12"/>
      <c r="V28" s="12"/>
      <c r="W28" s="50"/>
      <c r="X28" s="6">
        <v>1482</v>
      </c>
      <c r="Y28" s="8" t="s">
        <v>19</v>
      </c>
      <c r="Z28" s="11"/>
      <c r="AA28" s="12">
        <v>2</v>
      </c>
      <c r="AB28" s="1" t="s">
        <v>572</v>
      </c>
      <c r="AC28" s="1" t="s">
        <v>572</v>
      </c>
      <c r="AD28" s="1" t="s">
        <v>572</v>
      </c>
      <c r="AE28" s="1" t="s">
        <v>572</v>
      </c>
      <c r="AF28" s="1" t="s">
        <v>571</v>
      </c>
      <c r="AG28" s="1" t="s">
        <v>572</v>
      </c>
    </row>
    <row r="29" spans="2:33" s="9" customFormat="1" ht="13.5" customHeight="1">
      <c r="B29" s="3">
        <v>1249</v>
      </c>
      <c r="C29" s="10" t="s">
        <v>50</v>
      </c>
      <c r="E29" s="16">
        <v>8</v>
      </c>
      <c r="F29" s="1">
        <v>207</v>
      </c>
      <c r="G29" s="1">
        <v>66275</v>
      </c>
      <c r="H29" s="1">
        <v>216546</v>
      </c>
      <c r="I29" s="1">
        <v>405904</v>
      </c>
      <c r="J29" s="1" t="s">
        <v>571</v>
      </c>
      <c r="K29" s="1">
        <v>189994</v>
      </c>
      <c r="L29" s="50"/>
      <c r="M29" s="151">
        <v>141</v>
      </c>
      <c r="N29" s="103" t="s">
        <v>41</v>
      </c>
      <c r="O29" s="99"/>
      <c r="P29" s="101">
        <f>SUM(P30:P31)</f>
        <v>6</v>
      </c>
      <c r="Q29" s="104">
        <v>139</v>
      </c>
      <c r="R29" s="104">
        <v>35833</v>
      </c>
      <c r="S29" s="104">
        <v>229367</v>
      </c>
      <c r="T29" s="104">
        <v>300086</v>
      </c>
      <c r="U29" s="104" t="s">
        <v>571</v>
      </c>
      <c r="V29" s="104">
        <v>70248</v>
      </c>
      <c r="W29" s="50"/>
      <c r="X29" s="6">
        <v>1483</v>
      </c>
      <c r="Y29" s="8" t="s">
        <v>391</v>
      </c>
      <c r="Z29" s="11"/>
      <c r="AA29" s="12">
        <v>2</v>
      </c>
      <c r="AB29" s="1" t="s">
        <v>572</v>
      </c>
      <c r="AC29" s="1" t="s">
        <v>572</v>
      </c>
      <c r="AD29" s="1" t="s">
        <v>572</v>
      </c>
      <c r="AE29" s="1" t="s">
        <v>572</v>
      </c>
      <c r="AF29" s="1" t="s">
        <v>571</v>
      </c>
      <c r="AG29" s="1" t="s">
        <v>572</v>
      </c>
    </row>
    <row r="30" spans="5:33" s="9" customFormat="1" ht="13.5" customHeight="1">
      <c r="E30" s="16"/>
      <c r="F30" s="1"/>
      <c r="G30" s="1"/>
      <c r="H30" s="1"/>
      <c r="I30" s="1"/>
      <c r="J30" s="1"/>
      <c r="K30" s="17"/>
      <c r="L30" s="50"/>
      <c r="M30" s="6">
        <v>1411</v>
      </c>
      <c r="N30" s="8" t="s">
        <v>390</v>
      </c>
      <c r="O30" s="11"/>
      <c r="P30" s="52">
        <v>4</v>
      </c>
      <c r="Q30" s="1" t="s">
        <v>576</v>
      </c>
      <c r="R30" s="1" t="s">
        <v>576</v>
      </c>
      <c r="S30" s="1" t="s">
        <v>576</v>
      </c>
      <c r="T30" s="1" t="s">
        <v>577</v>
      </c>
      <c r="U30" s="1" t="s">
        <v>577</v>
      </c>
      <c r="V30" s="1" t="s">
        <v>576</v>
      </c>
      <c r="W30" s="50"/>
      <c r="X30" s="6">
        <v>1484</v>
      </c>
      <c r="Y30" s="8" t="s">
        <v>22</v>
      </c>
      <c r="Z30" s="11"/>
      <c r="AA30" s="12">
        <v>35</v>
      </c>
      <c r="AB30" s="12">
        <v>153</v>
      </c>
      <c r="AC30" s="12">
        <v>17397</v>
      </c>
      <c r="AD30" s="12">
        <v>73454</v>
      </c>
      <c r="AE30" s="12">
        <v>127389</v>
      </c>
      <c r="AF30" s="12" t="s">
        <v>577</v>
      </c>
      <c r="AG30" s="12">
        <v>51149</v>
      </c>
    </row>
    <row r="31" spans="2:33" s="9" customFormat="1" ht="13.5" customHeight="1">
      <c r="B31" s="97">
        <v>125</v>
      </c>
      <c r="C31" s="102" t="s">
        <v>486</v>
      </c>
      <c r="D31" s="15"/>
      <c r="E31" s="100">
        <f>SUM(E32:E33)</f>
        <v>2</v>
      </c>
      <c r="F31" s="101" t="s">
        <v>554</v>
      </c>
      <c r="G31" s="101" t="s">
        <v>554</v>
      </c>
      <c r="H31" s="101" t="s">
        <v>554</v>
      </c>
      <c r="I31" s="101" t="s">
        <v>554</v>
      </c>
      <c r="J31" s="101" t="s">
        <v>554</v>
      </c>
      <c r="K31" s="111" t="s">
        <v>554</v>
      </c>
      <c r="L31" s="50"/>
      <c r="M31" s="6">
        <v>1413</v>
      </c>
      <c r="N31" s="8" t="s">
        <v>373</v>
      </c>
      <c r="O31" s="11"/>
      <c r="P31" s="1">
        <v>2</v>
      </c>
      <c r="Q31" s="1" t="s">
        <v>578</v>
      </c>
      <c r="R31" s="1" t="s">
        <v>578</v>
      </c>
      <c r="S31" s="1" t="s">
        <v>578</v>
      </c>
      <c r="T31" s="1" t="s">
        <v>569</v>
      </c>
      <c r="U31" s="1" t="s">
        <v>569</v>
      </c>
      <c r="V31" s="1" t="s">
        <v>578</v>
      </c>
      <c r="W31" s="50"/>
      <c r="X31" s="6">
        <v>1485</v>
      </c>
      <c r="Y31" s="8" t="s">
        <v>24</v>
      </c>
      <c r="Z31" s="11"/>
      <c r="AA31" s="12">
        <v>4</v>
      </c>
      <c r="AB31" s="12">
        <v>30</v>
      </c>
      <c r="AC31" s="12">
        <v>5834</v>
      </c>
      <c r="AD31" s="12">
        <v>51135</v>
      </c>
      <c r="AE31" s="12">
        <v>22422</v>
      </c>
      <c r="AF31" s="12" t="s">
        <v>569</v>
      </c>
      <c r="AG31" s="12">
        <v>923</v>
      </c>
    </row>
    <row r="32" spans="2:33" s="9" customFormat="1" ht="13.5" customHeight="1">
      <c r="B32" s="3">
        <v>1252</v>
      </c>
      <c r="C32" s="10" t="s">
        <v>487</v>
      </c>
      <c r="E32" s="16">
        <v>1</v>
      </c>
      <c r="F32" s="1" t="s">
        <v>579</v>
      </c>
      <c r="G32" s="1" t="s">
        <v>579</v>
      </c>
      <c r="H32" s="1" t="s">
        <v>579</v>
      </c>
      <c r="I32" s="1" t="s">
        <v>579</v>
      </c>
      <c r="J32" s="1" t="s">
        <v>579</v>
      </c>
      <c r="K32" s="1" t="s">
        <v>579</v>
      </c>
      <c r="L32" s="50"/>
      <c r="M32" s="143"/>
      <c r="O32" s="11"/>
      <c r="P32" s="1"/>
      <c r="Q32" s="12"/>
      <c r="R32" s="12"/>
      <c r="S32" s="12"/>
      <c r="T32" s="12"/>
      <c r="U32" s="12"/>
      <c r="V32" s="12"/>
      <c r="W32" s="50"/>
      <c r="X32" s="6">
        <v>1489</v>
      </c>
      <c r="Y32" s="13" t="s">
        <v>27</v>
      </c>
      <c r="Z32" s="20"/>
      <c r="AA32" s="16">
        <v>4</v>
      </c>
      <c r="AB32" s="12">
        <v>12</v>
      </c>
      <c r="AC32" s="12">
        <v>2607</v>
      </c>
      <c r="AD32" s="12">
        <v>4867</v>
      </c>
      <c r="AE32" s="12">
        <v>9867</v>
      </c>
      <c r="AF32" s="12" t="s">
        <v>580</v>
      </c>
      <c r="AG32" s="12">
        <v>5000</v>
      </c>
    </row>
    <row r="33" spans="2:33" s="9" customFormat="1" ht="13.5" customHeight="1">
      <c r="B33" s="3">
        <v>1253</v>
      </c>
      <c r="C33" s="23" t="s">
        <v>523</v>
      </c>
      <c r="E33" s="16">
        <v>1</v>
      </c>
      <c r="F33" s="1" t="s">
        <v>581</v>
      </c>
      <c r="G33" s="1" t="s">
        <v>581</v>
      </c>
      <c r="H33" s="1" t="s">
        <v>581</v>
      </c>
      <c r="I33" s="1" t="s">
        <v>581</v>
      </c>
      <c r="J33" s="1" t="s">
        <v>582</v>
      </c>
      <c r="K33" s="1" t="s">
        <v>581</v>
      </c>
      <c r="L33" s="50"/>
      <c r="M33" s="151">
        <v>142</v>
      </c>
      <c r="N33" s="103" t="s">
        <v>47</v>
      </c>
      <c r="O33" s="99"/>
      <c r="P33" s="101">
        <f>SUM(P34:P38)</f>
        <v>62</v>
      </c>
      <c r="Q33" s="104">
        <v>8866</v>
      </c>
      <c r="R33" s="104">
        <v>2496196</v>
      </c>
      <c r="S33" s="104">
        <v>10196488</v>
      </c>
      <c r="T33" s="104">
        <v>15521708</v>
      </c>
      <c r="U33" s="104" t="s">
        <v>571</v>
      </c>
      <c r="V33" s="104">
        <v>5122508</v>
      </c>
      <c r="W33" s="50"/>
      <c r="X33" s="6"/>
      <c r="Y33" s="37"/>
      <c r="Z33" s="11"/>
      <c r="AA33" s="12"/>
      <c r="AB33" s="12"/>
      <c r="AC33" s="12"/>
      <c r="AD33" s="12"/>
      <c r="AE33" s="12"/>
      <c r="AF33" s="12"/>
      <c r="AG33" s="12"/>
    </row>
    <row r="34" spans="5:33" s="9" customFormat="1" ht="13.5" customHeight="1">
      <c r="E34" s="16"/>
      <c r="F34" s="1"/>
      <c r="G34" s="1"/>
      <c r="H34" s="1"/>
      <c r="I34" s="1"/>
      <c r="J34" s="1"/>
      <c r="K34" s="1"/>
      <c r="L34" s="50"/>
      <c r="M34" s="6">
        <v>1421</v>
      </c>
      <c r="N34" s="8" t="s">
        <v>49</v>
      </c>
      <c r="O34" s="11"/>
      <c r="P34" s="52">
        <v>5</v>
      </c>
      <c r="Q34" s="1" t="s">
        <v>581</v>
      </c>
      <c r="R34" s="1" t="s">
        <v>581</v>
      </c>
      <c r="S34" s="1" t="s">
        <v>581</v>
      </c>
      <c r="T34" s="1" t="s">
        <v>581</v>
      </c>
      <c r="U34" s="1" t="s">
        <v>582</v>
      </c>
      <c r="V34" s="1" t="s">
        <v>581</v>
      </c>
      <c r="W34" s="50"/>
      <c r="X34" s="151">
        <v>149</v>
      </c>
      <c r="Y34" s="103" t="s">
        <v>29</v>
      </c>
      <c r="Z34" s="99"/>
      <c r="AA34" s="104">
        <f>SUM(AA35:AA41)</f>
        <v>218</v>
      </c>
      <c r="AB34" s="104">
        <f>SUM(AB35:AB41)</f>
        <v>2365</v>
      </c>
      <c r="AC34" s="104">
        <f>SUM(AC35:AC41)</f>
        <v>664269</v>
      </c>
      <c r="AD34" s="104">
        <f>SUM(AD35:AD41)</f>
        <v>4335697</v>
      </c>
      <c r="AE34" s="104">
        <f>SUM(AE35:AE41)</f>
        <v>5967117</v>
      </c>
      <c r="AF34" s="104" t="s">
        <v>571</v>
      </c>
      <c r="AG34" s="104">
        <f>SUM(AG35:AG41)</f>
        <v>1652641</v>
      </c>
    </row>
    <row r="35" spans="2:33" s="9" customFormat="1" ht="13.5" customHeight="1">
      <c r="B35" s="97">
        <v>126</v>
      </c>
      <c r="C35" s="102" t="s">
        <v>492</v>
      </c>
      <c r="D35" s="15"/>
      <c r="E35" s="113">
        <f>SUM(E36:E39)</f>
        <v>36</v>
      </c>
      <c r="F35" s="114">
        <v>250</v>
      </c>
      <c r="G35" s="114">
        <v>68741</v>
      </c>
      <c r="H35" s="114">
        <v>1582698</v>
      </c>
      <c r="I35" s="114">
        <v>1764865</v>
      </c>
      <c r="J35" s="104" t="s">
        <v>571</v>
      </c>
      <c r="K35" s="107">
        <v>179906</v>
      </c>
      <c r="L35" s="50"/>
      <c r="M35" s="6">
        <v>1422</v>
      </c>
      <c r="N35" s="8" t="s">
        <v>51</v>
      </c>
      <c r="O35" s="11"/>
      <c r="P35" s="1">
        <v>24</v>
      </c>
      <c r="Q35" s="1">
        <v>3696</v>
      </c>
      <c r="R35" s="1">
        <v>1029741</v>
      </c>
      <c r="S35" s="1">
        <v>4056631</v>
      </c>
      <c r="T35" s="1">
        <v>6029871</v>
      </c>
      <c r="U35" s="1" t="s">
        <v>571</v>
      </c>
      <c r="V35" s="1">
        <v>1925841</v>
      </c>
      <c r="W35" s="50"/>
      <c r="X35" s="6">
        <v>1491</v>
      </c>
      <c r="Y35" s="8" t="s">
        <v>31</v>
      </c>
      <c r="Z35" s="11"/>
      <c r="AA35" s="12">
        <v>23</v>
      </c>
      <c r="AB35" s="12">
        <v>226</v>
      </c>
      <c r="AC35" s="12">
        <v>67902</v>
      </c>
      <c r="AD35" s="12">
        <v>143419</v>
      </c>
      <c r="AE35" s="12">
        <v>287095</v>
      </c>
      <c r="AF35" s="12" t="s">
        <v>571</v>
      </c>
      <c r="AG35" s="12">
        <v>137015</v>
      </c>
    </row>
    <row r="36" spans="2:33" s="9" customFormat="1" ht="13.5" customHeight="1">
      <c r="B36" s="3">
        <v>1261</v>
      </c>
      <c r="C36" s="10" t="s">
        <v>488</v>
      </c>
      <c r="E36" s="16">
        <v>28</v>
      </c>
      <c r="F36" s="1">
        <v>209</v>
      </c>
      <c r="G36" s="1">
        <v>59873</v>
      </c>
      <c r="H36" s="1">
        <v>1543319</v>
      </c>
      <c r="I36" s="1">
        <v>1705850</v>
      </c>
      <c r="J36" s="1" t="s">
        <v>571</v>
      </c>
      <c r="K36" s="1">
        <v>160270</v>
      </c>
      <c r="L36" s="50"/>
      <c r="M36" s="6">
        <v>1423</v>
      </c>
      <c r="N36" s="8" t="s">
        <v>52</v>
      </c>
      <c r="O36" s="11"/>
      <c r="P36" s="1">
        <v>31</v>
      </c>
      <c r="Q36" s="12">
        <v>2244</v>
      </c>
      <c r="R36" s="12">
        <v>678969</v>
      </c>
      <c r="S36" s="12">
        <v>3601516</v>
      </c>
      <c r="T36" s="12">
        <v>5265823</v>
      </c>
      <c r="U36" s="12" t="s">
        <v>571</v>
      </c>
      <c r="V36" s="12">
        <v>1761538</v>
      </c>
      <c r="W36" s="50"/>
      <c r="X36" s="6">
        <v>1494</v>
      </c>
      <c r="Y36" s="8" t="s">
        <v>33</v>
      </c>
      <c r="Z36" s="11"/>
      <c r="AA36" s="12">
        <v>12</v>
      </c>
      <c r="AB36" s="12">
        <v>125</v>
      </c>
      <c r="AC36" s="12">
        <v>31278</v>
      </c>
      <c r="AD36" s="12">
        <v>32764</v>
      </c>
      <c r="AE36" s="12">
        <v>100113</v>
      </c>
      <c r="AF36" s="12" t="s">
        <v>571</v>
      </c>
      <c r="AG36" s="12">
        <v>66124</v>
      </c>
    </row>
    <row r="37" spans="2:33" s="9" customFormat="1" ht="13.5" customHeight="1">
      <c r="B37" s="3">
        <v>1262</v>
      </c>
      <c r="C37" s="10" t="s">
        <v>489</v>
      </c>
      <c r="E37" s="16">
        <v>1</v>
      </c>
      <c r="F37" s="1" t="s">
        <v>572</v>
      </c>
      <c r="G37" s="1" t="s">
        <v>572</v>
      </c>
      <c r="H37" s="1" t="s">
        <v>572</v>
      </c>
      <c r="I37" s="1" t="s">
        <v>572</v>
      </c>
      <c r="J37" s="1" t="s">
        <v>571</v>
      </c>
      <c r="K37" s="1" t="s">
        <v>572</v>
      </c>
      <c r="L37" s="50"/>
      <c r="M37" s="6">
        <v>1425</v>
      </c>
      <c r="N37" s="8" t="s">
        <v>546</v>
      </c>
      <c r="O37" s="11"/>
      <c r="P37" s="1">
        <v>1</v>
      </c>
      <c r="Q37" s="1" t="s">
        <v>583</v>
      </c>
      <c r="R37" s="1" t="s">
        <v>583</v>
      </c>
      <c r="S37" s="1" t="s">
        <v>583</v>
      </c>
      <c r="T37" s="1" t="s">
        <v>583</v>
      </c>
      <c r="U37" s="1" t="s">
        <v>584</v>
      </c>
      <c r="V37" s="1" t="s">
        <v>583</v>
      </c>
      <c r="W37" s="50"/>
      <c r="X37" s="6">
        <v>1495</v>
      </c>
      <c r="Y37" s="8" t="s">
        <v>35</v>
      </c>
      <c r="Z37" s="11"/>
      <c r="AA37" s="12">
        <v>11</v>
      </c>
      <c r="AB37" s="12">
        <v>500</v>
      </c>
      <c r="AC37" s="12">
        <v>178116</v>
      </c>
      <c r="AD37" s="12">
        <v>747003</v>
      </c>
      <c r="AE37" s="12">
        <v>1095839</v>
      </c>
      <c r="AF37" s="12" t="s">
        <v>584</v>
      </c>
      <c r="AG37" s="12">
        <v>312975</v>
      </c>
    </row>
    <row r="38" spans="2:33" s="9" customFormat="1" ht="13.5" customHeight="1">
      <c r="B38" s="3">
        <v>1263</v>
      </c>
      <c r="C38" s="10" t="s">
        <v>490</v>
      </c>
      <c r="E38" s="16">
        <v>1</v>
      </c>
      <c r="F38" s="1" t="s">
        <v>585</v>
      </c>
      <c r="G38" s="1" t="s">
        <v>585</v>
      </c>
      <c r="H38" s="1" t="s">
        <v>585</v>
      </c>
      <c r="I38" s="1" t="s">
        <v>585</v>
      </c>
      <c r="J38" s="1" t="s">
        <v>586</v>
      </c>
      <c r="K38" s="1" t="s">
        <v>585</v>
      </c>
      <c r="L38" s="50"/>
      <c r="M38" s="6">
        <v>1429</v>
      </c>
      <c r="N38" s="8" t="s">
        <v>53</v>
      </c>
      <c r="O38" s="11"/>
      <c r="P38" s="1">
        <v>1</v>
      </c>
      <c r="Q38" s="1" t="s">
        <v>585</v>
      </c>
      <c r="R38" s="1" t="s">
        <v>585</v>
      </c>
      <c r="S38" s="1" t="s">
        <v>585</v>
      </c>
      <c r="T38" s="1" t="s">
        <v>585</v>
      </c>
      <c r="U38" s="1" t="s">
        <v>586</v>
      </c>
      <c r="V38" s="1" t="s">
        <v>585</v>
      </c>
      <c r="W38" s="50"/>
      <c r="X38" s="6">
        <v>1496</v>
      </c>
      <c r="Y38" s="13" t="s">
        <v>37</v>
      </c>
      <c r="Z38" s="11"/>
      <c r="AA38" s="12">
        <v>8</v>
      </c>
      <c r="AB38" s="12">
        <v>237</v>
      </c>
      <c r="AC38" s="12">
        <v>71090</v>
      </c>
      <c r="AD38" s="12">
        <v>921006</v>
      </c>
      <c r="AE38" s="12">
        <v>1138004</v>
      </c>
      <c r="AF38" s="12" t="s">
        <v>586</v>
      </c>
      <c r="AG38" s="12">
        <v>225794</v>
      </c>
    </row>
    <row r="39" spans="2:33" s="9" customFormat="1" ht="13.5" customHeight="1">
      <c r="B39" s="3">
        <v>1269</v>
      </c>
      <c r="C39" s="10" t="s">
        <v>491</v>
      </c>
      <c r="E39" s="16">
        <v>6</v>
      </c>
      <c r="F39" s="1" t="s">
        <v>578</v>
      </c>
      <c r="G39" s="1" t="s">
        <v>578</v>
      </c>
      <c r="H39" s="1" t="s">
        <v>578</v>
      </c>
      <c r="I39" s="1" t="s">
        <v>578</v>
      </c>
      <c r="J39" s="1" t="s">
        <v>569</v>
      </c>
      <c r="K39" s="1" t="s">
        <v>578</v>
      </c>
      <c r="L39" s="50"/>
      <c r="M39" s="143"/>
      <c r="O39" s="11"/>
      <c r="P39" s="1"/>
      <c r="Q39" s="12"/>
      <c r="R39" s="12"/>
      <c r="S39" s="12"/>
      <c r="T39" s="12"/>
      <c r="U39" s="12"/>
      <c r="V39" s="12"/>
      <c r="W39" s="50"/>
      <c r="X39" s="6">
        <v>1497</v>
      </c>
      <c r="Y39" s="13" t="s">
        <v>39</v>
      </c>
      <c r="Z39" s="11"/>
      <c r="AA39" s="12">
        <v>4</v>
      </c>
      <c r="AB39" s="12">
        <v>456</v>
      </c>
      <c r="AC39" s="12">
        <v>163228</v>
      </c>
      <c r="AD39" s="12">
        <v>2230788</v>
      </c>
      <c r="AE39" s="12">
        <v>2794113</v>
      </c>
      <c r="AF39" s="12" t="s">
        <v>569</v>
      </c>
      <c r="AG39" s="12">
        <v>604000</v>
      </c>
    </row>
    <row r="40" spans="5:33" s="9" customFormat="1" ht="13.5" customHeight="1">
      <c r="E40" s="16"/>
      <c r="F40" s="1"/>
      <c r="G40" s="1"/>
      <c r="H40" s="1"/>
      <c r="I40" s="1"/>
      <c r="J40" s="1"/>
      <c r="K40" s="1"/>
      <c r="L40" s="50"/>
      <c r="M40" s="151">
        <v>143</v>
      </c>
      <c r="N40" s="103" t="s">
        <v>54</v>
      </c>
      <c r="O40" s="99"/>
      <c r="P40" s="101">
        <f>SUM(P41:P42)</f>
        <v>716</v>
      </c>
      <c r="Q40" s="101">
        <f>SUM(Q41:Q42)</f>
        <v>2186</v>
      </c>
      <c r="R40" s="101">
        <f>SUM(R41:R42)</f>
        <v>188853</v>
      </c>
      <c r="S40" s="101">
        <f>SUM(S41:S42)</f>
        <v>355194</v>
      </c>
      <c r="T40" s="101">
        <v>933933</v>
      </c>
      <c r="U40" s="101" t="s">
        <v>571</v>
      </c>
      <c r="V40" s="101">
        <f>SUM(V41:V42)</f>
        <v>565876</v>
      </c>
      <c r="W40" s="50"/>
      <c r="X40" s="6">
        <v>1498</v>
      </c>
      <c r="Y40" s="8" t="s">
        <v>42</v>
      </c>
      <c r="Z40" s="11"/>
      <c r="AA40" s="12">
        <v>4</v>
      </c>
      <c r="AB40" s="12">
        <v>176</v>
      </c>
      <c r="AC40" s="12">
        <v>45300</v>
      </c>
      <c r="AD40" s="12">
        <v>131214</v>
      </c>
      <c r="AE40" s="12">
        <v>216295</v>
      </c>
      <c r="AF40" s="12" t="s">
        <v>569</v>
      </c>
      <c r="AG40" s="12">
        <v>79817</v>
      </c>
    </row>
    <row r="41" spans="2:33" s="9" customFormat="1" ht="13.5" customHeight="1">
      <c r="B41" s="97">
        <v>127</v>
      </c>
      <c r="C41" s="102" t="s">
        <v>56</v>
      </c>
      <c r="D41" s="15"/>
      <c r="E41" s="100">
        <f>SUM(E42:E46)</f>
        <v>462</v>
      </c>
      <c r="F41" s="101">
        <f aca="true" t="shared" si="4" ref="F41:K41">SUM(F42:F46)</f>
        <v>5970</v>
      </c>
      <c r="G41" s="101">
        <f t="shared" si="4"/>
        <v>1249937</v>
      </c>
      <c r="H41" s="101">
        <f t="shared" si="4"/>
        <v>5655097</v>
      </c>
      <c r="I41" s="101">
        <f t="shared" si="4"/>
        <v>9077022</v>
      </c>
      <c r="J41" s="101" t="s">
        <v>571</v>
      </c>
      <c r="K41" s="104">
        <f t="shared" si="4"/>
        <v>3259525</v>
      </c>
      <c r="L41" s="50"/>
      <c r="M41" s="6">
        <v>1431</v>
      </c>
      <c r="N41" s="13" t="s">
        <v>552</v>
      </c>
      <c r="O41" s="11"/>
      <c r="P41" s="1">
        <v>701</v>
      </c>
      <c r="Q41" s="1">
        <v>2102</v>
      </c>
      <c r="R41" s="1">
        <v>177433</v>
      </c>
      <c r="S41" s="1">
        <v>325949</v>
      </c>
      <c r="T41" s="1">
        <v>873626</v>
      </c>
      <c r="U41" s="1" t="s">
        <v>587</v>
      </c>
      <c r="V41" s="1">
        <v>535896</v>
      </c>
      <c r="W41" s="50"/>
      <c r="X41" s="6">
        <v>1499</v>
      </c>
      <c r="Y41" s="8" t="s">
        <v>44</v>
      </c>
      <c r="Z41" s="11"/>
      <c r="AA41" s="12">
        <v>156</v>
      </c>
      <c r="AB41" s="12">
        <v>645</v>
      </c>
      <c r="AC41" s="12">
        <v>107355</v>
      </c>
      <c r="AD41" s="12">
        <v>129503</v>
      </c>
      <c r="AE41" s="12">
        <v>335658</v>
      </c>
      <c r="AF41" s="12" t="s">
        <v>587</v>
      </c>
      <c r="AG41" s="12">
        <v>226916</v>
      </c>
    </row>
    <row r="42" spans="2:33" s="9" customFormat="1" ht="13.5" customHeight="1">
      <c r="B42" s="3">
        <v>1271</v>
      </c>
      <c r="C42" s="10" t="s">
        <v>57</v>
      </c>
      <c r="E42" s="16">
        <v>62</v>
      </c>
      <c r="F42" s="1">
        <v>851</v>
      </c>
      <c r="G42" s="1">
        <v>187720</v>
      </c>
      <c r="H42" s="1">
        <v>419975</v>
      </c>
      <c r="I42" s="1">
        <v>763235</v>
      </c>
      <c r="J42" s="1" t="s">
        <v>587</v>
      </c>
      <c r="K42" s="1">
        <v>332256</v>
      </c>
      <c r="L42" s="50"/>
      <c r="M42" s="6">
        <v>1432</v>
      </c>
      <c r="N42" s="8" t="s">
        <v>55</v>
      </c>
      <c r="O42" s="11"/>
      <c r="P42" s="1">
        <v>15</v>
      </c>
      <c r="Q42" s="12">
        <v>84</v>
      </c>
      <c r="R42" s="12">
        <v>11420</v>
      </c>
      <c r="S42" s="12">
        <v>29245</v>
      </c>
      <c r="T42" s="12">
        <v>60367</v>
      </c>
      <c r="U42" s="12" t="s">
        <v>587</v>
      </c>
      <c r="V42" s="12">
        <v>29980</v>
      </c>
      <c r="W42" s="50"/>
      <c r="X42" s="6"/>
      <c r="Y42" s="8"/>
      <c r="Z42" s="11"/>
      <c r="AA42" s="12"/>
      <c r="AB42" s="12"/>
      <c r="AC42" s="12"/>
      <c r="AD42" s="12"/>
      <c r="AE42" s="12"/>
      <c r="AF42" s="12"/>
      <c r="AG42" s="12"/>
    </row>
    <row r="43" spans="2:33" s="9" customFormat="1" ht="13.5" customHeight="1">
      <c r="B43" s="3">
        <v>1272</v>
      </c>
      <c r="C43" s="10" t="s">
        <v>59</v>
      </c>
      <c r="E43" s="16">
        <v>167</v>
      </c>
      <c r="F43" s="1">
        <v>1120</v>
      </c>
      <c r="G43" s="1">
        <v>203468</v>
      </c>
      <c r="H43" s="1">
        <v>498083</v>
      </c>
      <c r="I43" s="1">
        <v>1004956</v>
      </c>
      <c r="J43" s="1" t="s">
        <v>587</v>
      </c>
      <c r="K43" s="17">
        <v>494120</v>
      </c>
      <c r="L43" s="50"/>
      <c r="M43" s="143"/>
      <c r="O43" s="11"/>
      <c r="P43" s="1"/>
      <c r="Q43" s="12"/>
      <c r="R43" s="12"/>
      <c r="S43" s="12"/>
      <c r="T43" s="12"/>
      <c r="U43" s="12"/>
      <c r="V43" s="12"/>
      <c r="W43" s="50"/>
      <c r="X43" s="151">
        <v>151</v>
      </c>
      <c r="Y43" s="103" t="s">
        <v>594</v>
      </c>
      <c r="Z43" s="99"/>
      <c r="AA43" s="104">
        <f>SUM(AA44:AA47)</f>
        <v>4161</v>
      </c>
      <c r="AB43" s="104">
        <f>SUM(AB44:AB47)</f>
        <v>26587</v>
      </c>
      <c r="AC43" s="104">
        <f>SUM(AC44:AC47)</f>
        <v>4060929</v>
      </c>
      <c r="AD43" s="104">
        <f>SUM(AD44:AD47)</f>
        <v>12449809</v>
      </c>
      <c r="AE43" s="104">
        <f>SUM(AE44:AE47)</f>
        <v>22761466</v>
      </c>
      <c r="AF43" s="104" t="s">
        <v>571</v>
      </c>
      <c r="AG43" s="104">
        <f>SUM(AG44:AG47)</f>
        <v>10178558</v>
      </c>
    </row>
    <row r="44" spans="2:33" s="9" customFormat="1" ht="13.5" customHeight="1">
      <c r="B44" s="3">
        <v>1273</v>
      </c>
      <c r="C44" s="10" t="s">
        <v>61</v>
      </c>
      <c r="E44" s="16">
        <v>105</v>
      </c>
      <c r="F44" s="1">
        <v>557</v>
      </c>
      <c r="G44" s="1">
        <v>84381</v>
      </c>
      <c r="H44" s="1">
        <v>227065</v>
      </c>
      <c r="I44" s="1">
        <v>450461</v>
      </c>
      <c r="J44" s="1" t="s">
        <v>587</v>
      </c>
      <c r="K44" s="1">
        <v>215299</v>
      </c>
      <c r="L44" s="50"/>
      <c r="M44" s="151">
        <v>144</v>
      </c>
      <c r="N44" s="103" t="s">
        <v>58</v>
      </c>
      <c r="O44" s="99"/>
      <c r="P44" s="101">
        <f>SUM(P45:P49)</f>
        <v>1637</v>
      </c>
      <c r="Q44" s="101">
        <f>SUM(Q45:Q49)</f>
        <v>45154</v>
      </c>
      <c r="R44" s="101">
        <f>SUM(R45:R49)</f>
        <v>950057</v>
      </c>
      <c r="S44" s="101">
        <f>SUM(S45:S49)</f>
        <v>6402802</v>
      </c>
      <c r="T44" s="101">
        <f>SUM(T45:T49)</f>
        <v>9130672</v>
      </c>
      <c r="U44" s="101" t="s">
        <v>571</v>
      </c>
      <c r="V44" s="101">
        <f>SUM(V45:V49)</f>
        <v>2732256</v>
      </c>
      <c r="W44" s="50"/>
      <c r="X44" s="6">
        <v>1511</v>
      </c>
      <c r="Y44" s="8" t="s">
        <v>401</v>
      </c>
      <c r="Z44" s="11"/>
      <c r="AA44" s="12">
        <v>959</v>
      </c>
      <c r="AB44" s="12">
        <v>7396</v>
      </c>
      <c r="AC44" s="12">
        <v>1200897</v>
      </c>
      <c r="AD44" s="12">
        <v>3682821</v>
      </c>
      <c r="AE44" s="12">
        <v>6475513</v>
      </c>
      <c r="AF44" s="12" t="s">
        <v>588</v>
      </c>
      <c r="AG44" s="12">
        <v>2749872</v>
      </c>
    </row>
    <row r="45" spans="2:33" s="9" customFormat="1" ht="13.5" customHeight="1">
      <c r="B45" s="3">
        <v>1274</v>
      </c>
      <c r="C45" s="10" t="s">
        <v>63</v>
      </c>
      <c r="E45" s="16">
        <v>67</v>
      </c>
      <c r="F45" s="1">
        <v>2431</v>
      </c>
      <c r="G45" s="1">
        <v>535793</v>
      </c>
      <c r="H45" s="1">
        <v>3253973</v>
      </c>
      <c r="I45" s="1">
        <v>4587364</v>
      </c>
      <c r="J45" s="1" t="s">
        <v>588</v>
      </c>
      <c r="K45" s="1">
        <v>1278048</v>
      </c>
      <c r="L45" s="50"/>
      <c r="M45" s="6">
        <v>1441</v>
      </c>
      <c r="N45" s="8" t="s">
        <v>60</v>
      </c>
      <c r="O45" s="11"/>
      <c r="P45" s="1">
        <v>345</v>
      </c>
      <c r="Q45" s="1">
        <v>1203</v>
      </c>
      <c r="R45" s="1">
        <v>168088</v>
      </c>
      <c r="S45" s="1">
        <v>675914</v>
      </c>
      <c r="T45" s="1">
        <v>1202282</v>
      </c>
      <c r="U45" s="1" t="s">
        <v>588</v>
      </c>
      <c r="V45" s="1">
        <v>527004</v>
      </c>
      <c r="W45" s="50"/>
      <c r="X45" s="6">
        <v>1512</v>
      </c>
      <c r="Y45" s="8" t="s">
        <v>402</v>
      </c>
      <c r="Z45" s="11"/>
      <c r="AA45" s="12">
        <v>3110</v>
      </c>
      <c r="AB45" s="12">
        <v>18574</v>
      </c>
      <c r="AC45" s="12">
        <v>2743098</v>
      </c>
      <c r="AD45" s="12">
        <v>8354208</v>
      </c>
      <c r="AE45" s="12">
        <v>15562450</v>
      </c>
      <c r="AF45" s="12" t="s">
        <v>589</v>
      </c>
      <c r="AG45" s="12">
        <v>7127089</v>
      </c>
    </row>
    <row r="46" spans="2:33" s="9" customFormat="1" ht="13.5" customHeight="1">
      <c r="B46" s="3">
        <v>1279</v>
      </c>
      <c r="C46" s="10" t="s">
        <v>65</v>
      </c>
      <c r="E46" s="16">
        <v>61</v>
      </c>
      <c r="F46" s="1">
        <v>1011</v>
      </c>
      <c r="G46" s="1">
        <v>238575</v>
      </c>
      <c r="H46" s="1">
        <v>1256001</v>
      </c>
      <c r="I46" s="1">
        <v>2271006</v>
      </c>
      <c r="J46" s="1" t="s">
        <v>589</v>
      </c>
      <c r="K46" s="1">
        <v>939802</v>
      </c>
      <c r="L46" s="50"/>
      <c r="M46" s="6">
        <v>1442</v>
      </c>
      <c r="N46" s="8" t="s">
        <v>62</v>
      </c>
      <c r="O46" s="11"/>
      <c r="P46" s="1">
        <v>108</v>
      </c>
      <c r="Q46" s="12">
        <v>330</v>
      </c>
      <c r="R46" s="12">
        <v>51505</v>
      </c>
      <c r="S46" s="12">
        <v>190684</v>
      </c>
      <c r="T46" s="12">
        <v>297240</v>
      </c>
      <c r="U46" s="12" t="s">
        <v>589</v>
      </c>
      <c r="V46" s="12">
        <v>100873</v>
      </c>
      <c r="W46" s="50"/>
      <c r="X46" s="6">
        <v>1513</v>
      </c>
      <c r="Y46" s="8" t="s">
        <v>403</v>
      </c>
      <c r="Z46" s="11"/>
      <c r="AA46" s="12">
        <v>80</v>
      </c>
      <c r="AB46" s="12">
        <v>517</v>
      </c>
      <c r="AC46" s="12">
        <v>100698</v>
      </c>
      <c r="AD46" s="12">
        <v>374587</v>
      </c>
      <c r="AE46" s="12">
        <v>647574</v>
      </c>
      <c r="AF46" s="12" t="s">
        <v>580</v>
      </c>
      <c r="AG46" s="12">
        <v>264166</v>
      </c>
    </row>
    <row r="47" spans="5:33" s="9" customFormat="1" ht="13.5" customHeight="1">
      <c r="E47" s="16"/>
      <c r="F47" s="1"/>
      <c r="G47" s="1"/>
      <c r="H47" s="1"/>
      <c r="I47" s="1"/>
      <c r="J47" s="1"/>
      <c r="K47" s="17"/>
      <c r="L47" s="50"/>
      <c r="M47" s="6">
        <v>1443</v>
      </c>
      <c r="N47" s="8" t="s">
        <v>64</v>
      </c>
      <c r="O47" s="11"/>
      <c r="P47" s="1">
        <v>1148</v>
      </c>
      <c r="Q47" s="12">
        <v>43335</v>
      </c>
      <c r="R47" s="12">
        <v>658992</v>
      </c>
      <c r="S47" s="12">
        <v>5324014</v>
      </c>
      <c r="T47" s="12">
        <v>7285820</v>
      </c>
      <c r="U47" s="12" t="s">
        <v>580</v>
      </c>
      <c r="V47" s="12">
        <v>1973276</v>
      </c>
      <c r="W47" s="50"/>
      <c r="X47" s="6">
        <v>1514</v>
      </c>
      <c r="Y47" s="8" t="s">
        <v>404</v>
      </c>
      <c r="Z47" s="11"/>
      <c r="AA47" s="12">
        <v>12</v>
      </c>
      <c r="AB47" s="12">
        <v>100</v>
      </c>
      <c r="AC47" s="12">
        <v>16236</v>
      </c>
      <c r="AD47" s="12">
        <v>38193</v>
      </c>
      <c r="AE47" s="12">
        <v>75929</v>
      </c>
      <c r="AF47" s="12" t="s">
        <v>590</v>
      </c>
      <c r="AG47" s="12">
        <v>37431</v>
      </c>
    </row>
    <row r="48" spans="2:33" s="9" customFormat="1" ht="13.5" customHeight="1">
      <c r="B48" s="97">
        <v>128</v>
      </c>
      <c r="C48" s="102" t="s">
        <v>67</v>
      </c>
      <c r="D48" s="15"/>
      <c r="E48" s="100">
        <f>E49</f>
        <v>2</v>
      </c>
      <c r="F48" s="101" t="s">
        <v>554</v>
      </c>
      <c r="G48" s="101" t="s">
        <v>554</v>
      </c>
      <c r="H48" s="101" t="s">
        <v>554</v>
      </c>
      <c r="I48" s="101" t="s">
        <v>554</v>
      </c>
      <c r="J48" s="101" t="s">
        <v>571</v>
      </c>
      <c r="K48" s="111" t="s">
        <v>554</v>
      </c>
      <c r="L48" s="50"/>
      <c r="M48" s="6">
        <v>1444</v>
      </c>
      <c r="N48" s="8" t="s">
        <v>470</v>
      </c>
      <c r="O48" s="11"/>
      <c r="P48" s="1">
        <v>11</v>
      </c>
      <c r="Q48" s="12">
        <v>67</v>
      </c>
      <c r="R48" s="12">
        <v>15839</v>
      </c>
      <c r="S48" s="12">
        <v>95275</v>
      </c>
      <c r="T48" s="12">
        <v>124284</v>
      </c>
      <c r="U48" s="12" t="s">
        <v>584</v>
      </c>
      <c r="V48" s="12">
        <v>28378</v>
      </c>
      <c r="W48" s="50"/>
      <c r="X48" s="6"/>
      <c r="Y48" s="8"/>
      <c r="Z48" s="11"/>
      <c r="AA48" s="12"/>
      <c r="AB48" s="12"/>
      <c r="AC48" s="12"/>
      <c r="AD48" s="12"/>
      <c r="AE48" s="12"/>
      <c r="AF48" s="12"/>
      <c r="AG48" s="12"/>
    </row>
    <row r="49" spans="2:33" s="9" customFormat="1" ht="13.5" customHeight="1">
      <c r="B49" s="3">
        <v>1282</v>
      </c>
      <c r="C49" s="10" t="s">
        <v>70</v>
      </c>
      <c r="E49" s="16">
        <v>2</v>
      </c>
      <c r="F49" s="1" t="s">
        <v>583</v>
      </c>
      <c r="G49" s="1" t="s">
        <v>583</v>
      </c>
      <c r="H49" s="1" t="s">
        <v>583</v>
      </c>
      <c r="I49" s="1" t="s">
        <v>583</v>
      </c>
      <c r="J49" s="1" t="s">
        <v>584</v>
      </c>
      <c r="K49" s="1" t="s">
        <v>583</v>
      </c>
      <c r="L49" s="50"/>
      <c r="M49" s="6">
        <v>1449</v>
      </c>
      <c r="N49" s="8" t="s">
        <v>66</v>
      </c>
      <c r="O49" s="11"/>
      <c r="P49" s="1">
        <v>25</v>
      </c>
      <c r="Q49" s="12">
        <v>219</v>
      </c>
      <c r="R49" s="12">
        <v>55633</v>
      </c>
      <c r="S49" s="12">
        <v>116915</v>
      </c>
      <c r="T49" s="12">
        <v>221046</v>
      </c>
      <c r="U49" s="12" t="s">
        <v>584</v>
      </c>
      <c r="V49" s="12">
        <v>102725</v>
      </c>
      <c r="W49" s="50"/>
      <c r="X49" s="151">
        <v>152</v>
      </c>
      <c r="Y49" s="106" t="s">
        <v>405</v>
      </c>
      <c r="Z49" s="99"/>
      <c r="AA49" s="104">
        <f>SUM(AA50:AA52)</f>
        <v>65</v>
      </c>
      <c r="AB49" s="104">
        <f>SUM(AB50:AB52)</f>
        <v>502</v>
      </c>
      <c r="AC49" s="104">
        <f>SUM(AC50:AC52)</f>
        <v>91835</v>
      </c>
      <c r="AD49" s="104">
        <f>SUM(AD50:AD52)</f>
        <v>458600</v>
      </c>
      <c r="AE49" s="104">
        <f>SUM(AE50:AE52)</f>
        <v>758435</v>
      </c>
      <c r="AF49" s="104" t="s">
        <v>591</v>
      </c>
      <c r="AG49" s="104">
        <f>SUM(AG50:AG52)</f>
        <v>292890</v>
      </c>
    </row>
    <row r="50" spans="5:33" s="9" customFormat="1" ht="13.5" customHeight="1">
      <c r="E50" s="16"/>
      <c r="F50" s="1"/>
      <c r="G50" s="1"/>
      <c r="H50" s="1"/>
      <c r="I50" s="1"/>
      <c r="J50" s="1"/>
      <c r="K50" s="1"/>
      <c r="L50" s="50"/>
      <c r="M50" s="143"/>
      <c r="O50" s="11"/>
      <c r="P50" s="1"/>
      <c r="Q50" s="12"/>
      <c r="R50" s="12"/>
      <c r="S50" s="12"/>
      <c r="T50" s="12"/>
      <c r="U50" s="12"/>
      <c r="V50" s="12"/>
      <c r="W50" s="50"/>
      <c r="X50" s="6">
        <v>1521</v>
      </c>
      <c r="Y50" s="21" t="s">
        <v>471</v>
      </c>
      <c r="Z50" s="11"/>
      <c r="AA50" s="12">
        <v>38</v>
      </c>
      <c r="AB50" s="12">
        <v>249</v>
      </c>
      <c r="AC50" s="12">
        <v>42478</v>
      </c>
      <c r="AD50" s="12">
        <v>149180</v>
      </c>
      <c r="AE50" s="12">
        <v>264841</v>
      </c>
      <c r="AF50" s="12" t="s">
        <v>571</v>
      </c>
      <c r="AG50" s="12">
        <v>114067</v>
      </c>
    </row>
    <row r="51" spans="2:33" s="9" customFormat="1" ht="13.5" customHeight="1">
      <c r="B51" s="97">
        <v>129</v>
      </c>
      <c r="C51" s="102" t="s">
        <v>73</v>
      </c>
      <c r="D51" s="15"/>
      <c r="E51" s="113">
        <f>SUM(E52:E54,P5:P10)</f>
        <v>588</v>
      </c>
      <c r="F51" s="114">
        <v>4997</v>
      </c>
      <c r="G51" s="114">
        <v>1032873</v>
      </c>
      <c r="H51" s="114">
        <v>2564997</v>
      </c>
      <c r="I51" s="101">
        <v>4771508</v>
      </c>
      <c r="J51" s="101" t="s">
        <v>571</v>
      </c>
      <c r="K51" s="107">
        <v>2107648</v>
      </c>
      <c r="L51" s="50"/>
      <c r="M51" s="6"/>
      <c r="N51" s="8"/>
      <c r="O51" s="11"/>
      <c r="P51" s="1"/>
      <c r="Q51" s="12"/>
      <c r="R51" s="12"/>
      <c r="S51" s="12"/>
      <c r="T51" s="12"/>
      <c r="U51" s="12"/>
      <c r="V51" s="12"/>
      <c r="W51" s="50"/>
      <c r="X51" s="6">
        <v>1522</v>
      </c>
      <c r="Y51" s="21" t="s">
        <v>406</v>
      </c>
      <c r="Z51" s="11"/>
      <c r="AA51" s="12">
        <v>7</v>
      </c>
      <c r="AB51" s="12">
        <v>20</v>
      </c>
      <c r="AC51" s="12">
        <v>1422</v>
      </c>
      <c r="AD51" s="12">
        <v>3495</v>
      </c>
      <c r="AE51" s="12">
        <v>6328</v>
      </c>
      <c r="AF51" s="12" t="s">
        <v>591</v>
      </c>
      <c r="AG51" s="12">
        <v>2833</v>
      </c>
    </row>
    <row r="52" spans="2:33" s="9" customFormat="1" ht="13.5" customHeight="1">
      <c r="B52" s="3">
        <v>1291</v>
      </c>
      <c r="C52" s="116" t="s">
        <v>75</v>
      </c>
      <c r="E52" s="16">
        <v>6</v>
      </c>
      <c r="F52" s="1" t="s">
        <v>592</v>
      </c>
      <c r="G52" s="1" t="s">
        <v>592</v>
      </c>
      <c r="H52" s="1" t="s">
        <v>592</v>
      </c>
      <c r="I52" s="1" t="s">
        <v>592</v>
      </c>
      <c r="J52" s="1" t="s">
        <v>591</v>
      </c>
      <c r="K52" s="1" t="s">
        <v>592</v>
      </c>
      <c r="L52" s="50"/>
      <c r="M52" s="143"/>
      <c r="O52" s="11"/>
      <c r="P52" s="1"/>
      <c r="Q52" s="1"/>
      <c r="R52" s="1"/>
      <c r="S52" s="1"/>
      <c r="T52" s="1"/>
      <c r="U52" s="1"/>
      <c r="V52" s="1"/>
      <c r="W52" s="50"/>
      <c r="X52" s="6">
        <v>1523</v>
      </c>
      <c r="Y52" s="21" t="s">
        <v>407</v>
      </c>
      <c r="Z52" s="11"/>
      <c r="AA52" s="12">
        <v>20</v>
      </c>
      <c r="AB52" s="44">
        <v>233</v>
      </c>
      <c r="AC52" s="44">
        <v>47935</v>
      </c>
      <c r="AD52" s="44">
        <v>305925</v>
      </c>
      <c r="AE52" s="12">
        <v>487266</v>
      </c>
      <c r="AF52" s="12" t="s">
        <v>595</v>
      </c>
      <c r="AG52" s="44">
        <v>175990</v>
      </c>
    </row>
    <row r="53" spans="2:33" s="9" customFormat="1" ht="13.5" customHeight="1">
      <c r="B53" s="3">
        <v>1292</v>
      </c>
      <c r="C53" s="10" t="s">
        <v>545</v>
      </c>
      <c r="E53" s="16">
        <v>1</v>
      </c>
      <c r="F53" s="1" t="s">
        <v>572</v>
      </c>
      <c r="G53" s="1" t="s">
        <v>572</v>
      </c>
      <c r="H53" s="1" t="s">
        <v>572</v>
      </c>
      <c r="I53" s="1" t="s">
        <v>572</v>
      </c>
      <c r="J53" s="1" t="s">
        <v>571</v>
      </c>
      <c r="K53" s="1" t="s">
        <v>572</v>
      </c>
      <c r="L53" s="50"/>
      <c r="M53" s="143"/>
      <c r="O53" s="11"/>
      <c r="P53" s="1"/>
      <c r="Q53" s="12"/>
      <c r="R53" s="12"/>
      <c r="S53" s="12"/>
      <c r="T53" s="12"/>
      <c r="U53" s="12"/>
      <c r="V53" s="12"/>
      <c r="W53" s="50"/>
      <c r="X53" s="6"/>
      <c r="Y53" s="21"/>
      <c r="Z53" s="11"/>
      <c r="AA53" s="12"/>
      <c r="AB53" s="119"/>
      <c r="AC53" s="119"/>
      <c r="AD53" s="119"/>
      <c r="AE53" s="119"/>
      <c r="AF53" s="119"/>
      <c r="AG53" s="119"/>
    </row>
    <row r="54" spans="2:33" s="9" customFormat="1" ht="13.5" customHeight="1">
      <c r="B54" s="3">
        <v>1293</v>
      </c>
      <c r="C54" s="10" t="s">
        <v>77</v>
      </c>
      <c r="E54" s="16">
        <v>100</v>
      </c>
      <c r="F54" s="12">
        <v>805</v>
      </c>
      <c r="G54" s="12">
        <v>158855</v>
      </c>
      <c r="H54" s="12">
        <v>388940</v>
      </c>
      <c r="I54" s="12">
        <v>712479</v>
      </c>
      <c r="J54" s="12" t="s">
        <v>571</v>
      </c>
      <c r="K54" s="17">
        <v>309260</v>
      </c>
      <c r="L54" s="50"/>
      <c r="M54" s="143"/>
      <c r="O54" s="11"/>
      <c r="P54" s="1"/>
      <c r="Q54" s="12"/>
      <c r="R54" s="12"/>
      <c r="S54" s="12"/>
      <c r="T54" s="12"/>
      <c r="U54" s="12"/>
      <c r="V54" s="12"/>
      <c r="W54" s="50"/>
      <c r="X54" s="151">
        <v>153</v>
      </c>
      <c r="Y54" s="103" t="s">
        <v>408</v>
      </c>
      <c r="Z54" s="15"/>
      <c r="AA54" s="113">
        <f>SUM(E68:E69)</f>
        <v>20</v>
      </c>
      <c r="AB54" s="107">
        <f>SUM(F68:F69)</f>
        <v>105</v>
      </c>
      <c r="AC54" s="107">
        <f>SUM(G68:G69)</f>
        <v>16861</v>
      </c>
      <c r="AD54" s="107">
        <f>SUM(H68:H69)</f>
        <v>34521</v>
      </c>
      <c r="AE54" s="107">
        <f>SUM(I68:I69)</f>
        <v>69475</v>
      </c>
      <c r="AF54" s="104" t="s">
        <v>593</v>
      </c>
      <c r="AG54" s="107">
        <f>SUM(K68:K69)</f>
        <v>34779</v>
      </c>
    </row>
    <row r="55" spans="4:33" s="9" customFormat="1" ht="13.5" customHeight="1">
      <c r="D55" s="11"/>
      <c r="E55" s="40"/>
      <c r="F55" s="40"/>
      <c r="G55" s="40"/>
      <c r="H55" s="40"/>
      <c r="I55" s="40"/>
      <c r="J55" s="40"/>
      <c r="K55" s="40"/>
      <c r="L55" s="50"/>
      <c r="M55" s="143"/>
      <c r="O55" s="11"/>
      <c r="P55" s="1"/>
      <c r="Q55" s="12"/>
      <c r="R55" s="12"/>
      <c r="S55" s="12"/>
      <c r="T55" s="12"/>
      <c r="U55" s="12"/>
      <c r="V55" s="12"/>
      <c r="W55" s="50"/>
      <c r="X55" s="143"/>
      <c r="Z55" s="11"/>
      <c r="AA55" s="12"/>
      <c r="AB55" s="12"/>
      <c r="AC55" s="12"/>
      <c r="AD55" s="12"/>
      <c r="AE55" s="12"/>
      <c r="AF55" s="12"/>
      <c r="AG55" s="12"/>
    </row>
    <row r="56" spans="1:33" ht="3" customHeight="1" thickBot="1">
      <c r="A56" s="25"/>
      <c r="B56" s="25"/>
      <c r="C56" s="25"/>
      <c r="D56" s="25"/>
      <c r="E56" s="70"/>
      <c r="F56" s="71"/>
      <c r="G56" s="71"/>
      <c r="H56" s="71"/>
      <c r="I56" s="71"/>
      <c r="J56" s="71"/>
      <c r="K56" s="71"/>
      <c r="L56" s="27"/>
      <c r="M56" s="144"/>
      <c r="N56" s="25"/>
      <c r="O56" s="26"/>
      <c r="P56" s="71"/>
      <c r="Q56" s="71"/>
      <c r="R56" s="71"/>
      <c r="S56" s="71"/>
      <c r="T56" s="71"/>
      <c r="U56" s="71"/>
      <c r="V56" s="71"/>
      <c r="W56" s="27"/>
      <c r="X56" s="144"/>
      <c r="Y56" s="25"/>
      <c r="Z56" s="25"/>
      <c r="AA56" s="70"/>
      <c r="AB56" s="71"/>
      <c r="AC56" s="71"/>
      <c r="AD56" s="71"/>
      <c r="AE56" s="71"/>
      <c r="AF56" s="71"/>
      <c r="AG56" s="71"/>
    </row>
    <row r="57" spans="1:33" s="31" customFormat="1" ht="12" customHeight="1">
      <c r="A57" s="28" t="s">
        <v>505</v>
      </c>
      <c r="B57" s="29"/>
      <c r="C57" s="30"/>
      <c r="D57" s="30"/>
      <c r="E57" s="72"/>
      <c r="F57" s="72"/>
      <c r="G57" s="72"/>
      <c r="H57" s="72"/>
      <c r="I57" s="72"/>
      <c r="J57" s="72"/>
      <c r="K57" s="72"/>
      <c r="L57" s="30"/>
      <c r="M57" s="145"/>
      <c r="N57" s="30"/>
      <c r="O57" s="30"/>
      <c r="P57" s="72"/>
      <c r="Q57" s="72"/>
      <c r="R57" s="72"/>
      <c r="S57" s="72"/>
      <c r="T57" s="72"/>
      <c r="U57" s="72"/>
      <c r="V57" s="72"/>
      <c r="W57" s="30"/>
      <c r="X57" s="145"/>
      <c r="Y57" s="30"/>
      <c r="Z57" s="30"/>
      <c r="AA57" s="72"/>
      <c r="AB57" s="72"/>
      <c r="AC57" s="72"/>
      <c r="AD57" s="72"/>
      <c r="AE57" s="72"/>
      <c r="AF57" s="72"/>
      <c r="AG57" s="72"/>
    </row>
    <row r="58" spans="2:23" ht="13.5" customHeight="1">
      <c r="B58" s="2"/>
      <c r="L58" s="7"/>
      <c r="W58" s="7"/>
    </row>
    <row r="59" spans="2:23" ht="13.5" customHeight="1">
      <c r="B59" s="2"/>
      <c r="L59" s="7"/>
      <c r="W59" s="7"/>
    </row>
    <row r="60" spans="2:23" ht="13.5" customHeight="1">
      <c r="B60" s="2"/>
      <c r="L60" s="7"/>
      <c r="W60" s="7"/>
    </row>
    <row r="61" spans="2:33" ht="13.5" customHeight="1">
      <c r="B61" s="2"/>
      <c r="L61" s="7"/>
      <c r="V61" s="77"/>
      <c r="W61" s="7"/>
      <c r="X61" s="6"/>
      <c r="Y61" s="19"/>
      <c r="Z61" s="32"/>
      <c r="AA61" s="1"/>
      <c r="AB61" s="12"/>
      <c r="AC61" s="12"/>
      <c r="AD61" s="12"/>
      <c r="AE61" s="12"/>
      <c r="AF61" s="12"/>
      <c r="AG61" s="12"/>
    </row>
    <row r="62" spans="1:32" ht="3.75" customHeight="1" thickBot="1">
      <c r="A62" s="33"/>
      <c r="B62" s="2"/>
      <c r="L62" s="33"/>
      <c r="M62" s="147"/>
      <c r="N62" s="34"/>
      <c r="O62" s="33"/>
      <c r="P62" s="72"/>
      <c r="Q62" s="78"/>
      <c r="R62" s="78"/>
      <c r="S62" s="78"/>
      <c r="T62" s="78"/>
      <c r="U62" s="78"/>
      <c r="V62" s="79"/>
      <c r="W62" s="33"/>
      <c r="X62" s="147"/>
      <c r="Y62" s="35"/>
      <c r="Z62" s="7"/>
      <c r="AA62" s="78"/>
      <c r="AB62" s="72"/>
      <c r="AC62" s="72"/>
      <c r="AD62" s="72"/>
      <c r="AE62" s="72"/>
      <c r="AF62" s="72"/>
    </row>
    <row r="63" ht="14.25" thickTop="1">
      <c r="B63" s="2"/>
    </row>
    <row r="64" spans="2:24" s="95" customFormat="1" ht="17.25">
      <c r="B64" s="96"/>
      <c r="G64" s="14" t="s">
        <v>522</v>
      </c>
      <c r="M64" s="138"/>
      <c r="X64" s="138"/>
    </row>
    <row r="65" ht="24" customHeight="1" thickBot="1"/>
    <row r="66" spans="1:33" s="118" customFormat="1" ht="33" customHeight="1" thickTop="1">
      <c r="A66" s="168" t="s">
        <v>0</v>
      </c>
      <c r="B66" s="168"/>
      <c r="C66" s="168"/>
      <c r="D66" s="169"/>
      <c r="E66" s="81" t="s">
        <v>561</v>
      </c>
      <c r="F66" s="81" t="s">
        <v>1</v>
      </c>
      <c r="G66" s="81" t="s">
        <v>562</v>
      </c>
      <c r="H66" s="81" t="s">
        <v>563</v>
      </c>
      <c r="I66" s="81" t="s">
        <v>564</v>
      </c>
      <c r="J66" s="81" t="s">
        <v>555</v>
      </c>
      <c r="K66" s="117" t="s">
        <v>565</v>
      </c>
      <c r="L66" s="167" t="s">
        <v>0</v>
      </c>
      <c r="M66" s="168"/>
      <c r="N66" s="168"/>
      <c r="O66" s="169"/>
      <c r="P66" s="81" t="s">
        <v>557</v>
      </c>
      <c r="Q66" s="81" t="s">
        <v>1</v>
      </c>
      <c r="R66" s="81" t="s">
        <v>558</v>
      </c>
      <c r="S66" s="81" t="s">
        <v>559</v>
      </c>
      <c r="T66" s="81" t="s">
        <v>560</v>
      </c>
      <c r="U66" s="81" t="s">
        <v>555</v>
      </c>
      <c r="V66" s="117" t="s">
        <v>565</v>
      </c>
      <c r="W66" s="167" t="s">
        <v>0</v>
      </c>
      <c r="X66" s="168"/>
      <c r="Y66" s="168"/>
      <c r="Z66" s="169"/>
      <c r="AA66" s="81" t="s">
        <v>557</v>
      </c>
      <c r="AB66" s="81" t="s">
        <v>1</v>
      </c>
      <c r="AC66" s="81" t="s">
        <v>558</v>
      </c>
      <c r="AD66" s="81" t="s">
        <v>559</v>
      </c>
      <c r="AE66" s="81" t="s">
        <v>560</v>
      </c>
      <c r="AF66" s="81" t="s">
        <v>555</v>
      </c>
      <c r="AG66" s="117" t="s">
        <v>565</v>
      </c>
    </row>
    <row r="67" spans="2:33" s="31" customFormat="1" ht="13.5" customHeight="1">
      <c r="B67" s="82"/>
      <c r="E67" s="83"/>
      <c r="F67" s="68" t="s">
        <v>2</v>
      </c>
      <c r="G67" s="68" t="s">
        <v>3</v>
      </c>
      <c r="H67" s="68" t="s">
        <v>3</v>
      </c>
      <c r="I67" s="68" t="s">
        <v>3</v>
      </c>
      <c r="J67" s="68" t="s">
        <v>3</v>
      </c>
      <c r="K67" s="84" t="s">
        <v>3</v>
      </c>
      <c r="L67" s="85"/>
      <c r="M67" s="145"/>
      <c r="N67" s="30"/>
      <c r="O67" s="86"/>
      <c r="P67" s="87"/>
      <c r="Q67" s="68" t="s">
        <v>2</v>
      </c>
      <c r="R67" s="68" t="s">
        <v>3</v>
      </c>
      <c r="S67" s="68" t="s">
        <v>3</v>
      </c>
      <c r="T67" s="68" t="s">
        <v>3</v>
      </c>
      <c r="U67" s="68" t="s">
        <v>3</v>
      </c>
      <c r="V67" s="88" t="s">
        <v>3</v>
      </c>
      <c r="W67" s="87"/>
      <c r="X67" s="154"/>
      <c r="Y67" s="87"/>
      <c r="Z67" s="89"/>
      <c r="AB67" s="68" t="s">
        <v>2</v>
      </c>
      <c r="AC67" s="68" t="s">
        <v>3</v>
      </c>
      <c r="AD67" s="68" t="s">
        <v>3</v>
      </c>
      <c r="AE67" s="68" t="s">
        <v>3</v>
      </c>
      <c r="AF67" s="68" t="s">
        <v>3</v>
      </c>
      <c r="AG67" s="90" t="s">
        <v>3</v>
      </c>
    </row>
    <row r="68" spans="2:33" s="9" customFormat="1" ht="13.5" customHeight="1">
      <c r="B68" s="4">
        <v>1531</v>
      </c>
      <c r="C68" s="8" t="s">
        <v>409</v>
      </c>
      <c r="D68" s="11"/>
      <c r="E68" s="12">
        <v>3</v>
      </c>
      <c r="F68" s="12">
        <v>23</v>
      </c>
      <c r="G68" s="12">
        <v>5104</v>
      </c>
      <c r="H68" s="12">
        <v>8769</v>
      </c>
      <c r="I68" s="12">
        <v>18457</v>
      </c>
      <c r="J68" s="12" t="s">
        <v>593</v>
      </c>
      <c r="K68" s="12">
        <v>9513</v>
      </c>
      <c r="L68" s="50"/>
      <c r="M68" s="139">
        <v>1699</v>
      </c>
      <c r="N68" s="42" t="s">
        <v>596</v>
      </c>
      <c r="O68" s="11"/>
      <c r="P68" s="1">
        <v>393</v>
      </c>
      <c r="Q68" s="12">
        <v>1938</v>
      </c>
      <c r="R68" s="12">
        <v>285000</v>
      </c>
      <c r="S68" s="12">
        <v>543868</v>
      </c>
      <c r="T68" s="12">
        <v>1224178</v>
      </c>
      <c r="U68" s="12" t="s">
        <v>593</v>
      </c>
      <c r="V68" s="12">
        <v>668809</v>
      </c>
      <c r="W68" s="50"/>
      <c r="X68" s="151">
        <v>191</v>
      </c>
      <c r="Y68" s="103" t="s">
        <v>152</v>
      </c>
      <c r="Z68" s="15"/>
      <c r="AA68" s="113">
        <f>SUM(AA69:AA71)</f>
        <v>15</v>
      </c>
      <c r="AB68" s="107">
        <v>429</v>
      </c>
      <c r="AC68" s="107">
        <v>198226</v>
      </c>
      <c r="AD68" s="107">
        <v>120607</v>
      </c>
      <c r="AE68" s="107">
        <v>638125</v>
      </c>
      <c r="AF68" s="104" t="s">
        <v>618</v>
      </c>
      <c r="AG68" s="107">
        <v>496747</v>
      </c>
    </row>
    <row r="69" spans="2:34" s="9" customFormat="1" ht="13.5" customHeight="1">
      <c r="B69" s="4">
        <v>1532</v>
      </c>
      <c r="C69" s="8" t="s">
        <v>410</v>
      </c>
      <c r="D69" s="11"/>
      <c r="E69" s="12">
        <v>17</v>
      </c>
      <c r="F69" s="12">
        <v>82</v>
      </c>
      <c r="G69" s="12">
        <v>11757</v>
      </c>
      <c r="H69" s="12">
        <v>25752</v>
      </c>
      <c r="I69" s="12">
        <v>51018</v>
      </c>
      <c r="J69" s="12" t="s">
        <v>573</v>
      </c>
      <c r="K69" s="12">
        <v>25266</v>
      </c>
      <c r="L69" s="50"/>
      <c r="M69" s="143"/>
      <c r="O69" s="11"/>
      <c r="P69" s="1"/>
      <c r="Q69" s="12"/>
      <c r="R69" s="12"/>
      <c r="S69" s="12"/>
      <c r="T69" s="12"/>
      <c r="U69" s="12"/>
      <c r="V69" s="12"/>
      <c r="W69" s="50"/>
      <c r="X69" s="6">
        <v>1911</v>
      </c>
      <c r="Y69" s="13" t="s">
        <v>475</v>
      </c>
      <c r="Z69" s="11"/>
      <c r="AA69" s="44">
        <v>1</v>
      </c>
      <c r="AB69" s="12" t="s">
        <v>592</v>
      </c>
      <c r="AC69" s="12" t="s">
        <v>592</v>
      </c>
      <c r="AD69" s="12" t="s">
        <v>592</v>
      </c>
      <c r="AE69" s="12" t="s">
        <v>592</v>
      </c>
      <c r="AF69" s="12" t="s">
        <v>591</v>
      </c>
      <c r="AG69" s="12" t="s">
        <v>592</v>
      </c>
      <c r="AH69" s="24"/>
    </row>
    <row r="70" spans="4:34" s="9" customFormat="1" ht="13.5" customHeight="1">
      <c r="D70" s="11"/>
      <c r="E70" s="44"/>
      <c r="F70" s="44"/>
      <c r="G70" s="44"/>
      <c r="H70" s="44"/>
      <c r="I70" s="44"/>
      <c r="J70" s="44"/>
      <c r="K70" s="44"/>
      <c r="L70" s="50"/>
      <c r="M70" s="150">
        <v>171</v>
      </c>
      <c r="N70" s="102" t="s">
        <v>153</v>
      </c>
      <c r="O70" s="99"/>
      <c r="P70" s="101">
        <f>SUM(P71:P72)</f>
        <v>532</v>
      </c>
      <c r="Q70" s="101">
        <f aca="true" t="shared" si="5" ref="Q70:V70">SUM(Q71:Q72)</f>
        <v>7634</v>
      </c>
      <c r="R70" s="101">
        <f t="shared" si="5"/>
        <v>2054928</v>
      </c>
      <c r="S70" s="101">
        <f t="shared" si="5"/>
        <v>7052688</v>
      </c>
      <c r="T70" s="101">
        <f t="shared" si="5"/>
        <v>12769062</v>
      </c>
      <c r="U70" s="101" t="s">
        <v>618</v>
      </c>
      <c r="V70" s="101">
        <f t="shared" si="5"/>
        <v>5467831</v>
      </c>
      <c r="W70" s="50"/>
      <c r="X70" s="6">
        <v>1912</v>
      </c>
      <c r="Y70" s="13" t="s">
        <v>598</v>
      </c>
      <c r="Z70" s="24"/>
      <c r="AA70" s="16">
        <v>5</v>
      </c>
      <c r="AB70" s="12" t="s">
        <v>599</v>
      </c>
      <c r="AC70" s="12" t="s">
        <v>599</v>
      </c>
      <c r="AD70" s="12" t="s">
        <v>599</v>
      </c>
      <c r="AE70" s="12" t="s">
        <v>599</v>
      </c>
      <c r="AF70" s="12" t="s">
        <v>597</v>
      </c>
      <c r="AG70" s="12" t="s">
        <v>599</v>
      </c>
      <c r="AH70" s="24"/>
    </row>
    <row r="71" spans="2:34" s="9" customFormat="1" ht="13.5" customHeight="1">
      <c r="B71" s="156">
        <v>154</v>
      </c>
      <c r="C71" s="103" t="s">
        <v>74</v>
      </c>
      <c r="D71" s="99"/>
      <c r="E71" s="101">
        <f>E72</f>
        <v>24</v>
      </c>
      <c r="F71" s="101">
        <f aca="true" t="shared" si="6" ref="F71:K71">F72</f>
        <v>176</v>
      </c>
      <c r="G71" s="101">
        <f t="shared" si="6"/>
        <v>33340</v>
      </c>
      <c r="H71" s="101">
        <f t="shared" si="6"/>
        <v>129389</v>
      </c>
      <c r="I71" s="101">
        <f t="shared" si="6"/>
        <v>361869</v>
      </c>
      <c r="J71" s="101" t="s">
        <v>556</v>
      </c>
      <c r="K71" s="101">
        <f t="shared" si="6"/>
        <v>224505</v>
      </c>
      <c r="L71" s="50"/>
      <c r="M71" s="139">
        <v>1711</v>
      </c>
      <c r="N71" s="23" t="s">
        <v>600</v>
      </c>
      <c r="O71" s="11"/>
      <c r="P71" s="52">
        <v>458</v>
      </c>
      <c r="Q71" s="44">
        <v>6743</v>
      </c>
      <c r="R71" s="44">
        <v>1813041</v>
      </c>
      <c r="S71" s="44">
        <v>5795387</v>
      </c>
      <c r="T71" s="44">
        <v>10811837</v>
      </c>
      <c r="U71" s="12" t="s">
        <v>597</v>
      </c>
      <c r="V71" s="44">
        <v>4822875</v>
      </c>
      <c r="W71" s="50"/>
      <c r="X71" s="6">
        <v>1913</v>
      </c>
      <c r="Y71" s="13" t="s">
        <v>601</v>
      </c>
      <c r="Z71" s="24"/>
      <c r="AA71" s="16">
        <v>9</v>
      </c>
      <c r="AB71" s="1">
        <v>45</v>
      </c>
      <c r="AC71" s="1">
        <v>10367</v>
      </c>
      <c r="AD71" s="1">
        <v>7612</v>
      </c>
      <c r="AE71" s="1">
        <v>24306</v>
      </c>
      <c r="AF71" s="1" t="s">
        <v>566</v>
      </c>
      <c r="AG71" s="1">
        <v>16583</v>
      </c>
      <c r="AH71" s="24"/>
    </row>
    <row r="72" spans="2:34" s="9" customFormat="1" ht="13.5" customHeight="1">
      <c r="B72" s="4">
        <v>1541</v>
      </c>
      <c r="C72" s="8" t="s">
        <v>74</v>
      </c>
      <c r="D72" s="11"/>
      <c r="E72" s="1">
        <v>24</v>
      </c>
      <c r="F72" s="12">
        <v>176</v>
      </c>
      <c r="G72" s="12">
        <v>33340</v>
      </c>
      <c r="H72" s="12">
        <v>129389</v>
      </c>
      <c r="I72" s="12">
        <v>361869</v>
      </c>
      <c r="J72" s="12" t="s">
        <v>566</v>
      </c>
      <c r="K72" s="12">
        <v>224505</v>
      </c>
      <c r="L72" s="50"/>
      <c r="M72" s="139">
        <v>1712</v>
      </c>
      <c r="N72" s="10" t="s">
        <v>154</v>
      </c>
      <c r="O72" s="11"/>
      <c r="P72" s="1">
        <v>74</v>
      </c>
      <c r="Q72" s="1">
        <v>891</v>
      </c>
      <c r="R72" s="1">
        <v>241887</v>
      </c>
      <c r="S72" s="1">
        <v>1257301</v>
      </c>
      <c r="T72" s="1">
        <v>1957225</v>
      </c>
      <c r="U72" s="1" t="s">
        <v>566</v>
      </c>
      <c r="V72" s="1">
        <v>644956</v>
      </c>
      <c r="W72" s="50"/>
      <c r="X72" s="143"/>
      <c r="Z72" s="24"/>
      <c r="AA72" s="16"/>
      <c r="AB72" s="1"/>
      <c r="AC72" s="1"/>
      <c r="AD72" s="1"/>
      <c r="AE72" s="1"/>
      <c r="AF72" s="1"/>
      <c r="AG72" s="1"/>
      <c r="AH72" s="24"/>
    </row>
    <row r="73" spans="4:34" s="9" customFormat="1" ht="13.5" customHeight="1">
      <c r="D73" s="11"/>
      <c r="E73" s="1"/>
      <c r="F73" s="12"/>
      <c r="G73" s="12"/>
      <c r="H73" s="12"/>
      <c r="I73" s="12"/>
      <c r="J73" s="12"/>
      <c r="K73" s="12"/>
      <c r="L73" s="50"/>
      <c r="M73" s="139"/>
      <c r="N73" s="23"/>
      <c r="O73" s="11"/>
      <c r="P73" s="1"/>
      <c r="Q73" s="12"/>
      <c r="R73" s="12"/>
      <c r="S73" s="12"/>
      <c r="T73" s="12"/>
      <c r="U73" s="12"/>
      <c r="V73" s="12"/>
      <c r="W73" s="50"/>
      <c r="X73" s="151">
        <v>192</v>
      </c>
      <c r="Y73" s="103" t="s">
        <v>157</v>
      </c>
      <c r="Z73" s="108"/>
      <c r="AA73" s="100">
        <f>AA74</f>
        <v>16</v>
      </c>
      <c r="AB73" s="101">
        <f aca="true" t="shared" si="7" ref="AB73:AG73">AB74</f>
        <v>531</v>
      </c>
      <c r="AC73" s="101">
        <f t="shared" si="7"/>
        <v>215130</v>
      </c>
      <c r="AD73" s="101">
        <f t="shared" si="7"/>
        <v>403340</v>
      </c>
      <c r="AE73" s="101">
        <f t="shared" si="7"/>
        <v>1172064</v>
      </c>
      <c r="AF73" s="101" t="s">
        <v>618</v>
      </c>
      <c r="AG73" s="101">
        <f t="shared" si="7"/>
        <v>769707</v>
      </c>
      <c r="AH73" s="24"/>
    </row>
    <row r="74" spans="2:34" s="9" customFormat="1" ht="13.5" customHeight="1">
      <c r="B74" s="156">
        <v>155</v>
      </c>
      <c r="C74" s="109" t="s">
        <v>411</v>
      </c>
      <c r="D74" s="99"/>
      <c r="E74" s="101">
        <f>SUM(E75:E79)</f>
        <v>138</v>
      </c>
      <c r="F74" s="104">
        <v>818</v>
      </c>
      <c r="G74" s="104">
        <v>136872</v>
      </c>
      <c r="H74" s="104">
        <v>748681</v>
      </c>
      <c r="I74" s="104">
        <v>1199368</v>
      </c>
      <c r="J74" s="104" t="s">
        <v>569</v>
      </c>
      <c r="K74" s="104">
        <v>486340</v>
      </c>
      <c r="L74" s="50"/>
      <c r="M74" s="150">
        <v>172</v>
      </c>
      <c r="N74" s="102" t="s">
        <v>158</v>
      </c>
      <c r="O74" s="99"/>
      <c r="P74" s="114">
        <f>P75</f>
        <v>56</v>
      </c>
      <c r="Q74" s="114">
        <f aca="true" t="shared" si="8" ref="Q74:V74">Q75</f>
        <v>253</v>
      </c>
      <c r="R74" s="114">
        <f t="shared" si="8"/>
        <v>35721</v>
      </c>
      <c r="S74" s="114">
        <f t="shared" si="8"/>
        <v>84326</v>
      </c>
      <c r="T74" s="114">
        <f t="shared" si="8"/>
        <v>168055</v>
      </c>
      <c r="U74" s="101" t="s">
        <v>618</v>
      </c>
      <c r="V74" s="114">
        <f t="shared" si="8"/>
        <v>82887</v>
      </c>
      <c r="W74" s="50"/>
      <c r="X74" s="6">
        <v>1921</v>
      </c>
      <c r="Y74" s="8" t="s">
        <v>157</v>
      </c>
      <c r="Z74" s="24"/>
      <c r="AA74" s="54">
        <v>16</v>
      </c>
      <c r="AB74" s="52">
        <v>531</v>
      </c>
      <c r="AC74" s="52">
        <v>215130</v>
      </c>
      <c r="AD74" s="52">
        <v>403340</v>
      </c>
      <c r="AE74" s="52">
        <v>1172064</v>
      </c>
      <c r="AF74" s="1" t="s">
        <v>569</v>
      </c>
      <c r="AG74" s="52">
        <v>769707</v>
      </c>
      <c r="AH74" s="24"/>
    </row>
    <row r="75" spans="2:34" s="9" customFormat="1" ht="13.5" customHeight="1">
      <c r="B75" s="4">
        <v>1551</v>
      </c>
      <c r="C75" s="21" t="s">
        <v>498</v>
      </c>
      <c r="D75" s="11"/>
      <c r="E75" s="1">
        <v>51</v>
      </c>
      <c r="F75" s="12">
        <v>218</v>
      </c>
      <c r="G75" s="12">
        <v>25697</v>
      </c>
      <c r="H75" s="12">
        <v>96286</v>
      </c>
      <c r="I75" s="12">
        <v>175040</v>
      </c>
      <c r="J75" s="12" t="s">
        <v>602</v>
      </c>
      <c r="K75" s="12">
        <v>78522</v>
      </c>
      <c r="L75" s="50"/>
      <c r="M75" s="139">
        <v>1721</v>
      </c>
      <c r="N75" s="10" t="s">
        <v>158</v>
      </c>
      <c r="O75" s="11"/>
      <c r="P75" s="1">
        <v>56</v>
      </c>
      <c r="Q75" s="1">
        <v>253</v>
      </c>
      <c r="R75" s="1">
        <v>35721</v>
      </c>
      <c r="S75" s="1">
        <v>84326</v>
      </c>
      <c r="T75" s="1">
        <v>168055</v>
      </c>
      <c r="U75" s="1" t="s">
        <v>602</v>
      </c>
      <c r="V75" s="1">
        <v>82887</v>
      </c>
      <c r="W75" s="50"/>
      <c r="X75" s="6"/>
      <c r="Y75" s="8"/>
      <c r="Z75" s="24"/>
      <c r="AA75" s="16"/>
      <c r="AB75" s="1"/>
      <c r="AC75" s="1"/>
      <c r="AD75" s="1"/>
      <c r="AE75" s="1"/>
      <c r="AF75" s="1"/>
      <c r="AG75" s="1"/>
      <c r="AH75" s="24"/>
    </row>
    <row r="76" spans="2:34" s="9" customFormat="1" ht="13.5" customHeight="1">
      <c r="B76" s="4">
        <v>1552</v>
      </c>
      <c r="C76" s="21" t="s">
        <v>384</v>
      </c>
      <c r="D76" s="11"/>
      <c r="E76" s="1">
        <v>1</v>
      </c>
      <c r="F76" s="12" t="s">
        <v>572</v>
      </c>
      <c r="G76" s="12" t="s">
        <v>572</v>
      </c>
      <c r="H76" s="12" t="s">
        <v>572</v>
      </c>
      <c r="I76" s="12" t="s">
        <v>572</v>
      </c>
      <c r="J76" s="12" t="s">
        <v>571</v>
      </c>
      <c r="K76" s="12" t="s">
        <v>572</v>
      </c>
      <c r="L76" s="50"/>
      <c r="M76" s="143"/>
      <c r="O76" s="11"/>
      <c r="P76" s="1"/>
      <c r="Q76" s="12"/>
      <c r="R76" s="12"/>
      <c r="S76" s="12"/>
      <c r="T76" s="12"/>
      <c r="U76" s="12"/>
      <c r="V76" s="12"/>
      <c r="W76" s="50"/>
      <c r="X76" s="151">
        <v>193</v>
      </c>
      <c r="Y76" s="103" t="s">
        <v>161</v>
      </c>
      <c r="Z76" s="108"/>
      <c r="AA76" s="100">
        <f>AA77</f>
        <v>681</v>
      </c>
      <c r="AB76" s="101">
        <f aca="true" t="shared" si="9" ref="AB76:AG76">AB77</f>
        <v>5481</v>
      </c>
      <c r="AC76" s="101">
        <f t="shared" si="9"/>
        <v>1465580</v>
      </c>
      <c r="AD76" s="101">
        <f t="shared" si="9"/>
        <v>3163180</v>
      </c>
      <c r="AE76" s="101">
        <f t="shared" si="9"/>
        <v>6663294</v>
      </c>
      <c r="AF76" s="101" t="s">
        <v>618</v>
      </c>
      <c r="AG76" s="101">
        <f t="shared" si="9"/>
        <v>3313185</v>
      </c>
      <c r="AH76" s="24"/>
    </row>
    <row r="77" spans="2:34" s="9" customFormat="1" ht="13.5" customHeight="1">
      <c r="B77" s="4">
        <v>1553</v>
      </c>
      <c r="C77" s="21" t="s">
        <v>412</v>
      </c>
      <c r="D77" s="11"/>
      <c r="E77" s="44">
        <v>3</v>
      </c>
      <c r="F77" s="44">
        <v>10</v>
      </c>
      <c r="G77" s="44">
        <v>2539</v>
      </c>
      <c r="H77" s="44">
        <v>31814</v>
      </c>
      <c r="I77" s="44">
        <v>37773</v>
      </c>
      <c r="J77" s="12" t="s">
        <v>571</v>
      </c>
      <c r="K77" s="44">
        <v>5959</v>
      </c>
      <c r="L77" s="50"/>
      <c r="M77" s="150">
        <v>173</v>
      </c>
      <c r="N77" s="102" t="s">
        <v>162</v>
      </c>
      <c r="O77" s="99"/>
      <c r="P77" s="114">
        <f>P78</f>
        <v>751</v>
      </c>
      <c r="Q77" s="114">
        <f aca="true" t="shared" si="10" ref="Q77:V77">Q78</f>
        <v>2695</v>
      </c>
      <c r="R77" s="114">
        <f t="shared" si="10"/>
        <v>445700</v>
      </c>
      <c r="S77" s="114">
        <f t="shared" si="10"/>
        <v>1568551</v>
      </c>
      <c r="T77" s="114">
        <f t="shared" si="10"/>
        <v>2776760</v>
      </c>
      <c r="U77" s="101" t="s">
        <v>618</v>
      </c>
      <c r="V77" s="114">
        <f t="shared" si="10"/>
        <v>1199406</v>
      </c>
      <c r="W77" s="50"/>
      <c r="X77" s="6">
        <v>1931</v>
      </c>
      <c r="Y77" s="8" t="s">
        <v>161</v>
      </c>
      <c r="Z77" s="24"/>
      <c r="AA77" s="16">
        <v>681</v>
      </c>
      <c r="AB77" s="1">
        <v>5481</v>
      </c>
      <c r="AC77" s="1">
        <v>1465580</v>
      </c>
      <c r="AD77" s="1">
        <v>3163180</v>
      </c>
      <c r="AE77" s="1">
        <v>6663294</v>
      </c>
      <c r="AF77" s="1" t="s">
        <v>571</v>
      </c>
      <c r="AG77" s="1">
        <v>3313185</v>
      </c>
      <c r="AH77" s="24"/>
    </row>
    <row r="78" spans="2:34" s="9" customFormat="1" ht="13.5" customHeight="1">
      <c r="B78" s="4">
        <v>1554</v>
      </c>
      <c r="C78" s="21" t="s">
        <v>413</v>
      </c>
      <c r="D78" s="11"/>
      <c r="E78" s="1">
        <v>2</v>
      </c>
      <c r="F78" s="12" t="s">
        <v>572</v>
      </c>
      <c r="G78" s="12" t="s">
        <v>572</v>
      </c>
      <c r="H78" s="12" t="s">
        <v>572</v>
      </c>
      <c r="I78" s="12" t="s">
        <v>572</v>
      </c>
      <c r="J78" s="12" t="s">
        <v>571</v>
      </c>
      <c r="K78" s="12" t="s">
        <v>572</v>
      </c>
      <c r="L78" s="50"/>
      <c r="M78" s="139">
        <v>1731</v>
      </c>
      <c r="N78" s="10" t="s">
        <v>162</v>
      </c>
      <c r="O78" s="11"/>
      <c r="P78" s="1">
        <v>751</v>
      </c>
      <c r="Q78" s="1">
        <v>2695</v>
      </c>
      <c r="R78" s="1">
        <v>445700</v>
      </c>
      <c r="S78" s="1">
        <v>1568551</v>
      </c>
      <c r="T78" s="1">
        <v>2776760</v>
      </c>
      <c r="U78" s="1" t="s">
        <v>571</v>
      </c>
      <c r="V78" s="1">
        <v>1199406</v>
      </c>
      <c r="W78" s="50"/>
      <c r="X78" s="6"/>
      <c r="Y78" s="8"/>
      <c r="AA78" s="16"/>
      <c r="AB78" s="1"/>
      <c r="AC78" s="1"/>
      <c r="AD78" s="1"/>
      <c r="AE78" s="1"/>
      <c r="AF78" s="1"/>
      <c r="AG78" s="1"/>
      <c r="AH78" s="24"/>
    </row>
    <row r="79" spans="2:34" s="9" customFormat="1" ht="13.5" customHeight="1">
      <c r="B79" s="4">
        <v>1559</v>
      </c>
      <c r="C79" s="13" t="s">
        <v>472</v>
      </c>
      <c r="D79" s="11"/>
      <c r="E79" s="1">
        <v>81</v>
      </c>
      <c r="F79" s="1">
        <v>555</v>
      </c>
      <c r="G79" s="1">
        <v>99695</v>
      </c>
      <c r="H79" s="1">
        <v>578501</v>
      </c>
      <c r="I79" s="1">
        <v>930310</v>
      </c>
      <c r="J79" s="1" t="s">
        <v>569</v>
      </c>
      <c r="K79" s="12">
        <v>388089</v>
      </c>
      <c r="L79" s="50"/>
      <c r="M79" s="143"/>
      <c r="O79" s="11"/>
      <c r="P79" s="1"/>
      <c r="Q79" s="12"/>
      <c r="R79" s="12"/>
      <c r="S79" s="12"/>
      <c r="T79" s="12"/>
      <c r="U79" s="12"/>
      <c r="V79" s="12"/>
      <c r="W79" s="50"/>
      <c r="X79" s="151">
        <v>194</v>
      </c>
      <c r="Y79" s="103" t="s">
        <v>164</v>
      </c>
      <c r="Z79" s="15"/>
      <c r="AA79" s="100">
        <f>SUM(AA80:AA82)</f>
        <v>75</v>
      </c>
      <c r="AB79" s="101">
        <v>569</v>
      </c>
      <c r="AC79" s="101">
        <v>164174</v>
      </c>
      <c r="AD79" s="101">
        <v>120838</v>
      </c>
      <c r="AE79" s="101">
        <v>432862</v>
      </c>
      <c r="AF79" s="101" t="s">
        <v>618</v>
      </c>
      <c r="AG79" s="101">
        <v>289514</v>
      </c>
      <c r="AH79" s="24"/>
    </row>
    <row r="80" spans="4:34" s="9" customFormat="1" ht="13.5" customHeight="1">
      <c r="D80" s="11"/>
      <c r="E80" s="1"/>
      <c r="F80" s="1"/>
      <c r="G80" s="1"/>
      <c r="H80" s="1"/>
      <c r="I80" s="1"/>
      <c r="J80" s="1"/>
      <c r="K80" s="12"/>
      <c r="L80" s="50"/>
      <c r="M80" s="151">
        <v>179</v>
      </c>
      <c r="N80" s="103" t="s">
        <v>86</v>
      </c>
      <c r="O80" s="99"/>
      <c r="P80" s="101">
        <f>SUM(P81:P85)</f>
        <v>134</v>
      </c>
      <c r="Q80" s="104">
        <v>977</v>
      </c>
      <c r="R80" s="104">
        <v>257901</v>
      </c>
      <c r="S80" s="104">
        <v>830336</v>
      </c>
      <c r="T80" s="104">
        <v>1559592</v>
      </c>
      <c r="U80" s="104" t="s">
        <v>618</v>
      </c>
      <c r="V80" s="104">
        <v>707849</v>
      </c>
      <c r="W80" s="50"/>
      <c r="X80" s="6">
        <v>1941</v>
      </c>
      <c r="Y80" s="8" t="s">
        <v>414</v>
      </c>
      <c r="AA80" s="16">
        <v>63</v>
      </c>
      <c r="AB80" s="1">
        <v>529</v>
      </c>
      <c r="AC80" s="1">
        <v>156839</v>
      </c>
      <c r="AD80" s="1">
        <v>117221</v>
      </c>
      <c r="AE80" s="1">
        <v>412429</v>
      </c>
      <c r="AF80" s="1" t="s">
        <v>591</v>
      </c>
      <c r="AG80" s="1">
        <v>272698</v>
      </c>
      <c r="AH80" s="24"/>
    </row>
    <row r="81" spans="2:34" s="9" customFormat="1" ht="13.5" customHeight="1">
      <c r="B81" s="97">
        <v>159</v>
      </c>
      <c r="C81" s="102" t="s">
        <v>94</v>
      </c>
      <c r="D81" s="99"/>
      <c r="E81" s="101">
        <f>SUM(E82:E87)</f>
        <v>818</v>
      </c>
      <c r="F81" s="101">
        <v>4135</v>
      </c>
      <c r="G81" s="101">
        <v>614603</v>
      </c>
      <c r="H81" s="101">
        <v>1638197</v>
      </c>
      <c r="I81" s="101">
        <v>3193734</v>
      </c>
      <c r="J81" s="101" t="s">
        <v>569</v>
      </c>
      <c r="K81" s="104">
        <v>1524793</v>
      </c>
      <c r="L81" s="50"/>
      <c r="M81" s="6">
        <v>1791</v>
      </c>
      <c r="N81" s="13" t="s">
        <v>88</v>
      </c>
      <c r="O81" s="11"/>
      <c r="P81" s="1">
        <v>43</v>
      </c>
      <c r="Q81" s="12">
        <v>362</v>
      </c>
      <c r="R81" s="12">
        <v>127055</v>
      </c>
      <c r="S81" s="12">
        <v>308016</v>
      </c>
      <c r="T81" s="12">
        <v>671773</v>
      </c>
      <c r="U81" s="12" t="s">
        <v>591</v>
      </c>
      <c r="V81" s="12">
        <v>350092</v>
      </c>
      <c r="W81" s="50"/>
      <c r="X81" s="6">
        <v>1942</v>
      </c>
      <c r="Y81" s="8" t="s">
        <v>415</v>
      </c>
      <c r="Z81" s="24"/>
      <c r="AA81" s="16">
        <v>10</v>
      </c>
      <c r="AB81" s="12" t="s">
        <v>592</v>
      </c>
      <c r="AC81" s="12" t="s">
        <v>592</v>
      </c>
      <c r="AD81" s="12" t="s">
        <v>592</v>
      </c>
      <c r="AE81" s="12" t="s">
        <v>592</v>
      </c>
      <c r="AF81" s="12" t="s">
        <v>591</v>
      </c>
      <c r="AG81" s="12" t="s">
        <v>592</v>
      </c>
      <c r="AH81" s="24"/>
    </row>
    <row r="82" spans="2:34" s="9" customFormat="1" ht="13.5" customHeight="1">
      <c r="B82" s="3">
        <v>1591</v>
      </c>
      <c r="C82" s="10" t="s">
        <v>96</v>
      </c>
      <c r="D82" s="11"/>
      <c r="E82" s="1">
        <v>40</v>
      </c>
      <c r="F82" s="1">
        <v>284</v>
      </c>
      <c r="G82" s="1">
        <v>48499</v>
      </c>
      <c r="H82" s="1">
        <v>142165</v>
      </c>
      <c r="I82" s="1">
        <v>302665</v>
      </c>
      <c r="J82" s="1" t="s">
        <v>591</v>
      </c>
      <c r="K82" s="12">
        <v>158808</v>
      </c>
      <c r="L82" s="50"/>
      <c r="M82" s="6">
        <v>1792</v>
      </c>
      <c r="N82" s="8" t="s">
        <v>90</v>
      </c>
      <c r="O82" s="11"/>
      <c r="P82" s="1">
        <v>1</v>
      </c>
      <c r="Q82" s="12" t="s">
        <v>592</v>
      </c>
      <c r="R82" s="12" t="s">
        <v>592</v>
      </c>
      <c r="S82" s="12" t="s">
        <v>592</v>
      </c>
      <c r="T82" s="12" t="s">
        <v>592</v>
      </c>
      <c r="U82" s="12" t="s">
        <v>591</v>
      </c>
      <c r="V82" s="12" t="s">
        <v>592</v>
      </c>
      <c r="W82" s="50"/>
      <c r="X82" s="6">
        <v>1943</v>
      </c>
      <c r="Y82" s="8" t="s">
        <v>416</v>
      </c>
      <c r="Z82" s="24"/>
      <c r="AA82" s="16">
        <v>2</v>
      </c>
      <c r="AB82" s="12" t="s">
        <v>603</v>
      </c>
      <c r="AC82" s="12" t="s">
        <v>603</v>
      </c>
      <c r="AD82" s="12" t="s">
        <v>603</v>
      </c>
      <c r="AE82" s="12" t="s">
        <v>603</v>
      </c>
      <c r="AF82" s="12" t="s">
        <v>604</v>
      </c>
      <c r="AG82" s="12" t="s">
        <v>603</v>
      </c>
      <c r="AH82" s="24"/>
    </row>
    <row r="83" spans="2:34" s="9" customFormat="1" ht="13.5" customHeight="1">
      <c r="B83" s="3">
        <v>1592</v>
      </c>
      <c r="C83" s="10" t="s">
        <v>551</v>
      </c>
      <c r="D83" s="11"/>
      <c r="E83" s="1">
        <v>2</v>
      </c>
      <c r="F83" s="12" t="s">
        <v>605</v>
      </c>
      <c r="G83" s="12" t="s">
        <v>605</v>
      </c>
      <c r="H83" s="12" t="s">
        <v>605</v>
      </c>
      <c r="I83" s="12" t="s">
        <v>605</v>
      </c>
      <c r="J83" s="12" t="s">
        <v>606</v>
      </c>
      <c r="K83" s="12" t="s">
        <v>605</v>
      </c>
      <c r="L83" s="50"/>
      <c r="M83" s="6">
        <v>1793</v>
      </c>
      <c r="N83" s="13" t="s">
        <v>92</v>
      </c>
      <c r="O83" s="11"/>
      <c r="P83" s="1">
        <v>47</v>
      </c>
      <c r="Q83" s="12">
        <v>282</v>
      </c>
      <c r="R83" s="12">
        <v>59363</v>
      </c>
      <c r="S83" s="12">
        <v>105180</v>
      </c>
      <c r="T83" s="12">
        <v>230163</v>
      </c>
      <c r="U83" s="12" t="s">
        <v>606</v>
      </c>
      <c r="V83" s="12">
        <v>122523</v>
      </c>
      <c r="W83" s="50"/>
      <c r="X83" s="6"/>
      <c r="Y83" s="8"/>
      <c r="Z83" s="24"/>
      <c r="AA83" s="16"/>
      <c r="AB83" s="1"/>
      <c r="AC83" s="1"/>
      <c r="AD83" s="1"/>
      <c r="AE83" s="1"/>
      <c r="AF83" s="1"/>
      <c r="AG83" s="1"/>
      <c r="AH83" s="24"/>
    </row>
    <row r="84" spans="2:34" s="9" customFormat="1" ht="13.5" customHeight="1">
      <c r="B84" s="3">
        <v>1593</v>
      </c>
      <c r="C84" s="10" t="s">
        <v>499</v>
      </c>
      <c r="D84" s="11"/>
      <c r="E84" s="52">
        <v>54</v>
      </c>
      <c r="F84" s="52">
        <v>335</v>
      </c>
      <c r="G84" s="52">
        <v>57885</v>
      </c>
      <c r="H84" s="52">
        <v>199115</v>
      </c>
      <c r="I84" s="52">
        <v>350440</v>
      </c>
      <c r="J84" s="1" t="s">
        <v>607</v>
      </c>
      <c r="K84" s="44">
        <v>148550</v>
      </c>
      <c r="L84" s="50"/>
      <c r="M84" s="6">
        <v>1794</v>
      </c>
      <c r="N84" s="8" t="s">
        <v>93</v>
      </c>
      <c r="O84" s="11"/>
      <c r="P84" s="52">
        <v>19</v>
      </c>
      <c r="Q84" s="12" t="s">
        <v>608</v>
      </c>
      <c r="R84" s="12" t="s">
        <v>608</v>
      </c>
      <c r="S84" s="12" t="s">
        <v>608</v>
      </c>
      <c r="T84" s="12" t="s">
        <v>608</v>
      </c>
      <c r="U84" s="12" t="s">
        <v>607</v>
      </c>
      <c r="V84" s="12" t="s">
        <v>608</v>
      </c>
      <c r="W84" s="50"/>
      <c r="X84" s="151">
        <v>195</v>
      </c>
      <c r="Y84" s="103" t="s">
        <v>87</v>
      </c>
      <c r="Z84" s="15"/>
      <c r="AA84" s="113">
        <f>SUM(AA85:AA86)</f>
        <v>63</v>
      </c>
      <c r="AB84" s="114">
        <f aca="true" t="shared" si="11" ref="AB84:AG84">SUM(AB85:AB86)</f>
        <v>427</v>
      </c>
      <c r="AC84" s="114">
        <f t="shared" si="11"/>
        <v>92916</v>
      </c>
      <c r="AD84" s="114">
        <f t="shared" si="11"/>
        <v>37709</v>
      </c>
      <c r="AE84" s="114">
        <f t="shared" si="11"/>
        <v>232645</v>
      </c>
      <c r="AF84" s="101" t="s">
        <v>618</v>
      </c>
      <c r="AG84" s="114">
        <f t="shared" si="11"/>
        <v>181448</v>
      </c>
      <c r="AH84" s="24"/>
    </row>
    <row r="85" spans="2:34" s="9" customFormat="1" ht="13.5" customHeight="1">
      <c r="B85" s="3">
        <v>1594</v>
      </c>
      <c r="C85" s="10" t="s">
        <v>500</v>
      </c>
      <c r="D85" s="11"/>
      <c r="E85" s="1">
        <v>10</v>
      </c>
      <c r="F85" s="12" t="s">
        <v>572</v>
      </c>
      <c r="G85" s="12" t="s">
        <v>572</v>
      </c>
      <c r="H85" s="12" t="s">
        <v>572</v>
      </c>
      <c r="I85" s="12" t="s">
        <v>572</v>
      </c>
      <c r="J85" s="12" t="s">
        <v>571</v>
      </c>
      <c r="K85" s="12" t="s">
        <v>572</v>
      </c>
      <c r="L85" s="50"/>
      <c r="M85" s="6">
        <v>1799</v>
      </c>
      <c r="N85" s="36" t="s">
        <v>95</v>
      </c>
      <c r="O85" s="11"/>
      <c r="P85" s="1">
        <v>24</v>
      </c>
      <c r="Q85" s="1">
        <v>279</v>
      </c>
      <c r="R85" s="1">
        <v>66365</v>
      </c>
      <c r="S85" s="1">
        <v>406741</v>
      </c>
      <c r="T85" s="1">
        <v>631909</v>
      </c>
      <c r="U85" s="1" t="s">
        <v>571</v>
      </c>
      <c r="V85" s="1">
        <v>219886</v>
      </c>
      <c r="W85" s="50"/>
      <c r="X85" s="6">
        <v>1951</v>
      </c>
      <c r="Y85" s="8" t="s">
        <v>89</v>
      </c>
      <c r="Z85" s="24"/>
      <c r="AA85" s="16">
        <v>50</v>
      </c>
      <c r="AB85" s="1">
        <v>308</v>
      </c>
      <c r="AC85" s="1">
        <v>60735</v>
      </c>
      <c r="AD85" s="1">
        <v>20144</v>
      </c>
      <c r="AE85" s="1">
        <v>145778</v>
      </c>
      <c r="AF85" s="1" t="s">
        <v>571</v>
      </c>
      <c r="AG85" s="1">
        <v>120389</v>
      </c>
      <c r="AH85" s="24"/>
    </row>
    <row r="86" spans="2:34" s="9" customFormat="1" ht="13.5" customHeight="1">
      <c r="B86" s="3">
        <v>1595</v>
      </c>
      <c r="C86" s="10" t="s">
        <v>501</v>
      </c>
      <c r="D86" s="11"/>
      <c r="E86" s="1">
        <v>169</v>
      </c>
      <c r="F86" s="1">
        <v>750</v>
      </c>
      <c r="G86" s="1">
        <v>123605</v>
      </c>
      <c r="H86" s="1">
        <v>226932</v>
      </c>
      <c r="I86" s="1">
        <v>506275</v>
      </c>
      <c r="J86" s="1" t="s">
        <v>591</v>
      </c>
      <c r="K86" s="12">
        <v>276661</v>
      </c>
      <c r="L86" s="50"/>
      <c r="M86" s="143"/>
      <c r="O86" s="11"/>
      <c r="P86" s="1"/>
      <c r="Q86" s="12"/>
      <c r="R86" s="12"/>
      <c r="S86" s="12"/>
      <c r="T86" s="12"/>
      <c r="U86" s="12"/>
      <c r="V86" s="12"/>
      <c r="W86" s="50"/>
      <c r="X86" s="6">
        <v>1952</v>
      </c>
      <c r="Y86" s="8" t="s">
        <v>91</v>
      </c>
      <c r="Z86" s="24"/>
      <c r="AA86" s="16">
        <v>13</v>
      </c>
      <c r="AB86" s="1">
        <v>119</v>
      </c>
      <c r="AC86" s="1">
        <v>32181</v>
      </c>
      <c r="AD86" s="1">
        <v>17565</v>
      </c>
      <c r="AE86" s="1">
        <v>86867</v>
      </c>
      <c r="AF86" s="1" t="s">
        <v>591</v>
      </c>
      <c r="AG86" s="1">
        <v>61059</v>
      </c>
      <c r="AH86" s="24"/>
    </row>
    <row r="87" spans="2:34" s="9" customFormat="1" ht="13.5" customHeight="1">
      <c r="B87" s="3">
        <v>1599</v>
      </c>
      <c r="C87" s="18" t="s">
        <v>101</v>
      </c>
      <c r="D87" s="11"/>
      <c r="E87" s="1">
        <v>543</v>
      </c>
      <c r="F87" s="1">
        <v>2687</v>
      </c>
      <c r="G87" s="1">
        <v>374802</v>
      </c>
      <c r="H87" s="1">
        <v>1048359</v>
      </c>
      <c r="I87" s="1">
        <v>1996298</v>
      </c>
      <c r="J87" s="1" t="s">
        <v>591</v>
      </c>
      <c r="K87" s="12">
        <v>925344</v>
      </c>
      <c r="L87" s="50"/>
      <c r="M87" s="151">
        <v>181</v>
      </c>
      <c r="N87" s="103" t="s">
        <v>97</v>
      </c>
      <c r="O87" s="99"/>
      <c r="P87" s="114">
        <f>P88</f>
        <v>3</v>
      </c>
      <c r="Q87" s="114">
        <f aca="true" t="shared" si="12" ref="Q87:V87">Q88</f>
        <v>26</v>
      </c>
      <c r="R87" s="114">
        <f t="shared" si="12"/>
        <v>7511</v>
      </c>
      <c r="S87" s="114">
        <f t="shared" si="12"/>
        <v>22461</v>
      </c>
      <c r="T87" s="114">
        <f t="shared" si="12"/>
        <v>45292</v>
      </c>
      <c r="U87" s="101" t="s">
        <v>618</v>
      </c>
      <c r="V87" s="114">
        <f t="shared" si="12"/>
        <v>21707</v>
      </c>
      <c r="W87" s="50"/>
      <c r="X87" s="143"/>
      <c r="AA87" s="54"/>
      <c r="AB87" s="52"/>
      <c r="AC87" s="52"/>
      <c r="AD87" s="52"/>
      <c r="AE87" s="52"/>
      <c r="AF87" s="52"/>
      <c r="AG87" s="52"/>
      <c r="AH87" s="24"/>
    </row>
    <row r="88" spans="2:34" s="9" customFormat="1" ht="13.5" customHeight="1">
      <c r="B88" s="49"/>
      <c r="D88" s="11"/>
      <c r="E88" s="1"/>
      <c r="F88" s="1"/>
      <c r="G88" s="1"/>
      <c r="H88" s="1"/>
      <c r="I88" s="1"/>
      <c r="J88" s="1"/>
      <c r="K88" s="12"/>
      <c r="L88" s="50"/>
      <c r="M88" s="6">
        <v>1811</v>
      </c>
      <c r="N88" s="8" t="s">
        <v>99</v>
      </c>
      <c r="O88" s="11"/>
      <c r="P88" s="1">
        <v>3</v>
      </c>
      <c r="Q88" s="1">
        <v>26</v>
      </c>
      <c r="R88" s="1">
        <v>7511</v>
      </c>
      <c r="S88" s="1">
        <v>22461</v>
      </c>
      <c r="T88" s="1">
        <v>45292</v>
      </c>
      <c r="U88" s="1" t="s">
        <v>591</v>
      </c>
      <c r="V88" s="1">
        <v>21707</v>
      </c>
      <c r="W88" s="50"/>
      <c r="X88" s="151">
        <v>199</v>
      </c>
      <c r="Y88" s="103" t="s">
        <v>537</v>
      </c>
      <c r="Z88" s="108"/>
      <c r="AA88" s="100">
        <f>AA89</f>
        <v>5</v>
      </c>
      <c r="AB88" s="101">
        <f aca="true" t="shared" si="13" ref="AB88:AG88">AB89</f>
        <v>17</v>
      </c>
      <c r="AC88" s="101">
        <f t="shared" si="13"/>
        <v>3963</v>
      </c>
      <c r="AD88" s="101">
        <f t="shared" si="13"/>
        <v>15212</v>
      </c>
      <c r="AE88" s="101">
        <f t="shared" si="13"/>
        <v>21580</v>
      </c>
      <c r="AF88" s="101" t="s">
        <v>587</v>
      </c>
      <c r="AG88" s="101">
        <f t="shared" si="13"/>
        <v>6368</v>
      </c>
      <c r="AH88" s="24"/>
    </row>
    <row r="89" spans="2:34" s="9" customFormat="1" ht="13.5" customHeight="1">
      <c r="B89" s="97">
        <v>161</v>
      </c>
      <c r="C89" s="102" t="s">
        <v>106</v>
      </c>
      <c r="D89" s="99"/>
      <c r="E89" s="101">
        <f>SUM(E90:E98)</f>
        <v>595</v>
      </c>
      <c r="F89" s="101">
        <f aca="true" t="shared" si="14" ref="F89:K89">SUM(F90:F98)</f>
        <v>4116</v>
      </c>
      <c r="G89" s="101">
        <f t="shared" si="14"/>
        <v>1012903</v>
      </c>
      <c r="H89" s="101">
        <f t="shared" si="14"/>
        <v>3857418</v>
      </c>
      <c r="I89" s="101">
        <f t="shared" si="14"/>
        <v>6039099</v>
      </c>
      <c r="J89" s="101" t="s">
        <v>569</v>
      </c>
      <c r="K89" s="101">
        <f t="shared" si="14"/>
        <v>2115438</v>
      </c>
      <c r="L89" s="50"/>
      <c r="M89" s="143"/>
      <c r="O89" s="11"/>
      <c r="P89" s="1"/>
      <c r="Q89" s="12"/>
      <c r="R89" s="12"/>
      <c r="S89" s="12"/>
      <c r="T89" s="12"/>
      <c r="U89" s="12"/>
      <c r="V89" s="12"/>
      <c r="W89" s="50"/>
      <c r="X89" s="6">
        <v>1999</v>
      </c>
      <c r="Y89" s="8" t="s">
        <v>538</v>
      </c>
      <c r="Z89" s="24"/>
      <c r="AA89" s="16">
        <v>5</v>
      </c>
      <c r="AB89" s="1">
        <v>17</v>
      </c>
      <c r="AC89" s="1">
        <v>3963</v>
      </c>
      <c r="AD89" s="1">
        <v>15212</v>
      </c>
      <c r="AE89" s="1">
        <v>21580</v>
      </c>
      <c r="AF89" s="1" t="s">
        <v>569</v>
      </c>
      <c r="AG89" s="1">
        <v>6368</v>
      </c>
      <c r="AH89" s="24"/>
    </row>
    <row r="90" spans="2:34" s="9" customFormat="1" ht="13.5" customHeight="1">
      <c r="B90" s="3">
        <v>1611</v>
      </c>
      <c r="C90" s="10" t="s">
        <v>108</v>
      </c>
      <c r="D90" s="11"/>
      <c r="E90" s="1">
        <v>519</v>
      </c>
      <c r="F90" s="1">
        <v>3619</v>
      </c>
      <c r="G90" s="1">
        <v>893912</v>
      </c>
      <c r="H90" s="1">
        <v>3446439</v>
      </c>
      <c r="I90" s="1">
        <v>5369560</v>
      </c>
      <c r="J90" s="1" t="s">
        <v>569</v>
      </c>
      <c r="K90" s="12">
        <v>1871139</v>
      </c>
      <c r="L90" s="50"/>
      <c r="M90" s="151">
        <v>182</v>
      </c>
      <c r="N90" s="103" t="s">
        <v>102</v>
      </c>
      <c r="O90" s="99"/>
      <c r="P90" s="101">
        <f>SUM(P91:P93)</f>
        <v>76</v>
      </c>
      <c r="Q90" s="101">
        <f aca="true" t="shared" si="15" ref="Q90:V90">SUM(Q91:Q93)</f>
        <v>2774</v>
      </c>
      <c r="R90" s="101">
        <f t="shared" si="15"/>
        <v>1099144</v>
      </c>
      <c r="S90" s="101">
        <f t="shared" si="15"/>
        <v>4664565</v>
      </c>
      <c r="T90" s="101">
        <v>8537717</v>
      </c>
      <c r="U90" s="101" t="s">
        <v>618</v>
      </c>
      <c r="V90" s="101">
        <f t="shared" si="15"/>
        <v>3384844</v>
      </c>
      <c r="W90" s="50"/>
      <c r="X90" s="143"/>
      <c r="AA90" s="54"/>
      <c r="AB90" s="52"/>
      <c r="AC90" s="52"/>
      <c r="AD90" s="52"/>
      <c r="AE90" s="52"/>
      <c r="AF90" s="52"/>
      <c r="AG90" s="52"/>
      <c r="AH90" s="24"/>
    </row>
    <row r="91" spans="2:34" s="9" customFormat="1" ht="13.5" customHeight="1">
      <c r="B91" s="3">
        <v>1612</v>
      </c>
      <c r="C91" s="10" t="s">
        <v>110</v>
      </c>
      <c r="D91" s="11"/>
      <c r="E91" s="1">
        <v>13</v>
      </c>
      <c r="F91" s="1">
        <v>91</v>
      </c>
      <c r="G91" s="1">
        <v>18936</v>
      </c>
      <c r="H91" s="1">
        <v>33119</v>
      </c>
      <c r="I91" s="1">
        <v>95918</v>
      </c>
      <c r="J91" s="1" t="s">
        <v>569</v>
      </c>
      <c r="K91" s="12">
        <v>62086</v>
      </c>
      <c r="L91" s="50"/>
      <c r="M91" s="6">
        <v>1821</v>
      </c>
      <c r="N91" s="8" t="s">
        <v>104</v>
      </c>
      <c r="O91" s="11"/>
      <c r="P91" s="1">
        <v>38</v>
      </c>
      <c r="Q91" s="12">
        <v>1971</v>
      </c>
      <c r="R91" s="12">
        <v>733685</v>
      </c>
      <c r="S91" s="12">
        <v>2789548</v>
      </c>
      <c r="T91" s="12">
        <v>5493900</v>
      </c>
      <c r="U91" s="12" t="s">
        <v>569</v>
      </c>
      <c r="V91" s="12">
        <v>2335453</v>
      </c>
      <c r="W91" s="50"/>
      <c r="X91" s="151">
        <v>201</v>
      </c>
      <c r="Y91" s="103" t="s">
        <v>98</v>
      </c>
      <c r="Z91" s="108"/>
      <c r="AA91" s="100">
        <f>SUM(AA92:AA93)</f>
        <v>2</v>
      </c>
      <c r="AB91" s="101" t="s">
        <v>554</v>
      </c>
      <c r="AC91" s="101" t="s">
        <v>554</v>
      </c>
      <c r="AD91" s="101" t="s">
        <v>554</v>
      </c>
      <c r="AE91" s="101" t="s">
        <v>554</v>
      </c>
      <c r="AF91" s="101" t="s">
        <v>587</v>
      </c>
      <c r="AG91" s="101" t="s">
        <v>554</v>
      </c>
      <c r="AH91" s="24"/>
    </row>
    <row r="92" spans="2:34" s="9" customFormat="1" ht="13.5" customHeight="1">
      <c r="B92" s="3">
        <v>1613</v>
      </c>
      <c r="C92" s="10" t="s">
        <v>374</v>
      </c>
      <c r="D92" s="11"/>
      <c r="E92" s="1">
        <v>3</v>
      </c>
      <c r="F92" s="1">
        <v>26</v>
      </c>
      <c r="G92" s="1">
        <v>8701</v>
      </c>
      <c r="H92" s="1">
        <v>29140</v>
      </c>
      <c r="I92" s="1">
        <v>56218</v>
      </c>
      <c r="J92" s="1" t="s">
        <v>574</v>
      </c>
      <c r="K92" s="12">
        <v>25078</v>
      </c>
      <c r="L92" s="50"/>
      <c r="M92" s="6">
        <v>1822</v>
      </c>
      <c r="N92" s="8" t="s">
        <v>107</v>
      </c>
      <c r="O92" s="11"/>
      <c r="P92" s="52">
        <v>8</v>
      </c>
      <c r="Q92" s="44">
        <v>737</v>
      </c>
      <c r="R92" s="44">
        <v>364518</v>
      </c>
      <c r="S92" s="44">
        <v>1869966</v>
      </c>
      <c r="T92" s="44">
        <v>3030262</v>
      </c>
      <c r="U92" s="12" t="s">
        <v>574</v>
      </c>
      <c r="V92" s="44">
        <v>1040917</v>
      </c>
      <c r="W92" s="50"/>
      <c r="X92" s="6">
        <v>2012</v>
      </c>
      <c r="Y92" s="8" t="s">
        <v>100</v>
      </c>
      <c r="Z92" s="24"/>
      <c r="AA92" s="16">
        <v>1</v>
      </c>
      <c r="AB92" s="12" t="s">
        <v>609</v>
      </c>
      <c r="AC92" s="12" t="s">
        <v>609</v>
      </c>
      <c r="AD92" s="12" t="s">
        <v>609</v>
      </c>
      <c r="AE92" s="12" t="s">
        <v>609</v>
      </c>
      <c r="AF92" s="12" t="s">
        <v>574</v>
      </c>
      <c r="AG92" s="12" t="s">
        <v>609</v>
      </c>
      <c r="AH92" s="24"/>
    </row>
    <row r="93" spans="2:34" s="9" customFormat="1" ht="13.5" customHeight="1">
      <c r="B93" s="3">
        <v>1614</v>
      </c>
      <c r="C93" s="18" t="s">
        <v>506</v>
      </c>
      <c r="D93" s="11"/>
      <c r="E93" s="1">
        <v>7</v>
      </c>
      <c r="F93" s="1">
        <v>26</v>
      </c>
      <c r="G93" s="1">
        <v>1052</v>
      </c>
      <c r="H93" s="1">
        <v>2391</v>
      </c>
      <c r="I93" s="1">
        <v>5659</v>
      </c>
      <c r="J93" s="1" t="s">
        <v>574</v>
      </c>
      <c r="K93" s="12">
        <v>3268</v>
      </c>
      <c r="L93" s="50"/>
      <c r="M93" s="6">
        <v>1824</v>
      </c>
      <c r="N93" s="8" t="s">
        <v>109</v>
      </c>
      <c r="O93" s="11"/>
      <c r="P93" s="1">
        <v>30</v>
      </c>
      <c r="Q93" s="12">
        <v>66</v>
      </c>
      <c r="R93" s="12">
        <v>941</v>
      </c>
      <c r="S93" s="12">
        <v>5051</v>
      </c>
      <c r="T93" s="12">
        <v>13525</v>
      </c>
      <c r="U93" s="12" t="s">
        <v>574</v>
      </c>
      <c r="V93" s="12">
        <v>8474</v>
      </c>
      <c r="W93" s="50"/>
      <c r="X93" s="6">
        <v>2019</v>
      </c>
      <c r="Y93" s="8" t="s">
        <v>550</v>
      </c>
      <c r="Z93" s="24"/>
      <c r="AA93" s="16">
        <v>1</v>
      </c>
      <c r="AB93" s="12" t="s">
        <v>578</v>
      </c>
      <c r="AC93" s="12" t="s">
        <v>578</v>
      </c>
      <c r="AD93" s="12" t="s">
        <v>578</v>
      </c>
      <c r="AE93" s="12" t="s">
        <v>578</v>
      </c>
      <c r="AF93" s="12" t="s">
        <v>569</v>
      </c>
      <c r="AG93" s="12" t="s">
        <v>578</v>
      </c>
      <c r="AH93" s="24"/>
    </row>
    <row r="94" spans="2:34" s="9" customFormat="1" ht="13.5" customHeight="1">
      <c r="B94" s="3">
        <v>1615</v>
      </c>
      <c r="C94" s="10" t="s">
        <v>375</v>
      </c>
      <c r="D94" s="11"/>
      <c r="E94" s="1">
        <v>4</v>
      </c>
      <c r="F94" s="1">
        <v>7</v>
      </c>
      <c r="G94" s="1" t="s">
        <v>610</v>
      </c>
      <c r="H94" s="1">
        <v>572</v>
      </c>
      <c r="I94" s="1">
        <v>1055</v>
      </c>
      <c r="J94" s="1" t="s">
        <v>610</v>
      </c>
      <c r="K94" s="12">
        <v>483</v>
      </c>
      <c r="L94" s="50"/>
      <c r="M94" s="143"/>
      <c r="O94" s="11"/>
      <c r="P94" s="1"/>
      <c r="Q94" s="12"/>
      <c r="R94" s="12"/>
      <c r="S94" s="12"/>
      <c r="T94" s="12"/>
      <c r="U94" s="12"/>
      <c r="V94" s="12"/>
      <c r="W94" s="50"/>
      <c r="X94" s="143"/>
      <c r="Z94" s="24"/>
      <c r="AA94" s="16"/>
      <c r="AB94" s="1"/>
      <c r="AC94" s="1"/>
      <c r="AD94" s="1"/>
      <c r="AE94" s="1"/>
      <c r="AF94" s="1"/>
      <c r="AG94" s="1"/>
      <c r="AH94" s="24"/>
    </row>
    <row r="95" spans="2:34" s="9" customFormat="1" ht="13.5" customHeight="1">
      <c r="B95" s="3">
        <v>1616</v>
      </c>
      <c r="C95" s="10" t="s">
        <v>376</v>
      </c>
      <c r="D95" s="11"/>
      <c r="E95" s="52">
        <v>4</v>
      </c>
      <c r="F95" s="52">
        <v>16</v>
      </c>
      <c r="G95" s="52">
        <v>2640</v>
      </c>
      <c r="H95" s="52">
        <v>3653</v>
      </c>
      <c r="I95" s="52">
        <v>10532</v>
      </c>
      <c r="J95" s="1" t="s">
        <v>611</v>
      </c>
      <c r="K95" s="44">
        <v>6879</v>
      </c>
      <c r="L95" s="50"/>
      <c r="M95" s="151">
        <v>183</v>
      </c>
      <c r="N95" s="103" t="s">
        <v>111</v>
      </c>
      <c r="O95" s="99"/>
      <c r="P95" s="101">
        <f>SUM(P96:P99)</f>
        <v>55</v>
      </c>
      <c r="Q95" s="104">
        <v>1638</v>
      </c>
      <c r="R95" s="104">
        <v>612539</v>
      </c>
      <c r="S95" s="104">
        <v>3430255</v>
      </c>
      <c r="T95" s="104">
        <v>5134793</v>
      </c>
      <c r="U95" s="104" t="s">
        <v>618</v>
      </c>
      <c r="V95" s="104">
        <v>1597245</v>
      </c>
      <c r="W95" s="50"/>
      <c r="X95" s="151">
        <v>202</v>
      </c>
      <c r="Y95" s="103" t="s">
        <v>103</v>
      </c>
      <c r="Z95" s="108"/>
      <c r="AA95" s="100">
        <f>SUM(AA96:AA99)</f>
        <v>24</v>
      </c>
      <c r="AB95" s="101">
        <v>371</v>
      </c>
      <c r="AC95" s="101">
        <v>127790</v>
      </c>
      <c r="AD95" s="101">
        <v>1029059</v>
      </c>
      <c r="AE95" s="101">
        <v>1682785</v>
      </c>
      <c r="AF95" s="101" t="s">
        <v>587</v>
      </c>
      <c r="AG95" s="101">
        <v>593591</v>
      </c>
      <c r="AH95" s="24"/>
    </row>
    <row r="96" spans="2:34" s="9" customFormat="1" ht="13.5" customHeight="1">
      <c r="B96" s="3">
        <v>1617</v>
      </c>
      <c r="C96" s="10" t="s">
        <v>113</v>
      </c>
      <c r="D96" s="11"/>
      <c r="E96" s="1">
        <v>3</v>
      </c>
      <c r="F96" s="1">
        <v>24</v>
      </c>
      <c r="G96" s="1">
        <v>5848</v>
      </c>
      <c r="H96" s="1">
        <v>2516</v>
      </c>
      <c r="I96" s="1">
        <v>12168</v>
      </c>
      <c r="J96" s="1" t="s">
        <v>611</v>
      </c>
      <c r="K96" s="1">
        <v>9608</v>
      </c>
      <c r="L96" s="50"/>
      <c r="M96" s="6">
        <v>1831</v>
      </c>
      <c r="N96" s="8" t="s">
        <v>114</v>
      </c>
      <c r="O96" s="11"/>
      <c r="P96" s="1">
        <v>31</v>
      </c>
      <c r="Q96" s="12">
        <v>1061</v>
      </c>
      <c r="R96" s="12">
        <v>395672</v>
      </c>
      <c r="S96" s="12">
        <v>2292953</v>
      </c>
      <c r="T96" s="12">
        <v>3291424</v>
      </c>
      <c r="U96" s="12" t="s">
        <v>611</v>
      </c>
      <c r="V96" s="12">
        <v>918926</v>
      </c>
      <c r="W96" s="50"/>
      <c r="X96" s="6">
        <v>2022</v>
      </c>
      <c r="Y96" s="8" t="s">
        <v>504</v>
      </c>
      <c r="AA96" s="54">
        <v>1</v>
      </c>
      <c r="AB96" s="12" t="s">
        <v>612</v>
      </c>
      <c r="AC96" s="12" t="s">
        <v>612</v>
      </c>
      <c r="AD96" s="12" t="s">
        <v>612</v>
      </c>
      <c r="AE96" s="12" t="s">
        <v>612</v>
      </c>
      <c r="AF96" s="12" t="s">
        <v>613</v>
      </c>
      <c r="AG96" s="12" t="s">
        <v>612</v>
      </c>
      <c r="AH96" s="24"/>
    </row>
    <row r="97" spans="2:34" s="9" customFormat="1" ht="13.5" customHeight="1">
      <c r="B97" s="3">
        <v>1618</v>
      </c>
      <c r="C97" s="10" t="s">
        <v>116</v>
      </c>
      <c r="D97" s="11"/>
      <c r="E97" s="1">
        <v>27</v>
      </c>
      <c r="F97" s="1">
        <v>253</v>
      </c>
      <c r="G97" s="1">
        <v>74750</v>
      </c>
      <c r="H97" s="1">
        <v>329094</v>
      </c>
      <c r="I97" s="1">
        <v>462059</v>
      </c>
      <c r="J97" s="1" t="s">
        <v>613</v>
      </c>
      <c r="K97" s="17">
        <v>121701</v>
      </c>
      <c r="L97" s="50"/>
      <c r="M97" s="6">
        <v>1832</v>
      </c>
      <c r="N97" s="8" t="s">
        <v>117</v>
      </c>
      <c r="O97" s="11"/>
      <c r="P97" s="1">
        <v>17</v>
      </c>
      <c r="Q97" s="12">
        <v>411</v>
      </c>
      <c r="R97" s="12">
        <v>159269</v>
      </c>
      <c r="S97" s="12">
        <v>961051</v>
      </c>
      <c r="T97" s="12">
        <v>1429144</v>
      </c>
      <c r="U97" s="12" t="s">
        <v>613</v>
      </c>
      <c r="V97" s="12">
        <v>444925</v>
      </c>
      <c r="W97" s="50"/>
      <c r="X97" s="6">
        <v>2023</v>
      </c>
      <c r="Y97" s="8" t="s">
        <v>105</v>
      </c>
      <c r="Z97" s="24"/>
      <c r="AA97" s="16">
        <v>11</v>
      </c>
      <c r="AB97" s="12" t="s">
        <v>612</v>
      </c>
      <c r="AC97" s="12" t="s">
        <v>612</v>
      </c>
      <c r="AD97" s="12" t="s">
        <v>612</v>
      </c>
      <c r="AE97" s="12" t="s">
        <v>612</v>
      </c>
      <c r="AF97" s="12" t="s">
        <v>613</v>
      </c>
      <c r="AG97" s="12" t="s">
        <v>612</v>
      </c>
      <c r="AH97" s="24"/>
    </row>
    <row r="98" spans="2:34" s="9" customFormat="1" ht="13.5" customHeight="1">
      <c r="B98" s="3">
        <v>1619</v>
      </c>
      <c r="C98" s="10" t="s">
        <v>118</v>
      </c>
      <c r="D98" s="11"/>
      <c r="E98" s="1">
        <v>15</v>
      </c>
      <c r="F98" s="1">
        <v>54</v>
      </c>
      <c r="G98" s="1">
        <v>7064</v>
      </c>
      <c r="H98" s="1">
        <v>10494</v>
      </c>
      <c r="I98" s="1">
        <v>25930</v>
      </c>
      <c r="J98" s="1" t="s">
        <v>613</v>
      </c>
      <c r="K98" s="12">
        <v>15196</v>
      </c>
      <c r="L98" s="50"/>
      <c r="M98" s="6">
        <v>1833</v>
      </c>
      <c r="N98" s="8" t="s">
        <v>119</v>
      </c>
      <c r="O98" s="11"/>
      <c r="P98" s="52">
        <v>6</v>
      </c>
      <c r="Q98" s="12" t="s">
        <v>612</v>
      </c>
      <c r="R98" s="12" t="s">
        <v>612</v>
      </c>
      <c r="S98" s="12" t="s">
        <v>612</v>
      </c>
      <c r="T98" s="12" t="s">
        <v>612</v>
      </c>
      <c r="U98" s="12" t="s">
        <v>613</v>
      </c>
      <c r="V98" s="12" t="s">
        <v>612</v>
      </c>
      <c r="W98" s="50"/>
      <c r="X98" s="6">
        <v>2024</v>
      </c>
      <c r="Y98" s="37" t="s">
        <v>515</v>
      </c>
      <c r="Z98" s="38"/>
      <c r="AA98" s="54">
        <v>1</v>
      </c>
      <c r="AB98" s="12" t="s">
        <v>583</v>
      </c>
      <c r="AC98" s="12" t="s">
        <v>583</v>
      </c>
      <c r="AD98" s="12" t="s">
        <v>583</v>
      </c>
      <c r="AE98" s="12" t="s">
        <v>583</v>
      </c>
      <c r="AF98" s="12" t="s">
        <v>584</v>
      </c>
      <c r="AG98" s="12" t="s">
        <v>583</v>
      </c>
      <c r="AH98" s="24"/>
    </row>
    <row r="99" spans="2:34" s="9" customFormat="1" ht="13.5" customHeight="1">
      <c r="B99" s="49"/>
      <c r="D99" s="11"/>
      <c r="E99" s="1"/>
      <c r="F99" s="1"/>
      <c r="G99" s="1"/>
      <c r="H99" s="1"/>
      <c r="I99" s="1"/>
      <c r="J99" s="1"/>
      <c r="K99" s="12"/>
      <c r="L99" s="50"/>
      <c r="M99" s="6">
        <v>1834</v>
      </c>
      <c r="N99" s="13" t="s">
        <v>385</v>
      </c>
      <c r="O99" s="11"/>
      <c r="P99" s="1">
        <v>1</v>
      </c>
      <c r="Q99" s="12" t="s">
        <v>572</v>
      </c>
      <c r="R99" s="12" t="s">
        <v>572</v>
      </c>
      <c r="S99" s="12" t="s">
        <v>572</v>
      </c>
      <c r="T99" s="12" t="s">
        <v>572</v>
      </c>
      <c r="U99" s="12" t="s">
        <v>571</v>
      </c>
      <c r="V99" s="12" t="s">
        <v>572</v>
      </c>
      <c r="W99" s="50"/>
      <c r="X99" s="6">
        <v>2029</v>
      </c>
      <c r="Y99" s="37" t="s">
        <v>614</v>
      </c>
      <c r="Z99" s="24"/>
      <c r="AA99" s="16">
        <v>11</v>
      </c>
      <c r="AB99" s="1">
        <v>256</v>
      </c>
      <c r="AC99" s="1">
        <v>86067</v>
      </c>
      <c r="AD99" s="1">
        <v>663024</v>
      </c>
      <c r="AE99" s="1">
        <v>1029926</v>
      </c>
      <c r="AF99" s="1" t="s">
        <v>571</v>
      </c>
      <c r="AG99" s="1">
        <v>328260</v>
      </c>
      <c r="AH99" s="24"/>
    </row>
    <row r="100" spans="2:34" s="9" customFormat="1" ht="13.5" customHeight="1">
      <c r="B100" s="97">
        <v>162</v>
      </c>
      <c r="C100" s="105" t="s">
        <v>121</v>
      </c>
      <c r="D100" s="99"/>
      <c r="E100" s="101">
        <f>SUM(E101:E105)</f>
        <v>175</v>
      </c>
      <c r="F100" s="101">
        <f aca="true" t="shared" si="16" ref="F100:K100">SUM(F101:F105)</f>
        <v>2521</v>
      </c>
      <c r="G100" s="101">
        <f t="shared" si="16"/>
        <v>644048</v>
      </c>
      <c r="H100" s="101">
        <f t="shared" si="16"/>
        <v>3698525</v>
      </c>
      <c r="I100" s="101">
        <f t="shared" si="16"/>
        <v>5486254</v>
      </c>
      <c r="J100" s="101" t="s">
        <v>569</v>
      </c>
      <c r="K100" s="101">
        <f t="shared" si="16"/>
        <v>1743096</v>
      </c>
      <c r="L100" s="50"/>
      <c r="M100" s="143"/>
      <c r="O100" s="11"/>
      <c r="P100" s="1"/>
      <c r="Q100" s="12"/>
      <c r="R100" s="12"/>
      <c r="S100" s="12"/>
      <c r="T100" s="12"/>
      <c r="U100" s="12"/>
      <c r="V100" s="12"/>
      <c r="W100" s="50"/>
      <c r="X100" s="143"/>
      <c r="Z100" s="24"/>
      <c r="AA100" s="16"/>
      <c r="AB100" s="1"/>
      <c r="AC100" s="1"/>
      <c r="AD100" s="1"/>
      <c r="AE100" s="1"/>
      <c r="AF100" s="1"/>
      <c r="AG100" s="1"/>
      <c r="AH100" s="24"/>
    </row>
    <row r="101" spans="2:34" s="9" customFormat="1" ht="13.5" customHeight="1">
      <c r="B101" s="3">
        <v>1621</v>
      </c>
      <c r="C101" s="10" t="s">
        <v>122</v>
      </c>
      <c r="D101" s="11"/>
      <c r="E101" s="1">
        <v>42</v>
      </c>
      <c r="F101" s="1">
        <v>612</v>
      </c>
      <c r="G101" s="1">
        <v>149842</v>
      </c>
      <c r="H101" s="1">
        <v>1077566</v>
      </c>
      <c r="I101" s="1">
        <v>1579200</v>
      </c>
      <c r="J101" s="1" t="s">
        <v>571</v>
      </c>
      <c r="K101" s="12">
        <v>489569</v>
      </c>
      <c r="L101" s="50"/>
      <c r="M101" s="151">
        <v>184</v>
      </c>
      <c r="N101" s="103" t="s">
        <v>623</v>
      </c>
      <c r="O101" s="99"/>
      <c r="P101" s="101">
        <f>SUM(P102:P105)</f>
        <v>38</v>
      </c>
      <c r="Q101" s="104">
        <v>305</v>
      </c>
      <c r="R101" s="104">
        <v>55838</v>
      </c>
      <c r="S101" s="104">
        <v>195104</v>
      </c>
      <c r="T101" s="104">
        <v>352913</v>
      </c>
      <c r="U101" s="104" t="s">
        <v>618</v>
      </c>
      <c r="V101" s="104">
        <v>153291</v>
      </c>
      <c r="W101" s="50"/>
      <c r="X101" s="151">
        <v>203</v>
      </c>
      <c r="Y101" s="103" t="s">
        <v>112</v>
      </c>
      <c r="Z101" s="108"/>
      <c r="AA101" s="100">
        <f>SUM(AA102:AA106)</f>
        <v>8</v>
      </c>
      <c r="AB101" s="101">
        <v>685</v>
      </c>
      <c r="AC101" s="101">
        <v>329423</v>
      </c>
      <c r="AD101" s="101">
        <v>1230405</v>
      </c>
      <c r="AE101" s="101">
        <v>2196941</v>
      </c>
      <c r="AF101" s="101" t="s">
        <v>587</v>
      </c>
      <c r="AG101" s="101">
        <v>886249</v>
      </c>
      <c r="AH101" s="24"/>
    </row>
    <row r="102" spans="2:34" s="9" customFormat="1" ht="13.5" customHeight="1">
      <c r="B102" s="3">
        <v>1622</v>
      </c>
      <c r="C102" s="10" t="s">
        <v>125</v>
      </c>
      <c r="D102" s="11"/>
      <c r="E102" s="52">
        <v>101</v>
      </c>
      <c r="F102" s="52">
        <v>1638</v>
      </c>
      <c r="G102" s="52">
        <v>431120</v>
      </c>
      <c r="H102" s="52">
        <v>2332179</v>
      </c>
      <c r="I102" s="52">
        <v>3445751</v>
      </c>
      <c r="J102" s="1" t="s">
        <v>571</v>
      </c>
      <c r="K102" s="44">
        <v>1082697</v>
      </c>
      <c r="L102" s="50"/>
      <c r="M102" s="6">
        <v>1841</v>
      </c>
      <c r="N102" s="8" t="s">
        <v>123</v>
      </c>
      <c r="O102" s="11"/>
      <c r="P102" s="1">
        <v>16</v>
      </c>
      <c r="Q102" s="12">
        <v>68</v>
      </c>
      <c r="R102" s="12">
        <v>9535</v>
      </c>
      <c r="S102" s="12">
        <v>20134</v>
      </c>
      <c r="T102" s="12">
        <v>35333</v>
      </c>
      <c r="U102" s="12" t="s">
        <v>571</v>
      </c>
      <c r="V102" s="12">
        <v>15175</v>
      </c>
      <c r="W102" s="50"/>
      <c r="X102" s="6">
        <v>2032</v>
      </c>
      <c r="Y102" s="8" t="s">
        <v>417</v>
      </c>
      <c r="AA102" s="54">
        <v>1</v>
      </c>
      <c r="AB102" s="12" t="s">
        <v>592</v>
      </c>
      <c r="AC102" s="12" t="s">
        <v>592</v>
      </c>
      <c r="AD102" s="12" t="s">
        <v>592</v>
      </c>
      <c r="AE102" s="12" t="s">
        <v>592</v>
      </c>
      <c r="AF102" s="12" t="s">
        <v>591</v>
      </c>
      <c r="AG102" s="12" t="s">
        <v>592</v>
      </c>
      <c r="AH102" s="24"/>
    </row>
    <row r="103" spans="2:42" s="9" customFormat="1" ht="13.5" customHeight="1">
      <c r="B103" s="3">
        <v>1623</v>
      </c>
      <c r="C103" s="10" t="s">
        <v>128</v>
      </c>
      <c r="D103" s="11"/>
      <c r="E103" s="1">
        <v>17</v>
      </c>
      <c r="F103" s="1">
        <v>196</v>
      </c>
      <c r="G103" s="1">
        <v>47770</v>
      </c>
      <c r="H103" s="1">
        <v>221952</v>
      </c>
      <c r="I103" s="1">
        <v>340515</v>
      </c>
      <c r="J103" s="1" t="s">
        <v>591</v>
      </c>
      <c r="K103" s="1">
        <v>117380</v>
      </c>
      <c r="L103" s="50"/>
      <c r="M103" s="6">
        <v>1842</v>
      </c>
      <c r="N103" s="8" t="s">
        <v>392</v>
      </c>
      <c r="O103" s="11"/>
      <c r="P103" s="1">
        <v>2</v>
      </c>
      <c r="Q103" s="12" t="s">
        <v>615</v>
      </c>
      <c r="R103" s="12" t="s">
        <v>615</v>
      </c>
      <c r="S103" s="12" t="s">
        <v>615</v>
      </c>
      <c r="T103" s="12" t="s">
        <v>615</v>
      </c>
      <c r="U103" s="12" t="s">
        <v>590</v>
      </c>
      <c r="V103" s="12" t="s">
        <v>615</v>
      </c>
      <c r="W103" s="50"/>
      <c r="X103" s="6">
        <v>2033</v>
      </c>
      <c r="Y103" s="8" t="s">
        <v>536</v>
      </c>
      <c r="AA103" s="54">
        <v>1</v>
      </c>
      <c r="AB103" s="12" t="s">
        <v>616</v>
      </c>
      <c r="AC103" s="12" t="s">
        <v>616</v>
      </c>
      <c r="AD103" s="12" t="s">
        <v>616</v>
      </c>
      <c r="AE103" s="12" t="s">
        <v>616</v>
      </c>
      <c r="AF103" s="12" t="s">
        <v>617</v>
      </c>
      <c r="AG103" s="12" t="s">
        <v>616</v>
      </c>
      <c r="AH103" s="4"/>
      <c r="AI103" s="43"/>
      <c r="AJ103" s="24"/>
      <c r="AK103" s="1"/>
      <c r="AL103" s="12"/>
      <c r="AM103" s="12"/>
      <c r="AN103" s="12"/>
      <c r="AO103" s="12"/>
      <c r="AP103" s="12"/>
    </row>
    <row r="104" spans="2:34" s="9" customFormat="1" ht="13.5" customHeight="1">
      <c r="B104" s="3">
        <v>1624</v>
      </c>
      <c r="C104" s="10" t="s">
        <v>502</v>
      </c>
      <c r="D104" s="11"/>
      <c r="E104" s="1">
        <v>5</v>
      </c>
      <c r="F104" s="1">
        <v>26</v>
      </c>
      <c r="G104" s="1">
        <v>2821</v>
      </c>
      <c r="H104" s="1">
        <v>1471</v>
      </c>
      <c r="I104" s="1">
        <v>9469</v>
      </c>
      <c r="J104" s="1" t="s">
        <v>571</v>
      </c>
      <c r="K104" s="12">
        <v>7998</v>
      </c>
      <c r="L104" s="50"/>
      <c r="M104" s="6">
        <v>1843</v>
      </c>
      <c r="N104" s="8" t="s">
        <v>126</v>
      </c>
      <c r="O104" s="11"/>
      <c r="P104" s="52">
        <v>8</v>
      </c>
      <c r="Q104" s="12" t="s">
        <v>572</v>
      </c>
      <c r="R104" s="12" t="s">
        <v>572</v>
      </c>
      <c r="S104" s="12" t="s">
        <v>572</v>
      </c>
      <c r="T104" s="12" t="s">
        <v>572</v>
      </c>
      <c r="U104" s="12" t="s">
        <v>571</v>
      </c>
      <c r="V104" s="12" t="s">
        <v>572</v>
      </c>
      <c r="W104" s="50"/>
      <c r="X104" s="6">
        <v>2035</v>
      </c>
      <c r="Y104" s="8" t="s">
        <v>115</v>
      </c>
      <c r="Z104" s="24"/>
      <c r="AA104" s="16">
        <v>1</v>
      </c>
      <c r="AB104" s="12" t="s">
        <v>572</v>
      </c>
      <c r="AC104" s="12" t="s">
        <v>572</v>
      </c>
      <c r="AD104" s="12" t="s">
        <v>572</v>
      </c>
      <c r="AE104" s="12" t="s">
        <v>572</v>
      </c>
      <c r="AF104" s="12" t="s">
        <v>571</v>
      </c>
      <c r="AG104" s="12" t="s">
        <v>572</v>
      </c>
      <c r="AH104" s="41"/>
    </row>
    <row r="105" spans="2:34" s="9" customFormat="1" ht="13.5" customHeight="1">
      <c r="B105" s="3">
        <v>1625</v>
      </c>
      <c r="C105" s="10" t="s">
        <v>130</v>
      </c>
      <c r="D105" s="11"/>
      <c r="E105" s="1">
        <v>10</v>
      </c>
      <c r="F105" s="1">
        <v>49</v>
      </c>
      <c r="G105" s="1">
        <v>12495</v>
      </c>
      <c r="H105" s="1">
        <v>65357</v>
      </c>
      <c r="I105" s="1">
        <v>111319</v>
      </c>
      <c r="J105" s="1" t="s">
        <v>571</v>
      </c>
      <c r="K105" s="12">
        <v>45452</v>
      </c>
      <c r="L105" s="50"/>
      <c r="M105" s="6">
        <v>1849</v>
      </c>
      <c r="N105" s="8" t="s">
        <v>129</v>
      </c>
      <c r="O105" s="11"/>
      <c r="P105" s="1">
        <v>12</v>
      </c>
      <c r="Q105" s="1">
        <v>98</v>
      </c>
      <c r="R105" s="1">
        <v>19737</v>
      </c>
      <c r="S105" s="1">
        <v>40198</v>
      </c>
      <c r="T105" s="1">
        <v>85804</v>
      </c>
      <c r="U105" s="1" t="s">
        <v>571</v>
      </c>
      <c r="V105" s="1">
        <v>45004</v>
      </c>
      <c r="W105" s="50"/>
      <c r="X105" s="6">
        <v>2037</v>
      </c>
      <c r="Y105" s="8" t="s">
        <v>120</v>
      </c>
      <c r="Z105" s="24"/>
      <c r="AA105" s="16">
        <v>3</v>
      </c>
      <c r="AB105" s="1">
        <v>161</v>
      </c>
      <c r="AC105" s="1">
        <v>72179</v>
      </c>
      <c r="AD105" s="1">
        <v>529182</v>
      </c>
      <c r="AE105" s="1">
        <v>744024</v>
      </c>
      <c r="AF105" s="1" t="s">
        <v>571</v>
      </c>
      <c r="AG105" s="1">
        <v>193580</v>
      </c>
      <c r="AH105" s="4"/>
    </row>
    <row r="106" spans="2:34" s="9" customFormat="1" ht="13.5" customHeight="1">
      <c r="B106" s="49"/>
      <c r="D106" s="11"/>
      <c r="E106" s="1"/>
      <c r="F106" s="1"/>
      <c r="G106" s="1"/>
      <c r="H106" s="1"/>
      <c r="I106" s="1"/>
      <c r="J106" s="1"/>
      <c r="K106" s="12"/>
      <c r="L106" s="50"/>
      <c r="M106" s="143"/>
      <c r="O106" s="11"/>
      <c r="P106" s="1"/>
      <c r="Q106" s="12"/>
      <c r="R106" s="12"/>
      <c r="S106" s="12"/>
      <c r="T106" s="12"/>
      <c r="U106" s="12"/>
      <c r="V106" s="12"/>
      <c r="W106" s="50"/>
      <c r="X106" s="6">
        <v>2039</v>
      </c>
      <c r="Y106" s="37" t="s">
        <v>473</v>
      </c>
      <c r="AA106" s="54">
        <v>2</v>
      </c>
      <c r="AB106" s="12" t="s">
        <v>578</v>
      </c>
      <c r="AC106" s="12" t="s">
        <v>578</v>
      </c>
      <c r="AD106" s="12" t="s">
        <v>578</v>
      </c>
      <c r="AE106" s="12" t="s">
        <v>578</v>
      </c>
      <c r="AF106" s="12" t="s">
        <v>569</v>
      </c>
      <c r="AG106" s="12" t="s">
        <v>578</v>
      </c>
      <c r="AH106" s="4"/>
    </row>
    <row r="107" spans="2:34" s="9" customFormat="1" ht="13.5" customHeight="1">
      <c r="B107" s="97">
        <v>163</v>
      </c>
      <c r="C107" s="98" t="s">
        <v>135</v>
      </c>
      <c r="D107" s="99"/>
      <c r="E107" s="101">
        <f>SUM(E108:E111)</f>
        <v>142</v>
      </c>
      <c r="F107" s="101" t="s">
        <v>554</v>
      </c>
      <c r="G107" s="101" t="s">
        <v>554</v>
      </c>
      <c r="H107" s="101" t="s">
        <v>554</v>
      </c>
      <c r="I107" s="101" t="s">
        <v>554</v>
      </c>
      <c r="J107" s="101" t="s">
        <v>569</v>
      </c>
      <c r="K107" s="104" t="s">
        <v>554</v>
      </c>
      <c r="L107" s="50"/>
      <c r="M107" s="151">
        <v>185</v>
      </c>
      <c r="N107" s="103" t="s">
        <v>131</v>
      </c>
      <c r="O107" s="99"/>
      <c r="P107" s="101">
        <f>SUM(P108:P111)</f>
        <v>383</v>
      </c>
      <c r="Q107" s="101">
        <f aca="true" t="shared" si="17" ref="Q107:V107">SUM(Q108:Q111)</f>
        <v>3691</v>
      </c>
      <c r="R107" s="101">
        <f t="shared" si="17"/>
        <v>849694</v>
      </c>
      <c r="S107" s="101">
        <f t="shared" si="17"/>
        <v>2739499</v>
      </c>
      <c r="T107" s="101">
        <f t="shared" si="17"/>
        <v>4685293</v>
      </c>
      <c r="U107" s="101" t="s">
        <v>618</v>
      </c>
      <c r="V107" s="101">
        <f t="shared" si="17"/>
        <v>1883907</v>
      </c>
      <c r="W107" s="50"/>
      <c r="X107" s="143"/>
      <c r="Z107" s="24"/>
      <c r="AA107" s="16"/>
      <c r="AB107" s="1"/>
      <c r="AC107" s="1"/>
      <c r="AD107" s="1"/>
      <c r="AE107" s="1"/>
      <c r="AF107" s="1"/>
      <c r="AG107" s="1"/>
      <c r="AH107" s="24"/>
    </row>
    <row r="108" spans="2:34" s="9" customFormat="1" ht="13.5" customHeight="1">
      <c r="B108" s="3">
        <v>1631</v>
      </c>
      <c r="C108" s="10" t="s">
        <v>137</v>
      </c>
      <c r="D108" s="11"/>
      <c r="E108" s="52">
        <v>17</v>
      </c>
      <c r="F108" s="52">
        <v>42</v>
      </c>
      <c r="G108" s="52">
        <v>5249</v>
      </c>
      <c r="H108" s="52">
        <v>12749</v>
      </c>
      <c r="I108" s="52">
        <v>23172</v>
      </c>
      <c r="J108" s="1" t="s">
        <v>569</v>
      </c>
      <c r="K108" s="44">
        <v>9955</v>
      </c>
      <c r="L108" s="50"/>
      <c r="M108" s="6">
        <v>1851</v>
      </c>
      <c r="N108" s="8" t="s">
        <v>133</v>
      </c>
      <c r="O108" s="11"/>
      <c r="P108" s="1">
        <v>9</v>
      </c>
      <c r="Q108" s="12">
        <v>53</v>
      </c>
      <c r="R108" s="12">
        <v>10805</v>
      </c>
      <c r="S108" s="12">
        <v>44469</v>
      </c>
      <c r="T108" s="12">
        <v>68378</v>
      </c>
      <c r="U108" s="12" t="s">
        <v>569</v>
      </c>
      <c r="V108" s="12">
        <v>23410</v>
      </c>
      <c r="W108" s="50"/>
      <c r="X108" s="151">
        <v>204</v>
      </c>
      <c r="Y108" s="103" t="s">
        <v>124</v>
      </c>
      <c r="Z108" s="108"/>
      <c r="AA108" s="100">
        <f>AA109</f>
        <v>2</v>
      </c>
      <c r="AB108" s="101" t="s">
        <v>554</v>
      </c>
      <c r="AC108" s="101" t="s">
        <v>554</v>
      </c>
      <c r="AD108" s="101" t="s">
        <v>554</v>
      </c>
      <c r="AE108" s="101" t="s">
        <v>554</v>
      </c>
      <c r="AF108" s="101" t="s">
        <v>587</v>
      </c>
      <c r="AG108" s="101" t="s">
        <v>554</v>
      </c>
      <c r="AH108" s="24"/>
    </row>
    <row r="109" spans="2:34" s="9" customFormat="1" ht="13.5" customHeight="1">
      <c r="B109" s="3">
        <v>1632</v>
      </c>
      <c r="C109" s="10" t="s">
        <v>140</v>
      </c>
      <c r="D109" s="11"/>
      <c r="E109" s="1">
        <v>14</v>
      </c>
      <c r="F109" s="12" t="s">
        <v>578</v>
      </c>
      <c r="G109" s="12" t="s">
        <v>578</v>
      </c>
      <c r="H109" s="12" t="s">
        <v>578</v>
      </c>
      <c r="I109" s="12" t="s">
        <v>578</v>
      </c>
      <c r="J109" s="12" t="s">
        <v>569</v>
      </c>
      <c r="K109" s="12" t="s">
        <v>578</v>
      </c>
      <c r="L109" s="50"/>
      <c r="M109" s="6">
        <v>1852</v>
      </c>
      <c r="N109" s="8" t="s">
        <v>136</v>
      </c>
      <c r="O109" s="11"/>
      <c r="P109" s="1">
        <v>6</v>
      </c>
      <c r="Q109" s="12">
        <v>52</v>
      </c>
      <c r="R109" s="12">
        <v>15031</v>
      </c>
      <c r="S109" s="12">
        <v>91606</v>
      </c>
      <c r="T109" s="12">
        <v>130667</v>
      </c>
      <c r="U109" s="12" t="s">
        <v>569</v>
      </c>
      <c r="V109" s="12">
        <v>37402</v>
      </c>
      <c r="W109" s="50"/>
      <c r="X109" s="6">
        <v>2042</v>
      </c>
      <c r="Y109" s="8" t="s">
        <v>127</v>
      </c>
      <c r="Z109" s="24"/>
      <c r="AA109" s="16">
        <v>2</v>
      </c>
      <c r="AB109" s="12" t="s">
        <v>578</v>
      </c>
      <c r="AC109" s="12" t="s">
        <v>578</v>
      </c>
      <c r="AD109" s="12" t="s">
        <v>578</v>
      </c>
      <c r="AE109" s="12" t="s">
        <v>578</v>
      </c>
      <c r="AF109" s="12" t="s">
        <v>569</v>
      </c>
      <c r="AG109" s="12" t="s">
        <v>578</v>
      </c>
      <c r="AH109" s="24"/>
    </row>
    <row r="110" spans="2:34" s="9" customFormat="1" ht="13.5" customHeight="1">
      <c r="B110" s="3">
        <v>1633</v>
      </c>
      <c r="C110" s="10" t="s">
        <v>143</v>
      </c>
      <c r="D110" s="11"/>
      <c r="E110" s="52">
        <v>92</v>
      </c>
      <c r="F110" s="12">
        <v>498</v>
      </c>
      <c r="G110" s="12">
        <v>88503</v>
      </c>
      <c r="H110" s="12">
        <v>182506</v>
      </c>
      <c r="I110" s="12">
        <v>385072</v>
      </c>
      <c r="J110" s="12" t="s">
        <v>569</v>
      </c>
      <c r="K110" s="12">
        <v>198456</v>
      </c>
      <c r="L110" s="50"/>
      <c r="M110" s="6">
        <v>1853</v>
      </c>
      <c r="N110" s="8" t="s">
        <v>138</v>
      </c>
      <c r="O110" s="11"/>
      <c r="P110" s="52">
        <v>215</v>
      </c>
      <c r="Q110" s="44">
        <v>2310</v>
      </c>
      <c r="R110" s="44">
        <v>569732</v>
      </c>
      <c r="S110" s="44">
        <v>1898255</v>
      </c>
      <c r="T110" s="44">
        <v>3146506</v>
      </c>
      <c r="U110" s="12" t="s">
        <v>569</v>
      </c>
      <c r="V110" s="44">
        <v>1205654</v>
      </c>
      <c r="W110" s="50"/>
      <c r="X110" s="143"/>
      <c r="Z110" s="24"/>
      <c r="AA110" s="16"/>
      <c r="AB110" s="1"/>
      <c r="AC110" s="1"/>
      <c r="AD110" s="1"/>
      <c r="AE110" s="1"/>
      <c r="AF110" s="1"/>
      <c r="AG110" s="1"/>
      <c r="AH110" s="24"/>
    </row>
    <row r="111" spans="2:34" s="9" customFormat="1" ht="13.5" customHeight="1">
      <c r="B111" s="3">
        <v>1636</v>
      </c>
      <c r="C111" s="10" t="s">
        <v>144</v>
      </c>
      <c r="D111" s="11"/>
      <c r="E111" s="1">
        <v>19</v>
      </c>
      <c r="F111" s="1">
        <v>82</v>
      </c>
      <c r="G111" s="1">
        <v>10830</v>
      </c>
      <c r="H111" s="1">
        <v>13704</v>
      </c>
      <c r="I111" s="1">
        <v>39474</v>
      </c>
      <c r="J111" s="1" t="s">
        <v>569</v>
      </c>
      <c r="K111" s="12">
        <v>25770</v>
      </c>
      <c r="L111" s="50"/>
      <c r="M111" s="6">
        <v>1854</v>
      </c>
      <c r="N111" s="8" t="s">
        <v>141</v>
      </c>
      <c r="O111" s="11"/>
      <c r="P111" s="1">
        <v>153</v>
      </c>
      <c r="Q111" s="12">
        <v>1276</v>
      </c>
      <c r="R111" s="12">
        <v>254126</v>
      </c>
      <c r="S111" s="12">
        <v>705169</v>
      </c>
      <c r="T111" s="12">
        <v>1339742</v>
      </c>
      <c r="U111" s="12" t="s">
        <v>569</v>
      </c>
      <c r="V111" s="12">
        <v>617441</v>
      </c>
      <c r="W111" s="50"/>
      <c r="X111" s="151">
        <v>205</v>
      </c>
      <c r="Y111" s="110" t="s">
        <v>526</v>
      </c>
      <c r="Z111" s="108"/>
      <c r="AA111" s="100">
        <f>SUM(AA112:AA116)</f>
        <v>16</v>
      </c>
      <c r="AB111" s="101">
        <v>195</v>
      </c>
      <c r="AC111" s="101">
        <v>85128</v>
      </c>
      <c r="AD111" s="101">
        <v>232962</v>
      </c>
      <c r="AE111" s="101">
        <v>419972</v>
      </c>
      <c r="AF111" s="101" t="s">
        <v>556</v>
      </c>
      <c r="AG111" s="101">
        <v>177026</v>
      </c>
      <c r="AH111" s="24"/>
    </row>
    <row r="112" spans="2:34" s="9" customFormat="1" ht="13.5" customHeight="1">
      <c r="B112" s="3"/>
      <c r="D112" s="11"/>
      <c r="E112" s="1"/>
      <c r="F112" s="1"/>
      <c r="G112" s="1"/>
      <c r="H112" s="1"/>
      <c r="I112" s="1"/>
      <c r="J112" s="1"/>
      <c r="K112" s="1"/>
      <c r="L112" s="50"/>
      <c r="M112" s="143"/>
      <c r="O112" s="11"/>
      <c r="P112" s="1"/>
      <c r="Q112" s="12"/>
      <c r="R112" s="12"/>
      <c r="S112" s="12"/>
      <c r="T112" s="12"/>
      <c r="U112" s="12"/>
      <c r="V112" s="12"/>
      <c r="W112" s="50"/>
      <c r="X112" s="6">
        <v>2052</v>
      </c>
      <c r="Y112" s="8" t="s">
        <v>132</v>
      </c>
      <c r="Z112" s="24"/>
      <c r="AA112" s="16">
        <v>2</v>
      </c>
      <c r="AB112" s="12" t="s">
        <v>578</v>
      </c>
      <c r="AC112" s="12" t="s">
        <v>578</v>
      </c>
      <c r="AD112" s="12" t="s">
        <v>578</v>
      </c>
      <c r="AE112" s="12" t="s">
        <v>578</v>
      </c>
      <c r="AF112" s="12" t="s">
        <v>569</v>
      </c>
      <c r="AG112" s="12" t="s">
        <v>578</v>
      </c>
      <c r="AH112" s="24"/>
    </row>
    <row r="113" spans="2:34" s="9" customFormat="1" ht="13.5" customHeight="1">
      <c r="B113" s="97">
        <v>164</v>
      </c>
      <c r="C113" s="102" t="s">
        <v>377</v>
      </c>
      <c r="D113" s="99"/>
      <c r="E113" s="101">
        <f>E114</f>
        <v>1</v>
      </c>
      <c r="F113" s="104" t="s">
        <v>554</v>
      </c>
      <c r="G113" s="104" t="s">
        <v>554</v>
      </c>
      <c r="H113" s="104" t="s">
        <v>554</v>
      </c>
      <c r="I113" s="104" t="s">
        <v>554</v>
      </c>
      <c r="J113" s="104" t="s">
        <v>618</v>
      </c>
      <c r="K113" s="104" t="s">
        <v>554</v>
      </c>
      <c r="L113" s="50"/>
      <c r="M113" s="151">
        <v>189</v>
      </c>
      <c r="N113" s="106" t="s">
        <v>145</v>
      </c>
      <c r="O113" s="99"/>
      <c r="P113" s="101">
        <f>SUM(P114:P116)</f>
        <v>75</v>
      </c>
      <c r="Q113" s="104">
        <v>1475</v>
      </c>
      <c r="R113" s="104">
        <v>451961</v>
      </c>
      <c r="S113" s="104">
        <v>1499513</v>
      </c>
      <c r="T113" s="104">
        <v>2705032</v>
      </c>
      <c r="U113" s="104" t="s">
        <v>618</v>
      </c>
      <c r="V113" s="104">
        <v>1027421</v>
      </c>
      <c r="W113" s="50"/>
      <c r="X113" s="6">
        <v>2054</v>
      </c>
      <c r="Y113" s="8" t="s">
        <v>134</v>
      </c>
      <c r="AA113" s="54">
        <v>6</v>
      </c>
      <c r="AB113" s="52">
        <v>138</v>
      </c>
      <c r="AC113" s="52">
        <v>67039</v>
      </c>
      <c r="AD113" s="52">
        <v>173568</v>
      </c>
      <c r="AE113" s="52">
        <v>331004</v>
      </c>
      <c r="AF113" s="1" t="s">
        <v>618</v>
      </c>
      <c r="AG113" s="52">
        <v>147582</v>
      </c>
      <c r="AH113" s="24"/>
    </row>
    <row r="114" spans="2:34" s="9" customFormat="1" ht="13.5" customHeight="1">
      <c r="B114" s="3">
        <v>1641</v>
      </c>
      <c r="C114" s="10" t="s">
        <v>377</v>
      </c>
      <c r="D114" s="11"/>
      <c r="E114" s="1">
        <v>1</v>
      </c>
      <c r="F114" s="12" t="s">
        <v>619</v>
      </c>
      <c r="G114" s="12" t="s">
        <v>619</v>
      </c>
      <c r="H114" s="12" t="s">
        <v>619</v>
      </c>
      <c r="I114" s="12" t="s">
        <v>619</v>
      </c>
      <c r="J114" s="12" t="s">
        <v>618</v>
      </c>
      <c r="K114" s="12" t="s">
        <v>619</v>
      </c>
      <c r="L114" s="50"/>
      <c r="M114" s="6">
        <v>1891</v>
      </c>
      <c r="N114" s="8" t="s">
        <v>147</v>
      </c>
      <c r="O114" s="11"/>
      <c r="P114" s="1">
        <v>1</v>
      </c>
      <c r="Q114" s="12" t="s">
        <v>619</v>
      </c>
      <c r="R114" s="12" t="s">
        <v>619</v>
      </c>
      <c r="S114" s="12" t="s">
        <v>619</v>
      </c>
      <c r="T114" s="12" t="s">
        <v>619</v>
      </c>
      <c r="U114" s="12" t="s">
        <v>618</v>
      </c>
      <c r="V114" s="12" t="s">
        <v>619</v>
      </c>
      <c r="W114" s="50"/>
      <c r="X114" s="6">
        <v>2055</v>
      </c>
      <c r="Y114" s="8" t="s">
        <v>474</v>
      </c>
      <c r="Z114" s="24"/>
      <c r="AA114" s="16">
        <v>1</v>
      </c>
      <c r="AB114" s="12" t="s">
        <v>620</v>
      </c>
      <c r="AC114" s="12" t="s">
        <v>620</v>
      </c>
      <c r="AD114" s="12" t="s">
        <v>620</v>
      </c>
      <c r="AE114" s="12" t="s">
        <v>620</v>
      </c>
      <c r="AF114" s="12" t="s">
        <v>587</v>
      </c>
      <c r="AG114" s="12" t="s">
        <v>620</v>
      </c>
      <c r="AH114" s="24"/>
    </row>
    <row r="115" spans="2:33" s="9" customFormat="1" ht="13.5" customHeight="1">
      <c r="B115" s="3"/>
      <c r="D115" s="11"/>
      <c r="E115" s="1"/>
      <c r="F115" s="12"/>
      <c r="G115" s="12"/>
      <c r="H115" s="12"/>
      <c r="I115" s="12"/>
      <c r="J115" s="12"/>
      <c r="K115" s="12"/>
      <c r="L115" s="50"/>
      <c r="M115" s="6">
        <v>1892</v>
      </c>
      <c r="N115" s="8" t="s">
        <v>149</v>
      </c>
      <c r="O115" s="11"/>
      <c r="P115" s="52">
        <v>1</v>
      </c>
      <c r="Q115" s="12" t="s">
        <v>620</v>
      </c>
      <c r="R115" s="12" t="s">
        <v>620</v>
      </c>
      <c r="S115" s="12" t="s">
        <v>620</v>
      </c>
      <c r="T115" s="12" t="s">
        <v>620</v>
      </c>
      <c r="U115" s="12" t="s">
        <v>587</v>
      </c>
      <c r="V115" s="12" t="s">
        <v>620</v>
      </c>
      <c r="W115" s="50"/>
      <c r="X115" s="6">
        <v>2056</v>
      </c>
      <c r="Y115" s="8" t="s">
        <v>139</v>
      </c>
      <c r="Z115" s="24"/>
      <c r="AA115" s="16">
        <v>4</v>
      </c>
      <c r="AB115" s="12">
        <v>34</v>
      </c>
      <c r="AC115" s="12">
        <v>13596</v>
      </c>
      <c r="AD115" s="12">
        <v>47598</v>
      </c>
      <c r="AE115" s="12">
        <v>66671</v>
      </c>
      <c r="AF115" s="12" t="s">
        <v>587</v>
      </c>
      <c r="AG115" s="12">
        <v>18943</v>
      </c>
    </row>
    <row r="116" spans="2:34" s="9" customFormat="1" ht="13.5" customHeight="1">
      <c r="B116" s="97">
        <v>169</v>
      </c>
      <c r="C116" s="157" t="s">
        <v>148</v>
      </c>
      <c r="D116" s="99"/>
      <c r="E116" s="101">
        <f>SUM(E117:E119,P68)</f>
        <v>485</v>
      </c>
      <c r="F116" s="104">
        <v>2478</v>
      </c>
      <c r="G116" s="104">
        <v>464394</v>
      </c>
      <c r="H116" s="104">
        <v>649118</v>
      </c>
      <c r="I116" s="104">
        <v>1680126</v>
      </c>
      <c r="J116" s="104" t="s">
        <v>618</v>
      </c>
      <c r="K116" s="104">
        <v>1008984</v>
      </c>
      <c r="L116" s="50"/>
      <c r="M116" s="6">
        <v>1899</v>
      </c>
      <c r="N116" s="36" t="s">
        <v>455</v>
      </c>
      <c r="O116" s="11"/>
      <c r="P116" s="1">
        <v>73</v>
      </c>
      <c r="Q116" s="12" t="s">
        <v>578</v>
      </c>
      <c r="R116" s="12" t="s">
        <v>578</v>
      </c>
      <c r="S116" s="12" t="s">
        <v>578</v>
      </c>
      <c r="T116" s="12" t="s">
        <v>578</v>
      </c>
      <c r="U116" s="12" t="s">
        <v>569</v>
      </c>
      <c r="V116" s="12" t="s">
        <v>578</v>
      </c>
      <c r="W116" s="50"/>
      <c r="X116" s="6">
        <v>2057</v>
      </c>
      <c r="Y116" s="8" t="s">
        <v>142</v>
      </c>
      <c r="Z116" s="24"/>
      <c r="AA116" s="16">
        <v>3</v>
      </c>
      <c r="AB116" s="12">
        <v>11</v>
      </c>
      <c r="AC116" s="12">
        <v>1854</v>
      </c>
      <c r="AD116" s="12">
        <v>3595</v>
      </c>
      <c r="AE116" s="12">
        <v>6621</v>
      </c>
      <c r="AF116" s="12" t="s">
        <v>569</v>
      </c>
      <c r="AG116" s="12">
        <v>3026</v>
      </c>
      <c r="AH116" s="4"/>
    </row>
    <row r="117" spans="2:33" s="9" customFormat="1" ht="13.5" customHeight="1">
      <c r="B117" s="3">
        <v>1691</v>
      </c>
      <c r="C117" s="10" t="s">
        <v>503</v>
      </c>
      <c r="D117" s="11"/>
      <c r="E117" s="44">
        <v>1</v>
      </c>
      <c r="F117" s="12" t="s">
        <v>619</v>
      </c>
      <c r="G117" s="12" t="s">
        <v>619</v>
      </c>
      <c r="H117" s="12" t="s">
        <v>619</v>
      </c>
      <c r="I117" s="12" t="s">
        <v>619</v>
      </c>
      <c r="J117" s="12" t="s">
        <v>618</v>
      </c>
      <c r="K117" s="12" t="s">
        <v>619</v>
      </c>
      <c r="L117" s="50"/>
      <c r="M117" s="143"/>
      <c r="O117" s="11"/>
      <c r="P117" s="1"/>
      <c r="Q117" s="12"/>
      <c r="R117" s="12"/>
      <c r="S117" s="12"/>
      <c r="T117" s="12"/>
      <c r="U117" s="12"/>
      <c r="V117" s="12"/>
      <c r="W117" s="50"/>
      <c r="X117" s="143"/>
      <c r="AA117" s="54"/>
      <c r="AB117" s="44"/>
      <c r="AC117" s="44"/>
      <c r="AD117" s="44"/>
      <c r="AE117" s="44"/>
      <c r="AF117" s="44"/>
      <c r="AG117" s="44"/>
    </row>
    <row r="118" spans="2:33" s="9" customFormat="1" ht="13.5" customHeight="1">
      <c r="B118" s="3">
        <v>1693</v>
      </c>
      <c r="C118" s="10" t="s">
        <v>378</v>
      </c>
      <c r="D118" s="11"/>
      <c r="E118" s="1">
        <v>13</v>
      </c>
      <c r="F118" s="12" t="s">
        <v>621</v>
      </c>
      <c r="G118" s="12" t="s">
        <v>621</v>
      </c>
      <c r="H118" s="12" t="s">
        <v>621</v>
      </c>
      <c r="I118" s="12" t="s">
        <v>621</v>
      </c>
      <c r="J118" s="12" t="s">
        <v>622</v>
      </c>
      <c r="K118" s="12" t="s">
        <v>621</v>
      </c>
      <c r="L118" s="50"/>
      <c r="M118" s="143"/>
      <c r="O118" s="11"/>
      <c r="P118" s="1"/>
      <c r="Q118" s="12"/>
      <c r="R118" s="12"/>
      <c r="S118" s="12"/>
      <c r="T118" s="12"/>
      <c r="U118" s="12"/>
      <c r="V118" s="12"/>
      <c r="W118" s="50"/>
      <c r="X118" s="143"/>
      <c r="Z118" s="24"/>
      <c r="AA118" s="16"/>
      <c r="AB118" s="12"/>
      <c r="AC118" s="12"/>
      <c r="AD118" s="12"/>
      <c r="AE118" s="12"/>
      <c r="AF118" s="12"/>
      <c r="AG118" s="12"/>
    </row>
    <row r="119" spans="2:33" s="9" customFormat="1" ht="13.5" customHeight="1">
      <c r="B119" s="3">
        <v>1694</v>
      </c>
      <c r="C119" s="10" t="s">
        <v>377</v>
      </c>
      <c r="D119" s="11"/>
      <c r="E119" s="1">
        <v>78</v>
      </c>
      <c r="F119" s="1">
        <v>491</v>
      </c>
      <c r="G119" s="1">
        <v>165803</v>
      </c>
      <c r="H119" s="1">
        <v>87705</v>
      </c>
      <c r="I119" s="1">
        <v>413685</v>
      </c>
      <c r="J119" s="1" t="s">
        <v>618</v>
      </c>
      <c r="K119" s="1">
        <v>316109</v>
      </c>
      <c r="L119" s="50"/>
      <c r="M119" s="143"/>
      <c r="O119" s="11"/>
      <c r="P119" s="1"/>
      <c r="Q119" s="12"/>
      <c r="R119" s="12"/>
      <c r="S119" s="12"/>
      <c r="T119" s="12"/>
      <c r="U119" s="12"/>
      <c r="V119" s="12"/>
      <c r="W119" s="50"/>
      <c r="X119" s="143"/>
      <c r="Z119" s="11"/>
      <c r="AA119" s="1"/>
      <c r="AB119" s="12"/>
      <c r="AC119" s="12"/>
      <c r="AD119" s="12"/>
      <c r="AE119" s="12"/>
      <c r="AF119" s="12"/>
      <c r="AG119" s="12"/>
    </row>
    <row r="120" spans="2:33" s="9" customFormat="1" ht="13.5" customHeight="1">
      <c r="B120" s="3"/>
      <c r="C120" s="10"/>
      <c r="D120" s="11"/>
      <c r="E120" s="1"/>
      <c r="F120" s="1"/>
      <c r="G120" s="1"/>
      <c r="H120" s="1"/>
      <c r="I120" s="1"/>
      <c r="J120" s="1"/>
      <c r="K120" s="1"/>
      <c r="L120" s="50"/>
      <c r="M120" s="143"/>
      <c r="O120" s="11"/>
      <c r="P120" s="1"/>
      <c r="Q120" s="12"/>
      <c r="R120" s="12"/>
      <c r="S120" s="12"/>
      <c r="T120" s="12"/>
      <c r="U120" s="12"/>
      <c r="V120" s="12"/>
      <c r="W120" s="50"/>
      <c r="X120" s="143"/>
      <c r="Z120" s="11"/>
      <c r="AA120" s="1"/>
      <c r="AB120" s="12"/>
      <c r="AC120" s="12"/>
      <c r="AD120" s="12"/>
      <c r="AE120" s="12"/>
      <c r="AF120" s="12"/>
      <c r="AG120" s="12"/>
    </row>
    <row r="121" spans="5:26" ht="3" customHeight="1" thickBot="1">
      <c r="E121" s="73"/>
      <c r="L121" s="27"/>
      <c r="M121" s="148"/>
      <c r="N121" s="25"/>
      <c r="O121" s="26"/>
      <c r="P121" s="71"/>
      <c r="W121" s="27"/>
      <c r="X121" s="148"/>
      <c r="Y121" s="25"/>
      <c r="Z121" s="26"/>
    </row>
    <row r="122" spans="1:33" ht="12" customHeight="1">
      <c r="A122" s="45"/>
      <c r="B122" s="46"/>
      <c r="C122" s="45"/>
      <c r="D122" s="45"/>
      <c r="E122" s="74"/>
      <c r="F122" s="74"/>
      <c r="G122" s="74"/>
      <c r="H122" s="74"/>
      <c r="I122" s="74"/>
      <c r="J122" s="74"/>
      <c r="K122" s="74"/>
      <c r="L122" s="45"/>
      <c r="M122" s="149"/>
      <c r="N122" s="45"/>
      <c r="O122" s="45"/>
      <c r="P122" s="74"/>
      <c r="Q122" s="74"/>
      <c r="R122" s="74"/>
      <c r="S122" s="74"/>
      <c r="T122" s="74"/>
      <c r="U122" s="74"/>
      <c r="V122" s="74"/>
      <c r="W122" s="45"/>
      <c r="X122" s="149"/>
      <c r="Y122" s="45"/>
      <c r="Z122" s="45"/>
      <c r="AA122" s="74"/>
      <c r="AB122" s="74"/>
      <c r="AC122" s="74"/>
      <c r="AD122" s="74"/>
      <c r="AE122" s="74"/>
      <c r="AF122" s="74"/>
      <c r="AG122" s="74"/>
    </row>
    <row r="123" spans="2:24" s="95" customFormat="1" ht="17.25">
      <c r="B123" s="96"/>
      <c r="G123" s="14" t="s">
        <v>522</v>
      </c>
      <c r="M123" s="138"/>
      <c r="X123" s="138"/>
    </row>
    <row r="124" ht="23.25" customHeight="1" thickBot="1"/>
    <row r="125" spans="1:33" s="118" customFormat="1" ht="33" customHeight="1" thickTop="1">
      <c r="A125" s="168" t="s">
        <v>0</v>
      </c>
      <c r="B125" s="168"/>
      <c r="C125" s="168"/>
      <c r="D125" s="169"/>
      <c r="E125" s="81" t="s">
        <v>561</v>
      </c>
      <c r="F125" s="81" t="s">
        <v>1</v>
      </c>
      <c r="G125" s="81" t="s">
        <v>562</v>
      </c>
      <c r="H125" s="81" t="s">
        <v>563</v>
      </c>
      <c r="I125" s="81" t="s">
        <v>564</v>
      </c>
      <c r="J125" s="81" t="s">
        <v>555</v>
      </c>
      <c r="K125" s="117" t="s">
        <v>565</v>
      </c>
      <c r="L125" s="167" t="s">
        <v>0</v>
      </c>
      <c r="M125" s="168"/>
      <c r="N125" s="168"/>
      <c r="O125" s="169"/>
      <c r="P125" s="81" t="s">
        <v>557</v>
      </c>
      <c r="Q125" s="81" t="s">
        <v>1</v>
      </c>
      <c r="R125" s="81" t="s">
        <v>558</v>
      </c>
      <c r="S125" s="81" t="s">
        <v>559</v>
      </c>
      <c r="T125" s="81" t="s">
        <v>560</v>
      </c>
      <c r="U125" s="81" t="s">
        <v>555</v>
      </c>
      <c r="V125" s="117" t="s">
        <v>565</v>
      </c>
      <c r="W125" s="167" t="s">
        <v>0</v>
      </c>
      <c r="X125" s="168"/>
      <c r="Y125" s="168"/>
      <c r="Z125" s="169"/>
      <c r="AA125" s="81" t="s">
        <v>557</v>
      </c>
      <c r="AB125" s="81" t="s">
        <v>1</v>
      </c>
      <c r="AC125" s="81" t="s">
        <v>558</v>
      </c>
      <c r="AD125" s="81" t="s">
        <v>559</v>
      </c>
      <c r="AE125" s="81" t="s">
        <v>560</v>
      </c>
      <c r="AF125" s="81" t="s">
        <v>555</v>
      </c>
      <c r="AG125" s="117" t="s">
        <v>565</v>
      </c>
    </row>
    <row r="126" spans="2:33" s="67" customFormat="1" ht="13.5" customHeight="1">
      <c r="B126" s="91"/>
      <c r="E126" s="92"/>
      <c r="F126" s="68" t="s">
        <v>2</v>
      </c>
      <c r="G126" s="68" t="s">
        <v>3</v>
      </c>
      <c r="H126" s="68" t="s">
        <v>3</v>
      </c>
      <c r="I126" s="68" t="s">
        <v>3</v>
      </c>
      <c r="J126" s="68" t="s">
        <v>3</v>
      </c>
      <c r="K126" s="84" t="s">
        <v>3</v>
      </c>
      <c r="L126" s="120"/>
      <c r="M126" s="140"/>
      <c r="N126" s="28"/>
      <c r="O126" s="121"/>
      <c r="P126" s="93"/>
      <c r="Q126" s="68" t="s">
        <v>2</v>
      </c>
      <c r="R126" s="68" t="s">
        <v>3</v>
      </c>
      <c r="S126" s="68" t="s">
        <v>3</v>
      </c>
      <c r="T126" s="68" t="s">
        <v>3</v>
      </c>
      <c r="U126" s="68" t="s">
        <v>3</v>
      </c>
      <c r="V126" s="88" t="s">
        <v>3</v>
      </c>
      <c r="W126" s="93"/>
      <c r="X126" s="153"/>
      <c r="Y126" s="93"/>
      <c r="Z126" s="94"/>
      <c r="AB126" s="68" t="s">
        <v>2</v>
      </c>
      <c r="AC126" s="68" t="s">
        <v>3</v>
      </c>
      <c r="AD126" s="68" t="s">
        <v>3</v>
      </c>
      <c r="AE126" s="68" t="s">
        <v>3</v>
      </c>
      <c r="AF126" s="68" t="s">
        <v>3</v>
      </c>
      <c r="AG126" s="90" t="s">
        <v>3</v>
      </c>
    </row>
    <row r="127" spans="2:33" s="9" customFormat="1" ht="13.5" customHeight="1">
      <c r="B127" s="156">
        <v>206</v>
      </c>
      <c r="C127" s="103" t="s">
        <v>146</v>
      </c>
      <c r="D127" s="108"/>
      <c r="E127" s="100">
        <f>SUM(E128:E129)</f>
        <v>22</v>
      </c>
      <c r="F127" s="104">
        <f aca="true" t="shared" si="18" ref="F127:K127">SUM(F128:F129)</f>
        <v>1822</v>
      </c>
      <c r="G127" s="104">
        <f t="shared" si="18"/>
        <v>888744</v>
      </c>
      <c r="H127" s="104">
        <f t="shared" si="18"/>
        <v>3106155</v>
      </c>
      <c r="I127" s="104">
        <f t="shared" si="18"/>
        <v>10543550</v>
      </c>
      <c r="J127" s="104" t="s">
        <v>556</v>
      </c>
      <c r="K127" s="104">
        <f t="shared" si="18"/>
        <v>7019635</v>
      </c>
      <c r="L127" s="50"/>
      <c r="M127" s="139">
        <v>2293</v>
      </c>
      <c r="N127" s="10" t="s">
        <v>419</v>
      </c>
      <c r="O127" s="11"/>
      <c r="P127" s="1">
        <v>26</v>
      </c>
      <c r="Q127" s="1">
        <v>155</v>
      </c>
      <c r="R127" s="1">
        <v>30679</v>
      </c>
      <c r="S127" s="1">
        <v>107637</v>
      </c>
      <c r="T127" s="1">
        <v>222379</v>
      </c>
      <c r="U127" s="1" t="s">
        <v>571</v>
      </c>
      <c r="V127" s="1">
        <v>112214</v>
      </c>
      <c r="W127" s="50"/>
      <c r="X127" s="6">
        <v>2529</v>
      </c>
      <c r="Y127" s="8" t="s">
        <v>231</v>
      </c>
      <c r="Z127" s="24"/>
      <c r="AA127" s="16">
        <v>21</v>
      </c>
      <c r="AB127" s="1" t="s">
        <v>572</v>
      </c>
      <c r="AC127" s="1" t="s">
        <v>572</v>
      </c>
      <c r="AD127" s="1" t="s">
        <v>572</v>
      </c>
      <c r="AE127" s="1" t="s">
        <v>572</v>
      </c>
      <c r="AF127" s="1" t="s">
        <v>571</v>
      </c>
      <c r="AG127" s="1" t="s">
        <v>572</v>
      </c>
    </row>
    <row r="128" spans="2:33" s="9" customFormat="1" ht="13.5" customHeight="1">
      <c r="B128" s="4">
        <v>2061</v>
      </c>
      <c r="C128" s="8" t="s">
        <v>456</v>
      </c>
      <c r="D128" s="24"/>
      <c r="E128" s="16">
        <v>6</v>
      </c>
      <c r="F128" s="1">
        <v>548</v>
      </c>
      <c r="G128" s="1">
        <v>295691</v>
      </c>
      <c r="H128" s="1">
        <v>944158</v>
      </c>
      <c r="I128" s="1">
        <v>1878419</v>
      </c>
      <c r="J128" s="1" t="s">
        <v>587</v>
      </c>
      <c r="K128" s="12">
        <v>817023</v>
      </c>
      <c r="L128" s="50"/>
      <c r="M128" s="139">
        <v>2299</v>
      </c>
      <c r="N128" s="18" t="s">
        <v>625</v>
      </c>
      <c r="O128" s="11"/>
      <c r="P128" s="1">
        <v>134</v>
      </c>
      <c r="Q128" s="12">
        <v>849</v>
      </c>
      <c r="R128" s="12">
        <v>175138</v>
      </c>
      <c r="S128" s="12">
        <v>663405</v>
      </c>
      <c r="T128" s="12">
        <v>1215435</v>
      </c>
      <c r="U128" s="12" t="s">
        <v>587</v>
      </c>
      <c r="V128" s="12">
        <v>528437</v>
      </c>
      <c r="W128" s="50"/>
      <c r="X128" s="142"/>
      <c r="Z128" s="24"/>
      <c r="AA128" s="16"/>
      <c r="AB128" s="1"/>
      <c r="AC128" s="1"/>
      <c r="AD128" s="1"/>
      <c r="AE128" s="1"/>
      <c r="AF128" s="1"/>
      <c r="AG128" s="12"/>
    </row>
    <row r="129" spans="2:33" s="9" customFormat="1" ht="13.5" customHeight="1">
      <c r="B129" s="4">
        <v>2062</v>
      </c>
      <c r="C129" s="8" t="s">
        <v>150</v>
      </c>
      <c r="D129" s="24"/>
      <c r="E129" s="16">
        <v>16</v>
      </c>
      <c r="F129" s="1">
        <v>1274</v>
      </c>
      <c r="G129" s="1">
        <v>593053</v>
      </c>
      <c r="H129" s="1">
        <v>2161997</v>
      </c>
      <c r="I129" s="1">
        <v>8665131</v>
      </c>
      <c r="J129" s="1" t="s">
        <v>587</v>
      </c>
      <c r="K129" s="12">
        <v>6202612</v>
      </c>
      <c r="L129" s="50"/>
      <c r="M129" s="142"/>
      <c r="O129" s="11"/>
      <c r="P129" s="52"/>
      <c r="Q129" s="44"/>
      <c r="R129" s="44"/>
      <c r="S129" s="44"/>
      <c r="T129" s="44"/>
      <c r="U129" s="44"/>
      <c r="V129" s="44"/>
      <c r="W129" s="50"/>
      <c r="X129" s="151">
        <v>253</v>
      </c>
      <c r="Y129" s="103" t="s">
        <v>644</v>
      </c>
      <c r="Z129" s="108"/>
      <c r="AA129" s="100">
        <f>SUM(AA130:AA133)</f>
        <v>74</v>
      </c>
      <c r="AB129" s="101">
        <v>595</v>
      </c>
      <c r="AC129" s="101">
        <v>163097</v>
      </c>
      <c r="AD129" s="101">
        <v>188248</v>
      </c>
      <c r="AE129" s="101">
        <v>571176</v>
      </c>
      <c r="AF129" s="101" t="s">
        <v>595</v>
      </c>
      <c r="AG129" s="104">
        <v>350944</v>
      </c>
    </row>
    <row r="130" spans="4:33" s="9" customFormat="1" ht="13.5" customHeight="1">
      <c r="D130" s="24"/>
      <c r="E130" s="16"/>
      <c r="F130" s="1"/>
      <c r="G130" s="1"/>
      <c r="H130" s="1"/>
      <c r="I130" s="1"/>
      <c r="J130" s="1"/>
      <c r="K130" s="12"/>
      <c r="L130" s="50"/>
      <c r="M130" s="150">
        <v>231</v>
      </c>
      <c r="N130" s="102" t="s">
        <v>227</v>
      </c>
      <c r="O130" s="99"/>
      <c r="P130" s="101">
        <f>SUM(P131:P132)</f>
        <v>6</v>
      </c>
      <c r="Q130" s="101" t="s">
        <v>554</v>
      </c>
      <c r="R130" s="101" t="s">
        <v>554</v>
      </c>
      <c r="S130" s="101" t="s">
        <v>554</v>
      </c>
      <c r="T130" s="101" t="s">
        <v>554</v>
      </c>
      <c r="U130" s="101" t="s">
        <v>639</v>
      </c>
      <c r="V130" s="101" t="s">
        <v>554</v>
      </c>
      <c r="W130" s="50"/>
      <c r="X130" s="6">
        <v>2531</v>
      </c>
      <c r="Y130" s="8" t="s">
        <v>234</v>
      </c>
      <c r="Z130" s="24"/>
      <c r="AA130" s="16">
        <v>67</v>
      </c>
      <c r="AB130" s="1">
        <v>533</v>
      </c>
      <c r="AC130" s="1">
        <v>141626</v>
      </c>
      <c r="AD130" s="1">
        <v>161246</v>
      </c>
      <c r="AE130" s="1">
        <v>482386</v>
      </c>
      <c r="AF130" s="1" t="s">
        <v>587</v>
      </c>
      <c r="AG130" s="12">
        <v>296286</v>
      </c>
    </row>
    <row r="131" spans="2:33" s="9" customFormat="1" ht="13.5" customHeight="1">
      <c r="B131" s="156">
        <v>209</v>
      </c>
      <c r="C131" s="103" t="s">
        <v>155</v>
      </c>
      <c r="D131" s="15"/>
      <c r="E131" s="113">
        <v>21</v>
      </c>
      <c r="F131" s="101">
        <v>730</v>
      </c>
      <c r="G131" s="101">
        <v>267482</v>
      </c>
      <c r="H131" s="101">
        <v>1903825</v>
      </c>
      <c r="I131" s="101">
        <v>2613350</v>
      </c>
      <c r="J131" s="101">
        <v>25231</v>
      </c>
      <c r="K131" s="104">
        <v>641998</v>
      </c>
      <c r="L131" s="50"/>
      <c r="M131" s="139">
        <v>2311</v>
      </c>
      <c r="N131" s="10" t="s">
        <v>230</v>
      </c>
      <c r="O131" s="11"/>
      <c r="P131" s="1">
        <v>4</v>
      </c>
      <c r="Q131" s="1" t="s">
        <v>620</v>
      </c>
      <c r="R131" s="1" t="s">
        <v>620</v>
      </c>
      <c r="S131" s="1" t="s">
        <v>620</v>
      </c>
      <c r="T131" s="1" t="s">
        <v>620</v>
      </c>
      <c r="U131" s="1" t="s">
        <v>587</v>
      </c>
      <c r="V131" s="1" t="s">
        <v>620</v>
      </c>
      <c r="W131" s="50"/>
      <c r="X131" s="6">
        <v>2532</v>
      </c>
      <c r="Y131" s="8" t="s">
        <v>624</v>
      </c>
      <c r="Z131" s="24"/>
      <c r="AA131" s="16">
        <v>1</v>
      </c>
      <c r="AB131" s="1" t="s">
        <v>626</v>
      </c>
      <c r="AC131" s="1" t="s">
        <v>626</v>
      </c>
      <c r="AD131" s="1" t="s">
        <v>626</v>
      </c>
      <c r="AE131" s="1" t="s">
        <v>626</v>
      </c>
      <c r="AF131" s="1" t="s">
        <v>589</v>
      </c>
      <c r="AG131" s="1" t="s">
        <v>626</v>
      </c>
    </row>
    <row r="132" spans="2:33" s="9" customFormat="1" ht="13.5" customHeight="1">
      <c r="B132" s="4">
        <v>2091</v>
      </c>
      <c r="C132" s="8" t="s">
        <v>156</v>
      </c>
      <c r="D132" s="24"/>
      <c r="E132" s="16">
        <v>1</v>
      </c>
      <c r="F132" s="1" t="s">
        <v>626</v>
      </c>
      <c r="G132" s="1" t="s">
        <v>626</v>
      </c>
      <c r="H132" s="1" t="s">
        <v>626</v>
      </c>
      <c r="I132" s="1" t="s">
        <v>626</v>
      </c>
      <c r="J132" s="1" t="s">
        <v>589</v>
      </c>
      <c r="K132" s="1" t="s">
        <v>626</v>
      </c>
      <c r="L132" s="50"/>
      <c r="M132" s="139">
        <v>2312</v>
      </c>
      <c r="N132" s="10" t="s">
        <v>233</v>
      </c>
      <c r="O132" s="11"/>
      <c r="P132" s="1">
        <v>2</v>
      </c>
      <c r="Q132" s="1" t="s">
        <v>626</v>
      </c>
      <c r="R132" s="1" t="s">
        <v>626</v>
      </c>
      <c r="S132" s="1" t="s">
        <v>626</v>
      </c>
      <c r="T132" s="1" t="s">
        <v>626</v>
      </c>
      <c r="U132" s="1" t="s">
        <v>589</v>
      </c>
      <c r="V132" s="1" t="s">
        <v>626</v>
      </c>
      <c r="W132" s="50"/>
      <c r="X132" s="6">
        <v>2533</v>
      </c>
      <c r="Y132" s="8" t="s">
        <v>236</v>
      </c>
      <c r="Z132" s="24"/>
      <c r="AA132" s="16">
        <v>1</v>
      </c>
      <c r="AB132" s="1" t="s">
        <v>626</v>
      </c>
      <c r="AC132" s="1" t="s">
        <v>626</v>
      </c>
      <c r="AD132" s="1" t="s">
        <v>626</v>
      </c>
      <c r="AE132" s="1" t="s">
        <v>626</v>
      </c>
      <c r="AF132" s="1" t="s">
        <v>589</v>
      </c>
      <c r="AG132" s="1" t="s">
        <v>626</v>
      </c>
    </row>
    <row r="133" spans="2:33" s="9" customFormat="1" ht="13.5" customHeight="1">
      <c r="B133" s="4">
        <v>2094</v>
      </c>
      <c r="C133" s="43" t="s">
        <v>151</v>
      </c>
      <c r="E133" s="54">
        <v>6</v>
      </c>
      <c r="F133" s="52">
        <v>307</v>
      </c>
      <c r="G133" s="52">
        <v>81341</v>
      </c>
      <c r="H133" s="52">
        <v>208229</v>
      </c>
      <c r="I133" s="52">
        <v>385431</v>
      </c>
      <c r="J133" s="52">
        <v>25231</v>
      </c>
      <c r="K133" s="44">
        <v>151617</v>
      </c>
      <c r="L133" s="50"/>
      <c r="M133" s="143"/>
      <c r="O133" s="11"/>
      <c r="P133" s="52"/>
      <c r="Q133" s="44"/>
      <c r="R133" s="44"/>
      <c r="S133" s="44"/>
      <c r="T133" s="44"/>
      <c r="U133" s="44"/>
      <c r="V133" s="44"/>
      <c r="W133" s="50"/>
      <c r="X133" s="6">
        <v>2539</v>
      </c>
      <c r="Y133" s="48" t="s">
        <v>237</v>
      </c>
      <c r="Z133" s="24"/>
      <c r="AA133" s="16">
        <v>5</v>
      </c>
      <c r="AB133" s="1" t="s">
        <v>626</v>
      </c>
      <c r="AC133" s="1" t="s">
        <v>626</v>
      </c>
      <c r="AD133" s="1" t="s">
        <v>626</v>
      </c>
      <c r="AE133" s="1" t="s">
        <v>626</v>
      </c>
      <c r="AF133" s="1" t="s">
        <v>589</v>
      </c>
      <c r="AG133" s="1" t="s">
        <v>626</v>
      </c>
    </row>
    <row r="134" spans="2:33" s="9" customFormat="1" ht="13.5" customHeight="1">
      <c r="B134" s="4">
        <v>2095</v>
      </c>
      <c r="C134" s="8" t="s">
        <v>159</v>
      </c>
      <c r="D134" s="24"/>
      <c r="E134" s="16">
        <v>5</v>
      </c>
      <c r="F134" s="1">
        <v>215</v>
      </c>
      <c r="G134" s="1">
        <v>111623</v>
      </c>
      <c r="H134" s="1">
        <v>896406</v>
      </c>
      <c r="I134" s="1">
        <v>1291526</v>
      </c>
      <c r="J134" s="1" t="s">
        <v>589</v>
      </c>
      <c r="K134" s="1">
        <v>383960</v>
      </c>
      <c r="L134" s="50"/>
      <c r="M134" s="150">
        <v>232</v>
      </c>
      <c r="N134" s="157" t="s">
        <v>463</v>
      </c>
      <c r="O134" s="99"/>
      <c r="P134" s="101">
        <f>P135</f>
        <v>2</v>
      </c>
      <c r="Q134" s="104" t="s">
        <v>554</v>
      </c>
      <c r="R134" s="104" t="s">
        <v>554</v>
      </c>
      <c r="S134" s="104" t="s">
        <v>554</v>
      </c>
      <c r="T134" s="104" t="s">
        <v>554</v>
      </c>
      <c r="U134" s="104" t="s">
        <v>627</v>
      </c>
      <c r="V134" s="104" t="s">
        <v>554</v>
      </c>
      <c r="W134" s="50"/>
      <c r="X134" s="143"/>
      <c r="Z134" s="24"/>
      <c r="AA134" s="16"/>
      <c r="AB134" s="1"/>
      <c r="AC134" s="1"/>
      <c r="AD134" s="1"/>
      <c r="AE134" s="1"/>
      <c r="AF134" s="1"/>
      <c r="AG134" s="12"/>
    </row>
    <row r="135" spans="2:33" s="9" customFormat="1" ht="13.5" customHeight="1">
      <c r="B135" s="4">
        <v>2096</v>
      </c>
      <c r="C135" s="8" t="s">
        <v>160</v>
      </c>
      <c r="D135" s="24"/>
      <c r="E135" s="16">
        <v>1</v>
      </c>
      <c r="F135" s="1" t="s">
        <v>628</v>
      </c>
      <c r="G135" s="1" t="s">
        <v>628</v>
      </c>
      <c r="H135" s="1" t="s">
        <v>628</v>
      </c>
      <c r="I135" s="1" t="s">
        <v>628</v>
      </c>
      <c r="J135" s="1" t="s">
        <v>627</v>
      </c>
      <c r="K135" s="1" t="s">
        <v>628</v>
      </c>
      <c r="L135" s="50"/>
      <c r="M135" s="139">
        <v>2322</v>
      </c>
      <c r="N135" s="22" t="s">
        <v>235</v>
      </c>
      <c r="O135" s="11"/>
      <c r="P135" s="1">
        <v>2</v>
      </c>
      <c r="Q135" s="1" t="s">
        <v>628</v>
      </c>
      <c r="R135" s="1" t="s">
        <v>628</v>
      </c>
      <c r="S135" s="1" t="s">
        <v>628</v>
      </c>
      <c r="T135" s="1" t="s">
        <v>628</v>
      </c>
      <c r="U135" s="1" t="s">
        <v>627</v>
      </c>
      <c r="V135" s="1" t="s">
        <v>628</v>
      </c>
      <c r="W135" s="50"/>
      <c r="X135" s="151">
        <v>254</v>
      </c>
      <c r="Y135" s="103" t="s">
        <v>239</v>
      </c>
      <c r="Z135" s="108"/>
      <c r="AA135" s="100">
        <f>SUM(AA136:AA144)</f>
        <v>2875</v>
      </c>
      <c r="AB135" s="101">
        <v>26684</v>
      </c>
      <c r="AC135" s="101">
        <v>5971305</v>
      </c>
      <c r="AD135" s="101">
        <v>10709817</v>
      </c>
      <c r="AE135" s="101">
        <v>25946616</v>
      </c>
      <c r="AF135" s="101" t="s">
        <v>645</v>
      </c>
      <c r="AG135" s="101">
        <v>14356145</v>
      </c>
    </row>
    <row r="136" spans="2:33" s="9" customFormat="1" ht="13.5" customHeight="1">
      <c r="B136" s="4">
        <v>2097</v>
      </c>
      <c r="C136" s="37" t="s">
        <v>629</v>
      </c>
      <c r="E136" s="54">
        <v>1</v>
      </c>
      <c r="F136" s="1" t="s">
        <v>628</v>
      </c>
      <c r="G136" s="1" t="s">
        <v>628</v>
      </c>
      <c r="H136" s="1" t="s">
        <v>628</v>
      </c>
      <c r="I136" s="1" t="s">
        <v>628</v>
      </c>
      <c r="J136" s="1" t="s">
        <v>627</v>
      </c>
      <c r="K136" s="1" t="s">
        <v>628</v>
      </c>
      <c r="L136" s="50"/>
      <c r="M136" s="142"/>
      <c r="O136" s="11"/>
      <c r="P136" s="1"/>
      <c r="Q136" s="12"/>
      <c r="R136" s="12"/>
      <c r="S136" s="12"/>
      <c r="T136" s="12"/>
      <c r="U136" s="12"/>
      <c r="V136" s="12"/>
      <c r="W136" s="50"/>
      <c r="X136" s="6">
        <v>2541</v>
      </c>
      <c r="Y136" s="48" t="s">
        <v>393</v>
      </c>
      <c r="Z136" s="24"/>
      <c r="AA136" s="16">
        <v>1</v>
      </c>
      <c r="AB136" s="1" t="s">
        <v>630</v>
      </c>
      <c r="AC136" s="1" t="s">
        <v>630</v>
      </c>
      <c r="AD136" s="1" t="s">
        <v>630</v>
      </c>
      <c r="AE136" s="1" t="s">
        <v>630</v>
      </c>
      <c r="AF136" s="1" t="s">
        <v>631</v>
      </c>
      <c r="AG136" s="1" t="s">
        <v>630</v>
      </c>
    </row>
    <row r="137" spans="2:33" s="9" customFormat="1" ht="13.5" customHeight="1">
      <c r="B137" s="4">
        <v>2099</v>
      </c>
      <c r="C137" s="36" t="s">
        <v>163</v>
      </c>
      <c r="E137" s="16">
        <v>7</v>
      </c>
      <c r="F137" s="1">
        <v>173</v>
      </c>
      <c r="G137" s="1">
        <v>63590</v>
      </c>
      <c r="H137" s="1">
        <v>767007</v>
      </c>
      <c r="I137" s="1">
        <v>854792</v>
      </c>
      <c r="J137" s="1" t="s">
        <v>631</v>
      </c>
      <c r="K137" s="1">
        <v>57505</v>
      </c>
      <c r="L137" s="50"/>
      <c r="M137" s="150">
        <v>233</v>
      </c>
      <c r="N137" s="98" t="s">
        <v>464</v>
      </c>
      <c r="O137" s="99"/>
      <c r="P137" s="101">
        <f>SUM(P138:P139)</f>
        <v>186</v>
      </c>
      <c r="Q137" s="101">
        <f aca="true" t="shared" si="19" ref="Q137:V137">SUM(Q138:Q139)</f>
        <v>1499</v>
      </c>
      <c r="R137" s="101">
        <f t="shared" si="19"/>
        <v>304246</v>
      </c>
      <c r="S137" s="101">
        <f t="shared" si="19"/>
        <v>896243</v>
      </c>
      <c r="T137" s="101">
        <f t="shared" si="19"/>
        <v>2042850</v>
      </c>
      <c r="U137" s="101" t="s">
        <v>582</v>
      </c>
      <c r="V137" s="101">
        <f t="shared" si="19"/>
        <v>1113086</v>
      </c>
      <c r="W137" s="50"/>
      <c r="X137" s="6">
        <v>2542</v>
      </c>
      <c r="Y137" s="48" t="s">
        <v>240</v>
      </c>
      <c r="Z137" s="24"/>
      <c r="AA137" s="16">
        <v>1031</v>
      </c>
      <c r="AB137" s="1">
        <v>12414</v>
      </c>
      <c r="AC137" s="1">
        <v>2787234</v>
      </c>
      <c r="AD137" s="1">
        <v>3516813</v>
      </c>
      <c r="AE137" s="1">
        <v>9573609</v>
      </c>
      <c r="AF137" s="1" t="s">
        <v>582</v>
      </c>
      <c r="AG137" s="12">
        <v>5739280</v>
      </c>
    </row>
    <row r="138" spans="2:33" s="9" customFormat="1" ht="13.5" customHeight="1">
      <c r="B138" s="49"/>
      <c r="E138" s="16"/>
      <c r="F138" s="1"/>
      <c r="G138" s="1"/>
      <c r="H138" s="1"/>
      <c r="I138" s="1"/>
      <c r="J138" s="1"/>
      <c r="K138" s="1"/>
      <c r="L138" s="50"/>
      <c r="M138" s="139">
        <v>2331</v>
      </c>
      <c r="N138" s="10" t="s">
        <v>238</v>
      </c>
      <c r="O138" s="11"/>
      <c r="P138" s="1">
        <v>4</v>
      </c>
      <c r="Q138" s="12">
        <v>26</v>
      </c>
      <c r="R138" s="12">
        <v>9676</v>
      </c>
      <c r="S138" s="12">
        <v>9667</v>
      </c>
      <c r="T138" s="12">
        <v>47631</v>
      </c>
      <c r="U138" s="12" t="s">
        <v>582</v>
      </c>
      <c r="V138" s="12">
        <v>36756</v>
      </c>
      <c r="W138" s="50"/>
      <c r="X138" s="6">
        <v>2543</v>
      </c>
      <c r="Y138" s="8" t="s">
        <v>242</v>
      </c>
      <c r="AA138" s="54">
        <v>114</v>
      </c>
      <c r="AB138" s="52">
        <v>544</v>
      </c>
      <c r="AC138" s="52">
        <v>87619</v>
      </c>
      <c r="AD138" s="52">
        <v>136960</v>
      </c>
      <c r="AE138" s="52">
        <v>340701</v>
      </c>
      <c r="AF138" s="1" t="s">
        <v>582</v>
      </c>
      <c r="AG138" s="44">
        <v>201484</v>
      </c>
    </row>
    <row r="139" spans="2:33" s="9" customFormat="1" ht="13.5" customHeight="1">
      <c r="B139" s="156">
        <v>212</v>
      </c>
      <c r="C139" s="103" t="s">
        <v>527</v>
      </c>
      <c r="D139" s="15"/>
      <c r="E139" s="113">
        <f>E140</f>
        <v>3</v>
      </c>
      <c r="F139" s="114">
        <f aca="true" t="shared" si="20" ref="F139:K139">F140</f>
        <v>11</v>
      </c>
      <c r="G139" s="114">
        <f t="shared" si="20"/>
        <v>2748</v>
      </c>
      <c r="H139" s="114">
        <f t="shared" si="20"/>
        <v>17611</v>
      </c>
      <c r="I139" s="114">
        <f t="shared" si="20"/>
        <v>30282</v>
      </c>
      <c r="J139" s="101" t="s">
        <v>556</v>
      </c>
      <c r="K139" s="107">
        <f t="shared" si="20"/>
        <v>12671</v>
      </c>
      <c r="L139" s="50"/>
      <c r="M139" s="139">
        <v>2333</v>
      </c>
      <c r="N139" s="10" t="s">
        <v>241</v>
      </c>
      <c r="O139" s="11"/>
      <c r="P139" s="52">
        <v>182</v>
      </c>
      <c r="Q139" s="44">
        <v>1473</v>
      </c>
      <c r="R139" s="44">
        <v>294570</v>
      </c>
      <c r="S139" s="44">
        <v>886576</v>
      </c>
      <c r="T139" s="44">
        <v>1995219</v>
      </c>
      <c r="U139" s="12" t="s">
        <v>582</v>
      </c>
      <c r="V139" s="44">
        <v>1076330</v>
      </c>
      <c r="W139" s="50"/>
      <c r="X139" s="6">
        <v>2544</v>
      </c>
      <c r="Y139" s="8" t="s">
        <v>244</v>
      </c>
      <c r="Z139" s="24"/>
      <c r="AA139" s="16">
        <v>30</v>
      </c>
      <c r="AB139" s="1" t="s">
        <v>581</v>
      </c>
      <c r="AC139" s="1" t="s">
        <v>581</v>
      </c>
      <c r="AD139" s="1" t="s">
        <v>581</v>
      </c>
      <c r="AE139" s="1" t="s">
        <v>581</v>
      </c>
      <c r="AF139" s="1" t="s">
        <v>582</v>
      </c>
      <c r="AG139" s="1" t="s">
        <v>581</v>
      </c>
    </row>
    <row r="140" spans="2:33" s="9" customFormat="1" ht="13.5" customHeight="1">
      <c r="B140" s="4">
        <v>2121</v>
      </c>
      <c r="C140" s="8" t="s">
        <v>165</v>
      </c>
      <c r="E140" s="16">
        <v>3</v>
      </c>
      <c r="F140" s="1">
        <v>11</v>
      </c>
      <c r="G140" s="1">
        <v>2748</v>
      </c>
      <c r="H140" s="1">
        <v>17611</v>
      </c>
      <c r="I140" s="1">
        <v>30282</v>
      </c>
      <c r="J140" s="1" t="s">
        <v>582</v>
      </c>
      <c r="K140" s="12">
        <v>12671</v>
      </c>
      <c r="L140" s="50"/>
      <c r="M140" s="142"/>
      <c r="O140" s="11"/>
      <c r="P140" s="1"/>
      <c r="Q140" s="1"/>
      <c r="R140" s="1"/>
      <c r="S140" s="1"/>
      <c r="T140" s="1"/>
      <c r="U140" s="1"/>
      <c r="V140" s="1"/>
      <c r="W140" s="50"/>
      <c r="X140" s="6">
        <v>2545</v>
      </c>
      <c r="Y140" s="48" t="s">
        <v>247</v>
      </c>
      <c r="Z140" s="24"/>
      <c r="AA140" s="16">
        <v>1</v>
      </c>
      <c r="AB140" s="1" t="s">
        <v>581</v>
      </c>
      <c r="AC140" s="1" t="s">
        <v>581</v>
      </c>
      <c r="AD140" s="1" t="s">
        <v>581</v>
      </c>
      <c r="AE140" s="1" t="s">
        <v>581</v>
      </c>
      <c r="AF140" s="1" t="s">
        <v>582</v>
      </c>
      <c r="AG140" s="1" t="s">
        <v>581</v>
      </c>
    </row>
    <row r="141" spans="2:33" s="9" customFormat="1" ht="13.5" customHeight="1">
      <c r="B141" s="49"/>
      <c r="E141" s="16"/>
      <c r="F141" s="1"/>
      <c r="G141" s="1"/>
      <c r="H141" s="1"/>
      <c r="I141" s="1"/>
      <c r="J141" s="1"/>
      <c r="K141" s="12"/>
      <c r="L141" s="50"/>
      <c r="M141" s="150">
        <v>239</v>
      </c>
      <c r="N141" s="102" t="s">
        <v>246</v>
      </c>
      <c r="O141" s="99"/>
      <c r="P141" s="101">
        <f>SUM(P142:P145)</f>
        <v>18</v>
      </c>
      <c r="Q141" s="104">
        <v>200</v>
      </c>
      <c r="R141" s="104">
        <v>50449</v>
      </c>
      <c r="S141" s="104">
        <v>359784</v>
      </c>
      <c r="T141" s="104">
        <v>511712</v>
      </c>
      <c r="U141" s="104" t="s">
        <v>582</v>
      </c>
      <c r="V141" s="104">
        <v>149529</v>
      </c>
      <c r="W141" s="50"/>
      <c r="X141" s="6">
        <v>2546</v>
      </c>
      <c r="Y141" s="8" t="s">
        <v>250</v>
      </c>
      <c r="Z141" s="24"/>
      <c r="AA141" s="16">
        <v>490</v>
      </c>
      <c r="AB141" s="1">
        <v>7375</v>
      </c>
      <c r="AC141" s="1">
        <v>1873392</v>
      </c>
      <c r="AD141" s="1">
        <v>3761752</v>
      </c>
      <c r="AE141" s="1">
        <v>9149601</v>
      </c>
      <c r="AF141" s="1" t="s">
        <v>582</v>
      </c>
      <c r="AG141" s="12">
        <v>4966967</v>
      </c>
    </row>
    <row r="142" spans="2:33" s="9" customFormat="1" ht="13.5" customHeight="1">
      <c r="B142" s="156">
        <v>215</v>
      </c>
      <c r="C142" s="103" t="s">
        <v>166</v>
      </c>
      <c r="D142" s="15"/>
      <c r="E142" s="100">
        <f>E143</f>
        <v>15</v>
      </c>
      <c r="F142" s="101">
        <f aca="true" t="shared" si="21" ref="F142:K142">F143</f>
        <v>145</v>
      </c>
      <c r="G142" s="101">
        <f t="shared" si="21"/>
        <v>53781</v>
      </c>
      <c r="H142" s="101">
        <f t="shared" si="21"/>
        <v>408391</v>
      </c>
      <c r="I142" s="101">
        <f t="shared" si="21"/>
        <v>610632</v>
      </c>
      <c r="J142" s="101" t="s">
        <v>595</v>
      </c>
      <c r="K142" s="104">
        <f t="shared" si="21"/>
        <v>181237</v>
      </c>
      <c r="L142" s="50"/>
      <c r="M142" s="6">
        <v>2392</v>
      </c>
      <c r="N142" s="8" t="s">
        <v>249</v>
      </c>
      <c r="O142" s="11"/>
      <c r="P142" s="52">
        <v>1</v>
      </c>
      <c r="Q142" s="1" t="s">
        <v>581</v>
      </c>
      <c r="R142" s="1" t="s">
        <v>581</v>
      </c>
      <c r="S142" s="1" t="s">
        <v>581</v>
      </c>
      <c r="T142" s="1" t="s">
        <v>581</v>
      </c>
      <c r="U142" s="1" t="s">
        <v>582</v>
      </c>
      <c r="V142" s="1" t="s">
        <v>581</v>
      </c>
      <c r="W142" s="50"/>
      <c r="X142" s="6">
        <v>2547</v>
      </c>
      <c r="Y142" s="21" t="s">
        <v>168</v>
      </c>
      <c r="AA142" s="54">
        <v>621</v>
      </c>
      <c r="AB142" s="52">
        <v>3127</v>
      </c>
      <c r="AC142" s="52">
        <v>536599</v>
      </c>
      <c r="AD142" s="52">
        <v>1524008</v>
      </c>
      <c r="AE142" s="52">
        <v>3168068</v>
      </c>
      <c r="AF142" s="1" t="s">
        <v>582</v>
      </c>
      <c r="AG142" s="44">
        <v>1637142</v>
      </c>
    </row>
    <row r="143" spans="2:33" s="9" customFormat="1" ht="13.5" customHeight="1">
      <c r="B143" s="3">
        <v>2151</v>
      </c>
      <c r="C143" s="10" t="s">
        <v>166</v>
      </c>
      <c r="E143" s="16">
        <v>15</v>
      </c>
      <c r="F143" s="1">
        <v>145</v>
      </c>
      <c r="G143" s="1">
        <v>53781</v>
      </c>
      <c r="H143" s="1">
        <v>408391</v>
      </c>
      <c r="I143" s="1">
        <v>610632</v>
      </c>
      <c r="J143" s="1" t="s">
        <v>582</v>
      </c>
      <c r="K143" s="12">
        <v>181237</v>
      </c>
      <c r="L143" s="50"/>
      <c r="M143" s="6">
        <v>2393</v>
      </c>
      <c r="N143" s="8" t="s">
        <v>167</v>
      </c>
      <c r="O143" s="11"/>
      <c r="P143" s="1">
        <v>2</v>
      </c>
      <c r="Q143" s="1" t="s">
        <v>581</v>
      </c>
      <c r="R143" s="1" t="s">
        <v>581</v>
      </c>
      <c r="S143" s="1" t="s">
        <v>581</v>
      </c>
      <c r="T143" s="1" t="s">
        <v>581</v>
      </c>
      <c r="U143" s="1" t="s">
        <v>582</v>
      </c>
      <c r="V143" s="1" t="s">
        <v>581</v>
      </c>
      <c r="W143" s="50"/>
      <c r="X143" s="6">
        <v>2548</v>
      </c>
      <c r="Y143" s="21" t="s">
        <v>170</v>
      </c>
      <c r="Z143" s="24"/>
      <c r="AA143" s="16">
        <v>116</v>
      </c>
      <c r="AB143" s="1">
        <v>900</v>
      </c>
      <c r="AC143" s="1">
        <v>290052</v>
      </c>
      <c r="AD143" s="1">
        <v>1165433</v>
      </c>
      <c r="AE143" s="1">
        <v>2132060</v>
      </c>
      <c r="AF143" s="1" t="s">
        <v>582</v>
      </c>
      <c r="AG143" s="1">
        <v>904808</v>
      </c>
    </row>
    <row r="144" spans="2:33" s="9" customFormat="1" ht="13.5" customHeight="1">
      <c r="B144" s="49"/>
      <c r="E144" s="16"/>
      <c r="F144" s="1"/>
      <c r="G144" s="1"/>
      <c r="H144" s="1"/>
      <c r="I144" s="1"/>
      <c r="J144" s="1"/>
      <c r="K144" s="12"/>
      <c r="L144" s="50"/>
      <c r="M144" s="6">
        <v>2394</v>
      </c>
      <c r="N144" s="8" t="s">
        <v>169</v>
      </c>
      <c r="O144" s="11"/>
      <c r="P144" s="1">
        <v>1</v>
      </c>
      <c r="Q144" s="1" t="s">
        <v>581</v>
      </c>
      <c r="R144" s="1" t="s">
        <v>581</v>
      </c>
      <c r="S144" s="1" t="s">
        <v>581</v>
      </c>
      <c r="T144" s="1" t="s">
        <v>581</v>
      </c>
      <c r="U144" s="1" t="s">
        <v>582</v>
      </c>
      <c r="V144" s="1" t="s">
        <v>581</v>
      </c>
      <c r="W144" s="50"/>
      <c r="X144" s="6">
        <v>2549</v>
      </c>
      <c r="Y144" s="47" t="s">
        <v>172</v>
      </c>
      <c r="Z144" s="24"/>
      <c r="AA144" s="16">
        <v>471</v>
      </c>
      <c r="AB144" s="1">
        <v>1286</v>
      </c>
      <c r="AC144" s="1">
        <v>90660</v>
      </c>
      <c r="AD144" s="1">
        <v>113057</v>
      </c>
      <c r="AE144" s="1">
        <v>407655</v>
      </c>
      <c r="AF144" s="1" t="s">
        <v>582</v>
      </c>
      <c r="AG144" s="12">
        <v>291418</v>
      </c>
    </row>
    <row r="145" spans="2:33" s="9" customFormat="1" ht="13.5" customHeight="1">
      <c r="B145" s="97">
        <v>221</v>
      </c>
      <c r="C145" s="157" t="s">
        <v>509</v>
      </c>
      <c r="D145" s="15"/>
      <c r="E145" s="100">
        <f>SUM(E146:E150)</f>
        <v>29</v>
      </c>
      <c r="F145" s="101">
        <v>947</v>
      </c>
      <c r="G145" s="101">
        <v>333687</v>
      </c>
      <c r="H145" s="101">
        <v>1250373</v>
      </c>
      <c r="I145" s="101">
        <v>1966423</v>
      </c>
      <c r="J145" s="101" t="s">
        <v>587</v>
      </c>
      <c r="K145" s="104">
        <v>575168</v>
      </c>
      <c r="L145" s="50"/>
      <c r="M145" s="6">
        <v>2399</v>
      </c>
      <c r="N145" s="13" t="s">
        <v>171</v>
      </c>
      <c r="O145" s="11"/>
      <c r="P145" s="52">
        <v>14</v>
      </c>
      <c r="Q145" s="44">
        <v>120</v>
      </c>
      <c r="R145" s="44">
        <v>30046</v>
      </c>
      <c r="S145" s="44">
        <v>141879</v>
      </c>
      <c r="T145" s="44">
        <v>219750</v>
      </c>
      <c r="U145" s="12" t="s">
        <v>587</v>
      </c>
      <c r="V145" s="44">
        <v>77273</v>
      </c>
      <c r="W145" s="50"/>
      <c r="X145" s="142"/>
      <c r="AA145" s="54"/>
      <c r="AB145" s="1"/>
      <c r="AC145" s="1"/>
      <c r="AD145" s="1"/>
      <c r="AE145" s="1"/>
      <c r="AF145" s="1"/>
      <c r="AG145" s="12"/>
    </row>
    <row r="146" spans="2:33" s="9" customFormat="1" ht="13.5" customHeight="1">
      <c r="B146" s="3">
        <v>2211</v>
      </c>
      <c r="C146" s="23" t="s">
        <v>476</v>
      </c>
      <c r="E146" s="54">
        <v>4</v>
      </c>
      <c r="F146" s="52">
        <v>636</v>
      </c>
      <c r="G146" s="52">
        <v>244243</v>
      </c>
      <c r="H146" s="52">
        <v>914270</v>
      </c>
      <c r="I146" s="52">
        <v>1412199</v>
      </c>
      <c r="J146" s="1" t="s">
        <v>587</v>
      </c>
      <c r="K146" s="44">
        <v>381136</v>
      </c>
      <c r="L146" s="50"/>
      <c r="M146" s="142"/>
      <c r="O146" s="11"/>
      <c r="P146" s="1"/>
      <c r="Q146" s="1"/>
      <c r="R146" s="1"/>
      <c r="S146" s="1"/>
      <c r="T146" s="1"/>
      <c r="U146" s="1"/>
      <c r="V146" s="1"/>
      <c r="W146" s="50"/>
      <c r="X146" s="151">
        <v>255</v>
      </c>
      <c r="Y146" s="158" t="s">
        <v>173</v>
      </c>
      <c r="Z146" s="108"/>
      <c r="AA146" s="100">
        <f>SUM(AA147:AA148)</f>
        <v>76</v>
      </c>
      <c r="AB146" s="101">
        <f aca="true" t="shared" si="22" ref="AB146:AG146">SUM(AB147:AB148)</f>
        <v>2423</v>
      </c>
      <c r="AC146" s="101">
        <f t="shared" si="22"/>
        <v>853685</v>
      </c>
      <c r="AD146" s="101">
        <f t="shared" si="22"/>
        <v>1976892</v>
      </c>
      <c r="AE146" s="101">
        <f t="shared" si="22"/>
        <v>4208518</v>
      </c>
      <c r="AF146" s="101" t="s">
        <v>556</v>
      </c>
      <c r="AG146" s="104">
        <f t="shared" si="22"/>
        <v>2013808</v>
      </c>
    </row>
    <row r="147" spans="2:33" s="9" customFormat="1" ht="13.5" customHeight="1">
      <c r="B147" s="3">
        <v>2212</v>
      </c>
      <c r="C147" s="10" t="s">
        <v>174</v>
      </c>
      <c r="E147" s="16">
        <v>2</v>
      </c>
      <c r="F147" s="1" t="s">
        <v>620</v>
      </c>
      <c r="G147" s="1" t="s">
        <v>620</v>
      </c>
      <c r="H147" s="1" t="s">
        <v>620</v>
      </c>
      <c r="I147" s="1" t="s">
        <v>620</v>
      </c>
      <c r="J147" s="1" t="s">
        <v>587</v>
      </c>
      <c r="K147" s="1" t="s">
        <v>620</v>
      </c>
      <c r="L147" s="50"/>
      <c r="M147" s="151">
        <v>242</v>
      </c>
      <c r="N147" s="112" t="s">
        <v>381</v>
      </c>
      <c r="O147" s="99"/>
      <c r="P147" s="101">
        <f>P148</f>
        <v>2</v>
      </c>
      <c r="Q147" s="104" t="s">
        <v>554</v>
      </c>
      <c r="R147" s="104" t="s">
        <v>554</v>
      </c>
      <c r="S147" s="104" t="s">
        <v>554</v>
      </c>
      <c r="T147" s="104" t="s">
        <v>554</v>
      </c>
      <c r="U147" s="104" t="s">
        <v>586</v>
      </c>
      <c r="V147" s="104" t="s">
        <v>554</v>
      </c>
      <c r="W147" s="50"/>
      <c r="X147" s="6">
        <v>2551</v>
      </c>
      <c r="Y147" s="21" t="s">
        <v>175</v>
      </c>
      <c r="Z147" s="24"/>
      <c r="AA147" s="16">
        <v>23</v>
      </c>
      <c r="AB147" s="1">
        <v>1024</v>
      </c>
      <c r="AC147" s="1">
        <v>375128</v>
      </c>
      <c r="AD147" s="1">
        <v>823271</v>
      </c>
      <c r="AE147" s="1">
        <v>1672974</v>
      </c>
      <c r="AF147" s="1" t="s">
        <v>586</v>
      </c>
      <c r="AG147" s="12">
        <v>736921</v>
      </c>
    </row>
    <row r="148" spans="2:33" s="9" customFormat="1" ht="13.5" customHeight="1">
      <c r="B148" s="3">
        <v>2213</v>
      </c>
      <c r="C148" s="10" t="s">
        <v>176</v>
      </c>
      <c r="E148" s="16">
        <v>8</v>
      </c>
      <c r="F148" s="1">
        <v>178</v>
      </c>
      <c r="G148" s="1">
        <v>57472</v>
      </c>
      <c r="H148" s="1">
        <v>262766</v>
      </c>
      <c r="I148" s="1">
        <v>414335</v>
      </c>
      <c r="J148" s="1" t="s">
        <v>586</v>
      </c>
      <c r="K148" s="12">
        <v>128825</v>
      </c>
      <c r="L148" s="50"/>
      <c r="M148" s="6">
        <v>2421</v>
      </c>
      <c r="N148" s="37" t="s">
        <v>381</v>
      </c>
      <c r="O148" s="11"/>
      <c r="P148" s="52">
        <v>2</v>
      </c>
      <c r="Q148" s="1" t="s">
        <v>585</v>
      </c>
      <c r="R148" s="1" t="s">
        <v>585</v>
      </c>
      <c r="S148" s="1" t="s">
        <v>585</v>
      </c>
      <c r="T148" s="1" t="s">
        <v>585</v>
      </c>
      <c r="U148" s="1" t="s">
        <v>586</v>
      </c>
      <c r="V148" s="1" t="s">
        <v>585</v>
      </c>
      <c r="W148" s="50"/>
      <c r="X148" s="6">
        <v>2559</v>
      </c>
      <c r="Y148" s="21" t="s">
        <v>177</v>
      </c>
      <c r="Z148" s="24"/>
      <c r="AA148" s="16">
        <v>53</v>
      </c>
      <c r="AB148" s="1">
        <v>1399</v>
      </c>
      <c r="AC148" s="1">
        <v>478557</v>
      </c>
      <c r="AD148" s="1">
        <v>1153621</v>
      </c>
      <c r="AE148" s="1">
        <v>2535544</v>
      </c>
      <c r="AF148" s="1" t="s">
        <v>586</v>
      </c>
      <c r="AG148" s="1">
        <v>1276887</v>
      </c>
    </row>
    <row r="149" spans="2:33" s="9" customFormat="1" ht="13.5" customHeight="1">
      <c r="B149" s="3">
        <v>2214</v>
      </c>
      <c r="C149" s="42" t="s">
        <v>178</v>
      </c>
      <c r="E149" s="16">
        <v>3</v>
      </c>
      <c r="F149" s="1" t="s">
        <v>585</v>
      </c>
      <c r="G149" s="1" t="s">
        <v>585</v>
      </c>
      <c r="H149" s="1" t="s">
        <v>585</v>
      </c>
      <c r="I149" s="1" t="s">
        <v>585</v>
      </c>
      <c r="J149" s="1" t="s">
        <v>586</v>
      </c>
      <c r="K149" s="1" t="s">
        <v>585</v>
      </c>
      <c r="L149" s="50"/>
      <c r="M149" s="142"/>
      <c r="O149" s="11"/>
      <c r="P149" s="1"/>
      <c r="Q149" s="1"/>
      <c r="R149" s="1"/>
      <c r="S149" s="1"/>
      <c r="T149" s="1"/>
      <c r="U149" s="1"/>
      <c r="V149" s="1"/>
      <c r="W149" s="50"/>
      <c r="X149" s="142"/>
      <c r="Z149" s="24"/>
      <c r="AA149" s="16"/>
      <c r="AB149" s="1"/>
      <c r="AC149" s="1"/>
      <c r="AD149" s="1"/>
      <c r="AE149" s="1"/>
      <c r="AF149" s="1"/>
      <c r="AG149" s="12"/>
    </row>
    <row r="150" spans="2:33" s="9" customFormat="1" ht="13.5" customHeight="1">
      <c r="B150" s="3">
        <v>2215</v>
      </c>
      <c r="C150" s="22" t="s">
        <v>457</v>
      </c>
      <c r="E150" s="16">
        <v>12</v>
      </c>
      <c r="F150" s="1">
        <v>66</v>
      </c>
      <c r="G150" s="1">
        <v>14725</v>
      </c>
      <c r="H150" s="1">
        <v>9281</v>
      </c>
      <c r="I150" s="1">
        <v>41273</v>
      </c>
      <c r="J150" s="1" t="s">
        <v>632</v>
      </c>
      <c r="K150" s="12">
        <v>31647</v>
      </c>
      <c r="L150" s="50"/>
      <c r="M150" s="151">
        <v>246</v>
      </c>
      <c r="N150" s="103" t="s">
        <v>185</v>
      </c>
      <c r="O150" s="99"/>
      <c r="P150" s="101">
        <f>P151</f>
        <v>17</v>
      </c>
      <c r="Q150" s="101">
        <f aca="true" t="shared" si="23" ref="Q150:V150">Q151</f>
        <v>107</v>
      </c>
      <c r="R150" s="101">
        <f t="shared" si="23"/>
        <v>15084</v>
      </c>
      <c r="S150" s="101">
        <f t="shared" si="23"/>
        <v>57926</v>
      </c>
      <c r="T150" s="101">
        <f t="shared" si="23"/>
        <v>84550</v>
      </c>
      <c r="U150" s="101" t="s">
        <v>586</v>
      </c>
      <c r="V150" s="101">
        <f t="shared" si="23"/>
        <v>25688</v>
      </c>
      <c r="W150" s="50"/>
      <c r="X150" s="151">
        <v>256</v>
      </c>
      <c r="Y150" s="158" t="s">
        <v>179</v>
      </c>
      <c r="Z150" s="108"/>
      <c r="AA150" s="100">
        <f>AA151</f>
        <v>13</v>
      </c>
      <c r="AB150" s="101">
        <f aca="true" t="shared" si="24" ref="AB150:AG150">AB151</f>
        <v>244</v>
      </c>
      <c r="AC150" s="101">
        <f t="shared" si="24"/>
        <v>70944</v>
      </c>
      <c r="AD150" s="101">
        <f t="shared" si="24"/>
        <v>194324</v>
      </c>
      <c r="AE150" s="101">
        <f t="shared" si="24"/>
        <v>334014</v>
      </c>
      <c r="AF150" s="101" t="s">
        <v>646</v>
      </c>
      <c r="AG150" s="104">
        <f t="shared" si="24"/>
        <v>129940</v>
      </c>
    </row>
    <row r="151" spans="2:33" s="9" customFormat="1" ht="13.5" customHeight="1">
      <c r="B151" s="49"/>
      <c r="E151" s="16"/>
      <c r="F151" s="1"/>
      <c r="G151" s="1"/>
      <c r="H151" s="1"/>
      <c r="I151" s="1"/>
      <c r="J151" s="1"/>
      <c r="K151" s="12"/>
      <c r="L151" s="50"/>
      <c r="M151" s="6">
        <v>2461</v>
      </c>
      <c r="N151" s="8" t="s">
        <v>185</v>
      </c>
      <c r="O151" s="11"/>
      <c r="P151" s="1">
        <v>17</v>
      </c>
      <c r="Q151" s="12">
        <v>107</v>
      </c>
      <c r="R151" s="12">
        <v>15084</v>
      </c>
      <c r="S151" s="12">
        <v>57926</v>
      </c>
      <c r="T151" s="12">
        <v>84550</v>
      </c>
      <c r="U151" s="12" t="s">
        <v>632</v>
      </c>
      <c r="V151" s="12">
        <v>25688</v>
      </c>
      <c r="W151" s="50"/>
      <c r="X151" s="6">
        <v>2569</v>
      </c>
      <c r="Y151" s="21" t="s">
        <v>180</v>
      </c>
      <c r="AA151" s="54">
        <v>13</v>
      </c>
      <c r="AB151" s="52">
        <v>244</v>
      </c>
      <c r="AC151" s="52">
        <v>70944</v>
      </c>
      <c r="AD151" s="52">
        <v>194324</v>
      </c>
      <c r="AE151" s="52">
        <v>334014</v>
      </c>
      <c r="AF151" s="1" t="s">
        <v>632</v>
      </c>
      <c r="AG151" s="44">
        <v>129940</v>
      </c>
    </row>
    <row r="152" spans="2:33" s="9" customFormat="1" ht="13.5" customHeight="1">
      <c r="B152" s="97">
        <v>222</v>
      </c>
      <c r="C152" s="105" t="s">
        <v>458</v>
      </c>
      <c r="D152" s="15"/>
      <c r="E152" s="113">
        <f>SUM(E153:E156)</f>
        <v>87</v>
      </c>
      <c r="F152" s="114">
        <v>2099</v>
      </c>
      <c r="G152" s="114">
        <v>867995</v>
      </c>
      <c r="H152" s="114">
        <v>4433479</v>
      </c>
      <c r="I152" s="114">
        <v>9846319</v>
      </c>
      <c r="J152" s="101" t="s">
        <v>582</v>
      </c>
      <c r="K152" s="107">
        <v>4867316</v>
      </c>
      <c r="L152" s="50"/>
      <c r="M152" s="142"/>
      <c r="O152" s="11"/>
      <c r="P152" s="52"/>
      <c r="Q152" s="44"/>
      <c r="R152" s="44"/>
      <c r="S152" s="44"/>
      <c r="T152" s="44"/>
      <c r="U152" s="44"/>
      <c r="V152" s="44"/>
      <c r="W152" s="50"/>
      <c r="X152" s="142"/>
      <c r="Z152" s="24"/>
      <c r="AA152" s="16"/>
      <c r="AB152" s="1"/>
      <c r="AC152" s="1"/>
      <c r="AD152" s="1"/>
      <c r="AE152" s="1"/>
      <c r="AF152" s="1"/>
      <c r="AG152" s="12"/>
    </row>
    <row r="153" spans="2:33" s="9" customFormat="1" ht="13.5" customHeight="1">
      <c r="B153" s="3">
        <v>2221</v>
      </c>
      <c r="C153" s="10" t="s">
        <v>181</v>
      </c>
      <c r="E153" s="16">
        <v>31</v>
      </c>
      <c r="F153" s="1">
        <v>1350</v>
      </c>
      <c r="G153" s="1">
        <v>652952</v>
      </c>
      <c r="H153" s="1">
        <v>3281899</v>
      </c>
      <c r="I153" s="1">
        <v>8111958</v>
      </c>
      <c r="J153" s="1" t="s">
        <v>582</v>
      </c>
      <c r="K153" s="12">
        <v>4300759</v>
      </c>
      <c r="L153" s="50"/>
      <c r="M153" s="151">
        <v>247</v>
      </c>
      <c r="N153" s="103" t="s">
        <v>190</v>
      </c>
      <c r="O153" s="99"/>
      <c r="P153" s="101">
        <f>SUM(P154:P155)</f>
        <v>35</v>
      </c>
      <c r="Q153" s="101">
        <f aca="true" t="shared" si="25" ref="Q153:V153">SUM(Q154:Q155)</f>
        <v>244</v>
      </c>
      <c r="R153" s="101">
        <f t="shared" si="25"/>
        <v>50730</v>
      </c>
      <c r="S153" s="101">
        <f t="shared" si="25"/>
        <v>89065</v>
      </c>
      <c r="T153" s="101">
        <f t="shared" si="25"/>
        <v>173905</v>
      </c>
      <c r="U153" s="101" t="s">
        <v>640</v>
      </c>
      <c r="V153" s="101">
        <f t="shared" si="25"/>
        <v>83551</v>
      </c>
      <c r="W153" s="50"/>
      <c r="X153" s="151">
        <v>257</v>
      </c>
      <c r="Y153" s="158" t="s">
        <v>182</v>
      </c>
      <c r="Z153" s="108"/>
      <c r="AA153" s="100">
        <f>SUM(AA154:AA157)</f>
        <v>27</v>
      </c>
      <c r="AB153" s="101">
        <v>548</v>
      </c>
      <c r="AC153" s="101">
        <v>172936</v>
      </c>
      <c r="AD153" s="101">
        <v>363102</v>
      </c>
      <c r="AE153" s="101">
        <v>778388</v>
      </c>
      <c r="AF153" s="101" t="s">
        <v>646</v>
      </c>
      <c r="AG153" s="104">
        <v>385877</v>
      </c>
    </row>
    <row r="154" spans="2:33" s="9" customFormat="1" ht="13.5" customHeight="1">
      <c r="B154" s="3">
        <v>2222</v>
      </c>
      <c r="C154" s="10" t="s">
        <v>183</v>
      </c>
      <c r="E154" s="16">
        <v>5</v>
      </c>
      <c r="F154" s="1" t="s">
        <v>581</v>
      </c>
      <c r="G154" s="1" t="s">
        <v>581</v>
      </c>
      <c r="H154" s="1" t="s">
        <v>581</v>
      </c>
      <c r="I154" s="1" t="s">
        <v>581</v>
      </c>
      <c r="J154" s="1" t="s">
        <v>582</v>
      </c>
      <c r="K154" s="1" t="s">
        <v>581</v>
      </c>
      <c r="L154" s="50"/>
      <c r="M154" s="6">
        <v>2471</v>
      </c>
      <c r="N154" s="37" t="s">
        <v>191</v>
      </c>
      <c r="O154" s="11"/>
      <c r="P154" s="1">
        <v>18</v>
      </c>
      <c r="Q154" s="12">
        <v>101</v>
      </c>
      <c r="R154" s="12">
        <v>19387</v>
      </c>
      <c r="S154" s="12">
        <v>26181</v>
      </c>
      <c r="T154" s="12">
        <v>59732</v>
      </c>
      <c r="U154" s="12" t="s">
        <v>582</v>
      </c>
      <c r="V154" s="12">
        <v>32864</v>
      </c>
      <c r="W154" s="50"/>
      <c r="X154" s="6">
        <v>2571</v>
      </c>
      <c r="Y154" s="21" t="s">
        <v>184</v>
      </c>
      <c r="Z154" s="24"/>
      <c r="AA154" s="16">
        <v>6</v>
      </c>
      <c r="AB154" s="1">
        <v>97</v>
      </c>
      <c r="AC154" s="1">
        <v>45077</v>
      </c>
      <c r="AD154" s="1">
        <v>142245</v>
      </c>
      <c r="AE154" s="1">
        <v>318528</v>
      </c>
      <c r="AF154" s="1" t="s">
        <v>582</v>
      </c>
      <c r="AG154" s="1">
        <v>152730</v>
      </c>
    </row>
    <row r="155" spans="2:33" s="9" customFormat="1" ht="13.5" customHeight="1">
      <c r="B155" s="3">
        <v>2224</v>
      </c>
      <c r="C155" s="10" t="s">
        <v>418</v>
      </c>
      <c r="E155" s="16">
        <v>2</v>
      </c>
      <c r="F155" s="1" t="s">
        <v>628</v>
      </c>
      <c r="G155" s="1" t="s">
        <v>628</v>
      </c>
      <c r="H155" s="1" t="s">
        <v>628</v>
      </c>
      <c r="I155" s="1" t="s">
        <v>628</v>
      </c>
      <c r="J155" s="1" t="s">
        <v>627</v>
      </c>
      <c r="K155" s="1" t="s">
        <v>628</v>
      </c>
      <c r="L155" s="50"/>
      <c r="M155" s="6">
        <v>2472</v>
      </c>
      <c r="N155" s="8" t="s">
        <v>194</v>
      </c>
      <c r="O155" s="11"/>
      <c r="P155" s="52">
        <v>17</v>
      </c>
      <c r="Q155" s="44">
        <v>143</v>
      </c>
      <c r="R155" s="44">
        <v>31343</v>
      </c>
      <c r="S155" s="44">
        <v>62884</v>
      </c>
      <c r="T155" s="44">
        <v>114173</v>
      </c>
      <c r="U155" s="12" t="s">
        <v>627</v>
      </c>
      <c r="V155" s="44">
        <v>50687</v>
      </c>
      <c r="W155" s="50"/>
      <c r="X155" s="6">
        <v>2572</v>
      </c>
      <c r="Y155" s="21" t="s">
        <v>186</v>
      </c>
      <c r="Z155" s="24"/>
      <c r="AA155" s="16">
        <v>15</v>
      </c>
      <c r="AB155" s="1">
        <v>428</v>
      </c>
      <c r="AC155" s="1">
        <v>120963</v>
      </c>
      <c r="AD155" s="1">
        <v>189024</v>
      </c>
      <c r="AE155" s="1">
        <v>401188</v>
      </c>
      <c r="AF155" s="1" t="s">
        <v>627</v>
      </c>
      <c r="AG155" s="12">
        <v>206308</v>
      </c>
    </row>
    <row r="156" spans="2:33" s="9" customFormat="1" ht="13.5" customHeight="1">
      <c r="B156" s="3">
        <v>2225</v>
      </c>
      <c r="C156" s="18" t="s">
        <v>459</v>
      </c>
      <c r="E156" s="54">
        <v>49</v>
      </c>
      <c r="F156" s="52">
        <v>424</v>
      </c>
      <c r="G156" s="52">
        <v>95242</v>
      </c>
      <c r="H156" s="52">
        <v>419870</v>
      </c>
      <c r="I156" s="52">
        <v>678102</v>
      </c>
      <c r="J156" s="1" t="s">
        <v>582</v>
      </c>
      <c r="K156" s="44">
        <v>251584</v>
      </c>
      <c r="L156" s="50"/>
      <c r="M156" s="142"/>
      <c r="O156" s="11"/>
      <c r="P156" s="1"/>
      <c r="Q156" s="1"/>
      <c r="R156" s="1"/>
      <c r="S156" s="1"/>
      <c r="T156" s="1"/>
      <c r="U156" s="1"/>
      <c r="V156" s="1"/>
      <c r="W156" s="50"/>
      <c r="X156" s="6">
        <v>2573</v>
      </c>
      <c r="Y156" s="21" t="s">
        <v>187</v>
      </c>
      <c r="Z156" s="24"/>
      <c r="AA156" s="16">
        <v>1</v>
      </c>
      <c r="AB156" s="1" t="s">
        <v>581</v>
      </c>
      <c r="AC156" s="1" t="s">
        <v>581</v>
      </c>
      <c r="AD156" s="1" t="s">
        <v>581</v>
      </c>
      <c r="AE156" s="1" t="s">
        <v>581</v>
      </c>
      <c r="AF156" s="1" t="s">
        <v>582</v>
      </c>
      <c r="AG156" s="1" t="s">
        <v>581</v>
      </c>
    </row>
    <row r="157" spans="2:33" s="9" customFormat="1" ht="13.5" customHeight="1">
      <c r="B157" s="49"/>
      <c r="E157" s="16"/>
      <c r="F157" s="1"/>
      <c r="G157" s="1"/>
      <c r="H157" s="1"/>
      <c r="I157" s="1"/>
      <c r="J157" s="1"/>
      <c r="K157" s="1"/>
      <c r="L157" s="50"/>
      <c r="M157" s="151">
        <v>248</v>
      </c>
      <c r="N157" s="103" t="s">
        <v>197</v>
      </c>
      <c r="O157" s="99"/>
      <c r="P157" s="101">
        <f>P158</f>
        <v>4</v>
      </c>
      <c r="Q157" s="104" t="s">
        <v>554</v>
      </c>
      <c r="R157" s="104" t="s">
        <v>554</v>
      </c>
      <c r="S157" s="104" t="s">
        <v>554</v>
      </c>
      <c r="T157" s="104" t="s">
        <v>554</v>
      </c>
      <c r="U157" s="104" t="s">
        <v>636</v>
      </c>
      <c r="V157" s="104" t="s">
        <v>554</v>
      </c>
      <c r="W157" s="50"/>
      <c r="X157" s="6">
        <v>2579</v>
      </c>
      <c r="Y157" s="21" t="s">
        <v>188</v>
      </c>
      <c r="AA157" s="54">
        <v>5</v>
      </c>
      <c r="AB157" s="1" t="s">
        <v>581</v>
      </c>
      <c r="AC157" s="1" t="s">
        <v>581</v>
      </c>
      <c r="AD157" s="1" t="s">
        <v>581</v>
      </c>
      <c r="AE157" s="1" t="s">
        <v>581</v>
      </c>
      <c r="AF157" s="1" t="s">
        <v>582</v>
      </c>
      <c r="AG157" s="1" t="s">
        <v>581</v>
      </c>
    </row>
    <row r="158" spans="2:33" s="9" customFormat="1" ht="13.5" customHeight="1">
      <c r="B158" s="97">
        <v>223</v>
      </c>
      <c r="C158" s="102" t="s">
        <v>189</v>
      </c>
      <c r="D158" s="15"/>
      <c r="E158" s="100">
        <f>SUM(E159:E160)</f>
        <v>266</v>
      </c>
      <c r="F158" s="101">
        <f aca="true" t="shared" si="26" ref="F158:K158">SUM(F159:F160)</f>
        <v>3356</v>
      </c>
      <c r="G158" s="101">
        <f t="shared" si="26"/>
        <v>851752</v>
      </c>
      <c r="H158" s="101">
        <f t="shared" si="26"/>
        <v>3006126</v>
      </c>
      <c r="I158" s="101">
        <f t="shared" si="26"/>
        <v>5269259</v>
      </c>
      <c r="J158" s="101" t="s">
        <v>636</v>
      </c>
      <c r="K158" s="101">
        <f t="shared" si="26"/>
        <v>2100042</v>
      </c>
      <c r="L158" s="50"/>
      <c r="M158" s="6">
        <v>2481</v>
      </c>
      <c r="N158" s="8" t="s">
        <v>197</v>
      </c>
      <c r="O158" s="11"/>
      <c r="P158" s="52">
        <v>4</v>
      </c>
      <c r="Q158" s="1" t="s">
        <v>641</v>
      </c>
      <c r="R158" s="1" t="s">
        <v>641</v>
      </c>
      <c r="S158" s="1" t="s">
        <v>641</v>
      </c>
      <c r="T158" s="1" t="s">
        <v>641</v>
      </c>
      <c r="U158" s="1" t="s">
        <v>642</v>
      </c>
      <c r="V158" s="1" t="s">
        <v>641</v>
      </c>
      <c r="W158" s="50"/>
      <c r="X158" s="142"/>
      <c r="Z158" s="24"/>
      <c r="AA158" s="16"/>
      <c r="AB158" s="1"/>
      <c r="AC158" s="1"/>
      <c r="AD158" s="1"/>
      <c r="AE158" s="1"/>
      <c r="AF158" s="1"/>
      <c r="AG158" s="1"/>
    </row>
    <row r="159" spans="2:33" s="9" customFormat="1" ht="13.5" customHeight="1">
      <c r="B159" s="3">
        <v>2231</v>
      </c>
      <c r="C159" s="18" t="s">
        <v>477</v>
      </c>
      <c r="E159" s="16">
        <v>241</v>
      </c>
      <c r="F159" s="1">
        <v>3180</v>
      </c>
      <c r="G159" s="1">
        <v>817944</v>
      </c>
      <c r="H159" s="1">
        <v>2913385</v>
      </c>
      <c r="I159" s="1">
        <v>5101802</v>
      </c>
      <c r="J159" s="1" t="s">
        <v>582</v>
      </c>
      <c r="K159" s="12">
        <v>2025082</v>
      </c>
      <c r="L159" s="50"/>
      <c r="M159" s="142"/>
      <c r="O159" s="11"/>
      <c r="P159" s="1"/>
      <c r="Q159" s="12"/>
      <c r="R159" s="12"/>
      <c r="S159" s="12"/>
      <c r="T159" s="12"/>
      <c r="U159" s="12"/>
      <c r="V159" s="12"/>
      <c r="W159" s="50"/>
      <c r="X159" s="151">
        <v>258</v>
      </c>
      <c r="Y159" s="158" t="s">
        <v>192</v>
      </c>
      <c r="Z159" s="108"/>
      <c r="AA159" s="100">
        <f>SUM(AA160:AA163)</f>
        <v>318</v>
      </c>
      <c r="AB159" s="101">
        <f aca="true" t="shared" si="27" ref="AB159:AG159">SUM(AB160:AB163)</f>
        <v>3739</v>
      </c>
      <c r="AC159" s="101">
        <f t="shared" si="27"/>
        <v>1369810</v>
      </c>
      <c r="AD159" s="101">
        <f t="shared" si="27"/>
        <v>4690207</v>
      </c>
      <c r="AE159" s="101">
        <f t="shared" si="27"/>
        <v>9653554</v>
      </c>
      <c r="AF159" s="101" t="s">
        <v>646</v>
      </c>
      <c r="AG159" s="104">
        <f t="shared" si="27"/>
        <v>4906097</v>
      </c>
    </row>
    <row r="160" spans="2:33" s="9" customFormat="1" ht="13.5" customHeight="1">
      <c r="B160" s="3">
        <v>2232</v>
      </c>
      <c r="C160" s="10" t="s">
        <v>193</v>
      </c>
      <c r="E160" s="16">
        <v>25</v>
      </c>
      <c r="F160" s="1">
        <v>176</v>
      </c>
      <c r="G160" s="1">
        <v>33808</v>
      </c>
      <c r="H160" s="1">
        <v>92741</v>
      </c>
      <c r="I160" s="1">
        <v>167457</v>
      </c>
      <c r="J160" s="1" t="s">
        <v>582</v>
      </c>
      <c r="K160" s="12">
        <v>74960</v>
      </c>
      <c r="L160" s="50"/>
      <c r="M160" s="151">
        <v>249</v>
      </c>
      <c r="N160" s="103" t="s">
        <v>202</v>
      </c>
      <c r="O160" s="99"/>
      <c r="P160" s="101">
        <f>P161</f>
        <v>5</v>
      </c>
      <c r="Q160" s="101">
        <f aca="true" t="shared" si="28" ref="Q160:V160">Q161</f>
        <v>25</v>
      </c>
      <c r="R160" s="101">
        <f t="shared" si="28"/>
        <v>3610</v>
      </c>
      <c r="S160" s="101">
        <f t="shared" si="28"/>
        <v>4474</v>
      </c>
      <c r="T160" s="101">
        <f t="shared" si="28"/>
        <v>11320</v>
      </c>
      <c r="U160" s="101" t="s">
        <v>643</v>
      </c>
      <c r="V160" s="101">
        <f t="shared" si="28"/>
        <v>6846</v>
      </c>
      <c r="W160" s="50"/>
      <c r="X160" s="6">
        <v>2581</v>
      </c>
      <c r="Y160" s="21" t="s">
        <v>195</v>
      </c>
      <c r="Z160" s="24"/>
      <c r="AA160" s="16">
        <v>45</v>
      </c>
      <c r="AB160" s="1">
        <v>545</v>
      </c>
      <c r="AC160" s="1">
        <v>196014</v>
      </c>
      <c r="AD160" s="1">
        <v>497606</v>
      </c>
      <c r="AE160" s="1">
        <v>1602856</v>
      </c>
      <c r="AF160" s="1" t="s">
        <v>582</v>
      </c>
      <c r="AG160" s="12">
        <v>1021548</v>
      </c>
    </row>
    <row r="161" spans="2:33" s="9" customFormat="1" ht="13.5" customHeight="1">
      <c r="B161" s="49"/>
      <c r="E161" s="16"/>
      <c r="F161" s="1"/>
      <c r="G161" s="1"/>
      <c r="H161" s="1"/>
      <c r="I161" s="1"/>
      <c r="J161" s="1"/>
      <c r="K161" s="12"/>
      <c r="L161" s="50"/>
      <c r="M161" s="6">
        <v>2499</v>
      </c>
      <c r="N161" s="37" t="s">
        <v>204</v>
      </c>
      <c r="O161" s="11"/>
      <c r="P161" s="1">
        <v>5</v>
      </c>
      <c r="Q161" s="12">
        <v>25</v>
      </c>
      <c r="R161" s="12">
        <v>3610</v>
      </c>
      <c r="S161" s="12">
        <v>4474</v>
      </c>
      <c r="T161" s="12">
        <v>11320</v>
      </c>
      <c r="U161" s="12" t="s">
        <v>582</v>
      </c>
      <c r="V161" s="12">
        <v>6846</v>
      </c>
      <c r="W161" s="50"/>
      <c r="X161" s="6">
        <v>2583</v>
      </c>
      <c r="Y161" s="21" t="s">
        <v>198</v>
      </c>
      <c r="Z161" s="24"/>
      <c r="AA161" s="16">
        <v>166</v>
      </c>
      <c r="AB161" s="1">
        <v>2529</v>
      </c>
      <c r="AC161" s="1">
        <v>972136</v>
      </c>
      <c r="AD161" s="1">
        <v>3463825</v>
      </c>
      <c r="AE161" s="1">
        <v>6782400</v>
      </c>
      <c r="AF161" s="1" t="s">
        <v>582</v>
      </c>
      <c r="AG161" s="1">
        <v>3375611</v>
      </c>
    </row>
    <row r="162" spans="2:33" s="9" customFormat="1" ht="13.5" customHeight="1">
      <c r="B162" s="97">
        <v>224</v>
      </c>
      <c r="C162" s="157" t="s">
        <v>196</v>
      </c>
      <c r="D162" s="15"/>
      <c r="E162" s="100">
        <f>SUM(E163:E167)</f>
        <v>67</v>
      </c>
      <c r="F162" s="101">
        <f aca="true" t="shared" si="29" ref="F162:K162">SUM(F163:F167)</f>
        <v>991</v>
      </c>
      <c r="G162" s="101">
        <f t="shared" si="29"/>
        <v>287939</v>
      </c>
      <c r="H162" s="101">
        <f t="shared" si="29"/>
        <v>1046756</v>
      </c>
      <c r="I162" s="101">
        <f t="shared" si="29"/>
        <v>2080041</v>
      </c>
      <c r="J162" s="101" t="s">
        <v>637</v>
      </c>
      <c r="K162" s="104">
        <f t="shared" si="29"/>
        <v>987453</v>
      </c>
      <c r="L162" s="50"/>
      <c r="M162" s="142"/>
      <c r="O162" s="11"/>
      <c r="P162" s="1"/>
      <c r="Q162" s="12"/>
      <c r="R162" s="12"/>
      <c r="S162" s="12"/>
      <c r="T162" s="12"/>
      <c r="U162" s="12"/>
      <c r="V162" s="12"/>
      <c r="W162" s="50"/>
      <c r="X162" s="6">
        <v>2584</v>
      </c>
      <c r="Y162" s="21" t="s">
        <v>199</v>
      </c>
      <c r="Z162" s="24"/>
      <c r="AA162" s="16">
        <v>7</v>
      </c>
      <c r="AB162" s="1">
        <v>95</v>
      </c>
      <c r="AC162" s="1">
        <v>32062</v>
      </c>
      <c r="AD162" s="1">
        <v>61838</v>
      </c>
      <c r="AE162" s="1">
        <v>136500</v>
      </c>
      <c r="AF162" s="1" t="s">
        <v>582</v>
      </c>
      <c r="AG162" s="12">
        <v>70321</v>
      </c>
    </row>
    <row r="163" spans="2:33" s="9" customFormat="1" ht="13.5" customHeight="1">
      <c r="B163" s="3">
        <v>2241</v>
      </c>
      <c r="C163" s="22" t="s">
        <v>460</v>
      </c>
      <c r="E163" s="54">
        <v>18</v>
      </c>
      <c r="F163" s="52">
        <v>455</v>
      </c>
      <c r="G163" s="52">
        <v>143144</v>
      </c>
      <c r="H163" s="52">
        <v>608191</v>
      </c>
      <c r="I163" s="52">
        <v>1301963</v>
      </c>
      <c r="J163" s="1" t="s">
        <v>633</v>
      </c>
      <c r="K163" s="44">
        <v>658428</v>
      </c>
      <c r="L163" s="50"/>
      <c r="M163" s="151">
        <v>251</v>
      </c>
      <c r="N163" s="103" t="s">
        <v>207</v>
      </c>
      <c r="O163" s="99"/>
      <c r="P163" s="101">
        <f>SUM(P164:P168)</f>
        <v>30</v>
      </c>
      <c r="Q163" s="101">
        <v>2034</v>
      </c>
      <c r="R163" s="101">
        <v>773895</v>
      </c>
      <c r="S163" s="101">
        <v>1403429</v>
      </c>
      <c r="T163" s="101">
        <v>4105917</v>
      </c>
      <c r="U163" s="101" t="s">
        <v>556</v>
      </c>
      <c r="V163" s="101">
        <v>2486461</v>
      </c>
      <c r="W163" s="50"/>
      <c r="X163" s="6">
        <v>2585</v>
      </c>
      <c r="Y163" s="21" t="s">
        <v>201</v>
      </c>
      <c r="Z163" s="24"/>
      <c r="AA163" s="16">
        <v>100</v>
      </c>
      <c r="AB163" s="1">
        <v>570</v>
      </c>
      <c r="AC163" s="1">
        <v>169598</v>
      </c>
      <c r="AD163" s="1">
        <v>666938</v>
      </c>
      <c r="AE163" s="1">
        <v>1131798</v>
      </c>
      <c r="AF163" s="1" t="s">
        <v>633</v>
      </c>
      <c r="AG163" s="12">
        <v>438617</v>
      </c>
    </row>
    <row r="164" spans="2:33" s="9" customFormat="1" ht="13.5" customHeight="1">
      <c r="B164" s="3">
        <v>2242</v>
      </c>
      <c r="C164" s="22" t="s">
        <v>200</v>
      </c>
      <c r="E164" s="16">
        <v>3</v>
      </c>
      <c r="F164" s="1">
        <v>51</v>
      </c>
      <c r="G164" s="1">
        <v>13164</v>
      </c>
      <c r="H164" s="1">
        <v>40635</v>
      </c>
      <c r="I164" s="1">
        <v>66226</v>
      </c>
      <c r="J164" s="1" t="s">
        <v>633</v>
      </c>
      <c r="K164" s="12">
        <v>26069</v>
      </c>
      <c r="L164" s="50"/>
      <c r="M164" s="6">
        <v>2512</v>
      </c>
      <c r="N164" s="8" t="s">
        <v>209</v>
      </c>
      <c r="O164" s="11"/>
      <c r="P164" s="1">
        <v>7</v>
      </c>
      <c r="Q164" s="12">
        <v>110</v>
      </c>
      <c r="R164" s="12">
        <v>30358</v>
      </c>
      <c r="S164" s="12">
        <v>56575</v>
      </c>
      <c r="T164" s="12">
        <v>142044</v>
      </c>
      <c r="U164" s="12" t="s">
        <v>633</v>
      </c>
      <c r="V164" s="12">
        <v>80256</v>
      </c>
      <c r="W164" s="50"/>
      <c r="X164" s="142"/>
      <c r="AA164" s="16"/>
      <c r="AB164" s="1"/>
      <c r="AC164" s="1"/>
      <c r="AD164" s="1"/>
      <c r="AE164" s="1"/>
      <c r="AF164" s="1"/>
      <c r="AG164" s="1"/>
    </row>
    <row r="165" spans="2:33" s="9" customFormat="1" ht="13.5" customHeight="1">
      <c r="B165" s="3">
        <v>2243</v>
      </c>
      <c r="C165" s="22" t="s">
        <v>461</v>
      </c>
      <c r="E165" s="16">
        <v>3</v>
      </c>
      <c r="F165" s="1">
        <v>17</v>
      </c>
      <c r="G165" s="1">
        <v>2100</v>
      </c>
      <c r="H165" s="1">
        <v>12568</v>
      </c>
      <c r="I165" s="1">
        <v>23640</v>
      </c>
      <c r="J165" s="1" t="s">
        <v>582</v>
      </c>
      <c r="K165" s="1">
        <v>11072</v>
      </c>
      <c r="L165" s="50"/>
      <c r="M165" s="6">
        <v>2514</v>
      </c>
      <c r="N165" s="8" t="s">
        <v>507</v>
      </c>
      <c r="O165" s="11"/>
      <c r="P165" s="1">
        <v>2</v>
      </c>
      <c r="Q165" s="1" t="s">
        <v>634</v>
      </c>
      <c r="R165" s="1" t="s">
        <v>634</v>
      </c>
      <c r="S165" s="1" t="s">
        <v>634</v>
      </c>
      <c r="T165" s="1" t="s">
        <v>634</v>
      </c>
      <c r="U165" s="1" t="s">
        <v>635</v>
      </c>
      <c r="V165" s="1" t="s">
        <v>634</v>
      </c>
      <c r="W165" s="50"/>
      <c r="X165" s="151">
        <v>259</v>
      </c>
      <c r="Y165" s="158" t="s">
        <v>205</v>
      </c>
      <c r="Z165" s="108"/>
      <c r="AA165" s="100">
        <f>SUM(AA166:AA170)</f>
        <v>273</v>
      </c>
      <c r="AB165" s="101">
        <f aca="true" t="shared" si="30" ref="AB165:AG165">SUM(AB166:AB170)</f>
        <v>2299</v>
      </c>
      <c r="AC165" s="101">
        <f t="shared" si="30"/>
        <v>735648</v>
      </c>
      <c r="AD165" s="101">
        <f t="shared" si="30"/>
        <v>2022632</v>
      </c>
      <c r="AE165" s="101">
        <f t="shared" si="30"/>
        <v>4080182</v>
      </c>
      <c r="AF165" s="101" t="s">
        <v>646</v>
      </c>
      <c r="AG165" s="104">
        <f t="shared" si="30"/>
        <v>1896280</v>
      </c>
    </row>
    <row r="166" spans="2:34" s="9" customFormat="1" ht="13.5" customHeight="1">
      <c r="B166" s="3">
        <v>2244</v>
      </c>
      <c r="C166" s="22" t="s">
        <v>203</v>
      </c>
      <c r="E166" s="16">
        <v>36</v>
      </c>
      <c r="F166" s="1">
        <v>364</v>
      </c>
      <c r="G166" s="1">
        <v>107482</v>
      </c>
      <c r="H166" s="1">
        <v>303976</v>
      </c>
      <c r="I166" s="1">
        <v>565145</v>
      </c>
      <c r="J166" s="1" t="s">
        <v>635</v>
      </c>
      <c r="K166" s="12">
        <v>251260</v>
      </c>
      <c r="L166" s="50"/>
      <c r="M166" s="6">
        <v>2516</v>
      </c>
      <c r="N166" s="36" t="s">
        <v>215</v>
      </c>
      <c r="O166" s="11"/>
      <c r="P166" s="52">
        <v>4</v>
      </c>
      <c r="Q166" s="1" t="s">
        <v>634</v>
      </c>
      <c r="R166" s="1" t="s">
        <v>634</v>
      </c>
      <c r="S166" s="1" t="s">
        <v>634</v>
      </c>
      <c r="T166" s="1" t="s">
        <v>634</v>
      </c>
      <c r="U166" s="1" t="s">
        <v>635</v>
      </c>
      <c r="V166" s="1" t="s">
        <v>634</v>
      </c>
      <c r="W166" s="50"/>
      <c r="X166" s="6">
        <v>2595</v>
      </c>
      <c r="Y166" s="21" t="s">
        <v>208</v>
      </c>
      <c r="Z166" s="24"/>
      <c r="AA166" s="16">
        <v>4</v>
      </c>
      <c r="AB166" s="1">
        <v>242</v>
      </c>
      <c r="AC166" s="1">
        <v>121571</v>
      </c>
      <c r="AD166" s="1">
        <v>206269</v>
      </c>
      <c r="AE166" s="1">
        <v>418802</v>
      </c>
      <c r="AF166" s="1" t="s">
        <v>635</v>
      </c>
      <c r="AG166" s="12">
        <v>191387</v>
      </c>
      <c r="AH166" s="12">
        <f>+AH167</f>
        <v>0</v>
      </c>
    </row>
    <row r="167" spans="2:33" s="9" customFormat="1" ht="13.5" customHeight="1">
      <c r="B167" s="3">
        <v>2245</v>
      </c>
      <c r="C167" s="22" t="s">
        <v>206</v>
      </c>
      <c r="E167" s="54">
        <v>7</v>
      </c>
      <c r="F167" s="52">
        <v>104</v>
      </c>
      <c r="G167" s="52">
        <v>22049</v>
      </c>
      <c r="H167" s="52">
        <v>81386</v>
      </c>
      <c r="I167" s="52">
        <v>123067</v>
      </c>
      <c r="J167" s="1" t="s">
        <v>635</v>
      </c>
      <c r="K167" s="44">
        <v>40624</v>
      </c>
      <c r="L167" s="50"/>
      <c r="M167" s="6">
        <v>2517</v>
      </c>
      <c r="N167" s="8" t="s">
        <v>218</v>
      </c>
      <c r="O167" s="11"/>
      <c r="P167" s="1">
        <v>12</v>
      </c>
      <c r="Q167" s="1">
        <v>1007</v>
      </c>
      <c r="R167" s="1">
        <v>333333</v>
      </c>
      <c r="S167" s="1">
        <v>1000589</v>
      </c>
      <c r="T167" s="1">
        <v>2018050</v>
      </c>
      <c r="U167" s="1" t="s">
        <v>635</v>
      </c>
      <c r="V167" s="1">
        <v>900913</v>
      </c>
      <c r="W167" s="50"/>
      <c r="X167" s="6">
        <v>2596</v>
      </c>
      <c r="Y167" s="21" t="s">
        <v>210</v>
      </c>
      <c r="AA167" s="54">
        <v>77</v>
      </c>
      <c r="AB167" s="52">
        <v>447</v>
      </c>
      <c r="AC167" s="52">
        <v>116075</v>
      </c>
      <c r="AD167" s="52">
        <v>136469</v>
      </c>
      <c r="AE167" s="52">
        <v>382356</v>
      </c>
      <c r="AF167" s="1" t="s">
        <v>635</v>
      </c>
      <c r="AG167" s="44">
        <v>228149</v>
      </c>
    </row>
    <row r="168" spans="2:33" s="9" customFormat="1" ht="13.5" customHeight="1">
      <c r="B168" s="49"/>
      <c r="E168" s="16"/>
      <c r="F168" s="1"/>
      <c r="G168" s="1"/>
      <c r="H168" s="1"/>
      <c r="I168" s="1"/>
      <c r="J168" s="1"/>
      <c r="K168" s="1"/>
      <c r="L168" s="50"/>
      <c r="M168" s="6">
        <v>2519</v>
      </c>
      <c r="N168" s="8" t="s">
        <v>220</v>
      </c>
      <c r="O168" s="11"/>
      <c r="P168" s="1">
        <v>5</v>
      </c>
      <c r="Q168" s="12">
        <v>203</v>
      </c>
      <c r="R168" s="12">
        <v>75570</v>
      </c>
      <c r="S168" s="12">
        <v>133085</v>
      </c>
      <c r="T168" s="12">
        <v>446922</v>
      </c>
      <c r="U168" s="12" t="s">
        <v>635</v>
      </c>
      <c r="V168" s="12">
        <v>308040</v>
      </c>
      <c r="W168" s="50"/>
      <c r="X168" s="6">
        <v>2597</v>
      </c>
      <c r="Y168" s="21" t="s">
        <v>212</v>
      </c>
      <c r="Z168" s="24"/>
      <c r="AA168" s="16">
        <v>22</v>
      </c>
      <c r="AB168" s="1">
        <v>460</v>
      </c>
      <c r="AC168" s="1">
        <v>179716</v>
      </c>
      <c r="AD168" s="1">
        <v>1037559</v>
      </c>
      <c r="AE168" s="1">
        <v>1964133</v>
      </c>
      <c r="AF168" s="1" t="s">
        <v>635</v>
      </c>
      <c r="AG168" s="12">
        <v>823511</v>
      </c>
    </row>
    <row r="169" spans="2:33" s="9" customFormat="1" ht="13.5" customHeight="1">
      <c r="B169" s="97">
        <v>225</v>
      </c>
      <c r="C169" s="102" t="s">
        <v>462</v>
      </c>
      <c r="D169" s="15"/>
      <c r="E169" s="100">
        <f>SUM(E170:E171)</f>
        <v>60</v>
      </c>
      <c r="F169" s="101">
        <f aca="true" t="shared" si="31" ref="F169:K169">SUM(F170:F171)</f>
        <v>619</v>
      </c>
      <c r="G169" s="101">
        <f t="shared" si="31"/>
        <v>189298</v>
      </c>
      <c r="H169" s="101">
        <f t="shared" si="31"/>
        <v>466013</v>
      </c>
      <c r="I169" s="101">
        <f t="shared" si="31"/>
        <v>993172</v>
      </c>
      <c r="J169" s="101" t="s">
        <v>571</v>
      </c>
      <c r="K169" s="101">
        <f t="shared" si="31"/>
        <v>501676</v>
      </c>
      <c r="L169" s="50"/>
      <c r="M169" s="142"/>
      <c r="O169" s="11"/>
      <c r="P169" s="1"/>
      <c r="Q169" s="12"/>
      <c r="R169" s="12"/>
      <c r="S169" s="12"/>
      <c r="T169" s="12"/>
      <c r="U169" s="12"/>
      <c r="V169" s="12"/>
      <c r="W169" s="50"/>
      <c r="X169" s="6">
        <v>2598</v>
      </c>
      <c r="Y169" s="21" t="s">
        <v>214</v>
      </c>
      <c r="Z169" s="24"/>
      <c r="AA169" s="16">
        <v>58</v>
      </c>
      <c r="AB169" s="1">
        <v>280</v>
      </c>
      <c r="AC169" s="1">
        <v>65405</v>
      </c>
      <c r="AD169" s="1">
        <v>65842</v>
      </c>
      <c r="AE169" s="1">
        <v>180820</v>
      </c>
      <c r="AF169" s="1" t="s">
        <v>571</v>
      </c>
      <c r="AG169" s="12">
        <v>112408</v>
      </c>
    </row>
    <row r="170" spans="2:33" s="9" customFormat="1" ht="13.5" customHeight="1">
      <c r="B170" s="3">
        <v>2251</v>
      </c>
      <c r="C170" s="10" t="s">
        <v>211</v>
      </c>
      <c r="E170" s="16">
        <v>52</v>
      </c>
      <c r="F170" s="12">
        <v>542</v>
      </c>
      <c r="G170" s="12">
        <v>176630</v>
      </c>
      <c r="H170" s="12">
        <v>427239</v>
      </c>
      <c r="I170" s="12">
        <v>930433</v>
      </c>
      <c r="J170" s="12" t="s">
        <v>571</v>
      </c>
      <c r="K170" s="12">
        <v>479279</v>
      </c>
      <c r="L170" s="50"/>
      <c r="M170" s="151">
        <v>252</v>
      </c>
      <c r="N170" s="103" t="s">
        <v>223</v>
      </c>
      <c r="O170" s="99"/>
      <c r="P170" s="101">
        <f>SUM(P171:P173,AA127)</f>
        <v>256</v>
      </c>
      <c r="Q170" s="104">
        <v>5364</v>
      </c>
      <c r="R170" s="104">
        <v>1851767</v>
      </c>
      <c r="S170" s="104">
        <v>6081154</v>
      </c>
      <c r="T170" s="104">
        <v>12456505</v>
      </c>
      <c r="U170" s="104" t="s">
        <v>556</v>
      </c>
      <c r="V170" s="104">
        <v>5919089</v>
      </c>
      <c r="W170" s="50"/>
      <c r="X170" s="6">
        <v>2599</v>
      </c>
      <c r="Y170" s="53" t="s">
        <v>216</v>
      </c>
      <c r="AA170" s="54">
        <v>112</v>
      </c>
      <c r="AB170" s="1">
        <v>870</v>
      </c>
      <c r="AC170" s="1">
        <v>252881</v>
      </c>
      <c r="AD170" s="1">
        <v>576493</v>
      </c>
      <c r="AE170" s="1">
        <v>1134071</v>
      </c>
      <c r="AF170" s="1" t="s">
        <v>571</v>
      </c>
      <c r="AG170" s="12">
        <v>540825</v>
      </c>
    </row>
    <row r="171" spans="2:33" s="9" customFormat="1" ht="13.5" customHeight="1">
      <c r="B171" s="3">
        <v>2252</v>
      </c>
      <c r="C171" s="10" t="s">
        <v>213</v>
      </c>
      <c r="E171" s="16">
        <v>8</v>
      </c>
      <c r="F171" s="12">
        <v>77</v>
      </c>
      <c r="G171" s="12">
        <v>12668</v>
      </c>
      <c r="H171" s="12">
        <v>38774</v>
      </c>
      <c r="I171" s="12">
        <v>62739</v>
      </c>
      <c r="J171" s="12" t="s">
        <v>571</v>
      </c>
      <c r="K171" s="12">
        <v>22397</v>
      </c>
      <c r="L171" s="50"/>
      <c r="M171" s="6">
        <v>2521</v>
      </c>
      <c r="N171" s="8" t="s">
        <v>224</v>
      </c>
      <c r="O171" s="11"/>
      <c r="P171" s="1">
        <v>1</v>
      </c>
      <c r="Q171" s="1" t="s">
        <v>572</v>
      </c>
      <c r="R171" s="1" t="s">
        <v>572</v>
      </c>
      <c r="S171" s="1" t="s">
        <v>572</v>
      </c>
      <c r="T171" s="1" t="s">
        <v>572</v>
      </c>
      <c r="U171" s="1" t="s">
        <v>571</v>
      </c>
      <c r="V171" s="1" t="s">
        <v>572</v>
      </c>
      <c r="W171" s="50"/>
      <c r="X171" s="143"/>
      <c r="Z171" s="24"/>
      <c r="AA171" s="16"/>
      <c r="AB171" s="1"/>
      <c r="AC171" s="1"/>
      <c r="AD171" s="1"/>
      <c r="AE171" s="1"/>
      <c r="AF171" s="1"/>
      <c r="AG171" s="12"/>
    </row>
    <row r="172" spans="2:33" s="9" customFormat="1" ht="13.5" customHeight="1">
      <c r="B172" s="49"/>
      <c r="E172" s="16"/>
      <c r="F172" s="12"/>
      <c r="G172" s="12"/>
      <c r="H172" s="12"/>
      <c r="I172" s="12"/>
      <c r="J172" s="12"/>
      <c r="K172" s="12"/>
      <c r="L172" s="50"/>
      <c r="M172" s="6">
        <v>2522</v>
      </c>
      <c r="N172" s="8" t="s">
        <v>225</v>
      </c>
      <c r="O172" s="11"/>
      <c r="P172" s="52">
        <v>98</v>
      </c>
      <c r="Q172" s="12">
        <v>1993</v>
      </c>
      <c r="R172" s="12">
        <v>755738</v>
      </c>
      <c r="S172" s="12">
        <v>3173396</v>
      </c>
      <c r="T172" s="12">
        <v>5250698</v>
      </c>
      <c r="U172" s="12" t="s">
        <v>571</v>
      </c>
      <c r="V172" s="12">
        <v>1912912</v>
      </c>
      <c r="W172" s="50"/>
      <c r="X172" s="151">
        <v>261</v>
      </c>
      <c r="Y172" s="158" t="s">
        <v>394</v>
      </c>
      <c r="Z172" s="108"/>
      <c r="AA172" s="100">
        <f>AA173</f>
        <v>6</v>
      </c>
      <c r="AB172" s="101" t="s">
        <v>554</v>
      </c>
      <c r="AC172" s="101" t="s">
        <v>554</v>
      </c>
      <c r="AD172" s="101" t="s">
        <v>554</v>
      </c>
      <c r="AE172" s="101" t="s">
        <v>554</v>
      </c>
      <c r="AF172" s="101" t="s">
        <v>586</v>
      </c>
      <c r="AG172" s="104" t="s">
        <v>554</v>
      </c>
    </row>
    <row r="173" spans="2:33" s="9" customFormat="1" ht="13.5" customHeight="1">
      <c r="B173" s="97">
        <v>229</v>
      </c>
      <c r="C173" s="159" t="s">
        <v>217</v>
      </c>
      <c r="D173" s="15"/>
      <c r="E173" s="113">
        <f>SUM(E174:E175,P127:P128)</f>
        <v>353</v>
      </c>
      <c r="F173" s="107">
        <f aca="true" t="shared" si="32" ref="F173:K173">SUM(F174:F175,Q127:Q128)</f>
        <v>3155</v>
      </c>
      <c r="G173" s="107">
        <f t="shared" si="32"/>
        <v>745964</v>
      </c>
      <c r="H173" s="107">
        <f t="shared" si="32"/>
        <v>3196861</v>
      </c>
      <c r="I173" s="107">
        <f t="shared" si="32"/>
        <v>5814306</v>
      </c>
      <c r="J173" s="104" t="s">
        <v>638</v>
      </c>
      <c r="K173" s="107">
        <f t="shared" si="32"/>
        <v>2456766</v>
      </c>
      <c r="L173" s="50"/>
      <c r="M173" s="6">
        <v>2523</v>
      </c>
      <c r="N173" s="8" t="s">
        <v>228</v>
      </c>
      <c r="O173" s="11"/>
      <c r="P173" s="1">
        <v>136</v>
      </c>
      <c r="Q173" s="12">
        <v>2738</v>
      </c>
      <c r="R173" s="12">
        <v>809808</v>
      </c>
      <c r="S173" s="12">
        <v>1702153</v>
      </c>
      <c r="T173" s="12">
        <v>4111402</v>
      </c>
      <c r="U173" s="12" t="s">
        <v>586</v>
      </c>
      <c r="V173" s="12">
        <v>2298049</v>
      </c>
      <c r="W173" s="50"/>
      <c r="X173" s="6">
        <v>2611</v>
      </c>
      <c r="Y173" s="21" t="s">
        <v>394</v>
      </c>
      <c r="Z173" s="24"/>
      <c r="AA173" s="16">
        <v>6</v>
      </c>
      <c r="AB173" s="1" t="s">
        <v>585</v>
      </c>
      <c r="AC173" s="1" t="s">
        <v>585</v>
      </c>
      <c r="AD173" s="1" t="s">
        <v>585</v>
      </c>
      <c r="AE173" s="1" t="s">
        <v>585</v>
      </c>
      <c r="AF173" s="1" t="s">
        <v>586</v>
      </c>
      <c r="AG173" s="1" t="s">
        <v>585</v>
      </c>
    </row>
    <row r="174" spans="2:33" s="9" customFormat="1" ht="13.5" customHeight="1">
      <c r="B174" s="3">
        <v>2291</v>
      </c>
      <c r="C174" s="18" t="s">
        <v>219</v>
      </c>
      <c r="E174" s="16">
        <v>149</v>
      </c>
      <c r="F174" s="1">
        <v>1016</v>
      </c>
      <c r="G174" s="1">
        <v>194935</v>
      </c>
      <c r="H174" s="1">
        <v>656450</v>
      </c>
      <c r="I174" s="1">
        <v>1231037</v>
      </c>
      <c r="J174" s="1" t="s">
        <v>586</v>
      </c>
      <c r="K174" s="1">
        <v>548615</v>
      </c>
      <c r="L174" s="50"/>
      <c r="M174" s="143"/>
      <c r="O174" s="11"/>
      <c r="P174" s="1"/>
      <c r="Q174" s="12"/>
      <c r="R174" s="12"/>
      <c r="S174" s="12"/>
      <c r="T174" s="12"/>
      <c r="U174" s="12"/>
      <c r="V174" s="12"/>
      <c r="W174" s="50"/>
      <c r="X174" s="142"/>
      <c r="Z174" s="24"/>
      <c r="AA174" s="16"/>
      <c r="AB174" s="1"/>
      <c r="AC174" s="1"/>
      <c r="AD174" s="1"/>
      <c r="AE174" s="1"/>
      <c r="AF174" s="1"/>
      <c r="AG174" s="12"/>
    </row>
    <row r="175" spans="2:33" s="9" customFormat="1" ht="13.5" customHeight="1">
      <c r="B175" s="3">
        <v>2292</v>
      </c>
      <c r="C175" s="10" t="s">
        <v>222</v>
      </c>
      <c r="E175" s="16">
        <v>44</v>
      </c>
      <c r="F175" s="12">
        <v>1135</v>
      </c>
      <c r="G175" s="12">
        <v>345212</v>
      </c>
      <c r="H175" s="12">
        <v>1769369</v>
      </c>
      <c r="I175" s="12">
        <v>3145455</v>
      </c>
      <c r="J175" s="12" t="s">
        <v>586</v>
      </c>
      <c r="K175" s="12">
        <v>1267500</v>
      </c>
      <c r="L175" s="50"/>
      <c r="M175" s="143"/>
      <c r="O175" s="11"/>
      <c r="P175" s="1"/>
      <c r="Q175" s="12"/>
      <c r="R175" s="12"/>
      <c r="S175" s="12"/>
      <c r="T175" s="12"/>
      <c r="U175" s="12"/>
      <c r="V175" s="12"/>
      <c r="W175" s="50"/>
      <c r="X175" s="151">
        <v>263</v>
      </c>
      <c r="Y175" s="158" t="s">
        <v>221</v>
      </c>
      <c r="Z175" s="108"/>
      <c r="AA175" s="100">
        <f>SUM(AA176)</f>
        <v>1</v>
      </c>
      <c r="AB175" s="101" t="s">
        <v>554</v>
      </c>
      <c r="AC175" s="101" t="s">
        <v>554</v>
      </c>
      <c r="AD175" s="101" t="s">
        <v>554</v>
      </c>
      <c r="AE175" s="101" t="s">
        <v>554</v>
      </c>
      <c r="AF175" s="101" t="s">
        <v>586</v>
      </c>
      <c r="AG175" s="104" t="s">
        <v>554</v>
      </c>
    </row>
    <row r="176" spans="2:33" s="9" customFormat="1" ht="13.5" customHeight="1">
      <c r="B176" s="3"/>
      <c r="C176" s="10"/>
      <c r="E176" s="16"/>
      <c r="F176" s="12"/>
      <c r="G176" s="12"/>
      <c r="H176" s="12"/>
      <c r="I176" s="12"/>
      <c r="J176" s="12"/>
      <c r="K176" s="12"/>
      <c r="L176" s="50"/>
      <c r="M176" s="143"/>
      <c r="O176" s="11"/>
      <c r="P176" s="1"/>
      <c r="Q176" s="12"/>
      <c r="R176" s="12"/>
      <c r="S176" s="12"/>
      <c r="T176" s="12"/>
      <c r="U176" s="12"/>
      <c r="V176" s="12"/>
      <c r="W176" s="50"/>
      <c r="X176" s="6">
        <v>2631</v>
      </c>
      <c r="Y176" s="53" t="s">
        <v>519</v>
      </c>
      <c r="Z176" s="24"/>
      <c r="AA176" s="16">
        <v>1</v>
      </c>
      <c r="AB176" s="1" t="s">
        <v>585</v>
      </c>
      <c r="AC176" s="1" t="s">
        <v>585</v>
      </c>
      <c r="AD176" s="1" t="s">
        <v>585</v>
      </c>
      <c r="AE176" s="1" t="s">
        <v>585</v>
      </c>
      <c r="AF176" s="1" t="s">
        <v>586</v>
      </c>
      <c r="AG176" s="1" t="s">
        <v>585</v>
      </c>
    </row>
    <row r="177" spans="2:33" s="9" customFormat="1" ht="13.5" customHeight="1">
      <c r="B177" s="3"/>
      <c r="C177" s="10"/>
      <c r="E177" s="16"/>
      <c r="F177" s="12"/>
      <c r="G177" s="12"/>
      <c r="H177" s="12"/>
      <c r="I177" s="12"/>
      <c r="J177" s="12"/>
      <c r="K177" s="12"/>
      <c r="L177" s="50"/>
      <c r="M177" s="143"/>
      <c r="O177" s="11"/>
      <c r="P177" s="1"/>
      <c r="Q177" s="12"/>
      <c r="R177" s="12"/>
      <c r="S177" s="12"/>
      <c r="T177" s="12"/>
      <c r="U177" s="12"/>
      <c r="V177" s="12"/>
      <c r="W177" s="50"/>
      <c r="X177" s="6"/>
      <c r="Y177" s="53"/>
      <c r="Z177" s="24"/>
      <c r="AA177" s="16"/>
      <c r="AB177" s="1"/>
      <c r="AC177" s="1"/>
      <c r="AD177" s="1"/>
      <c r="AE177" s="1"/>
      <c r="AF177" s="1"/>
      <c r="AG177" s="1"/>
    </row>
    <row r="178" spans="2:34" s="9" customFormat="1" ht="3" customHeight="1" thickBot="1">
      <c r="B178" s="49"/>
      <c r="E178" s="39"/>
      <c r="F178" s="40"/>
      <c r="G178" s="40"/>
      <c r="H178" s="40"/>
      <c r="I178" s="40"/>
      <c r="J178" s="40"/>
      <c r="K178" s="40"/>
      <c r="L178" s="64"/>
      <c r="M178" s="142"/>
      <c r="O178" s="65"/>
      <c r="P178" s="80"/>
      <c r="Q178" s="40"/>
      <c r="R178" s="40"/>
      <c r="S178" s="40"/>
      <c r="T178" s="40"/>
      <c r="U178" s="40"/>
      <c r="V178" s="40"/>
      <c r="W178" s="50"/>
      <c r="X178" s="143"/>
      <c r="AA178" s="80"/>
      <c r="AB178" s="40"/>
      <c r="AC178" s="40"/>
      <c r="AD178" s="40"/>
      <c r="AE178" s="40"/>
      <c r="AF178" s="40"/>
      <c r="AG178" s="40"/>
      <c r="AH178" s="3">
        <v>2693</v>
      </c>
    </row>
    <row r="179" spans="1:33" ht="12" customHeight="1">
      <c r="A179" s="45"/>
      <c r="B179" s="46"/>
      <c r="C179" s="45"/>
      <c r="D179" s="45"/>
      <c r="E179" s="74"/>
      <c r="F179" s="74"/>
      <c r="G179" s="74"/>
      <c r="H179" s="74"/>
      <c r="I179" s="74"/>
      <c r="J179" s="74"/>
      <c r="K179" s="74"/>
      <c r="L179" s="45"/>
      <c r="M179" s="149"/>
      <c r="N179" s="45"/>
      <c r="O179" s="45"/>
      <c r="P179" s="74"/>
      <c r="Q179" s="74"/>
      <c r="R179" s="74"/>
      <c r="S179" s="74"/>
      <c r="T179" s="74"/>
      <c r="U179" s="74"/>
      <c r="V179" s="74"/>
      <c r="W179" s="45"/>
      <c r="X179" s="149"/>
      <c r="Y179" s="45"/>
      <c r="Z179" s="45"/>
      <c r="AA179" s="74"/>
      <c r="AB179" s="74"/>
      <c r="AC179" s="74"/>
      <c r="AD179" s="74"/>
      <c r="AE179" s="74"/>
      <c r="AF179" s="74"/>
      <c r="AG179" s="74"/>
    </row>
    <row r="180" spans="2:24" s="95" customFormat="1" ht="17.25" customHeight="1">
      <c r="B180" s="96"/>
      <c r="G180" s="14" t="s">
        <v>522</v>
      </c>
      <c r="M180" s="138"/>
      <c r="X180" s="138"/>
    </row>
    <row r="181" ht="24" customHeight="1" thickBot="1"/>
    <row r="182" spans="1:33" s="118" customFormat="1" ht="33" customHeight="1" thickTop="1">
      <c r="A182" s="168" t="s">
        <v>0</v>
      </c>
      <c r="B182" s="168"/>
      <c r="C182" s="168"/>
      <c r="D182" s="169"/>
      <c r="E182" s="81" t="s">
        <v>561</v>
      </c>
      <c r="F182" s="81" t="s">
        <v>1</v>
      </c>
      <c r="G182" s="81" t="s">
        <v>562</v>
      </c>
      <c r="H182" s="81" t="s">
        <v>563</v>
      </c>
      <c r="I182" s="81" t="s">
        <v>564</v>
      </c>
      <c r="J182" s="81" t="s">
        <v>555</v>
      </c>
      <c r="K182" s="117" t="s">
        <v>565</v>
      </c>
      <c r="L182" s="167" t="s">
        <v>0</v>
      </c>
      <c r="M182" s="168"/>
      <c r="N182" s="168"/>
      <c r="O182" s="169"/>
      <c r="P182" s="81" t="s">
        <v>557</v>
      </c>
      <c r="Q182" s="81" t="s">
        <v>1</v>
      </c>
      <c r="R182" s="81" t="s">
        <v>558</v>
      </c>
      <c r="S182" s="81" t="s">
        <v>559</v>
      </c>
      <c r="T182" s="81" t="s">
        <v>560</v>
      </c>
      <c r="U182" s="81" t="s">
        <v>555</v>
      </c>
      <c r="V182" s="117" t="s">
        <v>565</v>
      </c>
      <c r="W182" s="167" t="s">
        <v>0</v>
      </c>
      <c r="X182" s="168"/>
      <c r="Y182" s="168"/>
      <c r="Z182" s="169"/>
      <c r="AA182" s="81" t="s">
        <v>557</v>
      </c>
      <c r="AB182" s="81" t="s">
        <v>1</v>
      </c>
      <c r="AC182" s="81" t="s">
        <v>558</v>
      </c>
      <c r="AD182" s="81" t="s">
        <v>559</v>
      </c>
      <c r="AE182" s="81" t="s">
        <v>560</v>
      </c>
      <c r="AF182" s="81" t="s">
        <v>555</v>
      </c>
      <c r="AG182" s="117" t="s">
        <v>565</v>
      </c>
    </row>
    <row r="183" spans="2:33" s="67" customFormat="1" ht="13.5" customHeight="1">
      <c r="B183" s="91"/>
      <c r="E183" s="92"/>
      <c r="F183" s="68" t="s">
        <v>2</v>
      </c>
      <c r="G183" s="68" t="s">
        <v>3</v>
      </c>
      <c r="H183" s="68" t="s">
        <v>3</v>
      </c>
      <c r="I183" s="68" t="s">
        <v>3</v>
      </c>
      <c r="J183" s="68" t="s">
        <v>3</v>
      </c>
      <c r="K183" s="84" t="s">
        <v>3</v>
      </c>
      <c r="L183" s="120"/>
      <c r="M183" s="140"/>
      <c r="N183" s="28"/>
      <c r="O183" s="121"/>
      <c r="P183" s="93"/>
      <c r="Q183" s="68" t="s">
        <v>2</v>
      </c>
      <c r="R183" s="68" t="s">
        <v>3</v>
      </c>
      <c r="S183" s="68" t="s">
        <v>3</v>
      </c>
      <c r="T183" s="68" t="s">
        <v>3</v>
      </c>
      <c r="U183" s="68" t="s">
        <v>3</v>
      </c>
      <c r="V183" s="88" t="s">
        <v>3</v>
      </c>
      <c r="W183" s="93"/>
      <c r="X183" s="153"/>
      <c r="Y183" s="93"/>
      <c r="Z183" s="94"/>
      <c r="AB183" s="68" t="s">
        <v>2</v>
      </c>
      <c r="AC183" s="68" t="s">
        <v>3</v>
      </c>
      <c r="AD183" s="68" t="s">
        <v>3</v>
      </c>
      <c r="AE183" s="68" t="s">
        <v>3</v>
      </c>
      <c r="AF183" s="68" t="s">
        <v>3</v>
      </c>
      <c r="AG183" s="90" t="s">
        <v>3</v>
      </c>
    </row>
    <row r="184" spans="2:34" s="9" customFormat="1" ht="13.5" customHeight="1">
      <c r="B184" s="156">
        <v>264</v>
      </c>
      <c r="C184" s="160" t="s">
        <v>671</v>
      </c>
      <c r="D184" s="15"/>
      <c r="E184" s="100">
        <f>SUM(E185:E192)</f>
        <v>12</v>
      </c>
      <c r="F184" s="101">
        <v>333</v>
      </c>
      <c r="G184" s="101">
        <v>148200</v>
      </c>
      <c r="H184" s="101">
        <v>1513319</v>
      </c>
      <c r="I184" s="101">
        <v>1956693</v>
      </c>
      <c r="J184" s="101" t="s">
        <v>640</v>
      </c>
      <c r="K184" s="101">
        <v>403245</v>
      </c>
      <c r="L184" s="50"/>
      <c r="M184" s="139">
        <v>2822</v>
      </c>
      <c r="N184" s="122" t="s">
        <v>291</v>
      </c>
      <c r="O184" s="124"/>
      <c r="P184" s="1">
        <v>23</v>
      </c>
      <c r="Q184" s="12">
        <v>200</v>
      </c>
      <c r="R184" s="12">
        <v>64207</v>
      </c>
      <c r="S184" s="12">
        <v>85175</v>
      </c>
      <c r="T184" s="12">
        <v>221519</v>
      </c>
      <c r="U184" s="12" t="s">
        <v>556</v>
      </c>
      <c r="V184" s="12">
        <v>129356</v>
      </c>
      <c r="W184" s="50"/>
      <c r="X184" s="151">
        <v>293</v>
      </c>
      <c r="Y184" s="161" t="s">
        <v>529</v>
      </c>
      <c r="Z184" s="133"/>
      <c r="AA184" s="100">
        <f>SUM(AA185:AA186)</f>
        <v>66</v>
      </c>
      <c r="AB184" s="101">
        <f aca="true" t="shared" si="33" ref="AB184:AG184">SUM(AB185:AB186)</f>
        <v>677</v>
      </c>
      <c r="AC184" s="101">
        <f t="shared" si="33"/>
        <v>217028</v>
      </c>
      <c r="AD184" s="101">
        <f t="shared" si="33"/>
        <v>704451</v>
      </c>
      <c r="AE184" s="101">
        <f t="shared" si="33"/>
        <v>1264236</v>
      </c>
      <c r="AF184" s="101" t="s">
        <v>556</v>
      </c>
      <c r="AG184" s="101">
        <f t="shared" si="33"/>
        <v>537447</v>
      </c>
      <c r="AH184" s="1"/>
    </row>
    <row r="185" spans="2:33" s="9" customFormat="1" ht="13.5" customHeight="1">
      <c r="B185" s="4">
        <v>2641</v>
      </c>
      <c r="C185" s="47" t="s">
        <v>508</v>
      </c>
      <c r="E185" s="54">
        <v>1</v>
      </c>
      <c r="F185" s="1" t="s">
        <v>647</v>
      </c>
      <c r="G185" s="1" t="s">
        <v>647</v>
      </c>
      <c r="H185" s="1" t="s">
        <v>647</v>
      </c>
      <c r="I185" s="1" t="s">
        <v>647</v>
      </c>
      <c r="J185" s="1" t="s">
        <v>648</v>
      </c>
      <c r="K185" s="1" t="s">
        <v>647</v>
      </c>
      <c r="L185" s="50"/>
      <c r="M185" s="139">
        <v>2823</v>
      </c>
      <c r="N185" s="122" t="s">
        <v>649</v>
      </c>
      <c r="O185" s="124"/>
      <c r="P185" s="1">
        <v>330</v>
      </c>
      <c r="Q185" s="1">
        <v>2612</v>
      </c>
      <c r="R185" s="1">
        <v>713634</v>
      </c>
      <c r="S185" s="1">
        <v>1912718</v>
      </c>
      <c r="T185" s="1">
        <v>4098878</v>
      </c>
      <c r="U185" s="1" t="s">
        <v>648</v>
      </c>
      <c r="V185" s="1">
        <v>2051220</v>
      </c>
      <c r="W185" s="50"/>
      <c r="X185" s="6">
        <v>2931</v>
      </c>
      <c r="Y185" s="129" t="s">
        <v>297</v>
      </c>
      <c r="Z185" s="131"/>
      <c r="AA185" s="16">
        <v>48</v>
      </c>
      <c r="AB185" s="1">
        <v>594</v>
      </c>
      <c r="AC185" s="1">
        <v>199084</v>
      </c>
      <c r="AD185" s="1">
        <v>660131</v>
      </c>
      <c r="AE185" s="1">
        <v>1147004</v>
      </c>
      <c r="AF185" s="1" t="s">
        <v>648</v>
      </c>
      <c r="AG185" s="1">
        <v>464500</v>
      </c>
    </row>
    <row r="186" spans="2:33" s="9" customFormat="1" ht="13.5" customHeight="1">
      <c r="B186" s="4">
        <v>2642</v>
      </c>
      <c r="C186" s="47" t="s">
        <v>478</v>
      </c>
      <c r="D186" s="24"/>
      <c r="E186" s="16">
        <v>1</v>
      </c>
      <c r="F186" s="1" t="s">
        <v>650</v>
      </c>
      <c r="G186" s="1" t="s">
        <v>650</v>
      </c>
      <c r="H186" s="1" t="s">
        <v>650</v>
      </c>
      <c r="I186" s="1" t="s">
        <v>650</v>
      </c>
      <c r="J186" s="1" t="s">
        <v>651</v>
      </c>
      <c r="K186" s="1" t="s">
        <v>650</v>
      </c>
      <c r="L186" s="50"/>
      <c r="M186" s="139">
        <v>2824</v>
      </c>
      <c r="N186" s="125" t="s">
        <v>294</v>
      </c>
      <c r="O186" s="124"/>
      <c r="P186" s="1">
        <v>16</v>
      </c>
      <c r="Q186" s="12">
        <v>228</v>
      </c>
      <c r="R186" s="12">
        <v>62643</v>
      </c>
      <c r="S186" s="12">
        <v>156712</v>
      </c>
      <c r="T186" s="12">
        <v>407832</v>
      </c>
      <c r="U186" s="12" t="s">
        <v>651</v>
      </c>
      <c r="V186" s="12">
        <v>280277</v>
      </c>
      <c r="W186" s="50"/>
      <c r="X186" s="6">
        <v>2932</v>
      </c>
      <c r="Y186" s="129" t="s">
        <v>299</v>
      </c>
      <c r="Z186" s="131"/>
      <c r="AA186" s="16">
        <v>18</v>
      </c>
      <c r="AB186" s="1">
        <v>83</v>
      </c>
      <c r="AC186" s="1">
        <v>17944</v>
      </c>
      <c r="AD186" s="1">
        <v>44320</v>
      </c>
      <c r="AE186" s="1">
        <v>117232</v>
      </c>
      <c r="AF186" s="1" t="s">
        <v>651</v>
      </c>
      <c r="AG186" s="12">
        <v>72947</v>
      </c>
    </row>
    <row r="187" spans="2:33" s="9" customFormat="1" ht="13.5" customHeight="1">
      <c r="B187" s="4">
        <v>2643</v>
      </c>
      <c r="C187" s="47" t="s">
        <v>226</v>
      </c>
      <c r="D187" s="24"/>
      <c r="E187" s="16">
        <v>1</v>
      </c>
      <c r="F187" s="1" t="s">
        <v>650</v>
      </c>
      <c r="G187" s="1" t="s">
        <v>650</v>
      </c>
      <c r="H187" s="1" t="s">
        <v>650</v>
      </c>
      <c r="I187" s="1" t="s">
        <v>650</v>
      </c>
      <c r="J187" s="1" t="s">
        <v>651</v>
      </c>
      <c r="K187" s="1" t="s">
        <v>650</v>
      </c>
      <c r="L187" s="50"/>
      <c r="M187" s="139">
        <v>2825</v>
      </c>
      <c r="N187" s="122" t="s">
        <v>395</v>
      </c>
      <c r="O187" s="124"/>
      <c r="P187" s="1">
        <v>4</v>
      </c>
      <c r="Q187" s="12">
        <v>8</v>
      </c>
      <c r="R187" s="12">
        <v>502</v>
      </c>
      <c r="S187" s="12">
        <v>171</v>
      </c>
      <c r="T187" s="12">
        <v>1298</v>
      </c>
      <c r="U187" s="12" t="s">
        <v>571</v>
      </c>
      <c r="V187" s="17">
        <v>1127</v>
      </c>
      <c r="W187" s="50"/>
      <c r="X187" s="143"/>
      <c r="Y187" s="119"/>
      <c r="Z187" s="131"/>
      <c r="AA187" s="16"/>
      <c r="AB187" s="1"/>
      <c r="AC187" s="1"/>
      <c r="AD187" s="1"/>
      <c r="AE187" s="1"/>
      <c r="AF187" s="1"/>
      <c r="AG187" s="12"/>
    </row>
    <row r="188" spans="2:33" s="9" customFormat="1" ht="13.5" customHeight="1">
      <c r="B188" s="4">
        <v>2644</v>
      </c>
      <c r="C188" s="21" t="s">
        <v>518</v>
      </c>
      <c r="D188" s="24"/>
      <c r="E188" s="16">
        <v>1</v>
      </c>
      <c r="F188" s="1" t="s">
        <v>603</v>
      </c>
      <c r="G188" s="1" t="s">
        <v>603</v>
      </c>
      <c r="H188" s="1" t="s">
        <v>603</v>
      </c>
      <c r="I188" s="1" t="s">
        <v>603</v>
      </c>
      <c r="J188" s="1" t="s">
        <v>604</v>
      </c>
      <c r="K188" s="1" t="s">
        <v>603</v>
      </c>
      <c r="L188" s="50"/>
      <c r="M188" s="139">
        <v>2826</v>
      </c>
      <c r="N188" s="122" t="s">
        <v>296</v>
      </c>
      <c r="O188" s="124"/>
      <c r="P188" s="52">
        <v>7</v>
      </c>
      <c r="Q188" s="44">
        <v>32</v>
      </c>
      <c r="R188" s="44">
        <v>5637</v>
      </c>
      <c r="S188" s="44">
        <v>8777</v>
      </c>
      <c r="T188" s="44">
        <v>28667</v>
      </c>
      <c r="U188" s="12" t="s">
        <v>604</v>
      </c>
      <c r="V188" s="44">
        <v>19890</v>
      </c>
      <c r="W188" s="50"/>
      <c r="X188" s="151">
        <v>294</v>
      </c>
      <c r="Y188" s="162" t="s">
        <v>303</v>
      </c>
      <c r="Z188" s="133"/>
      <c r="AA188" s="100">
        <f>SUM(AA189:AA192)</f>
        <v>482</v>
      </c>
      <c r="AB188" s="101">
        <f aca="true" t="shared" si="34" ref="AB188:AG188">SUM(AB189:AB192)</f>
        <v>4624</v>
      </c>
      <c r="AC188" s="101">
        <f t="shared" si="34"/>
        <v>1428098</v>
      </c>
      <c r="AD188" s="101">
        <f t="shared" si="34"/>
        <v>3828020</v>
      </c>
      <c r="AE188" s="101">
        <f t="shared" si="34"/>
        <v>7821445</v>
      </c>
      <c r="AF188" s="101" t="s">
        <v>556</v>
      </c>
      <c r="AG188" s="101">
        <f t="shared" si="34"/>
        <v>3719777</v>
      </c>
    </row>
    <row r="189" spans="2:33" s="9" customFormat="1" ht="13.5" customHeight="1">
      <c r="B189" s="4">
        <v>2646</v>
      </c>
      <c r="C189" s="21" t="s">
        <v>229</v>
      </c>
      <c r="D189" s="24"/>
      <c r="E189" s="16">
        <v>2</v>
      </c>
      <c r="F189" s="1" t="s">
        <v>603</v>
      </c>
      <c r="G189" s="1" t="s">
        <v>603</v>
      </c>
      <c r="H189" s="1" t="s">
        <v>603</v>
      </c>
      <c r="I189" s="1" t="s">
        <v>603</v>
      </c>
      <c r="J189" s="1" t="s">
        <v>604</v>
      </c>
      <c r="K189" s="1" t="s">
        <v>603</v>
      </c>
      <c r="L189" s="50"/>
      <c r="M189" s="139">
        <v>2827</v>
      </c>
      <c r="N189" s="126" t="s">
        <v>466</v>
      </c>
      <c r="O189" s="124"/>
      <c r="P189" s="1">
        <v>10</v>
      </c>
      <c r="Q189" s="1">
        <v>52</v>
      </c>
      <c r="R189" s="1">
        <v>13678</v>
      </c>
      <c r="S189" s="1">
        <v>9132</v>
      </c>
      <c r="T189" s="1">
        <v>27316</v>
      </c>
      <c r="U189" s="1" t="s">
        <v>652</v>
      </c>
      <c r="V189" s="1">
        <v>17871</v>
      </c>
      <c r="W189" s="50"/>
      <c r="X189" s="6">
        <v>2941</v>
      </c>
      <c r="Y189" s="130" t="s">
        <v>306</v>
      </c>
      <c r="Z189" s="119"/>
      <c r="AA189" s="54">
        <v>72</v>
      </c>
      <c r="AB189" s="52">
        <v>1659</v>
      </c>
      <c r="AC189" s="52">
        <v>588109</v>
      </c>
      <c r="AD189" s="52">
        <v>2465033</v>
      </c>
      <c r="AE189" s="52">
        <v>4242341</v>
      </c>
      <c r="AF189" s="1" t="s">
        <v>652</v>
      </c>
      <c r="AG189" s="44">
        <v>1673581</v>
      </c>
    </row>
    <row r="190" spans="2:33" s="9" customFormat="1" ht="13.5" customHeight="1">
      <c r="B190" s="4">
        <v>2647</v>
      </c>
      <c r="C190" s="21" t="s">
        <v>232</v>
      </c>
      <c r="D190" s="24"/>
      <c r="E190" s="16">
        <v>1</v>
      </c>
      <c r="F190" s="1" t="s">
        <v>653</v>
      </c>
      <c r="G190" s="1" t="s">
        <v>653</v>
      </c>
      <c r="H190" s="1" t="s">
        <v>653</v>
      </c>
      <c r="I190" s="1" t="s">
        <v>653</v>
      </c>
      <c r="J190" s="1" t="s">
        <v>652</v>
      </c>
      <c r="K190" s="1" t="s">
        <v>653</v>
      </c>
      <c r="L190" s="50"/>
      <c r="M190" s="139">
        <v>2829</v>
      </c>
      <c r="N190" s="122" t="s">
        <v>301</v>
      </c>
      <c r="O190" s="124"/>
      <c r="P190" s="1">
        <v>19</v>
      </c>
      <c r="Q190" s="12">
        <v>315</v>
      </c>
      <c r="R190" s="12">
        <v>101656</v>
      </c>
      <c r="S190" s="12">
        <v>492304</v>
      </c>
      <c r="T190" s="12">
        <v>770276</v>
      </c>
      <c r="U190" s="12" t="s">
        <v>652</v>
      </c>
      <c r="V190" s="17">
        <v>269056</v>
      </c>
      <c r="W190" s="50"/>
      <c r="X190" s="6">
        <v>2942</v>
      </c>
      <c r="Y190" s="130" t="s">
        <v>654</v>
      </c>
      <c r="Z190" s="131"/>
      <c r="AA190" s="16">
        <v>16</v>
      </c>
      <c r="AB190" s="1">
        <v>174</v>
      </c>
      <c r="AC190" s="1">
        <v>71799</v>
      </c>
      <c r="AD190" s="1">
        <v>100953</v>
      </c>
      <c r="AE190" s="1">
        <v>285447</v>
      </c>
      <c r="AF190" s="1" t="s">
        <v>652</v>
      </c>
      <c r="AG190" s="1">
        <v>176361</v>
      </c>
    </row>
    <row r="191" spans="2:33" s="9" customFormat="1" ht="13.5" customHeight="1">
      <c r="B191" s="4">
        <v>2648</v>
      </c>
      <c r="C191" s="21" t="s">
        <v>524</v>
      </c>
      <c r="D191" s="24"/>
      <c r="E191" s="16">
        <v>3</v>
      </c>
      <c r="F191" s="1">
        <v>63</v>
      </c>
      <c r="G191" s="1">
        <v>24154</v>
      </c>
      <c r="H191" s="1">
        <v>189436</v>
      </c>
      <c r="I191" s="1">
        <v>363006</v>
      </c>
      <c r="J191" s="1" t="s">
        <v>591</v>
      </c>
      <c r="K191" s="12">
        <v>173973</v>
      </c>
      <c r="L191" s="50"/>
      <c r="M191" s="143"/>
      <c r="N191" s="119"/>
      <c r="O191" s="124"/>
      <c r="P191" s="1"/>
      <c r="Q191" s="12"/>
      <c r="R191" s="12"/>
      <c r="S191" s="12"/>
      <c r="T191" s="12"/>
      <c r="U191" s="12"/>
      <c r="V191" s="17"/>
      <c r="W191" s="50"/>
      <c r="X191" s="6">
        <v>2943</v>
      </c>
      <c r="Y191" s="134" t="s">
        <v>655</v>
      </c>
      <c r="Z191" s="131"/>
      <c r="AA191" s="16">
        <v>333</v>
      </c>
      <c r="AB191" s="1">
        <v>1719</v>
      </c>
      <c r="AC191" s="1">
        <v>420560</v>
      </c>
      <c r="AD191" s="1">
        <v>516837</v>
      </c>
      <c r="AE191" s="1">
        <v>1514300</v>
      </c>
      <c r="AF191" s="1" t="s">
        <v>591</v>
      </c>
      <c r="AG191" s="1">
        <v>967722</v>
      </c>
    </row>
    <row r="192" spans="2:33" s="9" customFormat="1" ht="13.5" customHeight="1">
      <c r="B192" s="4">
        <v>2649</v>
      </c>
      <c r="C192" s="47" t="s">
        <v>420</v>
      </c>
      <c r="D192" s="24"/>
      <c r="E192" s="16">
        <v>2</v>
      </c>
      <c r="F192" s="1" t="s">
        <v>578</v>
      </c>
      <c r="G192" s="1" t="s">
        <v>578</v>
      </c>
      <c r="H192" s="1" t="s">
        <v>578</v>
      </c>
      <c r="I192" s="1" t="s">
        <v>578</v>
      </c>
      <c r="J192" s="1" t="s">
        <v>569</v>
      </c>
      <c r="K192" s="1" t="s">
        <v>578</v>
      </c>
      <c r="L192" s="50"/>
      <c r="M192" s="150">
        <v>283</v>
      </c>
      <c r="N192" s="127" t="s">
        <v>305</v>
      </c>
      <c r="O192" s="123"/>
      <c r="P192" s="101">
        <f>SUM(P193:P196)</f>
        <v>109</v>
      </c>
      <c r="Q192" s="104">
        <v>1987</v>
      </c>
      <c r="R192" s="104">
        <v>460091</v>
      </c>
      <c r="S192" s="104">
        <v>20227631</v>
      </c>
      <c r="T192" s="104">
        <v>3574163</v>
      </c>
      <c r="U192" s="104">
        <v>1297</v>
      </c>
      <c r="V192" s="104">
        <v>1447197</v>
      </c>
      <c r="W192" s="50"/>
      <c r="X192" s="6">
        <v>2944</v>
      </c>
      <c r="Y192" s="132" t="s">
        <v>309</v>
      </c>
      <c r="Z192" s="131"/>
      <c r="AA192" s="16">
        <v>61</v>
      </c>
      <c r="AB192" s="1">
        <v>1072</v>
      </c>
      <c r="AC192" s="1">
        <v>347630</v>
      </c>
      <c r="AD192" s="1">
        <v>745197</v>
      </c>
      <c r="AE192" s="1">
        <v>1779357</v>
      </c>
      <c r="AF192" s="1" t="s">
        <v>569</v>
      </c>
      <c r="AG192" s="1">
        <v>902113</v>
      </c>
    </row>
    <row r="193" spans="2:33" s="9" customFormat="1" ht="13.5" customHeight="1">
      <c r="B193" s="49"/>
      <c r="E193" s="54"/>
      <c r="F193" s="52"/>
      <c r="G193" s="52"/>
      <c r="H193" s="52"/>
      <c r="I193" s="52"/>
      <c r="J193" s="52"/>
      <c r="K193" s="52"/>
      <c r="L193" s="50"/>
      <c r="M193" s="139">
        <v>2831</v>
      </c>
      <c r="N193" s="125" t="s">
        <v>656</v>
      </c>
      <c r="O193" s="124"/>
      <c r="P193" s="1">
        <v>43</v>
      </c>
      <c r="Q193" s="12">
        <v>673</v>
      </c>
      <c r="R193" s="12">
        <v>185270</v>
      </c>
      <c r="S193" s="12">
        <v>800076</v>
      </c>
      <c r="T193" s="12">
        <v>1406862</v>
      </c>
      <c r="U193" s="12" t="s">
        <v>569</v>
      </c>
      <c r="V193" s="12">
        <v>569628</v>
      </c>
      <c r="W193" s="50"/>
      <c r="X193" s="143"/>
      <c r="Y193" s="119"/>
      <c r="Z193" s="131"/>
      <c r="AA193" s="16"/>
      <c r="AB193" s="1"/>
      <c r="AC193" s="1"/>
      <c r="AD193" s="1"/>
      <c r="AE193" s="1"/>
      <c r="AF193" s="1"/>
      <c r="AG193" s="1"/>
    </row>
    <row r="194" spans="2:33" s="9" customFormat="1" ht="13.5" customHeight="1">
      <c r="B194" s="156">
        <v>265</v>
      </c>
      <c r="C194" s="158" t="s">
        <v>386</v>
      </c>
      <c r="D194" s="108"/>
      <c r="E194" s="100">
        <f>E195</f>
        <v>1</v>
      </c>
      <c r="F194" s="101" t="s">
        <v>554</v>
      </c>
      <c r="G194" s="101" t="s">
        <v>554</v>
      </c>
      <c r="H194" s="101" t="s">
        <v>554</v>
      </c>
      <c r="I194" s="101" t="s">
        <v>554</v>
      </c>
      <c r="J194" s="101" t="s">
        <v>657</v>
      </c>
      <c r="K194" s="104" t="s">
        <v>554</v>
      </c>
      <c r="L194" s="50"/>
      <c r="M194" s="139">
        <v>2832</v>
      </c>
      <c r="N194" s="125" t="s">
        <v>307</v>
      </c>
      <c r="O194" s="124"/>
      <c r="P194" s="52">
        <v>57</v>
      </c>
      <c r="Q194" s="52">
        <v>1261</v>
      </c>
      <c r="R194" s="52">
        <v>266058</v>
      </c>
      <c r="S194" s="52">
        <v>1209393</v>
      </c>
      <c r="T194" s="52">
        <v>2102975</v>
      </c>
      <c r="U194" s="1" t="s">
        <v>657</v>
      </c>
      <c r="V194" s="52">
        <v>859790</v>
      </c>
      <c r="W194" s="50"/>
      <c r="X194" s="151">
        <v>295</v>
      </c>
      <c r="Y194" s="161" t="s">
        <v>310</v>
      </c>
      <c r="Z194" s="133"/>
      <c r="AA194" s="100">
        <f>SUM(AA195:AA198)</f>
        <v>106</v>
      </c>
      <c r="AB194" s="101">
        <f aca="true" t="shared" si="35" ref="AB194:AG194">SUM(AB195:AB198)</f>
        <v>1080</v>
      </c>
      <c r="AC194" s="101">
        <f t="shared" si="35"/>
        <v>334727</v>
      </c>
      <c r="AD194" s="101">
        <f t="shared" si="35"/>
        <v>1015934</v>
      </c>
      <c r="AE194" s="101">
        <f t="shared" si="35"/>
        <v>1861890</v>
      </c>
      <c r="AF194" s="101" t="s">
        <v>556</v>
      </c>
      <c r="AG194" s="101">
        <f t="shared" si="35"/>
        <v>811476</v>
      </c>
    </row>
    <row r="195" spans="2:33" s="9" customFormat="1" ht="13.5" customHeight="1">
      <c r="B195" s="4">
        <v>2652</v>
      </c>
      <c r="C195" s="21" t="s">
        <v>465</v>
      </c>
      <c r="E195" s="54">
        <v>1</v>
      </c>
      <c r="F195" s="1" t="s">
        <v>583</v>
      </c>
      <c r="G195" s="1" t="s">
        <v>583</v>
      </c>
      <c r="H195" s="1" t="s">
        <v>583</v>
      </c>
      <c r="I195" s="1" t="s">
        <v>583</v>
      </c>
      <c r="J195" s="1" t="s">
        <v>584</v>
      </c>
      <c r="K195" s="1" t="s">
        <v>583</v>
      </c>
      <c r="L195" s="50"/>
      <c r="M195" s="139">
        <v>2833</v>
      </c>
      <c r="N195" s="125" t="s">
        <v>308</v>
      </c>
      <c r="O195" s="124"/>
      <c r="P195" s="1">
        <v>7</v>
      </c>
      <c r="Q195" s="1" t="s">
        <v>583</v>
      </c>
      <c r="R195" s="1" t="s">
        <v>583</v>
      </c>
      <c r="S195" s="1" t="s">
        <v>583</v>
      </c>
      <c r="T195" s="1" t="s">
        <v>583</v>
      </c>
      <c r="U195" s="1" t="s">
        <v>584</v>
      </c>
      <c r="V195" s="1" t="s">
        <v>583</v>
      </c>
      <c r="W195" s="50"/>
      <c r="X195" s="6">
        <v>2951</v>
      </c>
      <c r="Y195" s="129" t="s">
        <v>658</v>
      </c>
      <c r="Z195" s="119"/>
      <c r="AA195" s="54">
        <v>10</v>
      </c>
      <c r="AB195" s="52">
        <v>93</v>
      </c>
      <c r="AC195" s="52">
        <v>41185</v>
      </c>
      <c r="AD195" s="52">
        <v>106190</v>
      </c>
      <c r="AE195" s="52">
        <v>197583</v>
      </c>
      <c r="AF195" s="1" t="s">
        <v>584</v>
      </c>
      <c r="AG195" s="44">
        <v>79996</v>
      </c>
    </row>
    <row r="196" spans="5:33" s="9" customFormat="1" ht="13.5" customHeight="1">
      <c r="E196" s="54"/>
      <c r="F196" s="1"/>
      <c r="G196" s="1"/>
      <c r="H196" s="1"/>
      <c r="I196" s="1"/>
      <c r="J196" s="1"/>
      <c r="K196" s="12"/>
      <c r="L196" s="50"/>
      <c r="M196" s="139">
        <v>2839</v>
      </c>
      <c r="N196" s="125" t="s">
        <v>659</v>
      </c>
      <c r="O196" s="124"/>
      <c r="P196" s="1">
        <v>2</v>
      </c>
      <c r="Q196" s="1" t="s">
        <v>583</v>
      </c>
      <c r="R196" s="1" t="s">
        <v>583</v>
      </c>
      <c r="S196" s="1" t="s">
        <v>583</v>
      </c>
      <c r="T196" s="1" t="s">
        <v>583</v>
      </c>
      <c r="U196" s="1" t="s">
        <v>584</v>
      </c>
      <c r="V196" s="1" t="s">
        <v>583</v>
      </c>
      <c r="W196" s="50"/>
      <c r="X196" s="6">
        <v>2952</v>
      </c>
      <c r="Y196" s="129" t="s">
        <v>660</v>
      </c>
      <c r="Z196" s="131"/>
      <c r="AA196" s="16">
        <v>3</v>
      </c>
      <c r="AB196" s="1">
        <v>42</v>
      </c>
      <c r="AC196" s="1">
        <v>18588</v>
      </c>
      <c r="AD196" s="1">
        <v>36527</v>
      </c>
      <c r="AE196" s="1">
        <v>63539</v>
      </c>
      <c r="AF196" s="1" t="s">
        <v>584</v>
      </c>
      <c r="AG196" s="1">
        <v>26083</v>
      </c>
    </row>
    <row r="197" spans="2:33" s="9" customFormat="1" ht="13.5" customHeight="1">
      <c r="B197" s="156">
        <v>266</v>
      </c>
      <c r="C197" s="158" t="s">
        <v>672</v>
      </c>
      <c r="D197" s="108"/>
      <c r="E197" s="100">
        <f>SUM(E198:E199)</f>
        <v>10</v>
      </c>
      <c r="F197" s="101">
        <f aca="true" t="shared" si="36" ref="F197:K197">SUM(F198:F199)</f>
        <v>459</v>
      </c>
      <c r="G197" s="101">
        <f t="shared" si="36"/>
        <v>175756</v>
      </c>
      <c r="H197" s="101">
        <f t="shared" si="36"/>
        <v>786520</v>
      </c>
      <c r="I197" s="101">
        <f t="shared" si="36"/>
        <v>1167884</v>
      </c>
      <c r="J197" s="101" t="s">
        <v>640</v>
      </c>
      <c r="K197" s="104">
        <f t="shared" si="36"/>
        <v>329687</v>
      </c>
      <c r="L197" s="50"/>
      <c r="M197" s="142"/>
      <c r="N197" s="119"/>
      <c r="O197" s="124"/>
      <c r="P197" s="1"/>
      <c r="Q197" s="12"/>
      <c r="R197" s="12"/>
      <c r="S197" s="12"/>
      <c r="T197" s="12"/>
      <c r="U197" s="12"/>
      <c r="V197" s="17"/>
      <c r="W197" s="50"/>
      <c r="X197" s="6">
        <v>2953</v>
      </c>
      <c r="Y197" s="129" t="s">
        <v>661</v>
      </c>
      <c r="Z197" s="131"/>
      <c r="AA197" s="16">
        <v>6</v>
      </c>
      <c r="AB197" s="1">
        <v>58</v>
      </c>
      <c r="AC197" s="1">
        <v>21148</v>
      </c>
      <c r="AD197" s="1">
        <v>34593</v>
      </c>
      <c r="AE197" s="1">
        <v>70263</v>
      </c>
      <c r="AF197" s="1" t="s">
        <v>584</v>
      </c>
      <c r="AG197" s="1">
        <v>34890</v>
      </c>
    </row>
    <row r="198" spans="2:33" s="9" customFormat="1" ht="13.5" customHeight="1">
      <c r="B198" s="4">
        <v>2662</v>
      </c>
      <c r="C198" s="21" t="s">
        <v>421</v>
      </c>
      <c r="E198" s="16">
        <v>7</v>
      </c>
      <c r="F198" s="1">
        <v>432</v>
      </c>
      <c r="G198" s="1">
        <v>166567</v>
      </c>
      <c r="H198" s="1">
        <v>771970</v>
      </c>
      <c r="I198" s="1">
        <v>1119834</v>
      </c>
      <c r="J198" s="1" t="s">
        <v>586</v>
      </c>
      <c r="K198" s="1">
        <v>296187</v>
      </c>
      <c r="L198" s="50"/>
      <c r="M198" s="150">
        <v>284</v>
      </c>
      <c r="N198" s="127" t="s">
        <v>532</v>
      </c>
      <c r="O198" s="123"/>
      <c r="P198" s="101">
        <f>SUM(P199:P201)</f>
        <v>741</v>
      </c>
      <c r="Q198" s="101">
        <f aca="true" t="shared" si="37" ref="Q198:V198">SUM(Q199:Q201)</f>
        <v>5620</v>
      </c>
      <c r="R198" s="101">
        <f t="shared" si="37"/>
        <v>1629961</v>
      </c>
      <c r="S198" s="101">
        <f t="shared" si="37"/>
        <v>6327289</v>
      </c>
      <c r="T198" s="101">
        <f t="shared" si="37"/>
        <v>10534159</v>
      </c>
      <c r="U198" s="101" t="s">
        <v>556</v>
      </c>
      <c r="V198" s="101">
        <f t="shared" si="37"/>
        <v>4088020</v>
      </c>
      <c r="W198" s="50"/>
      <c r="X198" s="6">
        <v>2954</v>
      </c>
      <c r="Y198" s="132" t="s">
        <v>255</v>
      </c>
      <c r="Z198" s="131"/>
      <c r="AA198" s="16">
        <v>87</v>
      </c>
      <c r="AB198" s="1">
        <v>887</v>
      </c>
      <c r="AC198" s="1">
        <v>253806</v>
      </c>
      <c r="AD198" s="1">
        <v>838624</v>
      </c>
      <c r="AE198" s="1">
        <v>1530505</v>
      </c>
      <c r="AF198" s="1" t="s">
        <v>586</v>
      </c>
      <c r="AG198" s="1">
        <v>670507</v>
      </c>
    </row>
    <row r="199" spans="2:33" s="9" customFormat="1" ht="13.5" customHeight="1">
      <c r="B199" s="4">
        <v>2663</v>
      </c>
      <c r="C199" s="21" t="s">
        <v>479</v>
      </c>
      <c r="D199" s="24"/>
      <c r="E199" s="16">
        <v>3</v>
      </c>
      <c r="F199" s="1">
        <v>27</v>
      </c>
      <c r="G199" s="1">
        <v>9189</v>
      </c>
      <c r="H199" s="1">
        <v>14550</v>
      </c>
      <c r="I199" s="1">
        <v>48050</v>
      </c>
      <c r="J199" s="1" t="s">
        <v>586</v>
      </c>
      <c r="K199" s="12">
        <v>33500</v>
      </c>
      <c r="L199" s="50"/>
      <c r="M199" s="139">
        <v>2841</v>
      </c>
      <c r="N199" s="125" t="s">
        <v>252</v>
      </c>
      <c r="O199" s="124"/>
      <c r="P199" s="52">
        <v>259</v>
      </c>
      <c r="Q199" s="44">
        <v>1825</v>
      </c>
      <c r="R199" s="44">
        <v>531403</v>
      </c>
      <c r="S199" s="44">
        <v>2486176</v>
      </c>
      <c r="T199" s="44">
        <v>3938892</v>
      </c>
      <c r="U199" s="12" t="s">
        <v>586</v>
      </c>
      <c r="V199" s="44">
        <v>1419988</v>
      </c>
      <c r="W199" s="50"/>
      <c r="X199" s="142"/>
      <c r="Y199" s="119"/>
      <c r="Z199" s="131"/>
      <c r="AA199" s="16"/>
      <c r="AB199" s="1"/>
      <c r="AC199" s="1"/>
      <c r="AD199" s="1"/>
      <c r="AE199" s="1"/>
      <c r="AF199" s="1"/>
      <c r="AG199" s="1"/>
    </row>
    <row r="200" spans="2:33" s="9" customFormat="1" ht="13.5" customHeight="1">
      <c r="B200" s="49"/>
      <c r="D200" s="24"/>
      <c r="E200" s="16"/>
      <c r="F200" s="1"/>
      <c r="G200" s="1"/>
      <c r="H200" s="1"/>
      <c r="I200" s="1"/>
      <c r="J200" s="1"/>
      <c r="K200" s="12"/>
      <c r="L200" s="50"/>
      <c r="M200" s="139">
        <v>2842</v>
      </c>
      <c r="N200" s="125" t="s">
        <v>662</v>
      </c>
      <c r="O200" s="124"/>
      <c r="P200" s="1">
        <v>181</v>
      </c>
      <c r="Q200" s="1">
        <v>2253</v>
      </c>
      <c r="R200" s="1">
        <v>709989</v>
      </c>
      <c r="S200" s="1">
        <v>3004957</v>
      </c>
      <c r="T200" s="1">
        <v>4860093</v>
      </c>
      <c r="U200" s="1" t="s">
        <v>586</v>
      </c>
      <c r="V200" s="1">
        <v>1792182</v>
      </c>
      <c r="W200" s="50"/>
      <c r="X200" s="151">
        <v>296</v>
      </c>
      <c r="Y200" s="161" t="s">
        <v>257</v>
      </c>
      <c r="Z200" s="136"/>
      <c r="AA200" s="100">
        <f>SUM(AA201:AA207)</f>
        <v>217</v>
      </c>
      <c r="AB200" s="101">
        <f aca="true" t="shared" si="38" ref="AB200:AG200">SUM(AB201:AB207)</f>
        <v>2189</v>
      </c>
      <c r="AC200" s="101">
        <f t="shared" si="38"/>
        <v>725595</v>
      </c>
      <c r="AD200" s="101">
        <f t="shared" si="38"/>
        <v>2235279</v>
      </c>
      <c r="AE200" s="101">
        <f t="shared" si="38"/>
        <v>3905573</v>
      </c>
      <c r="AF200" s="101" t="s">
        <v>556</v>
      </c>
      <c r="AG200" s="101">
        <f t="shared" si="38"/>
        <v>1670875</v>
      </c>
    </row>
    <row r="201" spans="2:33" s="9" customFormat="1" ht="13.5" customHeight="1">
      <c r="B201" s="156">
        <v>267</v>
      </c>
      <c r="C201" s="158" t="s">
        <v>422</v>
      </c>
      <c r="D201" s="108"/>
      <c r="E201" s="100">
        <f>SUM(E202:E204)</f>
        <v>56</v>
      </c>
      <c r="F201" s="101">
        <v>1158</v>
      </c>
      <c r="G201" s="101">
        <v>423725</v>
      </c>
      <c r="H201" s="101">
        <v>1008166</v>
      </c>
      <c r="I201" s="101">
        <v>2035450</v>
      </c>
      <c r="J201" s="101" t="s">
        <v>570</v>
      </c>
      <c r="K201" s="101">
        <v>981079</v>
      </c>
      <c r="L201" s="50"/>
      <c r="M201" s="139">
        <v>2843</v>
      </c>
      <c r="N201" s="122" t="s">
        <v>254</v>
      </c>
      <c r="O201" s="124"/>
      <c r="P201" s="1">
        <v>301</v>
      </c>
      <c r="Q201" s="12">
        <v>1542</v>
      </c>
      <c r="R201" s="12">
        <v>388569</v>
      </c>
      <c r="S201" s="12">
        <v>836156</v>
      </c>
      <c r="T201" s="12">
        <v>1735174</v>
      </c>
      <c r="U201" s="12" t="s">
        <v>570</v>
      </c>
      <c r="V201" s="1">
        <v>875850</v>
      </c>
      <c r="W201" s="50"/>
      <c r="X201" s="6">
        <v>2961</v>
      </c>
      <c r="Y201" s="129" t="s">
        <v>258</v>
      </c>
      <c r="Z201" s="119"/>
      <c r="AA201" s="16">
        <v>19</v>
      </c>
      <c r="AB201" s="1">
        <v>140</v>
      </c>
      <c r="AC201" s="1">
        <v>52969</v>
      </c>
      <c r="AD201" s="1">
        <v>118978</v>
      </c>
      <c r="AE201" s="1">
        <v>324071</v>
      </c>
      <c r="AF201" s="1" t="s">
        <v>570</v>
      </c>
      <c r="AG201" s="1">
        <v>205657</v>
      </c>
    </row>
    <row r="202" spans="2:33" s="9" customFormat="1" ht="13.5" customHeight="1">
      <c r="B202" s="4">
        <v>2671</v>
      </c>
      <c r="C202" s="53" t="s">
        <v>539</v>
      </c>
      <c r="D202" s="24"/>
      <c r="E202" s="16">
        <v>52</v>
      </c>
      <c r="F202" s="1">
        <v>1063</v>
      </c>
      <c r="G202" s="1">
        <v>389715</v>
      </c>
      <c r="H202" s="1">
        <v>922168</v>
      </c>
      <c r="I202" s="1">
        <v>1875240</v>
      </c>
      <c r="J202" s="1" t="s">
        <v>582</v>
      </c>
      <c r="K202" s="12">
        <v>909148</v>
      </c>
      <c r="L202" s="50"/>
      <c r="M202" s="142"/>
      <c r="N202" s="119"/>
      <c r="O202" s="124"/>
      <c r="P202" s="1"/>
      <c r="Q202" s="12"/>
      <c r="R202" s="12"/>
      <c r="S202" s="12"/>
      <c r="T202" s="12"/>
      <c r="U202" s="12"/>
      <c r="V202" s="1"/>
      <c r="W202" s="50"/>
      <c r="X202" s="6">
        <v>2962</v>
      </c>
      <c r="Y202" s="129" t="s">
        <v>259</v>
      </c>
      <c r="Z202" s="119"/>
      <c r="AA202" s="16">
        <v>49</v>
      </c>
      <c r="AB202" s="1">
        <v>359</v>
      </c>
      <c r="AC202" s="1">
        <v>107632</v>
      </c>
      <c r="AD202" s="1">
        <v>247013</v>
      </c>
      <c r="AE202" s="1">
        <v>523509</v>
      </c>
      <c r="AF202" s="1" t="s">
        <v>582</v>
      </c>
      <c r="AG202" s="1">
        <v>272860</v>
      </c>
    </row>
    <row r="203" spans="2:33" s="9" customFormat="1" ht="13.5" customHeight="1">
      <c r="B203" s="4">
        <v>2672</v>
      </c>
      <c r="C203" s="21" t="s">
        <v>423</v>
      </c>
      <c r="E203" s="54">
        <v>1</v>
      </c>
      <c r="F203" s="1" t="s">
        <v>572</v>
      </c>
      <c r="G203" s="1" t="s">
        <v>572</v>
      </c>
      <c r="H203" s="1" t="s">
        <v>572</v>
      </c>
      <c r="I203" s="1" t="s">
        <v>572</v>
      </c>
      <c r="J203" s="1" t="s">
        <v>571</v>
      </c>
      <c r="K203" s="1" t="s">
        <v>572</v>
      </c>
      <c r="L203" s="50"/>
      <c r="M203" s="151">
        <v>285</v>
      </c>
      <c r="N203" s="161" t="s">
        <v>531</v>
      </c>
      <c r="O203" s="123"/>
      <c r="P203" s="114">
        <f>SUM(P204:P205)</f>
        <v>302</v>
      </c>
      <c r="Q203" s="114">
        <f aca="true" t="shared" si="39" ref="Q203:V203">SUM(Q204:Q205)</f>
        <v>2908</v>
      </c>
      <c r="R203" s="114">
        <f t="shared" si="39"/>
        <v>797459</v>
      </c>
      <c r="S203" s="114">
        <f t="shared" si="39"/>
        <v>2888412</v>
      </c>
      <c r="T203" s="114">
        <f t="shared" si="39"/>
        <v>5263010</v>
      </c>
      <c r="U203" s="101" t="s">
        <v>556</v>
      </c>
      <c r="V203" s="114">
        <f t="shared" si="39"/>
        <v>2119845</v>
      </c>
      <c r="W203" s="50"/>
      <c r="X203" s="6">
        <v>2963</v>
      </c>
      <c r="Y203" s="129" t="s">
        <v>260</v>
      </c>
      <c r="Z203" s="119"/>
      <c r="AA203" s="16">
        <v>6</v>
      </c>
      <c r="AB203" s="1">
        <v>95</v>
      </c>
      <c r="AC203" s="1">
        <v>39157</v>
      </c>
      <c r="AD203" s="1">
        <v>81117</v>
      </c>
      <c r="AE203" s="1">
        <v>168744</v>
      </c>
      <c r="AF203" s="1" t="s">
        <v>571</v>
      </c>
      <c r="AG203" s="1">
        <v>85443</v>
      </c>
    </row>
    <row r="204" spans="2:33" s="9" customFormat="1" ht="13.5" customHeight="1">
      <c r="B204" s="4">
        <v>2673</v>
      </c>
      <c r="C204" s="21" t="s">
        <v>424</v>
      </c>
      <c r="E204" s="16">
        <v>3</v>
      </c>
      <c r="F204" s="1" t="s">
        <v>572</v>
      </c>
      <c r="G204" s="1" t="s">
        <v>572</v>
      </c>
      <c r="H204" s="1" t="s">
        <v>572</v>
      </c>
      <c r="I204" s="1" t="s">
        <v>572</v>
      </c>
      <c r="J204" s="1" t="s">
        <v>571</v>
      </c>
      <c r="K204" s="1" t="s">
        <v>572</v>
      </c>
      <c r="L204" s="50"/>
      <c r="M204" s="6">
        <v>2851</v>
      </c>
      <c r="N204" s="128" t="s">
        <v>256</v>
      </c>
      <c r="O204" s="124"/>
      <c r="P204" s="1">
        <v>19</v>
      </c>
      <c r="Q204" s="1">
        <v>426</v>
      </c>
      <c r="R204" s="1">
        <v>145641</v>
      </c>
      <c r="S204" s="1">
        <v>607781</v>
      </c>
      <c r="T204" s="1">
        <v>1349046</v>
      </c>
      <c r="U204" s="1" t="s">
        <v>571</v>
      </c>
      <c r="V204" s="1">
        <v>632796</v>
      </c>
      <c r="W204" s="50"/>
      <c r="X204" s="139">
        <v>2964</v>
      </c>
      <c r="Y204" s="122" t="s">
        <v>261</v>
      </c>
      <c r="Z204" s="119"/>
      <c r="AA204" s="54">
        <v>46</v>
      </c>
      <c r="AB204" s="52">
        <v>503</v>
      </c>
      <c r="AC204" s="52">
        <v>155592</v>
      </c>
      <c r="AD204" s="52">
        <v>604919</v>
      </c>
      <c r="AE204" s="52">
        <v>982627</v>
      </c>
      <c r="AF204" s="1" t="s">
        <v>571</v>
      </c>
      <c r="AG204" s="44">
        <v>361739</v>
      </c>
    </row>
    <row r="205" spans="2:33" s="9" customFormat="1" ht="13.5" customHeight="1">
      <c r="B205" s="49"/>
      <c r="E205" s="16"/>
      <c r="F205" s="1"/>
      <c r="G205" s="1"/>
      <c r="H205" s="1"/>
      <c r="I205" s="1"/>
      <c r="J205" s="1"/>
      <c r="K205" s="12"/>
      <c r="L205" s="50"/>
      <c r="M205" s="6">
        <v>2852</v>
      </c>
      <c r="N205" s="128" t="s">
        <v>510</v>
      </c>
      <c r="O205" s="124"/>
      <c r="P205" s="1">
        <v>283</v>
      </c>
      <c r="Q205" s="12">
        <v>2482</v>
      </c>
      <c r="R205" s="12">
        <v>651818</v>
      </c>
      <c r="S205" s="12">
        <v>2280631</v>
      </c>
      <c r="T205" s="12">
        <v>3913964</v>
      </c>
      <c r="U205" s="12" t="s">
        <v>571</v>
      </c>
      <c r="V205" s="12">
        <v>1487049</v>
      </c>
      <c r="W205" s="50"/>
      <c r="X205" s="139">
        <v>2965</v>
      </c>
      <c r="Y205" s="122" t="s">
        <v>262</v>
      </c>
      <c r="Z205" s="119"/>
      <c r="AA205" s="16">
        <v>13</v>
      </c>
      <c r="AB205" s="1">
        <v>48</v>
      </c>
      <c r="AC205" s="1">
        <v>11660</v>
      </c>
      <c r="AD205" s="1">
        <v>23385</v>
      </c>
      <c r="AE205" s="1">
        <v>54116</v>
      </c>
      <c r="AF205" s="1" t="s">
        <v>571</v>
      </c>
      <c r="AG205" s="1">
        <v>30731</v>
      </c>
    </row>
    <row r="206" spans="2:33" s="9" customFormat="1" ht="13.5" customHeight="1">
      <c r="B206" s="97">
        <v>269</v>
      </c>
      <c r="C206" s="158" t="s">
        <v>243</v>
      </c>
      <c r="D206" s="15"/>
      <c r="E206" s="113">
        <f>SUM(E207:E209)</f>
        <v>43</v>
      </c>
      <c r="F206" s="114">
        <f aca="true" t="shared" si="40" ref="F206:K206">SUM(F207:F209)</f>
        <v>388</v>
      </c>
      <c r="G206" s="114">
        <f t="shared" si="40"/>
        <v>124064</v>
      </c>
      <c r="H206" s="114">
        <f t="shared" si="40"/>
        <v>824929</v>
      </c>
      <c r="I206" s="114">
        <f t="shared" si="40"/>
        <v>1094579</v>
      </c>
      <c r="J206" s="101" t="s">
        <v>556</v>
      </c>
      <c r="K206" s="114">
        <f t="shared" si="40"/>
        <v>255256</v>
      </c>
      <c r="L206" s="50"/>
      <c r="M206" s="142"/>
      <c r="N206" s="119"/>
      <c r="O206" s="124"/>
      <c r="P206" s="1"/>
      <c r="Q206" s="12"/>
      <c r="R206" s="12"/>
      <c r="S206" s="12"/>
      <c r="T206" s="12"/>
      <c r="U206" s="12"/>
      <c r="V206" s="1"/>
      <c r="W206" s="50"/>
      <c r="X206" s="139">
        <v>2966</v>
      </c>
      <c r="Y206" s="135" t="s">
        <v>264</v>
      </c>
      <c r="Z206" s="119"/>
      <c r="AA206" s="16">
        <v>12</v>
      </c>
      <c r="AB206" s="1">
        <v>190</v>
      </c>
      <c r="AC206" s="1">
        <v>57300</v>
      </c>
      <c r="AD206" s="1">
        <v>224298</v>
      </c>
      <c r="AE206" s="1">
        <v>367109</v>
      </c>
      <c r="AF206" s="1" t="s">
        <v>571</v>
      </c>
      <c r="AG206" s="1">
        <v>128393</v>
      </c>
    </row>
    <row r="207" spans="2:33" s="9" customFormat="1" ht="13.5" customHeight="1">
      <c r="B207" s="3">
        <v>2692</v>
      </c>
      <c r="C207" s="21" t="s">
        <v>245</v>
      </c>
      <c r="E207" s="16">
        <v>25</v>
      </c>
      <c r="F207" s="1">
        <v>267</v>
      </c>
      <c r="G207" s="1">
        <v>91672</v>
      </c>
      <c r="H207" s="1">
        <v>631313</v>
      </c>
      <c r="I207" s="1">
        <v>781796</v>
      </c>
      <c r="J207" s="1" t="s">
        <v>571</v>
      </c>
      <c r="K207" s="17">
        <v>140018</v>
      </c>
      <c r="L207" s="50"/>
      <c r="M207" s="151">
        <v>286</v>
      </c>
      <c r="N207" s="162" t="s">
        <v>440</v>
      </c>
      <c r="O207" s="123"/>
      <c r="P207" s="101">
        <f>SUM(P208:P214)</f>
        <v>1223</v>
      </c>
      <c r="Q207" s="101">
        <v>4648</v>
      </c>
      <c r="R207" s="101">
        <v>833273</v>
      </c>
      <c r="S207" s="101">
        <v>1191845</v>
      </c>
      <c r="T207" s="101">
        <v>3172025</v>
      </c>
      <c r="U207" s="101" t="s">
        <v>589</v>
      </c>
      <c r="V207" s="101">
        <v>1892135</v>
      </c>
      <c r="W207" s="50"/>
      <c r="X207" s="139">
        <v>2969</v>
      </c>
      <c r="Y207" s="125" t="s">
        <v>266</v>
      </c>
      <c r="Z207" s="119"/>
      <c r="AA207" s="16">
        <v>72</v>
      </c>
      <c r="AB207" s="1">
        <v>854</v>
      </c>
      <c r="AC207" s="1">
        <v>301285</v>
      </c>
      <c r="AD207" s="1">
        <v>935569</v>
      </c>
      <c r="AE207" s="1">
        <v>1485397</v>
      </c>
      <c r="AF207" s="1" t="s">
        <v>589</v>
      </c>
      <c r="AG207" s="1">
        <v>586052</v>
      </c>
    </row>
    <row r="208" spans="2:33" s="9" customFormat="1" ht="13.5" customHeight="1">
      <c r="B208" s="3">
        <v>2693</v>
      </c>
      <c r="C208" s="10" t="s">
        <v>248</v>
      </c>
      <c r="E208" s="16">
        <v>8</v>
      </c>
      <c r="F208" s="1">
        <v>88</v>
      </c>
      <c r="G208" s="1">
        <v>27483</v>
      </c>
      <c r="H208" s="1">
        <v>185375</v>
      </c>
      <c r="I208" s="1">
        <v>286672</v>
      </c>
      <c r="J208" s="1" t="s">
        <v>589</v>
      </c>
      <c r="K208" s="12">
        <v>97368</v>
      </c>
      <c r="L208" s="50"/>
      <c r="M208" s="6">
        <v>2861</v>
      </c>
      <c r="N208" s="129" t="s">
        <v>663</v>
      </c>
      <c r="O208" s="124"/>
      <c r="P208" s="1">
        <v>1</v>
      </c>
      <c r="Q208" s="1" t="s">
        <v>626</v>
      </c>
      <c r="R208" s="1" t="s">
        <v>626</v>
      </c>
      <c r="S208" s="1" t="s">
        <v>626</v>
      </c>
      <c r="T208" s="1" t="s">
        <v>626</v>
      </c>
      <c r="U208" s="1" t="s">
        <v>589</v>
      </c>
      <c r="V208" s="1" t="s">
        <v>626</v>
      </c>
      <c r="W208" s="50"/>
      <c r="X208" s="142"/>
      <c r="Y208" s="119"/>
      <c r="Z208" s="119"/>
      <c r="AA208" s="16"/>
      <c r="AB208" s="1"/>
      <c r="AC208" s="1"/>
      <c r="AD208" s="1"/>
      <c r="AE208" s="1"/>
      <c r="AF208" s="1"/>
      <c r="AG208" s="1"/>
    </row>
    <row r="209" spans="2:33" s="9" customFormat="1" ht="13.5" customHeight="1">
      <c r="B209" s="3">
        <v>2699</v>
      </c>
      <c r="C209" s="10" t="s">
        <v>251</v>
      </c>
      <c r="E209" s="16">
        <v>10</v>
      </c>
      <c r="F209" s="1">
        <v>33</v>
      </c>
      <c r="G209" s="1">
        <v>4909</v>
      </c>
      <c r="H209" s="1">
        <v>8241</v>
      </c>
      <c r="I209" s="1">
        <v>26111</v>
      </c>
      <c r="J209" s="1" t="s">
        <v>589</v>
      </c>
      <c r="K209" s="17">
        <v>17870</v>
      </c>
      <c r="L209" s="50"/>
      <c r="M209" s="6">
        <v>2862</v>
      </c>
      <c r="N209" s="129" t="s">
        <v>441</v>
      </c>
      <c r="O209" s="124"/>
      <c r="P209" s="1">
        <v>48</v>
      </c>
      <c r="Q209" s="12">
        <v>439</v>
      </c>
      <c r="R209" s="12">
        <v>127244</v>
      </c>
      <c r="S209" s="12">
        <v>77714</v>
      </c>
      <c r="T209" s="12">
        <v>310588</v>
      </c>
      <c r="U209" s="12" t="s">
        <v>577</v>
      </c>
      <c r="V209" s="1">
        <v>225244</v>
      </c>
      <c r="W209" s="50"/>
      <c r="X209" s="150">
        <v>297</v>
      </c>
      <c r="Y209" s="163" t="s">
        <v>268</v>
      </c>
      <c r="Z209" s="136"/>
      <c r="AA209" s="100">
        <f>SUM(AA210:AA218)</f>
        <v>220</v>
      </c>
      <c r="AB209" s="101">
        <f aca="true" t="shared" si="41" ref="AB209:AG209">SUM(AB210:AB218)</f>
        <v>5648</v>
      </c>
      <c r="AC209" s="101">
        <f t="shared" si="41"/>
        <v>2253975</v>
      </c>
      <c r="AD209" s="101">
        <f t="shared" si="41"/>
        <v>6680636</v>
      </c>
      <c r="AE209" s="101">
        <f t="shared" si="41"/>
        <v>12350920</v>
      </c>
      <c r="AF209" s="101" t="s">
        <v>556</v>
      </c>
      <c r="AG209" s="101">
        <f t="shared" si="41"/>
        <v>5479943</v>
      </c>
    </row>
    <row r="210" spans="2:33" s="9" customFormat="1" ht="13.5" customHeight="1">
      <c r="B210" s="49"/>
      <c r="E210" s="16"/>
      <c r="F210" s="1"/>
      <c r="G210" s="1"/>
      <c r="H210" s="1"/>
      <c r="I210" s="1"/>
      <c r="J210" s="1"/>
      <c r="K210" s="1"/>
      <c r="L210" s="50"/>
      <c r="M210" s="6">
        <v>2863</v>
      </c>
      <c r="N210" s="130" t="s">
        <v>520</v>
      </c>
      <c r="O210" s="124"/>
      <c r="P210" s="1">
        <v>3</v>
      </c>
      <c r="Q210" s="1" t="s">
        <v>576</v>
      </c>
      <c r="R210" s="1" t="s">
        <v>576</v>
      </c>
      <c r="S210" s="1" t="s">
        <v>576</v>
      </c>
      <c r="T210" s="1" t="s">
        <v>576</v>
      </c>
      <c r="U210" s="1" t="s">
        <v>577</v>
      </c>
      <c r="V210" s="1" t="s">
        <v>576</v>
      </c>
      <c r="W210" s="50"/>
      <c r="X210" s="139">
        <v>2971</v>
      </c>
      <c r="Y210" s="122" t="s">
        <v>269</v>
      </c>
      <c r="Z210" s="119"/>
      <c r="AA210" s="16">
        <v>10</v>
      </c>
      <c r="AB210" s="1">
        <v>201</v>
      </c>
      <c r="AC210" s="1">
        <v>76282</v>
      </c>
      <c r="AD210" s="1">
        <v>208335</v>
      </c>
      <c r="AE210" s="1">
        <v>375526</v>
      </c>
      <c r="AF210" s="1" t="s">
        <v>577</v>
      </c>
      <c r="AG210" s="1">
        <v>155895</v>
      </c>
    </row>
    <row r="211" spans="2:33" s="9" customFormat="1" ht="13.5" customHeight="1">
      <c r="B211" s="97">
        <v>271</v>
      </c>
      <c r="C211" s="102" t="s">
        <v>253</v>
      </c>
      <c r="D211" s="15"/>
      <c r="E211" s="100">
        <f>E212</f>
        <v>1</v>
      </c>
      <c r="F211" s="101" t="s">
        <v>554</v>
      </c>
      <c r="G211" s="101" t="s">
        <v>554</v>
      </c>
      <c r="H211" s="101" t="s">
        <v>554</v>
      </c>
      <c r="I211" s="101" t="s">
        <v>554</v>
      </c>
      <c r="J211" s="101" t="s">
        <v>556</v>
      </c>
      <c r="K211" s="111" t="s">
        <v>554</v>
      </c>
      <c r="L211" s="50"/>
      <c r="M211" s="6">
        <v>2864</v>
      </c>
      <c r="N211" s="129" t="s">
        <v>265</v>
      </c>
      <c r="O211" s="124"/>
      <c r="P211" s="1">
        <v>18</v>
      </c>
      <c r="Q211" s="1">
        <v>78</v>
      </c>
      <c r="R211" s="1">
        <v>18699</v>
      </c>
      <c r="S211" s="1">
        <v>7282</v>
      </c>
      <c r="T211" s="1">
        <v>48174</v>
      </c>
      <c r="U211" s="1" t="s">
        <v>577</v>
      </c>
      <c r="V211" s="1">
        <v>40892</v>
      </c>
      <c r="W211" s="50"/>
      <c r="X211" s="139">
        <v>2972</v>
      </c>
      <c r="Y211" s="135" t="s">
        <v>521</v>
      </c>
      <c r="Z211" s="119"/>
      <c r="AA211" s="16">
        <v>8</v>
      </c>
      <c r="AB211" s="1">
        <v>138</v>
      </c>
      <c r="AC211" s="1">
        <v>44891</v>
      </c>
      <c r="AD211" s="1">
        <v>101092</v>
      </c>
      <c r="AE211" s="1">
        <v>196132</v>
      </c>
      <c r="AF211" s="1" t="s">
        <v>577</v>
      </c>
      <c r="AG211" s="1">
        <v>92186</v>
      </c>
    </row>
    <row r="212" spans="2:33" s="9" customFormat="1" ht="13.5" customHeight="1">
      <c r="B212" s="3">
        <v>2713</v>
      </c>
      <c r="C212" s="23" t="s">
        <v>525</v>
      </c>
      <c r="E212" s="16">
        <v>1</v>
      </c>
      <c r="F212" s="1" t="s">
        <v>583</v>
      </c>
      <c r="G212" s="1" t="s">
        <v>583</v>
      </c>
      <c r="H212" s="1" t="s">
        <v>583</v>
      </c>
      <c r="I212" s="1" t="s">
        <v>583</v>
      </c>
      <c r="J212" s="1" t="s">
        <v>584</v>
      </c>
      <c r="K212" s="1" t="s">
        <v>583</v>
      </c>
      <c r="L212" s="50"/>
      <c r="M212" s="6">
        <v>2865</v>
      </c>
      <c r="N212" s="130" t="s">
        <v>511</v>
      </c>
      <c r="O212" s="124"/>
      <c r="P212" s="52">
        <v>51</v>
      </c>
      <c r="Q212" s="44">
        <v>806</v>
      </c>
      <c r="R212" s="44">
        <v>255937</v>
      </c>
      <c r="S212" s="44">
        <v>423496</v>
      </c>
      <c r="T212" s="44">
        <v>328705</v>
      </c>
      <c r="U212" s="12" t="s">
        <v>584</v>
      </c>
      <c r="V212" s="44">
        <v>481078</v>
      </c>
      <c r="W212" s="50"/>
      <c r="X212" s="139">
        <v>2973</v>
      </c>
      <c r="Y212" s="125" t="s">
        <v>272</v>
      </c>
      <c r="Z212" s="119"/>
      <c r="AA212" s="16">
        <v>10</v>
      </c>
      <c r="AB212" s="1">
        <v>133</v>
      </c>
      <c r="AC212" s="1">
        <v>31990</v>
      </c>
      <c r="AD212" s="1">
        <v>84553</v>
      </c>
      <c r="AE212" s="1">
        <v>154305</v>
      </c>
      <c r="AF212" s="1" t="s">
        <v>584</v>
      </c>
      <c r="AG212" s="1">
        <v>63815</v>
      </c>
    </row>
    <row r="213" spans="2:33" s="9" customFormat="1" ht="13.5" customHeight="1">
      <c r="B213" s="49"/>
      <c r="E213" s="16"/>
      <c r="F213" s="1"/>
      <c r="G213" s="1"/>
      <c r="H213" s="1"/>
      <c r="I213" s="1"/>
      <c r="J213" s="1"/>
      <c r="K213" s="12"/>
      <c r="L213" s="50"/>
      <c r="M213" s="6">
        <v>2866</v>
      </c>
      <c r="N213" s="129" t="s">
        <v>429</v>
      </c>
      <c r="O213" s="124"/>
      <c r="P213" s="1">
        <v>32</v>
      </c>
      <c r="Q213" s="1">
        <v>278</v>
      </c>
      <c r="R213" s="1">
        <v>83150</v>
      </c>
      <c r="S213" s="1">
        <v>104790</v>
      </c>
      <c r="T213" s="1">
        <v>302067</v>
      </c>
      <c r="U213" s="1" t="s">
        <v>577</v>
      </c>
      <c r="V213" s="1">
        <v>171387</v>
      </c>
      <c r="W213" s="50"/>
      <c r="X213" s="139">
        <v>2974</v>
      </c>
      <c r="Y213" s="122" t="s">
        <v>274</v>
      </c>
      <c r="Z213" s="119"/>
      <c r="AA213" s="16">
        <v>35</v>
      </c>
      <c r="AB213" s="1">
        <v>1108</v>
      </c>
      <c r="AC213" s="1">
        <v>421006</v>
      </c>
      <c r="AD213" s="1">
        <v>1122629</v>
      </c>
      <c r="AE213" s="1">
        <v>1998088</v>
      </c>
      <c r="AF213" s="1" t="s">
        <v>577</v>
      </c>
      <c r="AG213" s="1">
        <v>899469</v>
      </c>
    </row>
    <row r="214" spans="2:33" s="9" customFormat="1" ht="13.5" customHeight="1">
      <c r="B214" s="97">
        <v>272</v>
      </c>
      <c r="C214" s="102" t="s">
        <v>533</v>
      </c>
      <c r="D214" s="15"/>
      <c r="E214" s="100">
        <f>SUM(E215:E217)</f>
        <v>9</v>
      </c>
      <c r="F214" s="101">
        <v>106</v>
      </c>
      <c r="G214" s="101">
        <v>41205</v>
      </c>
      <c r="H214" s="101">
        <v>207967</v>
      </c>
      <c r="I214" s="101">
        <v>290525</v>
      </c>
      <c r="J214" s="101" t="s">
        <v>556</v>
      </c>
      <c r="K214" s="101">
        <v>80417</v>
      </c>
      <c r="L214" s="50"/>
      <c r="M214" s="6">
        <v>2869</v>
      </c>
      <c r="N214" s="129" t="s">
        <v>267</v>
      </c>
      <c r="O214" s="124"/>
      <c r="P214" s="1">
        <v>1070</v>
      </c>
      <c r="Q214" s="1">
        <v>2754</v>
      </c>
      <c r="R214" s="1">
        <v>255538</v>
      </c>
      <c r="S214" s="1">
        <v>338026</v>
      </c>
      <c r="T214" s="1">
        <v>1145472</v>
      </c>
      <c r="U214" s="1" t="s">
        <v>577</v>
      </c>
      <c r="V214" s="1">
        <v>791207</v>
      </c>
      <c r="W214" s="50"/>
      <c r="X214" s="139">
        <v>2975</v>
      </c>
      <c r="Y214" s="135" t="s">
        <v>430</v>
      </c>
      <c r="Z214" s="119"/>
      <c r="AA214" s="16">
        <v>20</v>
      </c>
      <c r="AB214" s="1">
        <v>329</v>
      </c>
      <c r="AC214" s="1">
        <v>120918</v>
      </c>
      <c r="AD214" s="1">
        <v>586298</v>
      </c>
      <c r="AE214" s="1">
        <v>897778</v>
      </c>
      <c r="AF214" s="1" t="s">
        <v>582</v>
      </c>
      <c r="AG214" s="1">
        <v>329852</v>
      </c>
    </row>
    <row r="215" spans="2:33" s="9" customFormat="1" ht="13.5" customHeight="1">
      <c r="B215" s="3">
        <v>2722</v>
      </c>
      <c r="C215" s="10" t="s">
        <v>425</v>
      </c>
      <c r="E215" s="54">
        <v>2</v>
      </c>
      <c r="F215" s="1" t="s">
        <v>583</v>
      </c>
      <c r="G215" s="1" t="s">
        <v>583</v>
      </c>
      <c r="H215" s="1" t="s">
        <v>583</v>
      </c>
      <c r="I215" s="1" t="s">
        <v>583</v>
      </c>
      <c r="J215" s="1" t="s">
        <v>584</v>
      </c>
      <c r="K215" s="1" t="s">
        <v>583</v>
      </c>
      <c r="L215" s="50"/>
      <c r="M215" s="142"/>
      <c r="N215" s="119"/>
      <c r="O215" s="124"/>
      <c r="P215" s="1"/>
      <c r="Q215" s="12"/>
      <c r="R215" s="12"/>
      <c r="S215" s="12"/>
      <c r="T215" s="12"/>
      <c r="U215" s="12"/>
      <c r="V215" s="1"/>
      <c r="W215" s="50"/>
      <c r="X215" s="139">
        <v>2976</v>
      </c>
      <c r="Y215" s="122" t="s">
        <v>275</v>
      </c>
      <c r="Z215" s="119"/>
      <c r="AA215" s="54">
        <v>16</v>
      </c>
      <c r="AB215" s="52">
        <v>628</v>
      </c>
      <c r="AC215" s="52">
        <v>233136</v>
      </c>
      <c r="AD215" s="52">
        <v>844235</v>
      </c>
      <c r="AE215" s="52">
        <v>1339732</v>
      </c>
      <c r="AF215" s="1" t="s">
        <v>584</v>
      </c>
      <c r="AG215" s="44">
        <v>521864</v>
      </c>
    </row>
    <row r="216" spans="2:33" s="9" customFormat="1" ht="13.5" customHeight="1">
      <c r="B216" s="3">
        <v>2723</v>
      </c>
      <c r="C216" s="10" t="s">
        <v>480</v>
      </c>
      <c r="E216" s="16">
        <v>5</v>
      </c>
      <c r="F216" s="1">
        <v>42</v>
      </c>
      <c r="G216" s="1">
        <v>12765</v>
      </c>
      <c r="H216" s="1">
        <v>136294</v>
      </c>
      <c r="I216" s="1">
        <v>162662</v>
      </c>
      <c r="J216" s="1" t="s">
        <v>584</v>
      </c>
      <c r="K216" s="1">
        <v>25817</v>
      </c>
      <c r="L216" s="50"/>
      <c r="M216" s="151">
        <v>287</v>
      </c>
      <c r="N216" s="162" t="s">
        <v>270</v>
      </c>
      <c r="O216" s="123"/>
      <c r="P216" s="114">
        <f>SUM(P217:P218)</f>
        <v>79</v>
      </c>
      <c r="Q216" s="114">
        <f aca="true" t="shared" si="42" ref="Q216:V216">SUM(Q217:Q218)</f>
        <v>584</v>
      </c>
      <c r="R216" s="114">
        <f t="shared" si="42"/>
        <v>151563</v>
      </c>
      <c r="S216" s="114">
        <f t="shared" si="42"/>
        <v>476025</v>
      </c>
      <c r="T216" s="114">
        <f t="shared" si="42"/>
        <v>882892</v>
      </c>
      <c r="U216" s="101" t="s">
        <v>556</v>
      </c>
      <c r="V216" s="114">
        <f t="shared" si="42"/>
        <v>378746</v>
      </c>
      <c r="W216" s="50"/>
      <c r="X216" s="139">
        <v>2977</v>
      </c>
      <c r="Y216" s="122" t="s">
        <v>276</v>
      </c>
      <c r="Z216" s="119"/>
      <c r="AA216" s="16">
        <v>72</v>
      </c>
      <c r="AB216" s="1">
        <v>2568</v>
      </c>
      <c r="AC216" s="1">
        <v>1132820</v>
      </c>
      <c r="AD216" s="1">
        <v>3199267</v>
      </c>
      <c r="AE216" s="1">
        <v>6343733</v>
      </c>
      <c r="AF216" s="1" t="s">
        <v>584</v>
      </c>
      <c r="AG216" s="1">
        <v>2918822</v>
      </c>
    </row>
    <row r="217" spans="2:33" s="9" customFormat="1" ht="13.5" customHeight="1">
      <c r="B217" s="3">
        <v>2729</v>
      </c>
      <c r="C217" s="23" t="s">
        <v>481</v>
      </c>
      <c r="E217" s="16">
        <v>2</v>
      </c>
      <c r="F217" s="1" t="s">
        <v>583</v>
      </c>
      <c r="G217" s="1" t="s">
        <v>583</v>
      </c>
      <c r="H217" s="1" t="s">
        <v>583</v>
      </c>
      <c r="I217" s="1" t="s">
        <v>583</v>
      </c>
      <c r="J217" s="1" t="s">
        <v>584</v>
      </c>
      <c r="K217" s="1" t="s">
        <v>583</v>
      </c>
      <c r="L217" s="50"/>
      <c r="M217" s="6">
        <v>2871</v>
      </c>
      <c r="N217" s="129" t="s">
        <v>271</v>
      </c>
      <c r="O217" s="124"/>
      <c r="P217" s="1">
        <v>5</v>
      </c>
      <c r="Q217" s="1">
        <v>10</v>
      </c>
      <c r="R217" s="1" t="s">
        <v>584</v>
      </c>
      <c r="S217" s="1">
        <v>1345</v>
      </c>
      <c r="T217" s="1">
        <v>3083</v>
      </c>
      <c r="U217" s="1" t="s">
        <v>584</v>
      </c>
      <c r="V217" s="1">
        <v>1738</v>
      </c>
      <c r="W217" s="50"/>
      <c r="X217" s="139">
        <v>2978</v>
      </c>
      <c r="Y217" s="122" t="s">
        <v>277</v>
      </c>
      <c r="Z217" s="119"/>
      <c r="AA217" s="16">
        <v>17</v>
      </c>
      <c r="AB217" s="1">
        <v>166</v>
      </c>
      <c r="AC217" s="1">
        <v>60342</v>
      </c>
      <c r="AD217" s="1">
        <v>163988</v>
      </c>
      <c r="AE217" s="1">
        <v>305693</v>
      </c>
      <c r="AF217" s="1" t="s">
        <v>584</v>
      </c>
      <c r="AG217" s="12">
        <v>137610</v>
      </c>
    </row>
    <row r="218" spans="2:33" s="9" customFormat="1" ht="13.5" customHeight="1">
      <c r="B218" s="3"/>
      <c r="C218" s="60"/>
      <c r="E218" s="16"/>
      <c r="F218" s="1"/>
      <c r="G218" s="1"/>
      <c r="H218" s="1"/>
      <c r="I218" s="1"/>
      <c r="J218" s="1"/>
      <c r="K218" s="12"/>
      <c r="L218" s="50"/>
      <c r="M218" s="6">
        <v>2879</v>
      </c>
      <c r="N218" s="129" t="s">
        <v>273</v>
      </c>
      <c r="O218" s="124"/>
      <c r="P218" s="1">
        <v>74</v>
      </c>
      <c r="Q218" s="12">
        <v>574</v>
      </c>
      <c r="R218" s="12">
        <v>151563</v>
      </c>
      <c r="S218" s="12">
        <v>474680</v>
      </c>
      <c r="T218" s="12">
        <v>879809</v>
      </c>
      <c r="U218" s="12" t="s">
        <v>584</v>
      </c>
      <c r="V218" s="1">
        <v>377008</v>
      </c>
      <c r="W218" s="50"/>
      <c r="X218" s="139">
        <v>2979</v>
      </c>
      <c r="Y218" s="126" t="s">
        <v>279</v>
      </c>
      <c r="Z218" s="119"/>
      <c r="AA218" s="16">
        <v>32</v>
      </c>
      <c r="AB218" s="1">
        <v>377</v>
      </c>
      <c r="AC218" s="1">
        <v>132590</v>
      </c>
      <c r="AD218" s="1">
        <v>370239</v>
      </c>
      <c r="AE218" s="1">
        <v>739933</v>
      </c>
      <c r="AF218" s="1" t="s">
        <v>584</v>
      </c>
      <c r="AG218" s="1">
        <v>360430</v>
      </c>
    </row>
    <row r="219" spans="2:34" s="9" customFormat="1" ht="13.5" customHeight="1">
      <c r="B219" s="97">
        <v>273</v>
      </c>
      <c r="C219" s="102" t="s">
        <v>534</v>
      </c>
      <c r="D219" s="15"/>
      <c r="E219" s="113">
        <f>SUM(E220:E221)</f>
        <v>12</v>
      </c>
      <c r="F219" s="101">
        <f aca="true" t="shared" si="43" ref="F219:K219">SUM(F220:F221)</f>
        <v>677</v>
      </c>
      <c r="G219" s="101">
        <f t="shared" si="43"/>
        <v>243296</v>
      </c>
      <c r="H219" s="101">
        <f t="shared" si="43"/>
        <v>2176496</v>
      </c>
      <c r="I219" s="101">
        <f t="shared" si="43"/>
        <v>2717314</v>
      </c>
      <c r="J219" s="101" t="s">
        <v>556</v>
      </c>
      <c r="K219" s="104">
        <f t="shared" si="43"/>
        <v>477451</v>
      </c>
      <c r="L219" s="50"/>
      <c r="M219" s="141"/>
      <c r="N219" s="131"/>
      <c r="O219" s="124"/>
      <c r="P219" s="52"/>
      <c r="Q219" s="12"/>
      <c r="R219" s="12"/>
      <c r="S219" s="12"/>
      <c r="T219" s="12"/>
      <c r="U219" s="12"/>
      <c r="V219" s="12"/>
      <c r="W219" s="50"/>
      <c r="X219" s="142"/>
      <c r="Y219" s="119"/>
      <c r="Z219" s="119"/>
      <c r="AA219" s="16"/>
      <c r="AB219" s="1"/>
      <c r="AC219" s="1"/>
      <c r="AD219" s="1"/>
      <c r="AE219" s="1"/>
      <c r="AF219" s="1"/>
      <c r="AG219" s="1"/>
      <c r="AH219" s="24"/>
    </row>
    <row r="220" spans="2:34" s="9" customFormat="1" ht="13.5" customHeight="1">
      <c r="B220" s="3">
        <v>2731</v>
      </c>
      <c r="C220" s="10" t="s">
        <v>263</v>
      </c>
      <c r="E220" s="16">
        <v>5</v>
      </c>
      <c r="F220" s="1">
        <v>61</v>
      </c>
      <c r="G220" s="1">
        <v>21037</v>
      </c>
      <c r="H220" s="1">
        <v>75656</v>
      </c>
      <c r="I220" s="1">
        <v>131588</v>
      </c>
      <c r="J220" s="1" t="s">
        <v>584</v>
      </c>
      <c r="K220" s="1">
        <v>52914</v>
      </c>
      <c r="L220" s="50"/>
      <c r="M220" s="151">
        <v>288</v>
      </c>
      <c r="N220" s="162" t="s">
        <v>530</v>
      </c>
      <c r="O220" s="123"/>
      <c r="P220" s="101">
        <f>P221</f>
        <v>192</v>
      </c>
      <c r="Q220" s="101">
        <f aca="true" t="shared" si="44" ref="Q220:V220">Q221</f>
        <v>1707</v>
      </c>
      <c r="R220" s="101">
        <f t="shared" si="44"/>
        <v>492937</v>
      </c>
      <c r="S220" s="101">
        <f t="shared" si="44"/>
        <v>2036054</v>
      </c>
      <c r="T220" s="101">
        <f t="shared" si="44"/>
        <v>3609541</v>
      </c>
      <c r="U220" s="101" t="s">
        <v>556</v>
      </c>
      <c r="V220" s="101">
        <f t="shared" si="44"/>
        <v>1423197</v>
      </c>
      <c r="W220" s="50"/>
      <c r="X220" s="150">
        <v>298</v>
      </c>
      <c r="Y220" s="164" t="s">
        <v>528</v>
      </c>
      <c r="Z220" s="136"/>
      <c r="AA220" s="100">
        <f>SUM(AA221:AA225)</f>
        <v>70</v>
      </c>
      <c r="AB220" s="101">
        <v>1925</v>
      </c>
      <c r="AC220" s="101">
        <v>601225</v>
      </c>
      <c r="AD220" s="101">
        <v>2375202</v>
      </c>
      <c r="AE220" s="101">
        <v>3352375</v>
      </c>
      <c r="AF220" s="101">
        <v>7093</v>
      </c>
      <c r="AG220" s="101">
        <v>905870</v>
      </c>
      <c r="AH220" s="24"/>
    </row>
    <row r="221" spans="2:34" s="9" customFormat="1" ht="13.5" customHeight="1">
      <c r="B221" s="3">
        <v>2733</v>
      </c>
      <c r="C221" s="10" t="s">
        <v>665</v>
      </c>
      <c r="E221" s="16">
        <v>7</v>
      </c>
      <c r="F221" s="1">
        <v>616</v>
      </c>
      <c r="G221" s="1">
        <v>222259</v>
      </c>
      <c r="H221" s="1">
        <v>2100840</v>
      </c>
      <c r="I221" s="1">
        <v>2585726</v>
      </c>
      <c r="J221" s="1" t="s">
        <v>584</v>
      </c>
      <c r="K221" s="1">
        <v>424537</v>
      </c>
      <c r="L221" s="50"/>
      <c r="M221" s="6">
        <v>2881</v>
      </c>
      <c r="N221" s="130" t="s">
        <v>664</v>
      </c>
      <c r="O221" s="124"/>
      <c r="P221" s="1">
        <v>192</v>
      </c>
      <c r="Q221" s="12">
        <v>1707</v>
      </c>
      <c r="R221" s="12">
        <v>492937</v>
      </c>
      <c r="S221" s="12">
        <v>2036054</v>
      </c>
      <c r="T221" s="12">
        <v>3609541</v>
      </c>
      <c r="U221" s="12" t="s">
        <v>584</v>
      </c>
      <c r="V221" s="12">
        <v>1423197</v>
      </c>
      <c r="W221" s="50"/>
      <c r="X221" s="139">
        <v>2981</v>
      </c>
      <c r="Y221" s="122" t="s">
        <v>281</v>
      </c>
      <c r="Z221" s="119"/>
      <c r="AA221" s="54">
        <v>21</v>
      </c>
      <c r="AB221" s="1">
        <v>1041</v>
      </c>
      <c r="AC221" s="1">
        <v>356127</v>
      </c>
      <c r="AD221" s="1">
        <v>1439070</v>
      </c>
      <c r="AE221" s="1">
        <v>2017419</v>
      </c>
      <c r="AF221" s="1">
        <v>7093</v>
      </c>
      <c r="AG221" s="12">
        <v>543544</v>
      </c>
      <c r="AH221" s="24"/>
    </row>
    <row r="222" spans="2:34" s="9" customFormat="1" ht="13.5" customHeight="1">
      <c r="B222" s="49"/>
      <c r="C222" s="10"/>
      <c r="E222" s="16"/>
      <c r="F222" s="1"/>
      <c r="G222" s="1"/>
      <c r="H222" s="1"/>
      <c r="I222" s="1"/>
      <c r="J222" s="1"/>
      <c r="K222" s="17"/>
      <c r="L222" s="50"/>
      <c r="M222" s="142"/>
      <c r="N222" s="119"/>
      <c r="O222" s="124"/>
      <c r="P222" s="1"/>
      <c r="Q222" s="12"/>
      <c r="R222" s="12"/>
      <c r="S222" s="12"/>
      <c r="T222" s="12"/>
      <c r="U222" s="12"/>
      <c r="V222" s="1"/>
      <c r="W222" s="50"/>
      <c r="X222" s="139">
        <v>2982</v>
      </c>
      <c r="Y222" s="122" t="s">
        <v>431</v>
      </c>
      <c r="Z222" s="119"/>
      <c r="AA222" s="16">
        <v>15</v>
      </c>
      <c r="AB222" s="1">
        <v>135</v>
      </c>
      <c r="AC222" s="1">
        <v>16956</v>
      </c>
      <c r="AD222" s="1">
        <v>13972</v>
      </c>
      <c r="AE222" s="1">
        <v>46794</v>
      </c>
      <c r="AF222" s="1" t="s">
        <v>571</v>
      </c>
      <c r="AG222" s="1">
        <v>30205</v>
      </c>
      <c r="AH222" s="24"/>
    </row>
    <row r="223" spans="2:33" s="9" customFormat="1" ht="13.5" customHeight="1">
      <c r="B223" s="97">
        <v>274</v>
      </c>
      <c r="C223" s="102" t="s">
        <v>426</v>
      </c>
      <c r="D223" s="15"/>
      <c r="E223" s="100">
        <f>SUM(E224:E225)</f>
        <v>62</v>
      </c>
      <c r="F223" s="101">
        <f aca="true" t="shared" si="45" ref="F223:K223">SUM(F224:F225)</f>
        <v>941</v>
      </c>
      <c r="G223" s="101">
        <f t="shared" si="45"/>
        <v>288819</v>
      </c>
      <c r="H223" s="101">
        <f t="shared" si="45"/>
        <v>762261</v>
      </c>
      <c r="I223" s="101">
        <f t="shared" si="45"/>
        <v>1562264</v>
      </c>
      <c r="J223" s="101" t="s">
        <v>571</v>
      </c>
      <c r="K223" s="104">
        <f t="shared" si="45"/>
        <v>751651</v>
      </c>
      <c r="L223" s="50"/>
      <c r="M223" s="151">
        <v>289</v>
      </c>
      <c r="N223" s="161" t="s">
        <v>278</v>
      </c>
      <c r="O223" s="123"/>
      <c r="P223" s="114">
        <f>SUM(P224:P225)</f>
        <v>49</v>
      </c>
      <c r="Q223" s="114">
        <f aca="true" t="shared" si="46" ref="Q223:V223">SUM(Q224:Q225)</f>
        <v>789</v>
      </c>
      <c r="R223" s="114">
        <f t="shared" si="46"/>
        <v>211915</v>
      </c>
      <c r="S223" s="114">
        <f t="shared" si="46"/>
        <v>688374</v>
      </c>
      <c r="T223" s="114">
        <f t="shared" si="46"/>
        <v>1166031</v>
      </c>
      <c r="U223" s="101" t="s">
        <v>556</v>
      </c>
      <c r="V223" s="114">
        <f t="shared" si="46"/>
        <v>449650</v>
      </c>
      <c r="W223" s="50"/>
      <c r="X223" s="139">
        <v>2983</v>
      </c>
      <c r="Y223" s="122" t="s">
        <v>549</v>
      </c>
      <c r="Z223" s="119"/>
      <c r="AA223" s="16">
        <v>1</v>
      </c>
      <c r="AB223" s="1" t="s">
        <v>666</v>
      </c>
      <c r="AC223" s="1" t="s">
        <v>666</v>
      </c>
      <c r="AD223" s="1" t="s">
        <v>666</v>
      </c>
      <c r="AE223" s="1" t="s">
        <v>666</v>
      </c>
      <c r="AF223" s="1" t="s">
        <v>610</v>
      </c>
      <c r="AG223" s="1" t="s">
        <v>666</v>
      </c>
    </row>
    <row r="224" spans="2:33" s="9" customFormat="1" ht="13.5" customHeight="1">
      <c r="B224" s="3">
        <v>2741</v>
      </c>
      <c r="C224" s="18" t="s">
        <v>427</v>
      </c>
      <c r="E224" s="16">
        <v>16</v>
      </c>
      <c r="F224" s="1">
        <v>102</v>
      </c>
      <c r="G224" s="1">
        <v>26922</v>
      </c>
      <c r="H224" s="1">
        <v>59505</v>
      </c>
      <c r="I224" s="1">
        <v>127736</v>
      </c>
      <c r="J224" s="1" t="s">
        <v>571</v>
      </c>
      <c r="K224" s="1">
        <v>66784</v>
      </c>
      <c r="L224" s="50"/>
      <c r="M224" s="6">
        <v>2892</v>
      </c>
      <c r="N224" s="129" t="s">
        <v>280</v>
      </c>
      <c r="O224" s="124"/>
      <c r="P224" s="1">
        <v>12</v>
      </c>
      <c r="Q224" s="12">
        <v>487</v>
      </c>
      <c r="R224" s="12">
        <v>135332</v>
      </c>
      <c r="S224" s="12">
        <v>364048</v>
      </c>
      <c r="T224" s="12">
        <v>660949</v>
      </c>
      <c r="U224" s="12" t="s">
        <v>571</v>
      </c>
      <c r="V224" s="1">
        <v>276747</v>
      </c>
      <c r="W224" s="50"/>
      <c r="X224" s="139">
        <v>2984</v>
      </c>
      <c r="Y224" s="122" t="s">
        <v>432</v>
      </c>
      <c r="Z224" s="119"/>
      <c r="AA224" s="16">
        <v>14</v>
      </c>
      <c r="AB224" s="1" t="s">
        <v>650</v>
      </c>
      <c r="AC224" s="1" t="s">
        <v>650</v>
      </c>
      <c r="AD224" s="1" t="s">
        <v>650</v>
      </c>
      <c r="AE224" s="1" t="s">
        <v>650</v>
      </c>
      <c r="AF224" s="1" t="s">
        <v>651</v>
      </c>
      <c r="AG224" s="1" t="s">
        <v>650</v>
      </c>
    </row>
    <row r="225" spans="2:33" s="9" customFormat="1" ht="13.5" customHeight="1">
      <c r="B225" s="3">
        <v>2742</v>
      </c>
      <c r="C225" s="10" t="s">
        <v>667</v>
      </c>
      <c r="E225" s="16">
        <v>46</v>
      </c>
      <c r="F225" s="1">
        <v>839</v>
      </c>
      <c r="G225" s="1">
        <v>261897</v>
      </c>
      <c r="H225" s="1">
        <v>702756</v>
      </c>
      <c r="I225" s="1">
        <v>1434528</v>
      </c>
      <c r="J225" s="1" t="s">
        <v>651</v>
      </c>
      <c r="K225" s="12">
        <v>684867</v>
      </c>
      <c r="L225" s="50"/>
      <c r="M225" s="6">
        <v>2899</v>
      </c>
      <c r="N225" s="128" t="s">
        <v>668</v>
      </c>
      <c r="O225" s="124"/>
      <c r="P225" s="1">
        <v>37</v>
      </c>
      <c r="Q225" s="12">
        <v>302</v>
      </c>
      <c r="R225" s="12">
        <v>76583</v>
      </c>
      <c r="S225" s="12">
        <v>324326</v>
      </c>
      <c r="T225" s="12">
        <v>505082</v>
      </c>
      <c r="U225" s="12" t="s">
        <v>651</v>
      </c>
      <c r="V225" s="12">
        <v>172903</v>
      </c>
      <c r="W225" s="50"/>
      <c r="X225" s="139">
        <v>2989</v>
      </c>
      <c r="Y225" s="137" t="s">
        <v>433</v>
      </c>
      <c r="Z225" s="119"/>
      <c r="AA225" s="16">
        <v>19</v>
      </c>
      <c r="AB225" s="1">
        <v>490</v>
      </c>
      <c r="AC225" s="1">
        <v>140670</v>
      </c>
      <c r="AD225" s="1">
        <v>804374</v>
      </c>
      <c r="AE225" s="1">
        <v>994042</v>
      </c>
      <c r="AF225" s="1" t="s">
        <v>582</v>
      </c>
      <c r="AG225" s="1">
        <v>167750</v>
      </c>
    </row>
    <row r="226" spans="2:33" s="9" customFormat="1" ht="13.5" customHeight="1">
      <c r="B226" s="49"/>
      <c r="E226" s="54"/>
      <c r="F226" s="52"/>
      <c r="G226" s="52"/>
      <c r="H226" s="52"/>
      <c r="I226" s="52"/>
      <c r="J226" s="52"/>
      <c r="K226" s="44"/>
      <c r="L226" s="50"/>
      <c r="M226" s="141"/>
      <c r="N226" s="131"/>
      <c r="O226" s="124"/>
      <c r="P226" s="1"/>
      <c r="Q226" s="1"/>
      <c r="R226" s="1"/>
      <c r="S226" s="1"/>
      <c r="T226" s="1"/>
      <c r="U226" s="1"/>
      <c r="V226" s="1"/>
      <c r="W226" s="50"/>
      <c r="X226" s="142"/>
      <c r="Y226" s="119"/>
      <c r="Z226" s="119"/>
      <c r="AA226" s="16"/>
      <c r="AB226" s="1"/>
      <c r="AC226" s="1"/>
      <c r="AD226" s="1"/>
      <c r="AE226" s="1"/>
      <c r="AF226" s="1"/>
      <c r="AG226" s="1"/>
    </row>
    <row r="227" spans="2:33" s="9" customFormat="1" ht="13.5" customHeight="1">
      <c r="B227" s="97">
        <v>275</v>
      </c>
      <c r="C227" s="102" t="s">
        <v>535</v>
      </c>
      <c r="D227" s="15"/>
      <c r="E227" s="100">
        <f>E228</f>
        <v>11</v>
      </c>
      <c r="F227" s="101">
        <f aca="true" t="shared" si="47" ref="F227:K227">F228</f>
        <v>136</v>
      </c>
      <c r="G227" s="101">
        <f t="shared" si="47"/>
        <v>28294</v>
      </c>
      <c r="H227" s="101">
        <f t="shared" si="47"/>
        <v>131858</v>
      </c>
      <c r="I227" s="101">
        <f t="shared" si="47"/>
        <v>185979</v>
      </c>
      <c r="J227" s="101" t="s">
        <v>556</v>
      </c>
      <c r="K227" s="101">
        <f t="shared" si="47"/>
        <v>54678</v>
      </c>
      <c r="L227" s="50"/>
      <c r="M227" s="151">
        <v>291</v>
      </c>
      <c r="N227" s="161" t="s">
        <v>283</v>
      </c>
      <c r="O227" s="123"/>
      <c r="P227" s="114">
        <f>SUM(P228:P229)</f>
        <v>14</v>
      </c>
      <c r="Q227" s="107">
        <v>580</v>
      </c>
      <c r="R227" s="107">
        <v>254817</v>
      </c>
      <c r="S227" s="107">
        <v>678720</v>
      </c>
      <c r="T227" s="107">
        <v>1194089</v>
      </c>
      <c r="U227" s="104" t="s">
        <v>556</v>
      </c>
      <c r="V227" s="107">
        <v>493639</v>
      </c>
      <c r="W227" s="50"/>
      <c r="X227" s="150">
        <v>299</v>
      </c>
      <c r="Y227" s="163" t="s">
        <v>287</v>
      </c>
      <c r="Z227" s="136"/>
      <c r="AA227" s="100">
        <v>625</v>
      </c>
      <c r="AB227" s="101">
        <v>7595</v>
      </c>
      <c r="AC227" s="101">
        <v>2584143</v>
      </c>
      <c r="AD227" s="101">
        <v>6344200</v>
      </c>
      <c r="AE227" s="101">
        <v>12736134</v>
      </c>
      <c r="AF227" s="101" t="s">
        <v>640</v>
      </c>
      <c r="AG227" s="104">
        <v>5959636</v>
      </c>
    </row>
    <row r="228" spans="2:33" s="9" customFormat="1" ht="13.5" customHeight="1">
      <c r="B228" s="3">
        <v>2751</v>
      </c>
      <c r="C228" s="10" t="s">
        <v>512</v>
      </c>
      <c r="E228" s="16">
        <v>11</v>
      </c>
      <c r="F228" s="1">
        <v>136</v>
      </c>
      <c r="G228" s="1">
        <v>28294</v>
      </c>
      <c r="H228" s="1">
        <v>131858</v>
      </c>
      <c r="I228" s="1">
        <v>185979</v>
      </c>
      <c r="J228" s="1" t="s">
        <v>582</v>
      </c>
      <c r="K228" s="17">
        <v>54678</v>
      </c>
      <c r="L228" s="50"/>
      <c r="M228" s="6">
        <v>2911</v>
      </c>
      <c r="N228" s="129" t="s">
        <v>284</v>
      </c>
      <c r="O228" s="124"/>
      <c r="P228" s="1">
        <v>2</v>
      </c>
      <c r="Q228" s="1" t="s">
        <v>581</v>
      </c>
      <c r="R228" s="1" t="s">
        <v>581</v>
      </c>
      <c r="S228" s="1" t="s">
        <v>581</v>
      </c>
      <c r="T228" s="1" t="s">
        <v>581</v>
      </c>
      <c r="U228" s="1" t="s">
        <v>582</v>
      </c>
      <c r="V228" s="1" t="s">
        <v>581</v>
      </c>
      <c r="W228" s="50"/>
      <c r="X228" s="139">
        <v>2991</v>
      </c>
      <c r="Y228" s="122" t="s">
        <v>290</v>
      </c>
      <c r="Z228" s="119"/>
      <c r="AA228" s="16">
        <v>3</v>
      </c>
      <c r="AB228" s="1" t="s">
        <v>581</v>
      </c>
      <c r="AC228" s="1" t="s">
        <v>581</v>
      </c>
      <c r="AD228" s="1" t="s">
        <v>581</v>
      </c>
      <c r="AE228" s="1" t="s">
        <v>581</v>
      </c>
      <c r="AF228" s="1" t="s">
        <v>582</v>
      </c>
      <c r="AG228" s="1" t="s">
        <v>581</v>
      </c>
    </row>
    <row r="229" spans="2:33" s="9" customFormat="1" ht="13.5" customHeight="1">
      <c r="B229" s="3"/>
      <c r="C229" s="22"/>
      <c r="E229" s="54"/>
      <c r="F229" s="52"/>
      <c r="G229" s="52"/>
      <c r="H229" s="52"/>
      <c r="I229" s="52"/>
      <c r="J229" s="52"/>
      <c r="K229" s="44"/>
      <c r="L229" s="50"/>
      <c r="M229" s="6">
        <v>2913</v>
      </c>
      <c r="N229" s="129" t="s">
        <v>285</v>
      </c>
      <c r="O229" s="124"/>
      <c r="P229" s="1">
        <v>12</v>
      </c>
      <c r="Q229" s="1" t="s">
        <v>581</v>
      </c>
      <c r="R229" s="1" t="s">
        <v>581</v>
      </c>
      <c r="S229" s="1" t="s">
        <v>581</v>
      </c>
      <c r="T229" s="1" t="s">
        <v>581</v>
      </c>
      <c r="U229" s="1" t="s">
        <v>582</v>
      </c>
      <c r="V229" s="1" t="s">
        <v>581</v>
      </c>
      <c r="W229" s="50"/>
      <c r="X229" s="139">
        <v>2992</v>
      </c>
      <c r="Y229" s="122" t="s">
        <v>292</v>
      </c>
      <c r="Z229" s="119"/>
      <c r="AA229" s="16">
        <v>82</v>
      </c>
      <c r="AB229" s="12">
        <v>2239</v>
      </c>
      <c r="AC229" s="12">
        <v>682881</v>
      </c>
      <c r="AD229" s="12">
        <v>2475311</v>
      </c>
      <c r="AE229" s="12">
        <v>4615481</v>
      </c>
      <c r="AF229" s="12" t="s">
        <v>582</v>
      </c>
      <c r="AG229" s="1">
        <v>2026252</v>
      </c>
    </row>
    <row r="230" spans="2:33" s="9" customFormat="1" ht="13.5" customHeight="1">
      <c r="B230" s="97">
        <v>279</v>
      </c>
      <c r="C230" s="102" t="s">
        <v>387</v>
      </c>
      <c r="D230" s="15"/>
      <c r="E230" s="100">
        <f>SUM(E231:E232)</f>
        <v>4</v>
      </c>
      <c r="F230" s="101" t="s">
        <v>554</v>
      </c>
      <c r="G230" s="101" t="s">
        <v>554</v>
      </c>
      <c r="H230" s="101" t="s">
        <v>554</v>
      </c>
      <c r="I230" s="101" t="s">
        <v>554</v>
      </c>
      <c r="J230" s="101" t="s">
        <v>569</v>
      </c>
      <c r="K230" s="101" t="s">
        <v>554</v>
      </c>
      <c r="L230" s="50"/>
      <c r="M230" s="143"/>
      <c r="N230" s="119"/>
      <c r="O230" s="124"/>
      <c r="P230" s="52"/>
      <c r="Q230" s="52"/>
      <c r="R230" s="52"/>
      <c r="S230" s="52"/>
      <c r="T230" s="52"/>
      <c r="U230" s="52"/>
      <c r="V230" s="52"/>
      <c r="W230" s="50"/>
      <c r="X230" s="139">
        <v>2993</v>
      </c>
      <c r="Y230" s="125" t="s">
        <v>293</v>
      </c>
      <c r="Z230" s="119"/>
      <c r="AA230" s="16">
        <v>17</v>
      </c>
      <c r="AB230" s="12">
        <v>98</v>
      </c>
      <c r="AC230" s="12">
        <v>22645</v>
      </c>
      <c r="AD230" s="12">
        <v>44601</v>
      </c>
      <c r="AE230" s="12">
        <v>96874</v>
      </c>
      <c r="AF230" s="12" t="s">
        <v>569</v>
      </c>
      <c r="AG230" s="1">
        <v>51039</v>
      </c>
    </row>
    <row r="231" spans="2:34" s="9" customFormat="1" ht="13.5" customHeight="1">
      <c r="B231" s="3">
        <v>2792</v>
      </c>
      <c r="C231" s="10" t="s">
        <v>428</v>
      </c>
      <c r="E231" s="16">
        <v>1</v>
      </c>
      <c r="F231" s="1" t="s">
        <v>669</v>
      </c>
      <c r="G231" s="1" t="s">
        <v>669</v>
      </c>
      <c r="H231" s="1" t="s">
        <v>669</v>
      </c>
      <c r="I231" s="1" t="s">
        <v>669</v>
      </c>
      <c r="J231" s="1" t="s">
        <v>670</v>
      </c>
      <c r="K231" s="1" t="s">
        <v>669</v>
      </c>
      <c r="L231" s="50"/>
      <c r="M231" s="151">
        <v>292</v>
      </c>
      <c r="N231" s="165" t="s">
        <v>540</v>
      </c>
      <c r="O231" s="123"/>
      <c r="P231" s="101">
        <f>SUM(P232)</f>
        <v>37</v>
      </c>
      <c r="Q231" s="101">
        <f aca="true" t="shared" si="48" ref="Q231:V231">SUM(Q232)</f>
        <v>423</v>
      </c>
      <c r="R231" s="101">
        <f t="shared" si="48"/>
        <v>129620</v>
      </c>
      <c r="S231" s="101">
        <f t="shared" si="48"/>
        <v>397130</v>
      </c>
      <c r="T231" s="101">
        <f t="shared" si="48"/>
        <v>644820</v>
      </c>
      <c r="U231" s="101" t="s">
        <v>556</v>
      </c>
      <c r="V231" s="101">
        <f t="shared" si="48"/>
        <v>209748</v>
      </c>
      <c r="W231" s="50"/>
      <c r="X231" s="139">
        <v>2994</v>
      </c>
      <c r="Y231" s="122" t="s">
        <v>295</v>
      </c>
      <c r="Z231" s="119"/>
      <c r="AA231" s="16">
        <v>23</v>
      </c>
      <c r="AB231" s="12">
        <v>632</v>
      </c>
      <c r="AC231" s="12">
        <v>245757</v>
      </c>
      <c r="AD231" s="12">
        <v>798242</v>
      </c>
      <c r="AE231" s="12">
        <v>1311483</v>
      </c>
      <c r="AF231" s="12" t="s">
        <v>670</v>
      </c>
      <c r="AG231" s="1">
        <v>403031</v>
      </c>
      <c r="AH231" s="24"/>
    </row>
    <row r="232" spans="2:33" s="9" customFormat="1" ht="13.5" customHeight="1">
      <c r="B232" s="3">
        <v>2799</v>
      </c>
      <c r="C232" s="10" t="s">
        <v>388</v>
      </c>
      <c r="E232" s="16">
        <v>3</v>
      </c>
      <c r="F232" s="1">
        <v>33</v>
      </c>
      <c r="G232" s="1">
        <v>7840</v>
      </c>
      <c r="H232" s="1">
        <v>15277</v>
      </c>
      <c r="I232" s="1">
        <v>42595</v>
      </c>
      <c r="J232" s="1" t="s">
        <v>569</v>
      </c>
      <c r="K232" s="17">
        <v>27082</v>
      </c>
      <c r="L232" s="50"/>
      <c r="M232" s="6">
        <v>2921</v>
      </c>
      <c r="N232" s="132" t="s">
        <v>289</v>
      </c>
      <c r="O232" s="124"/>
      <c r="P232" s="1">
        <v>37</v>
      </c>
      <c r="Q232" s="12">
        <v>423</v>
      </c>
      <c r="R232" s="12">
        <v>129620</v>
      </c>
      <c r="S232" s="12">
        <v>397130</v>
      </c>
      <c r="T232" s="12">
        <v>644820</v>
      </c>
      <c r="U232" s="12" t="s">
        <v>569</v>
      </c>
      <c r="V232" s="1">
        <v>209748</v>
      </c>
      <c r="W232" s="50"/>
      <c r="X232" s="139">
        <v>2995</v>
      </c>
      <c r="Y232" s="122" t="s">
        <v>298</v>
      </c>
      <c r="Z232" s="119"/>
      <c r="AA232" s="54">
        <v>1</v>
      </c>
      <c r="AB232" s="1" t="s">
        <v>578</v>
      </c>
      <c r="AC232" s="1" t="s">
        <v>578</v>
      </c>
      <c r="AD232" s="1" t="s">
        <v>578</v>
      </c>
      <c r="AE232" s="1" t="s">
        <v>578</v>
      </c>
      <c r="AF232" s="1" t="s">
        <v>569</v>
      </c>
      <c r="AG232" s="1" t="s">
        <v>578</v>
      </c>
    </row>
    <row r="233" spans="2:33" s="9" customFormat="1" ht="13.5" customHeight="1">
      <c r="B233" s="49"/>
      <c r="E233" s="16"/>
      <c r="F233" s="1"/>
      <c r="G233" s="1"/>
      <c r="H233" s="1"/>
      <c r="I233" s="1"/>
      <c r="J233" s="1"/>
      <c r="K233" s="17"/>
      <c r="L233" s="50"/>
      <c r="M233" s="143"/>
      <c r="N233" s="119"/>
      <c r="O233" s="124"/>
      <c r="P233" s="1"/>
      <c r="Q233" s="12"/>
      <c r="R233" s="12"/>
      <c r="S233" s="12"/>
      <c r="T233" s="12"/>
      <c r="U233" s="12"/>
      <c r="V233" s="1"/>
      <c r="W233" s="50"/>
      <c r="X233" s="139">
        <v>2996</v>
      </c>
      <c r="Y233" s="122" t="s">
        <v>300</v>
      </c>
      <c r="Z233" s="119"/>
      <c r="AA233" s="16">
        <v>406</v>
      </c>
      <c r="AB233" s="12">
        <v>3807</v>
      </c>
      <c r="AC233" s="12">
        <v>1391007</v>
      </c>
      <c r="AD233" s="12">
        <v>2208962</v>
      </c>
      <c r="AE233" s="12">
        <v>5246847</v>
      </c>
      <c r="AF233" s="12" t="s">
        <v>569</v>
      </c>
      <c r="AG233" s="12">
        <v>2807310</v>
      </c>
    </row>
    <row r="234" spans="2:33" s="9" customFormat="1" ht="13.5" customHeight="1">
      <c r="B234" s="97">
        <v>281</v>
      </c>
      <c r="C234" s="105" t="s">
        <v>282</v>
      </c>
      <c r="D234" s="15"/>
      <c r="E234" s="100">
        <f>E235</f>
        <v>8</v>
      </c>
      <c r="F234" s="101">
        <f aca="true" t="shared" si="49" ref="F234:K234">F235</f>
        <v>91</v>
      </c>
      <c r="G234" s="101">
        <f t="shared" si="49"/>
        <v>25994</v>
      </c>
      <c r="H234" s="101">
        <f t="shared" si="49"/>
        <v>164179</v>
      </c>
      <c r="I234" s="101">
        <f t="shared" si="49"/>
        <v>256764</v>
      </c>
      <c r="J234" s="101" t="s">
        <v>556</v>
      </c>
      <c r="K234" s="101">
        <f t="shared" si="49"/>
        <v>87961</v>
      </c>
      <c r="L234" s="50"/>
      <c r="M234" s="143"/>
      <c r="N234" s="119"/>
      <c r="O234" s="124"/>
      <c r="P234" s="52"/>
      <c r="Q234" s="44"/>
      <c r="R234" s="44"/>
      <c r="S234" s="44"/>
      <c r="T234" s="44"/>
      <c r="U234" s="44"/>
      <c r="V234" s="44"/>
      <c r="W234" s="50"/>
      <c r="X234" s="139">
        <v>2997</v>
      </c>
      <c r="Y234" s="122" t="s">
        <v>302</v>
      </c>
      <c r="Z234" s="119"/>
      <c r="AA234" s="16">
        <v>19</v>
      </c>
      <c r="AB234" s="12">
        <v>199</v>
      </c>
      <c r="AC234" s="12">
        <v>69283</v>
      </c>
      <c r="AD234" s="12">
        <v>151545</v>
      </c>
      <c r="AE234" s="12">
        <v>274902</v>
      </c>
      <c r="AF234" s="12" t="s">
        <v>569</v>
      </c>
      <c r="AG234" s="12">
        <v>123700</v>
      </c>
    </row>
    <row r="235" spans="2:33" s="9" customFormat="1" ht="13.5" customHeight="1">
      <c r="B235" s="3">
        <v>2811</v>
      </c>
      <c r="C235" s="18" t="s">
        <v>282</v>
      </c>
      <c r="E235" s="16">
        <v>8</v>
      </c>
      <c r="F235" s="1">
        <v>91</v>
      </c>
      <c r="G235" s="1">
        <v>25994</v>
      </c>
      <c r="H235" s="1">
        <v>164179</v>
      </c>
      <c r="I235" s="1">
        <v>256764</v>
      </c>
      <c r="J235" s="1" t="s">
        <v>569</v>
      </c>
      <c r="K235" s="1">
        <v>87961</v>
      </c>
      <c r="L235" s="50"/>
      <c r="M235" s="143"/>
      <c r="N235" s="119"/>
      <c r="O235" s="124"/>
      <c r="P235" s="52"/>
      <c r="Q235" s="44"/>
      <c r="R235" s="44"/>
      <c r="S235" s="44"/>
      <c r="T235" s="44"/>
      <c r="U235" s="44"/>
      <c r="V235" s="44"/>
      <c r="W235" s="50"/>
      <c r="X235" s="139"/>
      <c r="Y235" s="10"/>
      <c r="AA235" s="16"/>
      <c r="AB235" s="12"/>
      <c r="AC235" s="12"/>
      <c r="AD235" s="12"/>
      <c r="AE235" s="12"/>
      <c r="AF235" s="12"/>
      <c r="AG235" s="12"/>
    </row>
    <row r="236" spans="5:33" s="9" customFormat="1" ht="13.5" customHeight="1">
      <c r="E236" s="16"/>
      <c r="F236" s="1"/>
      <c r="G236" s="1"/>
      <c r="H236" s="1"/>
      <c r="I236" s="1"/>
      <c r="J236" s="1"/>
      <c r="K236" s="1"/>
      <c r="L236" s="50"/>
      <c r="M236" s="143"/>
      <c r="O236" s="11"/>
      <c r="P236" s="52"/>
      <c r="Q236" s="44"/>
      <c r="R236" s="44"/>
      <c r="S236" s="44"/>
      <c r="T236" s="44"/>
      <c r="U236" s="44"/>
      <c r="V236" s="44"/>
      <c r="W236" s="50"/>
      <c r="X236" s="139"/>
      <c r="Y236" s="10"/>
      <c r="AA236" s="16"/>
      <c r="AB236" s="12"/>
      <c r="AC236" s="12"/>
      <c r="AD236" s="12"/>
      <c r="AE236" s="12"/>
      <c r="AF236" s="12"/>
      <c r="AG236" s="12"/>
    </row>
    <row r="237" spans="2:33" s="9" customFormat="1" ht="13.5" customHeight="1">
      <c r="B237" s="97">
        <v>282</v>
      </c>
      <c r="C237" s="157" t="s">
        <v>286</v>
      </c>
      <c r="D237" s="15"/>
      <c r="E237" s="100">
        <f>SUM(E238,P184:P190)</f>
        <v>496</v>
      </c>
      <c r="F237" s="101">
        <f aca="true" t="shared" si="50" ref="F237:K237">SUM(F238,Q184:Q190)</f>
        <v>3949</v>
      </c>
      <c r="G237" s="101">
        <f t="shared" si="50"/>
        <v>1056029</v>
      </c>
      <c r="H237" s="101">
        <f t="shared" si="50"/>
        <v>3077121</v>
      </c>
      <c r="I237" s="101">
        <f t="shared" si="50"/>
        <v>6207902</v>
      </c>
      <c r="J237" s="101" t="s">
        <v>556</v>
      </c>
      <c r="K237" s="101">
        <f t="shared" si="50"/>
        <v>3002217</v>
      </c>
      <c r="L237" s="50"/>
      <c r="M237" s="143"/>
      <c r="O237" s="11"/>
      <c r="P237" s="52"/>
      <c r="Q237" s="44"/>
      <c r="R237" s="44"/>
      <c r="S237" s="44"/>
      <c r="T237" s="44"/>
      <c r="U237" s="44"/>
      <c r="V237" s="44"/>
      <c r="W237" s="50"/>
      <c r="X237" s="139"/>
      <c r="Y237" s="10"/>
      <c r="AA237" s="16"/>
      <c r="AB237" s="12"/>
      <c r="AC237" s="12"/>
      <c r="AD237" s="12"/>
      <c r="AE237" s="12"/>
      <c r="AF237" s="12"/>
      <c r="AG237" s="12"/>
    </row>
    <row r="238" spans="2:33" s="9" customFormat="1" ht="13.5" customHeight="1">
      <c r="B238" s="3">
        <v>2821</v>
      </c>
      <c r="C238" s="10" t="s">
        <v>288</v>
      </c>
      <c r="E238" s="16">
        <v>87</v>
      </c>
      <c r="F238" s="1">
        <v>502</v>
      </c>
      <c r="G238" s="1">
        <v>94072</v>
      </c>
      <c r="H238" s="1">
        <v>412132</v>
      </c>
      <c r="I238" s="1">
        <v>652116</v>
      </c>
      <c r="J238" s="1" t="s">
        <v>569</v>
      </c>
      <c r="K238" s="1">
        <v>233420</v>
      </c>
      <c r="L238" s="50"/>
      <c r="M238" s="143"/>
      <c r="O238" s="11"/>
      <c r="P238" s="52"/>
      <c r="Q238" s="44"/>
      <c r="R238" s="44"/>
      <c r="S238" s="44"/>
      <c r="T238" s="44"/>
      <c r="U238" s="44"/>
      <c r="V238" s="44"/>
      <c r="W238" s="50"/>
      <c r="X238" s="139"/>
      <c r="Y238" s="10"/>
      <c r="AA238" s="16"/>
      <c r="AB238" s="12"/>
      <c r="AC238" s="12"/>
      <c r="AD238" s="12"/>
      <c r="AE238" s="12"/>
      <c r="AF238" s="12"/>
      <c r="AG238" s="12"/>
    </row>
    <row r="239" spans="2:33" s="9" customFormat="1" ht="13.5" customHeight="1">
      <c r="B239" s="3"/>
      <c r="C239" s="10"/>
      <c r="E239" s="16"/>
      <c r="F239" s="1"/>
      <c r="G239" s="1"/>
      <c r="H239" s="1"/>
      <c r="I239" s="1"/>
      <c r="J239" s="1"/>
      <c r="K239" s="1"/>
      <c r="L239" s="50"/>
      <c r="M239" s="143"/>
      <c r="O239" s="11"/>
      <c r="P239" s="52"/>
      <c r="Q239" s="44"/>
      <c r="R239" s="44"/>
      <c r="S239" s="44"/>
      <c r="T239" s="44"/>
      <c r="U239" s="44"/>
      <c r="V239" s="44"/>
      <c r="W239" s="50"/>
      <c r="X239" s="139"/>
      <c r="Y239" s="10"/>
      <c r="AA239" s="16"/>
      <c r="AB239" s="12"/>
      <c r="AC239" s="12"/>
      <c r="AD239" s="12"/>
      <c r="AE239" s="12"/>
      <c r="AF239" s="12"/>
      <c r="AG239" s="12"/>
    </row>
    <row r="240" spans="1:33" s="15" customFormat="1" ht="3" customHeight="1" thickBot="1">
      <c r="A240" s="51"/>
      <c r="B240" s="55"/>
      <c r="C240" s="56"/>
      <c r="D240" s="57"/>
      <c r="E240" s="59"/>
      <c r="F240" s="58"/>
      <c r="G240" s="58"/>
      <c r="H240" s="58"/>
      <c r="I240" s="58"/>
      <c r="J240" s="58"/>
      <c r="K240" s="58"/>
      <c r="L240" s="50"/>
      <c r="M240" s="141"/>
      <c r="N240" s="24"/>
      <c r="O240" s="24"/>
      <c r="P240" s="80"/>
      <c r="Q240" s="40"/>
      <c r="R240" s="40"/>
      <c r="S240" s="40"/>
      <c r="T240" s="40"/>
      <c r="U240" s="40"/>
      <c r="V240" s="63"/>
      <c r="W240" s="50"/>
      <c r="X240" s="142"/>
      <c r="Y240" s="9"/>
      <c r="Z240" s="9"/>
      <c r="AA240" s="80"/>
      <c r="AB240" s="40"/>
      <c r="AC240" s="40"/>
      <c r="AD240" s="40"/>
      <c r="AE240" s="40"/>
      <c r="AF240" s="40"/>
      <c r="AG240" s="63"/>
    </row>
    <row r="241" spans="1:33" ht="9.75" customHeight="1">
      <c r="A241" s="7"/>
      <c r="L241" s="45"/>
      <c r="M241" s="149"/>
      <c r="N241" s="45"/>
      <c r="O241" s="45"/>
      <c r="P241" s="74"/>
      <c r="Q241" s="74"/>
      <c r="R241" s="74"/>
      <c r="S241" s="74"/>
      <c r="T241" s="74"/>
      <c r="U241" s="74"/>
      <c r="V241" s="74"/>
      <c r="W241" s="45"/>
      <c r="X241" s="149"/>
      <c r="Y241" s="45"/>
      <c r="Z241" s="45"/>
      <c r="AA241" s="74"/>
      <c r="AB241" s="74"/>
      <c r="AC241" s="74"/>
      <c r="AD241" s="74"/>
      <c r="AE241" s="74"/>
      <c r="AF241" s="74"/>
      <c r="AG241" s="74"/>
    </row>
    <row r="242" spans="2:24" s="95" customFormat="1" ht="17.25">
      <c r="B242" s="96"/>
      <c r="G242" s="14" t="s">
        <v>522</v>
      </c>
      <c r="M242" s="138"/>
      <c r="X242" s="138"/>
    </row>
    <row r="243" ht="24" customHeight="1" thickBot="1"/>
    <row r="244" spans="1:33" s="118" customFormat="1" ht="33" customHeight="1" thickTop="1">
      <c r="A244" s="168" t="s">
        <v>0</v>
      </c>
      <c r="B244" s="168"/>
      <c r="C244" s="168"/>
      <c r="D244" s="169"/>
      <c r="E244" s="81" t="s">
        <v>561</v>
      </c>
      <c r="F244" s="81" t="s">
        <v>1</v>
      </c>
      <c r="G244" s="81" t="s">
        <v>562</v>
      </c>
      <c r="H244" s="81" t="s">
        <v>563</v>
      </c>
      <c r="I244" s="81" t="s">
        <v>564</v>
      </c>
      <c r="J244" s="81" t="s">
        <v>555</v>
      </c>
      <c r="K244" s="117" t="s">
        <v>565</v>
      </c>
      <c r="L244" s="167" t="s">
        <v>0</v>
      </c>
      <c r="M244" s="168"/>
      <c r="N244" s="168"/>
      <c r="O244" s="169"/>
      <c r="P244" s="81" t="s">
        <v>557</v>
      </c>
      <c r="Q244" s="81" t="s">
        <v>1</v>
      </c>
      <c r="R244" s="81" t="s">
        <v>558</v>
      </c>
      <c r="S244" s="81" t="s">
        <v>559</v>
      </c>
      <c r="T244" s="81" t="s">
        <v>560</v>
      </c>
      <c r="U244" s="81" t="s">
        <v>555</v>
      </c>
      <c r="V244" s="117" t="s">
        <v>565</v>
      </c>
      <c r="W244" s="167" t="s">
        <v>0</v>
      </c>
      <c r="X244" s="168"/>
      <c r="Y244" s="168"/>
      <c r="Z244" s="169"/>
      <c r="AA244" s="81" t="s">
        <v>557</v>
      </c>
      <c r="AB244" s="81" t="s">
        <v>1</v>
      </c>
      <c r="AC244" s="81" t="s">
        <v>558</v>
      </c>
      <c r="AD244" s="81" t="s">
        <v>559</v>
      </c>
      <c r="AE244" s="81" t="s">
        <v>560</v>
      </c>
      <c r="AF244" s="81" t="s">
        <v>555</v>
      </c>
      <c r="AG244" s="117" t="s">
        <v>565</v>
      </c>
    </row>
    <row r="245" spans="2:33" s="31" customFormat="1" ht="13.5" customHeight="1">
      <c r="B245" s="82"/>
      <c r="E245" s="83"/>
      <c r="F245" s="68" t="s">
        <v>2</v>
      </c>
      <c r="G245" s="68" t="s">
        <v>3</v>
      </c>
      <c r="H245" s="68" t="s">
        <v>3</v>
      </c>
      <c r="I245" s="68" t="s">
        <v>3</v>
      </c>
      <c r="J245" s="68" t="s">
        <v>3</v>
      </c>
      <c r="K245" s="84" t="s">
        <v>3</v>
      </c>
      <c r="L245" s="85"/>
      <c r="M245" s="145"/>
      <c r="N245" s="30"/>
      <c r="O245" s="86"/>
      <c r="P245" s="87"/>
      <c r="Q245" s="68" t="s">
        <v>2</v>
      </c>
      <c r="R245" s="68" t="s">
        <v>3</v>
      </c>
      <c r="S245" s="68" t="s">
        <v>3</v>
      </c>
      <c r="T245" s="68" t="s">
        <v>3</v>
      </c>
      <c r="U245" s="68" t="s">
        <v>3</v>
      </c>
      <c r="V245" s="84" t="s">
        <v>3</v>
      </c>
      <c r="W245" s="30"/>
      <c r="X245" s="145"/>
      <c r="Y245" s="30"/>
      <c r="Z245" s="86"/>
      <c r="AB245" s="68" t="s">
        <v>2</v>
      </c>
      <c r="AC245" s="68" t="s">
        <v>3</v>
      </c>
      <c r="AD245" s="68" t="s">
        <v>3</v>
      </c>
      <c r="AE245" s="68" t="s">
        <v>3</v>
      </c>
      <c r="AF245" s="68" t="s">
        <v>3</v>
      </c>
      <c r="AG245" s="90" t="s">
        <v>3</v>
      </c>
    </row>
    <row r="246" spans="2:33" s="9" customFormat="1" ht="13.5" customHeight="1">
      <c r="B246" s="3">
        <v>2998</v>
      </c>
      <c r="C246" s="10" t="s">
        <v>304</v>
      </c>
      <c r="E246" s="16">
        <v>16</v>
      </c>
      <c r="F246" s="1">
        <v>150</v>
      </c>
      <c r="G246" s="1">
        <v>40156</v>
      </c>
      <c r="H246" s="1">
        <v>76811</v>
      </c>
      <c r="I246" s="1">
        <v>175434</v>
      </c>
      <c r="J246" s="1" t="s">
        <v>556</v>
      </c>
      <c r="K246" s="1">
        <v>97301</v>
      </c>
      <c r="L246" s="50"/>
      <c r="M246" s="150">
        <v>313</v>
      </c>
      <c r="N246" s="102" t="s">
        <v>314</v>
      </c>
      <c r="O246" s="99"/>
      <c r="P246" s="114">
        <f>P247</f>
        <v>37</v>
      </c>
      <c r="Q246" s="114">
        <f aca="true" t="shared" si="51" ref="Q246:V246">Q247</f>
        <v>575</v>
      </c>
      <c r="R246" s="114">
        <f t="shared" si="51"/>
        <v>177576</v>
      </c>
      <c r="S246" s="114">
        <f t="shared" si="51"/>
        <v>426979</v>
      </c>
      <c r="T246" s="114">
        <f t="shared" si="51"/>
        <v>771286</v>
      </c>
      <c r="U246" s="101" t="s">
        <v>635</v>
      </c>
      <c r="V246" s="166">
        <f t="shared" si="51"/>
        <v>327093</v>
      </c>
      <c r="W246" s="30"/>
      <c r="X246" s="151">
        <v>342</v>
      </c>
      <c r="Y246" s="103" t="s">
        <v>690</v>
      </c>
      <c r="Z246" s="108"/>
      <c r="AA246" s="100">
        <f>SUM(AA247:AA248)</f>
        <v>34</v>
      </c>
      <c r="AB246" s="104">
        <v>573</v>
      </c>
      <c r="AC246" s="104">
        <v>138334</v>
      </c>
      <c r="AD246" s="104">
        <v>92847</v>
      </c>
      <c r="AE246" s="104">
        <v>271321</v>
      </c>
      <c r="AF246" s="104">
        <v>2547</v>
      </c>
      <c r="AG246" s="104">
        <v>172366</v>
      </c>
    </row>
    <row r="247" spans="2:33" s="9" customFormat="1" ht="13.5" customHeight="1">
      <c r="B247" s="3">
        <v>2999</v>
      </c>
      <c r="C247" s="42" t="s">
        <v>673</v>
      </c>
      <c r="E247" s="16">
        <v>58</v>
      </c>
      <c r="F247" s="1">
        <v>448</v>
      </c>
      <c r="G247" s="1">
        <v>126884</v>
      </c>
      <c r="H247" s="1">
        <v>562890</v>
      </c>
      <c r="I247" s="1">
        <v>964070</v>
      </c>
      <c r="J247" s="1" t="s">
        <v>556</v>
      </c>
      <c r="K247" s="1">
        <v>425798</v>
      </c>
      <c r="L247" s="50"/>
      <c r="M247" s="139">
        <v>3131</v>
      </c>
      <c r="N247" s="10" t="s">
        <v>314</v>
      </c>
      <c r="O247" s="11"/>
      <c r="P247" s="1">
        <v>37</v>
      </c>
      <c r="Q247" s="12">
        <v>575</v>
      </c>
      <c r="R247" s="12">
        <v>177576</v>
      </c>
      <c r="S247" s="12">
        <v>426979</v>
      </c>
      <c r="T247" s="12">
        <v>771286</v>
      </c>
      <c r="U247" s="12" t="s">
        <v>556</v>
      </c>
      <c r="V247" s="12">
        <v>327093</v>
      </c>
      <c r="W247" s="50"/>
      <c r="X247" s="6">
        <v>3422</v>
      </c>
      <c r="Y247" s="8" t="s">
        <v>316</v>
      </c>
      <c r="Z247" s="24"/>
      <c r="AA247" s="16">
        <v>2</v>
      </c>
      <c r="AB247" s="1" t="s">
        <v>674</v>
      </c>
      <c r="AC247" s="1" t="s">
        <v>674</v>
      </c>
      <c r="AD247" s="1" t="s">
        <v>674</v>
      </c>
      <c r="AE247" s="1" t="s">
        <v>674</v>
      </c>
      <c r="AF247" s="1" t="s">
        <v>674</v>
      </c>
      <c r="AG247" s="1" t="s">
        <v>674</v>
      </c>
    </row>
    <row r="248" spans="2:33" s="9" customFormat="1" ht="13.5" customHeight="1">
      <c r="B248" s="49"/>
      <c r="E248" s="16"/>
      <c r="F248" s="1"/>
      <c r="G248" s="1"/>
      <c r="H248" s="1"/>
      <c r="I248" s="1"/>
      <c r="J248" s="1"/>
      <c r="K248" s="1"/>
      <c r="L248" s="50"/>
      <c r="M248" s="143"/>
      <c r="O248" s="11"/>
      <c r="P248" s="1"/>
      <c r="Q248" s="12"/>
      <c r="R248" s="12"/>
      <c r="S248" s="12"/>
      <c r="T248" s="12"/>
      <c r="U248" s="12"/>
      <c r="V248" s="17"/>
      <c r="W248" s="24"/>
      <c r="X248" s="6">
        <v>3429</v>
      </c>
      <c r="Y248" s="13" t="s">
        <v>542</v>
      </c>
      <c r="Z248" s="11"/>
      <c r="AA248" s="1">
        <v>32</v>
      </c>
      <c r="AB248" s="1" t="s">
        <v>675</v>
      </c>
      <c r="AC248" s="1" t="s">
        <v>675</v>
      </c>
      <c r="AD248" s="1" t="s">
        <v>675</v>
      </c>
      <c r="AE248" s="1" t="s">
        <v>675</v>
      </c>
      <c r="AF248" s="1" t="s">
        <v>675</v>
      </c>
      <c r="AG248" s="1" t="s">
        <v>675</v>
      </c>
    </row>
    <row r="249" spans="2:33" s="9" customFormat="1" ht="13.5" customHeight="1">
      <c r="B249" s="97">
        <v>301</v>
      </c>
      <c r="C249" s="105" t="s">
        <v>434</v>
      </c>
      <c r="D249" s="15"/>
      <c r="E249" s="100">
        <f>SUM(E250:E256)</f>
        <v>285</v>
      </c>
      <c r="F249" s="101">
        <v>7305</v>
      </c>
      <c r="G249" s="101">
        <v>1949511</v>
      </c>
      <c r="H249" s="101">
        <v>6848069</v>
      </c>
      <c r="I249" s="101">
        <v>12031503</v>
      </c>
      <c r="J249" s="101" t="s">
        <v>582</v>
      </c>
      <c r="K249" s="101">
        <v>4817001</v>
      </c>
      <c r="L249" s="50"/>
      <c r="M249" s="151">
        <v>314</v>
      </c>
      <c r="N249" s="112" t="s">
        <v>317</v>
      </c>
      <c r="O249" s="99"/>
      <c r="P249" s="101">
        <f>SUM(P250:P251)</f>
        <v>11</v>
      </c>
      <c r="Q249" s="101">
        <v>40</v>
      </c>
      <c r="R249" s="101">
        <v>8373</v>
      </c>
      <c r="S249" s="101">
        <v>11574</v>
      </c>
      <c r="T249" s="101">
        <v>31803</v>
      </c>
      <c r="U249" s="101" t="s">
        <v>635</v>
      </c>
      <c r="V249" s="101">
        <v>20177</v>
      </c>
      <c r="W249" s="50"/>
      <c r="X249" s="143"/>
      <c r="Z249" s="24"/>
      <c r="AA249" s="54"/>
      <c r="AB249" s="44"/>
      <c r="AC249" s="44"/>
      <c r="AD249" s="44"/>
      <c r="AE249" s="44"/>
      <c r="AF249" s="44"/>
      <c r="AG249" s="44"/>
    </row>
    <row r="250" spans="2:33" s="9" customFormat="1" ht="13.5" customHeight="1">
      <c r="B250" s="3">
        <v>3011</v>
      </c>
      <c r="C250" s="18" t="s">
        <v>435</v>
      </c>
      <c r="E250" s="16">
        <v>73</v>
      </c>
      <c r="F250" s="1">
        <v>1823</v>
      </c>
      <c r="G250" s="1">
        <v>488889</v>
      </c>
      <c r="H250" s="1">
        <v>1882689</v>
      </c>
      <c r="I250" s="1">
        <v>2856355</v>
      </c>
      <c r="J250" s="1" t="s">
        <v>582</v>
      </c>
      <c r="K250" s="1">
        <v>906387</v>
      </c>
      <c r="L250" s="50"/>
      <c r="M250" s="6">
        <v>3144</v>
      </c>
      <c r="N250" s="8" t="s">
        <v>318</v>
      </c>
      <c r="O250" s="11"/>
      <c r="P250" s="52">
        <v>2</v>
      </c>
      <c r="Q250" s="1" t="s">
        <v>581</v>
      </c>
      <c r="R250" s="1" t="s">
        <v>582</v>
      </c>
      <c r="S250" s="1" t="s">
        <v>581</v>
      </c>
      <c r="T250" s="1" t="s">
        <v>581</v>
      </c>
      <c r="U250" s="1" t="s">
        <v>582</v>
      </c>
      <c r="V250" s="1" t="s">
        <v>581</v>
      </c>
      <c r="W250" s="50"/>
      <c r="X250" s="151">
        <v>343</v>
      </c>
      <c r="Y250" s="103" t="s">
        <v>543</v>
      </c>
      <c r="Z250" s="108"/>
      <c r="AA250" s="100">
        <f>SUM(AA251:AA254)</f>
        <v>125</v>
      </c>
      <c r="AB250" s="104">
        <v>1330</v>
      </c>
      <c r="AC250" s="104">
        <v>343693</v>
      </c>
      <c r="AD250" s="104">
        <v>1156432</v>
      </c>
      <c r="AE250" s="104">
        <v>2388560</v>
      </c>
      <c r="AF250" s="104">
        <v>191</v>
      </c>
      <c r="AG250" s="104">
        <v>1228360</v>
      </c>
    </row>
    <row r="251" spans="2:33" s="9" customFormat="1" ht="13.5" customHeight="1">
      <c r="B251" s="3">
        <v>3012</v>
      </c>
      <c r="C251" s="18" t="s">
        <v>484</v>
      </c>
      <c r="E251" s="16">
        <v>23</v>
      </c>
      <c r="F251" s="1">
        <v>532</v>
      </c>
      <c r="G251" s="1">
        <v>188320</v>
      </c>
      <c r="H251" s="1">
        <v>620892</v>
      </c>
      <c r="I251" s="1">
        <v>936969</v>
      </c>
      <c r="J251" s="1" t="s">
        <v>676</v>
      </c>
      <c r="K251" s="12">
        <v>298081</v>
      </c>
      <c r="L251" s="50"/>
      <c r="M251" s="6">
        <v>3145</v>
      </c>
      <c r="N251" s="8" t="s">
        <v>320</v>
      </c>
      <c r="O251" s="11"/>
      <c r="P251" s="52">
        <v>9</v>
      </c>
      <c r="Q251" s="1" t="s">
        <v>677</v>
      </c>
      <c r="R251" s="1">
        <v>8373</v>
      </c>
      <c r="S251" s="1" t="s">
        <v>677</v>
      </c>
      <c r="T251" s="1" t="s">
        <v>677</v>
      </c>
      <c r="U251" s="1" t="s">
        <v>676</v>
      </c>
      <c r="V251" s="1" t="s">
        <v>677</v>
      </c>
      <c r="W251" s="50"/>
      <c r="X251" s="6">
        <v>3431</v>
      </c>
      <c r="Y251" s="13" t="s">
        <v>483</v>
      </c>
      <c r="Z251" s="24"/>
      <c r="AA251" s="16">
        <v>49</v>
      </c>
      <c r="AB251" s="12">
        <v>330</v>
      </c>
      <c r="AC251" s="12">
        <v>64313</v>
      </c>
      <c r="AD251" s="12">
        <v>218158</v>
      </c>
      <c r="AE251" s="12">
        <v>405937</v>
      </c>
      <c r="AF251" s="12" t="s">
        <v>582</v>
      </c>
      <c r="AG251" s="12">
        <v>191796</v>
      </c>
    </row>
    <row r="252" spans="2:33" s="9" customFormat="1" ht="13.5" customHeight="1">
      <c r="B252" s="3">
        <v>3013</v>
      </c>
      <c r="C252" s="18" t="s">
        <v>379</v>
      </c>
      <c r="E252" s="54">
        <v>91</v>
      </c>
      <c r="F252" s="52">
        <v>1758</v>
      </c>
      <c r="G252" s="52">
        <v>525206</v>
      </c>
      <c r="H252" s="52">
        <v>1662499</v>
      </c>
      <c r="I252" s="52">
        <v>3231834</v>
      </c>
      <c r="J252" s="1" t="s">
        <v>606</v>
      </c>
      <c r="K252" s="44">
        <v>1482936</v>
      </c>
      <c r="L252" s="50"/>
      <c r="M252" s="143"/>
      <c r="O252" s="11"/>
      <c r="P252" s="1"/>
      <c r="Q252" s="12"/>
      <c r="R252" s="12"/>
      <c r="S252" s="12"/>
      <c r="T252" s="12"/>
      <c r="U252" s="12"/>
      <c r="V252" s="17"/>
      <c r="W252" s="24"/>
      <c r="X252" s="6">
        <v>3432</v>
      </c>
      <c r="Y252" s="8" t="s">
        <v>323</v>
      </c>
      <c r="Z252" s="24"/>
      <c r="AA252" s="16">
        <v>31</v>
      </c>
      <c r="AB252" s="1" t="s">
        <v>605</v>
      </c>
      <c r="AC252" s="1" t="s">
        <v>605</v>
      </c>
      <c r="AD252" s="1" t="s">
        <v>605</v>
      </c>
      <c r="AE252" s="1" t="s">
        <v>605</v>
      </c>
      <c r="AF252" s="1" t="s">
        <v>606</v>
      </c>
      <c r="AG252" s="1" t="s">
        <v>605</v>
      </c>
    </row>
    <row r="253" spans="2:33" s="9" customFormat="1" ht="13.5" customHeight="1">
      <c r="B253" s="3">
        <v>3014</v>
      </c>
      <c r="C253" s="42" t="s">
        <v>382</v>
      </c>
      <c r="E253" s="16">
        <v>25</v>
      </c>
      <c r="F253" s="1">
        <v>808</v>
      </c>
      <c r="G253" s="1">
        <v>232580</v>
      </c>
      <c r="H253" s="1">
        <v>819416</v>
      </c>
      <c r="I253" s="1">
        <v>1604289</v>
      </c>
      <c r="J253" s="1" t="s">
        <v>678</v>
      </c>
      <c r="K253" s="12">
        <v>721401</v>
      </c>
      <c r="L253" s="50"/>
      <c r="M253" s="151">
        <v>315</v>
      </c>
      <c r="N253" s="103" t="s">
        <v>322</v>
      </c>
      <c r="O253" s="99"/>
      <c r="P253" s="101">
        <f>SUM(P254:P256)</f>
        <v>41</v>
      </c>
      <c r="Q253" s="104">
        <v>5684</v>
      </c>
      <c r="R253" s="104">
        <v>2715603</v>
      </c>
      <c r="S253" s="104">
        <v>12226044</v>
      </c>
      <c r="T253" s="104">
        <v>17338803</v>
      </c>
      <c r="U253" s="104" t="s">
        <v>635</v>
      </c>
      <c r="V253" s="111">
        <v>6984778</v>
      </c>
      <c r="W253" s="24"/>
      <c r="X253" s="6">
        <v>3433</v>
      </c>
      <c r="Y253" s="8" t="s">
        <v>324</v>
      </c>
      <c r="Z253" s="24"/>
      <c r="AA253" s="16">
        <v>2</v>
      </c>
      <c r="AB253" s="1" t="s">
        <v>679</v>
      </c>
      <c r="AC253" s="1" t="s">
        <v>679</v>
      </c>
      <c r="AD253" s="1" t="s">
        <v>679</v>
      </c>
      <c r="AE253" s="1" t="s">
        <v>679</v>
      </c>
      <c r="AF253" s="1" t="s">
        <v>678</v>
      </c>
      <c r="AG253" s="1" t="s">
        <v>679</v>
      </c>
    </row>
    <row r="254" spans="2:33" s="9" customFormat="1" ht="13.5" customHeight="1">
      <c r="B254" s="3">
        <v>3015</v>
      </c>
      <c r="C254" s="42" t="s">
        <v>389</v>
      </c>
      <c r="E254" s="16">
        <v>2</v>
      </c>
      <c r="F254" s="1" t="s">
        <v>612</v>
      </c>
      <c r="G254" s="1" t="s">
        <v>612</v>
      </c>
      <c r="H254" s="1" t="s">
        <v>612</v>
      </c>
      <c r="I254" s="1" t="s">
        <v>612</v>
      </c>
      <c r="J254" s="1" t="s">
        <v>613</v>
      </c>
      <c r="K254" s="1" t="s">
        <v>612</v>
      </c>
      <c r="L254" s="50"/>
      <c r="M254" s="6">
        <v>3151</v>
      </c>
      <c r="N254" s="8" t="s">
        <v>397</v>
      </c>
      <c r="O254" s="11"/>
      <c r="P254" s="52">
        <v>2</v>
      </c>
      <c r="Q254" s="1" t="s">
        <v>585</v>
      </c>
      <c r="R254" s="1" t="s">
        <v>585</v>
      </c>
      <c r="S254" s="1" t="s">
        <v>585</v>
      </c>
      <c r="T254" s="1" t="s">
        <v>585</v>
      </c>
      <c r="U254" s="1" t="s">
        <v>586</v>
      </c>
      <c r="V254" s="1" t="s">
        <v>585</v>
      </c>
      <c r="W254" s="50"/>
      <c r="X254" s="6">
        <v>3434</v>
      </c>
      <c r="Y254" s="8" t="s">
        <v>467</v>
      </c>
      <c r="Z254" s="24"/>
      <c r="AA254" s="16">
        <v>43</v>
      </c>
      <c r="AB254" s="12">
        <v>838</v>
      </c>
      <c r="AC254" s="12">
        <v>257973</v>
      </c>
      <c r="AD254" s="12">
        <v>8828641</v>
      </c>
      <c r="AE254" s="12">
        <v>863135</v>
      </c>
      <c r="AF254" s="12">
        <v>191</v>
      </c>
      <c r="AG254" s="1">
        <v>973226</v>
      </c>
    </row>
    <row r="255" spans="2:33" s="9" customFormat="1" ht="13.5" customHeight="1">
      <c r="B255" s="3">
        <v>3016</v>
      </c>
      <c r="C255" s="42" t="s">
        <v>380</v>
      </c>
      <c r="E255" s="54">
        <v>55</v>
      </c>
      <c r="F255" s="52">
        <v>5148</v>
      </c>
      <c r="G255" s="52">
        <v>4333331</v>
      </c>
      <c r="H255" s="52">
        <v>1772320</v>
      </c>
      <c r="I255" s="52">
        <v>31777107</v>
      </c>
      <c r="J255" s="1" t="s">
        <v>633</v>
      </c>
      <c r="K255" s="44">
        <v>1276922</v>
      </c>
      <c r="L255" s="50"/>
      <c r="M255" s="6">
        <v>3152</v>
      </c>
      <c r="N255" s="8" t="s">
        <v>325</v>
      </c>
      <c r="O255" s="11"/>
      <c r="P255" s="52">
        <v>10</v>
      </c>
      <c r="Q255" s="1" t="s">
        <v>680</v>
      </c>
      <c r="R255" s="1" t="s">
        <v>680</v>
      </c>
      <c r="S255" s="1" t="s">
        <v>680</v>
      </c>
      <c r="T255" s="1" t="s">
        <v>680</v>
      </c>
      <c r="U255" s="1" t="s">
        <v>633</v>
      </c>
      <c r="V255" s="1" t="s">
        <v>680</v>
      </c>
      <c r="W255" s="50"/>
      <c r="X255" s="142"/>
      <c r="AA255" s="54"/>
      <c r="AB255" s="44"/>
      <c r="AC255" s="44"/>
      <c r="AD255" s="44"/>
      <c r="AE255" s="44"/>
      <c r="AF255" s="44"/>
      <c r="AG255" s="44"/>
    </row>
    <row r="256" spans="2:33" s="9" customFormat="1" ht="13.5" customHeight="1">
      <c r="B256" s="3">
        <v>3019</v>
      </c>
      <c r="C256" s="23" t="s">
        <v>436</v>
      </c>
      <c r="E256" s="16">
        <v>16</v>
      </c>
      <c r="F256" s="1" t="s">
        <v>578</v>
      </c>
      <c r="G256" s="1" t="s">
        <v>578</v>
      </c>
      <c r="H256" s="1" t="s">
        <v>578</v>
      </c>
      <c r="I256" s="1" t="s">
        <v>578</v>
      </c>
      <c r="J256" s="1" t="s">
        <v>569</v>
      </c>
      <c r="K256" s="1" t="s">
        <v>578</v>
      </c>
      <c r="L256" s="50"/>
      <c r="M256" s="6">
        <v>3159</v>
      </c>
      <c r="N256" s="37" t="s">
        <v>482</v>
      </c>
      <c r="O256" s="11"/>
      <c r="P256" s="52">
        <v>29</v>
      </c>
      <c r="Q256" s="52">
        <v>1517</v>
      </c>
      <c r="R256" s="52">
        <v>655013</v>
      </c>
      <c r="S256" s="52">
        <v>1246087</v>
      </c>
      <c r="T256" s="52">
        <v>2091248</v>
      </c>
      <c r="U256" s="1" t="s">
        <v>567</v>
      </c>
      <c r="V256" s="52">
        <v>770974</v>
      </c>
      <c r="W256" s="50"/>
      <c r="X256" s="151">
        <v>344</v>
      </c>
      <c r="Y256" s="106" t="s">
        <v>446</v>
      </c>
      <c r="Z256" s="108"/>
      <c r="AA256" s="100">
        <f>SUM(AA257:AA260)</f>
        <v>38</v>
      </c>
      <c r="AB256" s="104">
        <v>307</v>
      </c>
      <c r="AC256" s="104">
        <v>65543</v>
      </c>
      <c r="AD256" s="104">
        <v>126078</v>
      </c>
      <c r="AE256" s="104">
        <v>254863</v>
      </c>
      <c r="AF256" s="104" t="s">
        <v>582</v>
      </c>
      <c r="AG256" s="104">
        <v>124459</v>
      </c>
    </row>
    <row r="257" spans="5:33" s="9" customFormat="1" ht="13.5" customHeight="1">
      <c r="E257" s="16"/>
      <c r="F257" s="1"/>
      <c r="G257" s="1"/>
      <c r="H257" s="1"/>
      <c r="I257" s="1"/>
      <c r="J257" s="1"/>
      <c r="K257" s="1"/>
      <c r="L257" s="50"/>
      <c r="M257" s="142"/>
      <c r="O257" s="11"/>
      <c r="P257" s="52"/>
      <c r="Q257" s="12"/>
      <c r="R257" s="12"/>
      <c r="S257" s="12"/>
      <c r="T257" s="12"/>
      <c r="U257" s="12"/>
      <c r="V257" s="12"/>
      <c r="W257" s="50"/>
      <c r="X257" s="6">
        <v>3441</v>
      </c>
      <c r="Y257" s="13" t="s">
        <v>544</v>
      </c>
      <c r="Z257" s="24"/>
      <c r="AA257" s="16">
        <v>1</v>
      </c>
      <c r="AB257" s="1" t="s">
        <v>621</v>
      </c>
      <c r="AC257" s="1" t="s">
        <v>621</v>
      </c>
      <c r="AD257" s="1" t="s">
        <v>621</v>
      </c>
      <c r="AE257" s="1" t="s">
        <v>621</v>
      </c>
      <c r="AF257" s="1" t="s">
        <v>622</v>
      </c>
      <c r="AG257" s="1" t="s">
        <v>621</v>
      </c>
    </row>
    <row r="258" spans="2:33" s="9" customFormat="1" ht="13.5" customHeight="1">
      <c r="B258" s="97">
        <v>302</v>
      </c>
      <c r="C258" s="102" t="s">
        <v>315</v>
      </c>
      <c r="D258" s="15"/>
      <c r="E258" s="113">
        <f>E259</f>
        <v>102</v>
      </c>
      <c r="F258" s="114">
        <f aca="true" t="shared" si="52" ref="F258:K258">F259</f>
        <v>3862</v>
      </c>
      <c r="G258" s="114">
        <f t="shared" si="52"/>
        <v>1296946</v>
      </c>
      <c r="H258" s="114">
        <f t="shared" si="52"/>
        <v>5358620</v>
      </c>
      <c r="I258" s="114">
        <f t="shared" si="52"/>
        <v>9008180</v>
      </c>
      <c r="J258" s="114">
        <f t="shared" si="52"/>
        <v>440025</v>
      </c>
      <c r="K258" s="114">
        <f t="shared" si="52"/>
        <v>2947920</v>
      </c>
      <c r="L258" s="50"/>
      <c r="M258" s="151">
        <v>319</v>
      </c>
      <c r="N258" s="112" t="s">
        <v>327</v>
      </c>
      <c r="O258" s="99"/>
      <c r="P258" s="114">
        <f>SUM(P259:P260)</f>
        <v>41</v>
      </c>
      <c r="Q258" s="114">
        <f aca="true" t="shared" si="53" ref="Q258:V258">SUM(Q259:Q260)</f>
        <v>310</v>
      </c>
      <c r="R258" s="114">
        <f t="shared" si="53"/>
        <v>85373</v>
      </c>
      <c r="S258" s="114">
        <f t="shared" si="53"/>
        <v>232771</v>
      </c>
      <c r="T258" s="114">
        <f t="shared" si="53"/>
        <v>394992</v>
      </c>
      <c r="U258" s="101" t="s">
        <v>635</v>
      </c>
      <c r="V258" s="114">
        <f t="shared" si="53"/>
        <v>150531</v>
      </c>
      <c r="W258" s="50"/>
      <c r="X258" s="6">
        <v>3443</v>
      </c>
      <c r="Y258" s="37" t="s">
        <v>396</v>
      </c>
      <c r="Z258" s="24"/>
      <c r="AA258" s="16">
        <v>1</v>
      </c>
      <c r="AB258" s="1" t="s">
        <v>630</v>
      </c>
      <c r="AC258" s="1" t="s">
        <v>630</v>
      </c>
      <c r="AD258" s="1" t="s">
        <v>630</v>
      </c>
      <c r="AE258" s="1" t="s">
        <v>630</v>
      </c>
      <c r="AF258" s="1" t="s">
        <v>631</v>
      </c>
      <c r="AG258" s="1" t="s">
        <v>630</v>
      </c>
    </row>
    <row r="259" spans="2:33" s="9" customFormat="1" ht="13.5" customHeight="1">
      <c r="B259" s="3">
        <v>3021</v>
      </c>
      <c r="C259" s="10" t="s">
        <v>315</v>
      </c>
      <c r="E259" s="16">
        <v>102</v>
      </c>
      <c r="F259" s="1">
        <v>3862</v>
      </c>
      <c r="G259" s="1">
        <v>1296946</v>
      </c>
      <c r="H259" s="1">
        <v>5358620</v>
      </c>
      <c r="I259" s="1">
        <v>9008180</v>
      </c>
      <c r="J259" s="1">
        <v>440025</v>
      </c>
      <c r="K259" s="1">
        <v>2947920</v>
      </c>
      <c r="L259" s="50"/>
      <c r="M259" s="6">
        <v>3191</v>
      </c>
      <c r="N259" s="13" t="s">
        <v>681</v>
      </c>
      <c r="O259" s="11"/>
      <c r="P259" s="52">
        <v>20</v>
      </c>
      <c r="Q259" s="44">
        <v>154</v>
      </c>
      <c r="R259" s="44">
        <v>41937</v>
      </c>
      <c r="S259" s="44">
        <v>115807</v>
      </c>
      <c r="T259" s="44">
        <v>200581</v>
      </c>
      <c r="U259" s="12" t="s">
        <v>631</v>
      </c>
      <c r="V259" s="44">
        <v>75349</v>
      </c>
      <c r="W259" s="50"/>
      <c r="X259" s="6">
        <v>3444</v>
      </c>
      <c r="Y259" s="36" t="s">
        <v>328</v>
      </c>
      <c r="Z259" s="24"/>
      <c r="AA259" s="16">
        <v>4</v>
      </c>
      <c r="AB259" s="1" t="s">
        <v>630</v>
      </c>
      <c r="AC259" s="1" t="s">
        <v>630</v>
      </c>
      <c r="AD259" s="1" t="s">
        <v>630</v>
      </c>
      <c r="AE259" s="1" t="s">
        <v>630</v>
      </c>
      <c r="AF259" s="1" t="s">
        <v>631</v>
      </c>
      <c r="AG259" s="1" t="s">
        <v>630</v>
      </c>
    </row>
    <row r="260" spans="2:33" s="9" customFormat="1" ht="13.5" customHeight="1">
      <c r="B260" s="49"/>
      <c r="E260" s="16"/>
      <c r="F260" s="1"/>
      <c r="G260" s="1"/>
      <c r="H260" s="1"/>
      <c r="I260" s="1"/>
      <c r="J260" s="1"/>
      <c r="K260" s="12"/>
      <c r="L260" s="50"/>
      <c r="M260" s="6">
        <v>3199</v>
      </c>
      <c r="N260" s="13" t="s">
        <v>330</v>
      </c>
      <c r="O260" s="11"/>
      <c r="P260" s="52">
        <v>21</v>
      </c>
      <c r="Q260" s="12">
        <v>156</v>
      </c>
      <c r="R260" s="12">
        <v>43436</v>
      </c>
      <c r="S260" s="12">
        <v>116964</v>
      </c>
      <c r="T260" s="12">
        <v>194411</v>
      </c>
      <c r="U260" s="12" t="s">
        <v>631</v>
      </c>
      <c r="V260" s="12">
        <v>75182</v>
      </c>
      <c r="W260" s="50"/>
      <c r="X260" s="6">
        <v>3449</v>
      </c>
      <c r="Y260" s="48" t="s">
        <v>329</v>
      </c>
      <c r="Z260" s="24"/>
      <c r="AA260" s="16">
        <v>32</v>
      </c>
      <c r="AB260" s="12">
        <v>240</v>
      </c>
      <c r="AC260" s="12">
        <v>48735</v>
      </c>
      <c r="AD260" s="12">
        <v>78143</v>
      </c>
      <c r="AE260" s="12">
        <v>171218</v>
      </c>
      <c r="AF260" s="12" t="s">
        <v>631</v>
      </c>
      <c r="AG260" s="1">
        <v>8881</v>
      </c>
    </row>
    <row r="261" spans="2:33" s="9" customFormat="1" ht="13.5" customHeight="1">
      <c r="B261" s="97">
        <v>303</v>
      </c>
      <c r="C261" s="102" t="s">
        <v>319</v>
      </c>
      <c r="D261" s="15"/>
      <c r="E261" s="100">
        <f>E262</f>
        <v>8</v>
      </c>
      <c r="F261" s="101">
        <f aca="true" t="shared" si="54" ref="F261:K261">F262</f>
        <v>435</v>
      </c>
      <c r="G261" s="101">
        <f t="shared" si="54"/>
        <v>137978</v>
      </c>
      <c r="H261" s="101">
        <f t="shared" si="54"/>
        <v>246919</v>
      </c>
      <c r="I261" s="101">
        <f t="shared" si="54"/>
        <v>460013</v>
      </c>
      <c r="J261" s="101" t="s">
        <v>582</v>
      </c>
      <c r="K261" s="104">
        <f t="shared" si="54"/>
        <v>194739</v>
      </c>
      <c r="L261" s="50"/>
      <c r="M261" s="142"/>
      <c r="O261" s="11"/>
      <c r="P261" s="52"/>
      <c r="Q261" s="12"/>
      <c r="R261" s="12"/>
      <c r="S261" s="12"/>
      <c r="T261" s="12"/>
      <c r="U261" s="12"/>
      <c r="V261" s="17"/>
      <c r="W261" s="50"/>
      <c r="X261" s="142"/>
      <c r="AA261" s="54"/>
      <c r="AB261" s="52"/>
      <c r="AC261" s="52"/>
      <c r="AD261" s="52"/>
      <c r="AE261" s="52"/>
      <c r="AF261" s="52"/>
      <c r="AG261" s="52"/>
    </row>
    <row r="262" spans="2:33" s="9" customFormat="1" ht="13.5" customHeight="1">
      <c r="B262" s="3">
        <v>3032</v>
      </c>
      <c r="C262" s="10" t="s">
        <v>321</v>
      </c>
      <c r="E262" s="16">
        <v>8</v>
      </c>
      <c r="F262" s="1">
        <v>435</v>
      </c>
      <c r="G262" s="1">
        <v>137978</v>
      </c>
      <c r="H262" s="1">
        <v>246919</v>
      </c>
      <c r="I262" s="1">
        <v>460013</v>
      </c>
      <c r="J262" s="1" t="s">
        <v>631</v>
      </c>
      <c r="K262" s="12">
        <v>194739</v>
      </c>
      <c r="L262" s="50"/>
      <c r="M262" s="151">
        <v>321</v>
      </c>
      <c r="N262" s="110" t="s">
        <v>332</v>
      </c>
      <c r="O262" s="99"/>
      <c r="P262" s="114">
        <f>SUM(P263:P269)</f>
        <v>32</v>
      </c>
      <c r="Q262" s="104">
        <v>250</v>
      </c>
      <c r="R262" s="104">
        <v>65482</v>
      </c>
      <c r="S262" s="104">
        <v>109618</v>
      </c>
      <c r="T262" s="104">
        <v>235977</v>
      </c>
      <c r="U262" s="104" t="s">
        <v>635</v>
      </c>
      <c r="V262" s="111">
        <v>123257</v>
      </c>
      <c r="W262" s="50"/>
      <c r="X262" s="151">
        <v>345</v>
      </c>
      <c r="Y262" s="109" t="s">
        <v>691</v>
      </c>
      <c r="Z262" s="108"/>
      <c r="AA262" s="100">
        <f>SUM(AA263:AA266)</f>
        <v>104</v>
      </c>
      <c r="AB262" s="104">
        <f aca="true" t="shared" si="55" ref="AB262:AG262">SUM(AB263:AB266)</f>
        <v>329</v>
      </c>
      <c r="AC262" s="104">
        <f t="shared" si="55"/>
        <v>45216</v>
      </c>
      <c r="AD262" s="104">
        <f t="shared" si="55"/>
        <v>142386</v>
      </c>
      <c r="AE262" s="104">
        <f t="shared" si="55"/>
        <v>363189</v>
      </c>
      <c r="AF262" s="104" t="s">
        <v>692</v>
      </c>
      <c r="AG262" s="101">
        <f t="shared" si="55"/>
        <v>216627</v>
      </c>
    </row>
    <row r="263" spans="2:33" s="9" customFormat="1" ht="13.5" customHeight="1">
      <c r="B263" s="49"/>
      <c r="E263" s="16"/>
      <c r="F263" s="1"/>
      <c r="G263" s="1"/>
      <c r="H263" s="1"/>
      <c r="I263" s="1"/>
      <c r="J263" s="1"/>
      <c r="K263" s="12"/>
      <c r="L263" s="50"/>
      <c r="M263" s="6">
        <v>3211</v>
      </c>
      <c r="N263" s="8" t="s">
        <v>333</v>
      </c>
      <c r="O263" s="11"/>
      <c r="P263" s="52">
        <v>1</v>
      </c>
      <c r="Q263" s="1" t="s">
        <v>630</v>
      </c>
      <c r="R263" s="1" t="s">
        <v>630</v>
      </c>
      <c r="S263" s="1" t="s">
        <v>630</v>
      </c>
      <c r="T263" s="1" t="s">
        <v>630</v>
      </c>
      <c r="U263" s="1" t="s">
        <v>631</v>
      </c>
      <c r="V263" s="1" t="s">
        <v>630</v>
      </c>
      <c r="W263" s="50"/>
      <c r="X263" s="6">
        <v>3451</v>
      </c>
      <c r="Y263" s="13" t="s">
        <v>447</v>
      </c>
      <c r="Z263" s="24"/>
      <c r="AA263" s="16">
        <v>81</v>
      </c>
      <c r="AB263" s="12">
        <v>204</v>
      </c>
      <c r="AC263" s="12">
        <v>19565</v>
      </c>
      <c r="AD263" s="12">
        <v>70675</v>
      </c>
      <c r="AE263" s="12">
        <v>125099</v>
      </c>
      <c r="AF263" s="12" t="s">
        <v>582</v>
      </c>
      <c r="AG263" s="1">
        <v>53574</v>
      </c>
    </row>
    <row r="264" spans="2:33" s="9" customFormat="1" ht="13.5" customHeight="1">
      <c r="B264" s="97">
        <v>304</v>
      </c>
      <c r="C264" s="105" t="s">
        <v>437</v>
      </c>
      <c r="D264" s="15"/>
      <c r="E264" s="113">
        <f>SUM(E265:E269)</f>
        <v>28</v>
      </c>
      <c r="F264" s="101">
        <v>1653</v>
      </c>
      <c r="G264" s="101">
        <v>508196</v>
      </c>
      <c r="H264" s="101">
        <v>6202277</v>
      </c>
      <c r="I264" s="101">
        <v>9192750</v>
      </c>
      <c r="J264" s="101">
        <v>846333</v>
      </c>
      <c r="K264" s="104">
        <v>2151751</v>
      </c>
      <c r="L264" s="50"/>
      <c r="M264" s="6">
        <v>3212</v>
      </c>
      <c r="N264" s="8" t="s">
        <v>336</v>
      </c>
      <c r="O264" s="11"/>
      <c r="P264" s="52">
        <v>8</v>
      </c>
      <c r="Q264" s="12">
        <v>80</v>
      </c>
      <c r="R264" s="12">
        <v>17701</v>
      </c>
      <c r="S264" s="12">
        <v>42511</v>
      </c>
      <c r="T264" s="12">
        <v>76727</v>
      </c>
      <c r="U264" s="12" t="s">
        <v>676</v>
      </c>
      <c r="V264" s="17">
        <v>33556</v>
      </c>
      <c r="W264" s="50"/>
      <c r="X264" s="139">
        <v>3452</v>
      </c>
      <c r="Y264" s="8" t="s">
        <v>334</v>
      </c>
      <c r="Z264" s="24"/>
      <c r="AA264" s="16">
        <v>5</v>
      </c>
      <c r="AB264" s="12">
        <v>30</v>
      </c>
      <c r="AC264" s="12">
        <v>4941</v>
      </c>
      <c r="AD264" s="12">
        <v>15690</v>
      </c>
      <c r="AE264" s="12">
        <v>27952</v>
      </c>
      <c r="AF264" s="12" t="s">
        <v>676</v>
      </c>
      <c r="AG264" s="1">
        <v>12165</v>
      </c>
    </row>
    <row r="265" spans="2:33" s="9" customFormat="1" ht="13.5" customHeight="1">
      <c r="B265" s="3">
        <v>3041</v>
      </c>
      <c r="C265" s="42" t="s">
        <v>326</v>
      </c>
      <c r="E265" s="16">
        <v>3</v>
      </c>
      <c r="F265" s="1" t="s">
        <v>677</v>
      </c>
      <c r="G265" s="1" t="s">
        <v>677</v>
      </c>
      <c r="H265" s="1" t="s">
        <v>677</v>
      </c>
      <c r="I265" s="1" t="s">
        <v>677</v>
      </c>
      <c r="J265" s="1" t="s">
        <v>676</v>
      </c>
      <c r="K265" s="1" t="s">
        <v>677</v>
      </c>
      <c r="L265" s="50"/>
      <c r="M265" s="6">
        <v>3213</v>
      </c>
      <c r="N265" s="8" t="s">
        <v>338</v>
      </c>
      <c r="O265" s="11"/>
      <c r="P265" s="1">
        <v>13</v>
      </c>
      <c r="Q265" s="12">
        <v>96</v>
      </c>
      <c r="R265" s="12">
        <v>27981</v>
      </c>
      <c r="S265" s="12">
        <v>44246</v>
      </c>
      <c r="T265" s="12">
        <v>101129</v>
      </c>
      <c r="U265" s="12" t="s">
        <v>676</v>
      </c>
      <c r="V265" s="17">
        <v>56339</v>
      </c>
      <c r="W265" s="50"/>
      <c r="X265" s="139">
        <v>3453</v>
      </c>
      <c r="Y265" s="8" t="s">
        <v>337</v>
      </c>
      <c r="Z265" s="24"/>
      <c r="AA265" s="16">
        <v>15</v>
      </c>
      <c r="AB265" s="12">
        <v>52</v>
      </c>
      <c r="AC265" s="12">
        <v>11020</v>
      </c>
      <c r="AD265" s="12">
        <v>13693</v>
      </c>
      <c r="AE265" s="12">
        <v>44463</v>
      </c>
      <c r="AF265" s="12" t="s">
        <v>676</v>
      </c>
      <c r="AG265" s="1">
        <v>30770</v>
      </c>
    </row>
    <row r="266" spans="2:33" s="9" customFormat="1" ht="13.5" customHeight="1">
      <c r="B266" s="3">
        <v>3042</v>
      </c>
      <c r="C266" s="42" t="s">
        <v>438</v>
      </c>
      <c r="E266" s="16">
        <v>1</v>
      </c>
      <c r="F266" s="1" t="s">
        <v>682</v>
      </c>
      <c r="G266" s="1" t="s">
        <v>682</v>
      </c>
      <c r="H266" s="1" t="s">
        <v>682</v>
      </c>
      <c r="I266" s="1" t="s">
        <v>682</v>
      </c>
      <c r="J266" s="1" t="s">
        <v>683</v>
      </c>
      <c r="K266" s="1" t="s">
        <v>682</v>
      </c>
      <c r="L266" s="50"/>
      <c r="M266" s="6">
        <v>3214</v>
      </c>
      <c r="N266" s="8" t="s">
        <v>340</v>
      </c>
      <c r="O266" s="11"/>
      <c r="P266" s="1">
        <v>2</v>
      </c>
      <c r="Q266" s="1" t="s">
        <v>682</v>
      </c>
      <c r="R266" s="1" t="s">
        <v>682</v>
      </c>
      <c r="S266" s="1" t="s">
        <v>682</v>
      </c>
      <c r="T266" s="1" t="s">
        <v>682</v>
      </c>
      <c r="U266" s="1" t="s">
        <v>683</v>
      </c>
      <c r="V266" s="1" t="s">
        <v>682</v>
      </c>
      <c r="W266" s="50"/>
      <c r="X266" s="139">
        <v>3454</v>
      </c>
      <c r="Y266" s="53" t="s">
        <v>514</v>
      </c>
      <c r="Z266" s="24"/>
      <c r="AA266" s="16">
        <v>3</v>
      </c>
      <c r="AB266" s="12">
        <v>43</v>
      </c>
      <c r="AC266" s="12">
        <v>9690</v>
      </c>
      <c r="AD266" s="12">
        <v>42328</v>
      </c>
      <c r="AE266" s="12">
        <v>165675</v>
      </c>
      <c r="AF266" s="12" t="s">
        <v>582</v>
      </c>
      <c r="AG266" s="12">
        <v>120118</v>
      </c>
    </row>
    <row r="267" spans="2:33" s="9" customFormat="1" ht="13.5" customHeight="1">
      <c r="B267" s="3">
        <v>3043</v>
      </c>
      <c r="C267" s="18" t="s">
        <v>439</v>
      </c>
      <c r="E267" s="54">
        <v>6</v>
      </c>
      <c r="F267" s="52">
        <v>779</v>
      </c>
      <c r="G267" s="52">
        <v>327408</v>
      </c>
      <c r="H267" s="52">
        <v>5843722</v>
      </c>
      <c r="I267" s="52">
        <v>8524573</v>
      </c>
      <c r="J267" s="52">
        <v>846333</v>
      </c>
      <c r="K267" s="44">
        <v>1839979</v>
      </c>
      <c r="L267" s="50"/>
      <c r="M267" s="6">
        <v>3215</v>
      </c>
      <c r="N267" s="37" t="s">
        <v>341</v>
      </c>
      <c r="O267" s="11"/>
      <c r="P267" s="1">
        <v>3</v>
      </c>
      <c r="Q267" s="12">
        <v>23</v>
      </c>
      <c r="R267" s="12">
        <v>3410</v>
      </c>
      <c r="S267" s="12">
        <v>2790</v>
      </c>
      <c r="T267" s="12">
        <v>13096</v>
      </c>
      <c r="U267" s="12" t="s">
        <v>684</v>
      </c>
      <c r="V267" s="17">
        <v>7201</v>
      </c>
      <c r="W267" s="50"/>
      <c r="X267" s="142"/>
      <c r="AA267" s="54"/>
      <c r="AB267" s="44"/>
      <c r="AC267" s="44"/>
      <c r="AD267" s="44"/>
      <c r="AE267" s="44"/>
      <c r="AF267" s="44"/>
      <c r="AG267" s="44"/>
    </row>
    <row r="268" spans="2:33" s="9" customFormat="1" ht="13.5" customHeight="1">
      <c r="B268" s="3">
        <v>3044</v>
      </c>
      <c r="C268" s="23" t="s">
        <v>513</v>
      </c>
      <c r="E268" s="54">
        <v>17</v>
      </c>
      <c r="F268" s="52">
        <v>568</v>
      </c>
      <c r="G268" s="52">
        <v>113937</v>
      </c>
      <c r="H268" s="52">
        <v>226557</v>
      </c>
      <c r="I268" s="52">
        <v>401776</v>
      </c>
      <c r="J268" s="1" t="s">
        <v>613</v>
      </c>
      <c r="K268" s="66">
        <v>171333</v>
      </c>
      <c r="L268" s="50"/>
      <c r="M268" s="6">
        <v>3216</v>
      </c>
      <c r="N268" s="8" t="s">
        <v>343</v>
      </c>
      <c r="O268" s="11"/>
      <c r="P268" s="1">
        <v>3</v>
      </c>
      <c r="Q268" s="12">
        <v>20</v>
      </c>
      <c r="R268" s="12">
        <v>5659</v>
      </c>
      <c r="S268" s="12">
        <v>9591</v>
      </c>
      <c r="T268" s="12">
        <v>19234</v>
      </c>
      <c r="U268" s="12" t="s">
        <v>613</v>
      </c>
      <c r="V268" s="12">
        <v>8760</v>
      </c>
      <c r="W268" s="50"/>
      <c r="X268" s="150">
        <v>346</v>
      </c>
      <c r="Y268" s="103" t="s">
        <v>344</v>
      </c>
      <c r="Z268" s="108"/>
      <c r="AA268" s="100">
        <f>AA269</f>
        <v>85</v>
      </c>
      <c r="AB268" s="104">
        <f aca="true" t="shared" si="56" ref="AB268:AG268">AB269</f>
        <v>294</v>
      </c>
      <c r="AC268" s="104">
        <f t="shared" si="56"/>
        <v>46702</v>
      </c>
      <c r="AD268" s="104">
        <f t="shared" si="56"/>
        <v>109043</v>
      </c>
      <c r="AE268" s="104">
        <f t="shared" si="56"/>
        <v>238262</v>
      </c>
      <c r="AF268" s="104" t="s">
        <v>692</v>
      </c>
      <c r="AG268" s="104">
        <f t="shared" si="56"/>
        <v>128282</v>
      </c>
    </row>
    <row r="269" spans="2:33" s="9" customFormat="1" ht="13.5" customHeight="1">
      <c r="B269" s="3">
        <v>3049</v>
      </c>
      <c r="C269" s="22" t="s">
        <v>548</v>
      </c>
      <c r="E269" s="16">
        <v>1</v>
      </c>
      <c r="F269" s="1" t="s">
        <v>578</v>
      </c>
      <c r="G269" s="1" t="s">
        <v>578</v>
      </c>
      <c r="H269" s="1" t="s">
        <v>578</v>
      </c>
      <c r="I269" s="1" t="s">
        <v>578</v>
      </c>
      <c r="J269" s="1" t="s">
        <v>569</v>
      </c>
      <c r="K269" s="1" t="s">
        <v>578</v>
      </c>
      <c r="L269" s="50"/>
      <c r="M269" s="6">
        <v>3218</v>
      </c>
      <c r="N269" s="8" t="s">
        <v>345</v>
      </c>
      <c r="O269" s="11"/>
      <c r="P269" s="52">
        <v>2</v>
      </c>
      <c r="Q269" s="1" t="s">
        <v>578</v>
      </c>
      <c r="R269" s="1" t="s">
        <v>578</v>
      </c>
      <c r="S269" s="1" t="s">
        <v>578</v>
      </c>
      <c r="T269" s="1" t="s">
        <v>578</v>
      </c>
      <c r="U269" s="1" t="s">
        <v>569</v>
      </c>
      <c r="V269" s="1" t="s">
        <v>578</v>
      </c>
      <c r="W269" s="50"/>
      <c r="X269" s="139">
        <v>3461</v>
      </c>
      <c r="Y269" s="8" t="s">
        <v>344</v>
      </c>
      <c r="AA269" s="16">
        <v>85</v>
      </c>
      <c r="AB269" s="12">
        <v>294</v>
      </c>
      <c r="AC269" s="12">
        <v>46702</v>
      </c>
      <c r="AD269" s="12">
        <v>109043</v>
      </c>
      <c r="AE269" s="12">
        <v>238262</v>
      </c>
      <c r="AF269" s="12" t="s">
        <v>569</v>
      </c>
      <c r="AG269" s="12">
        <v>128282</v>
      </c>
    </row>
    <row r="270" spans="5:33" s="9" customFormat="1" ht="13.5" customHeight="1">
      <c r="E270" s="54"/>
      <c r="F270" s="1"/>
      <c r="G270" s="1"/>
      <c r="H270" s="1"/>
      <c r="I270" s="1"/>
      <c r="J270" s="1"/>
      <c r="K270" s="12"/>
      <c r="L270" s="50"/>
      <c r="M270" s="143"/>
      <c r="O270" s="11"/>
      <c r="P270" s="1"/>
      <c r="Q270" s="1"/>
      <c r="R270" s="1"/>
      <c r="S270" s="1"/>
      <c r="T270" s="1"/>
      <c r="U270" s="1"/>
      <c r="V270" s="17"/>
      <c r="W270" s="50"/>
      <c r="X270" s="142"/>
      <c r="AA270" s="54"/>
      <c r="AB270" s="12"/>
      <c r="AC270" s="12"/>
      <c r="AD270" s="12"/>
      <c r="AE270" s="12"/>
      <c r="AF270" s="12"/>
      <c r="AG270" s="12"/>
    </row>
    <row r="271" spans="2:33" s="9" customFormat="1" ht="13.5" customHeight="1">
      <c r="B271" s="97">
        <v>305</v>
      </c>
      <c r="C271" s="102" t="s">
        <v>331</v>
      </c>
      <c r="D271" s="15"/>
      <c r="E271" s="113">
        <f>E272</f>
        <v>11</v>
      </c>
      <c r="F271" s="101">
        <f aca="true" t="shared" si="57" ref="F271:K271">F272</f>
        <v>311</v>
      </c>
      <c r="G271" s="101">
        <f t="shared" si="57"/>
        <v>58132</v>
      </c>
      <c r="H271" s="101">
        <f t="shared" si="57"/>
        <v>223419</v>
      </c>
      <c r="I271" s="101">
        <f t="shared" si="57"/>
        <v>337517</v>
      </c>
      <c r="J271" s="101" t="s">
        <v>676</v>
      </c>
      <c r="K271" s="104">
        <f t="shared" si="57"/>
        <v>109938</v>
      </c>
      <c r="L271" s="50"/>
      <c r="M271" s="151">
        <v>322</v>
      </c>
      <c r="N271" s="103" t="s">
        <v>347</v>
      </c>
      <c r="O271" s="99"/>
      <c r="P271" s="101">
        <f>P272</f>
        <v>4</v>
      </c>
      <c r="Q271" s="101">
        <f aca="true" t="shared" si="58" ref="Q271:V271">Q272</f>
        <v>44</v>
      </c>
      <c r="R271" s="101">
        <f t="shared" si="58"/>
        <v>8934</v>
      </c>
      <c r="S271" s="101">
        <f t="shared" si="58"/>
        <v>21362</v>
      </c>
      <c r="T271" s="101">
        <f t="shared" si="58"/>
        <v>44848</v>
      </c>
      <c r="U271" s="101" t="s">
        <v>635</v>
      </c>
      <c r="V271" s="101">
        <f t="shared" si="58"/>
        <v>22762</v>
      </c>
      <c r="W271" s="50"/>
      <c r="X271" s="150">
        <v>348</v>
      </c>
      <c r="Y271" s="103" t="s">
        <v>448</v>
      </c>
      <c r="Z271" s="15"/>
      <c r="AA271" s="113">
        <f>SUM(AA272:AA277)</f>
        <v>266</v>
      </c>
      <c r="AB271" s="107">
        <v>881</v>
      </c>
      <c r="AC271" s="107">
        <v>137547</v>
      </c>
      <c r="AD271" s="107">
        <v>294045</v>
      </c>
      <c r="AE271" s="107">
        <v>700915</v>
      </c>
      <c r="AF271" s="104" t="s">
        <v>569</v>
      </c>
      <c r="AG271" s="107">
        <v>403367</v>
      </c>
    </row>
    <row r="272" spans="2:33" s="9" customFormat="1" ht="13.5" customHeight="1">
      <c r="B272" s="3">
        <v>3051</v>
      </c>
      <c r="C272" s="10" t="s">
        <v>331</v>
      </c>
      <c r="E272" s="54">
        <v>11</v>
      </c>
      <c r="F272" s="52">
        <v>311</v>
      </c>
      <c r="G272" s="52">
        <v>58132</v>
      </c>
      <c r="H272" s="52">
        <v>223419</v>
      </c>
      <c r="I272" s="52">
        <v>337517</v>
      </c>
      <c r="J272" s="1" t="s">
        <v>569</v>
      </c>
      <c r="K272" s="44">
        <v>109938</v>
      </c>
      <c r="L272" s="50"/>
      <c r="M272" s="6">
        <v>3221</v>
      </c>
      <c r="N272" s="8" t="s">
        <v>347</v>
      </c>
      <c r="O272" s="11"/>
      <c r="P272" s="1">
        <v>4</v>
      </c>
      <c r="Q272" s="1">
        <v>44</v>
      </c>
      <c r="R272" s="1">
        <v>8934</v>
      </c>
      <c r="S272" s="1">
        <v>21362</v>
      </c>
      <c r="T272" s="1">
        <v>44848</v>
      </c>
      <c r="U272" s="1" t="s">
        <v>569</v>
      </c>
      <c r="V272" s="1">
        <v>22762</v>
      </c>
      <c r="W272" s="50"/>
      <c r="X272" s="139">
        <v>3482</v>
      </c>
      <c r="Y272" s="8" t="s">
        <v>348</v>
      </c>
      <c r="Z272" s="40"/>
      <c r="AA272" s="54">
        <v>168</v>
      </c>
      <c r="AB272" s="52">
        <v>439</v>
      </c>
      <c r="AC272" s="52">
        <v>44852</v>
      </c>
      <c r="AD272" s="52">
        <v>143256</v>
      </c>
      <c r="AE272" s="52">
        <v>315463</v>
      </c>
      <c r="AF272" s="1" t="s">
        <v>569</v>
      </c>
      <c r="AG272" s="52">
        <v>171173</v>
      </c>
    </row>
    <row r="273" spans="2:33" s="9" customFormat="1" ht="13.5" customHeight="1">
      <c r="B273" s="49"/>
      <c r="E273" s="54"/>
      <c r="F273" s="52"/>
      <c r="G273" s="52"/>
      <c r="H273" s="52"/>
      <c r="I273" s="52"/>
      <c r="J273" s="52"/>
      <c r="K273" s="52"/>
      <c r="L273" s="50"/>
      <c r="M273" s="143"/>
      <c r="O273" s="11"/>
      <c r="P273" s="1"/>
      <c r="Q273" s="12"/>
      <c r="R273" s="12"/>
      <c r="S273" s="12"/>
      <c r="T273" s="12"/>
      <c r="U273" s="12"/>
      <c r="V273" s="12"/>
      <c r="W273" s="50"/>
      <c r="X273" s="139">
        <v>3483</v>
      </c>
      <c r="Y273" s="8" t="s">
        <v>485</v>
      </c>
      <c r="AA273" s="54">
        <v>4</v>
      </c>
      <c r="AB273" s="1" t="s">
        <v>605</v>
      </c>
      <c r="AC273" s="1" t="s">
        <v>605</v>
      </c>
      <c r="AD273" s="1" t="s">
        <v>605</v>
      </c>
      <c r="AE273" s="1" t="s">
        <v>605</v>
      </c>
      <c r="AF273" s="1" t="s">
        <v>606</v>
      </c>
      <c r="AG273" s="1" t="s">
        <v>605</v>
      </c>
    </row>
    <row r="274" spans="2:33" s="9" customFormat="1" ht="13.5" customHeight="1">
      <c r="B274" s="97">
        <v>306</v>
      </c>
      <c r="C274" s="102" t="s">
        <v>335</v>
      </c>
      <c r="D274" s="15"/>
      <c r="E274" s="100">
        <f>SUM(E275:E276)</f>
        <v>42</v>
      </c>
      <c r="F274" s="101">
        <f aca="true" t="shared" si="59" ref="F274:K274">SUM(F275:F276)</f>
        <v>2604</v>
      </c>
      <c r="G274" s="101">
        <f t="shared" si="59"/>
        <v>608530</v>
      </c>
      <c r="H274" s="101">
        <f t="shared" si="59"/>
        <v>5670900</v>
      </c>
      <c r="I274" s="101">
        <f t="shared" si="59"/>
        <v>6766886</v>
      </c>
      <c r="J274" s="101" t="s">
        <v>676</v>
      </c>
      <c r="K274" s="104">
        <f t="shared" si="59"/>
        <v>1057646</v>
      </c>
      <c r="L274" s="50"/>
      <c r="M274" s="151">
        <v>323</v>
      </c>
      <c r="N274" s="112" t="s">
        <v>350</v>
      </c>
      <c r="O274" s="99"/>
      <c r="P274" s="101">
        <f>SUM(P275:P278)</f>
        <v>12</v>
      </c>
      <c r="Q274" s="104">
        <v>284</v>
      </c>
      <c r="R274" s="104">
        <v>87930</v>
      </c>
      <c r="S274" s="104">
        <v>200491</v>
      </c>
      <c r="T274" s="104">
        <v>387843</v>
      </c>
      <c r="U274" s="104">
        <v>1940</v>
      </c>
      <c r="V274" s="111">
        <v>185532</v>
      </c>
      <c r="W274" s="50"/>
      <c r="X274" s="139">
        <v>3484</v>
      </c>
      <c r="Y274" s="8" t="s">
        <v>351</v>
      </c>
      <c r="AA274" s="54">
        <v>17</v>
      </c>
      <c r="AB274" s="44">
        <v>113</v>
      </c>
      <c r="AC274" s="44">
        <v>19792</v>
      </c>
      <c r="AD274" s="44">
        <v>55503</v>
      </c>
      <c r="AE274" s="44">
        <v>126976</v>
      </c>
      <c r="AF274" s="12" t="s">
        <v>685</v>
      </c>
      <c r="AG274" s="44">
        <v>69832</v>
      </c>
    </row>
    <row r="275" spans="2:33" s="9" customFormat="1" ht="13.5" customHeight="1">
      <c r="B275" s="3">
        <v>3062</v>
      </c>
      <c r="C275" s="10" t="s">
        <v>339</v>
      </c>
      <c r="E275" s="54">
        <v>29</v>
      </c>
      <c r="F275" s="1">
        <v>2204</v>
      </c>
      <c r="G275" s="1">
        <v>500710</v>
      </c>
      <c r="H275" s="1">
        <v>5406846</v>
      </c>
      <c r="I275" s="1">
        <v>6298918</v>
      </c>
      <c r="J275" s="1" t="s">
        <v>685</v>
      </c>
      <c r="K275" s="12">
        <v>857542</v>
      </c>
      <c r="L275" s="50"/>
      <c r="M275" s="6">
        <v>3231</v>
      </c>
      <c r="N275" s="37" t="s">
        <v>541</v>
      </c>
      <c r="O275" s="11"/>
      <c r="P275" s="1">
        <v>6</v>
      </c>
      <c r="Q275" s="12">
        <v>232</v>
      </c>
      <c r="R275" s="12">
        <v>81064</v>
      </c>
      <c r="S275" s="12">
        <v>194077</v>
      </c>
      <c r="T275" s="12">
        <v>368827</v>
      </c>
      <c r="U275" s="12">
        <v>1940</v>
      </c>
      <c r="V275" s="12">
        <v>173230</v>
      </c>
      <c r="W275" s="50"/>
      <c r="X275" s="139">
        <v>3487</v>
      </c>
      <c r="Y275" s="8" t="s">
        <v>357</v>
      </c>
      <c r="Z275" s="24"/>
      <c r="AA275" s="16">
        <v>1</v>
      </c>
      <c r="AB275" s="1" t="s">
        <v>605</v>
      </c>
      <c r="AC275" s="1" t="s">
        <v>605</v>
      </c>
      <c r="AD275" s="1" t="s">
        <v>605</v>
      </c>
      <c r="AE275" s="1" t="s">
        <v>605</v>
      </c>
      <c r="AF275" s="1" t="s">
        <v>606</v>
      </c>
      <c r="AG275" s="1" t="s">
        <v>605</v>
      </c>
    </row>
    <row r="276" spans="2:33" s="9" customFormat="1" ht="13.5" customHeight="1">
      <c r="B276" s="3">
        <v>3069</v>
      </c>
      <c r="C276" s="10" t="s">
        <v>342</v>
      </c>
      <c r="E276" s="54">
        <v>13</v>
      </c>
      <c r="F276" s="1">
        <v>400</v>
      </c>
      <c r="G276" s="1">
        <v>107820</v>
      </c>
      <c r="H276" s="1">
        <v>264054</v>
      </c>
      <c r="I276" s="1">
        <v>467968</v>
      </c>
      <c r="J276" s="1" t="s">
        <v>606</v>
      </c>
      <c r="K276" s="12">
        <v>200104</v>
      </c>
      <c r="L276" s="50"/>
      <c r="M276" s="6">
        <v>3232</v>
      </c>
      <c r="N276" s="37" t="s">
        <v>353</v>
      </c>
      <c r="O276" s="11"/>
      <c r="P276" s="1">
        <v>2</v>
      </c>
      <c r="Q276" s="1" t="s">
        <v>605</v>
      </c>
      <c r="R276" s="1" t="s">
        <v>605</v>
      </c>
      <c r="S276" s="1" t="s">
        <v>605</v>
      </c>
      <c r="T276" s="1" t="s">
        <v>605</v>
      </c>
      <c r="U276" s="1" t="s">
        <v>606</v>
      </c>
      <c r="V276" s="1" t="s">
        <v>605</v>
      </c>
      <c r="W276" s="50"/>
      <c r="X276" s="139">
        <v>3488</v>
      </c>
      <c r="Y276" s="8" t="s">
        <v>358</v>
      </c>
      <c r="AA276" s="54">
        <v>75</v>
      </c>
      <c r="AB276" s="44">
        <v>306</v>
      </c>
      <c r="AC276" s="44">
        <v>66020</v>
      </c>
      <c r="AD276" s="44">
        <v>89850</v>
      </c>
      <c r="AE276" s="44">
        <v>236008</v>
      </c>
      <c r="AF276" s="12" t="s">
        <v>606</v>
      </c>
      <c r="AG276" s="44">
        <v>145330</v>
      </c>
    </row>
    <row r="277" spans="5:33" s="9" customFormat="1" ht="13.5" customHeight="1">
      <c r="E277" s="16"/>
      <c r="F277" s="1"/>
      <c r="G277" s="1"/>
      <c r="H277" s="1"/>
      <c r="I277" s="1"/>
      <c r="J277" s="1"/>
      <c r="K277" s="12"/>
      <c r="L277" s="50"/>
      <c r="M277" s="6">
        <v>3234</v>
      </c>
      <c r="N277" s="8" t="s">
        <v>354</v>
      </c>
      <c r="O277" s="11"/>
      <c r="P277" s="1">
        <v>1</v>
      </c>
      <c r="Q277" s="1" t="s">
        <v>605</v>
      </c>
      <c r="R277" s="1" t="s">
        <v>605</v>
      </c>
      <c r="S277" s="1" t="s">
        <v>605</v>
      </c>
      <c r="T277" s="1" t="s">
        <v>605</v>
      </c>
      <c r="U277" s="1" t="s">
        <v>606</v>
      </c>
      <c r="V277" s="1" t="s">
        <v>605</v>
      </c>
      <c r="W277" s="50"/>
      <c r="X277" s="139">
        <v>3489</v>
      </c>
      <c r="Y277" s="8" t="s">
        <v>449</v>
      </c>
      <c r="AA277" s="54">
        <v>1</v>
      </c>
      <c r="AB277" s="1" t="s">
        <v>572</v>
      </c>
      <c r="AC277" s="1" t="s">
        <v>572</v>
      </c>
      <c r="AD277" s="1" t="s">
        <v>572</v>
      </c>
      <c r="AE277" s="1" t="s">
        <v>572</v>
      </c>
      <c r="AF277" s="1" t="s">
        <v>571</v>
      </c>
      <c r="AG277" s="1" t="s">
        <v>572</v>
      </c>
    </row>
    <row r="278" spans="2:33" s="9" customFormat="1" ht="13.5" customHeight="1">
      <c r="B278" s="97">
        <v>307</v>
      </c>
      <c r="C278" s="102" t="s">
        <v>346</v>
      </c>
      <c r="D278" s="15"/>
      <c r="E278" s="113">
        <f>E279</f>
        <v>6</v>
      </c>
      <c r="F278" s="101">
        <f aca="true" t="shared" si="60" ref="F278:K278">F279</f>
        <v>43</v>
      </c>
      <c r="G278" s="101">
        <f t="shared" si="60"/>
        <v>7332</v>
      </c>
      <c r="H278" s="101">
        <f t="shared" si="60"/>
        <v>13075</v>
      </c>
      <c r="I278" s="101">
        <f t="shared" si="60"/>
        <v>31086</v>
      </c>
      <c r="J278" s="101" t="s">
        <v>676</v>
      </c>
      <c r="K278" s="104">
        <f t="shared" si="60"/>
        <v>17711</v>
      </c>
      <c r="L278" s="50"/>
      <c r="M278" s="6">
        <v>3235</v>
      </c>
      <c r="N278" s="8" t="s">
        <v>356</v>
      </c>
      <c r="O278" s="11"/>
      <c r="P278" s="52">
        <v>3</v>
      </c>
      <c r="Q278" s="1">
        <v>13</v>
      </c>
      <c r="R278" s="1">
        <v>1800</v>
      </c>
      <c r="S278" s="1">
        <v>951</v>
      </c>
      <c r="T278" s="1">
        <v>5007</v>
      </c>
      <c r="U278" s="1" t="s">
        <v>571</v>
      </c>
      <c r="V278" s="1">
        <v>4056</v>
      </c>
      <c r="W278" s="50"/>
      <c r="X278" s="142"/>
      <c r="AA278" s="54"/>
      <c r="AB278" s="44"/>
      <c r="AC278" s="44"/>
      <c r="AD278" s="44"/>
      <c r="AE278" s="44"/>
      <c r="AF278" s="44"/>
      <c r="AG278" s="44"/>
    </row>
    <row r="279" spans="2:33" s="9" customFormat="1" ht="13.5" customHeight="1">
      <c r="B279" s="3">
        <v>3071</v>
      </c>
      <c r="C279" s="23" t="s">
        <v>442</v>
      </c>
      <c r="E279" s="54">
        <v>6</v>
      </c>
      <c r="F279" s="1">
        <v>43</v>
      </c>
      <c r="G279" s="1">
        <v>7332</v>
      </c>
      <c r="H279" s="1">
        <v>13075</v>
      </c>
      <c r="I279" s="1">
        <v>31086</v>
      </c>
      <c r="J279" s="1" t="s">
        <v>613</v>
      </c>
      <c r="K279" s="12">
        <v>17711</v>
      </c>
      <c r="L279" s="50"/>
      <c r="M279" s="143"/>
      <c r="O279" s="11"/>
      <c r="P279" s="1"/>
      <c r="Q279" s="12"/>
      <c r="R279" s="12"/>
      <c r="S279" s="12"/>
      <c r="T279" s="12"/>
      <c r="U279" s="12"/>
      <c r="V279" s="12"/>
      <c r="W279" s="50"/>
      <c r="X279" s="150">
        <v>349</v>
      </c>
      <c r="Y279" s="115" t="s">
        <v>355</v>
      </c>
      <c r="Z279" s="108"/>
      <c r="AA279" s="100">
        <f>SUM(AA280:AA285)</f>
        <v>135</v>
      </c>
      <c r="AB279" s="104">
        <f aca="true" t="shared" si="61" ref="AB279:AG279">SUM(AB280:AB285)</f>
        <v>1033</v>
      </c>
      <c r="AC279" s="104">
        <f t="shared" si="61"/>
        <v>278235</v>
      </c>
      <c r="AD279" s="104">
        <f t="shared" si="61"/>
        <v>963908</v>
      </c>
      <c r="AE279" s="104">
        <f t="shared" si="61"/>
        <v>1698000</v>
      </c>
      <c r="AF279" s="104" t="s">
        <v>556</v>
      </c>
      <c r="AG279" s="104">
        <f t="shared" si="61"/>
        <v>707784</v>
      </c>
    </row>
    <row r="280" spans="2:33" s="9" customFormat="1" ht="13.5" customHeight="1">
      <c r="B280" s="49"/>
      <c r="E280" s="54"/>
      <c r="F280" s="1"/>
      <c r="G280" s="1"/>
      <c r="H280" s="1"/>
      <c r="I280" s="1"/>
      <c r="J280" s="1"/>
      <c r="K280" s="17"/>
      <c r="L280" s="50"/>
      <c r="M280" s="151">
        <v>324</v>
      </c>
      <c r="N280" s="103" t="s">
        <v>517</v>
      </c>
      <c r="O280" s="99"/>
      <c r="P280" s="101">
        <f>P281</f>
        <v>1</v>
      </c>
      <c r="Q280" s="101" t="s">
        <v>554</v>
      </c>
      <c r="R280" s="101" t="s">
        <v>554</v>
      </c>
      <c r="S280" s="101" t="s">
        <v>554</v>
      </c>
      <c r="T280" s="101" t="s">
        <v>554</v>
      </c>
      <c r="U280" s="101" t="s">
        <v>686</v>
      </c>
      <c r="V280" s="101" t="s">
        <v>554</v>
      </c>
      <c r="W280" s="50"/>
      <c r="X280" s="139">
        <v>3491</v>
      </c>
      <c r="Y280" s="8" t="s">
        <v>450</v>
      </c>
      <c r="Z280" s="24"/>
      <c r="AA280" s="16">
        <v>28</v>
      </c>
      <c r="AB280" s="12">
        <v>114</v>
      </c>
      <c r="AC280" s="12">
        <v>19509</v>
      </c>
      <c r="AD280" s="12">
        <v>71635</v>
      </c>
      <c r="AE280" s="12">
        <v>107865</v>
      </c>
      <c r="AF280" s="12" t="s">
        <v>635</v>
      </c>
      <c r="AG280" s="1">
        <v>36189</v>
      </c>
    </row>
    <row r="281" spans="2:35" s="9" customFormat="1" ht="13.5" customHeight="1">
      <c r="B281" s="97">
        <v>308</v>
      </c>
      <c r="C281" s="98" t="s">
        <v>444</v>
      </c>
      <c r="D281" s="15"/>
      <c r="E281" s="100">
        <f>SUM(E282:E284)</f>
        <v>123</v>
      </c>
      <c r="F281" s="101">
        <v>9625</v>
      </c>
      <c r="G281" s="101">
        <v>2710894</v>
      </c>
      <c r="H281" s="101">
        <v>7819123</v>
      </c>
      <c r="I281" s="101">
        <v>13226292</v>
      </c>
      <c r="J281" s="101">
        <v>27864</v>
      </c>
      <c r="K281" s="104">
        <v>47167321</v>
      </c>
      <c r="L281" s="50"/>
      <c r="M281" s="139">
        <v>2341</v>
      </c>
      <c r="N281" s="8" t="s">
        <v>517</v>
      </c>
      <c r="O281" s="11"/>
      <c r="P281" s="1">
        <v>1</v>
      </c>
      <c r="Q281" s="1" t="s">
        <v>687</v>
      </c>
      <c r="R281" s="1" t="s">
        <v>687</v>
      </c>
      <c r="S281" s="1" t="s">
        <v>687</v>
      </c>
      <c r="T281" s="1" t="s">
        <v>687</v>
      </c>
      <c r="U281" s="1" t="s">
        <v>686</v>
      </c>
      <c r="V281" s="1" t="s">
        <v>687</v>
      </c>
      <c r="W281" s="50"/>
      <c r="X281" s="139">
        <v>3492</v>
      </c>
      <c r="Y281" s="8" t="s">
        <v>451</v>
      </c>
      <c r="Z281" s="24"/>
      <c r="AA281" s="16">
        <v>14</v>
      </c>
      <c r="AB281" s="12">
        <v>51</v>
      </c>
      <c r="AC281" s="12">
        <v>8945</v>
      </c>
      <c r="AD281" s="12">
        <v>22084</v>
      </c>
      <c r="AE281" s="12">
        <v>37418</v>
      </c>
      <c r="AF281" s="12" t="s">
        <v>602</v>
      </c>
      <c r="AG281" s="12">
        <v>15149</v>
      </c>
      <c r="AI281" s="24"/>
    </row>
    <row r="282" spans="2:33" s="9" customFormat="1" ht="13.5" customHeight="1">
      <c r="B282" s="3">
        <v>3081</v>
      </c>
      <c r="C282" s="10" t="s">
        <v>349</v>
      </c>
      <c r="E282" s="16">
        <v>1</v>
      </c>
      <c r="F282" s="1" t="s">
        <v>688</v>
      </c>
      <c r="G282" s="1" t="s">
        <v>688</v>
      </c>
      <c r="H282" s="1" t="s">
        <v>688</v>
      </c>
      <c r="I282" s="1" t="s">
        <v>688</v>
      </c>
      <c r="J282" s="1" t="s">
        <v>688</v>
      </c>
      <c r="K282" s="1" t="s">
        <v>688</v>
      </c>
      <c r="L282" s="50"/>
      <c r="M282" s="143"/>
      <c r="O282" s="11"/>
      <c r="P282" s="1"/>
      <c r="Q282" s="12"/>
      <c r="R282" s="12"/>
      <c r="S282" s="12"/>
      <c r="T282" s="12"/>
      <c r="U282" s="12"/>
      <c r="V282" s="12"/>
      <c r="W282" s="50"/>
      <c r="X282" s="139">
        <v>3493</v>
      </c>
      <c r="Y282" s="37" t="s">
        <v>452</v>
      </c>
      <c r="Z282" s="24"/>
      <c r="AA282" s="16">
        <v>47</v>
      </c>
      <c r="AB282" s="12">
        <v>323</v>
      </c>
      <c r="AC282" s="12">
        <v>79883</v>
      </c>
      <c r="AD282" s="12">
        <v>295855</v>
      </c>
      <c r="AE282" s="12">
        <v>528598</v>
      </c>
      <c r="AF282" s="12" t="s">
        <v>571</v>
      </c>
      <c r="AG282" s="1">
        <v>233965</v>
      </c>
    </row>
    <row r="283" spans="2:33" s="9" customFormat="1" ht="13.5" customHeight="1">
      <c r="B283" s="3">
        <v>3083</v>
      </c>
      <c r="C283" s="10" t="s">
        <v>352</v>
      </c>
      <c r="E283" s="54">
        <v>4</v>
      </c>
      <c r="F283" s="1" t="s">
        <v>572</v>
      </c>
      <c r="G283" s="1" t="s">
        <v>572</v>
      </c>
      <c r="H283" s="1" t="s">
        <v>572</v>
      </c>
      <c r="I283" s="1" t="s">
        <v>572</v>
      </c>
      <c r="J283" s="1" t="s">
        <v>572</v>
      </c>
      <c r="K283" s="1" t="s">
        <v>572</v>
      </c>
      <c r="L283" s="50"/>
      <c r="M283" s="151">
        <v>325</v>
      </c>
      <c r="N283" s="103" t="s">
        <v>362</v>
      </c>
      <c r="O283" s="99"/>
      <c r="P283" s="101">
        <f>SUM(P284:P285)</f>
        <v>4</v>
      </c>
      <c r="Q283" s="101">
        <v>59</v>
      </c>
      <c r="R283" s="101">
        <v>14594</v>
      </c>
      <c r="S283" s="101">
        <v>19770</v>
      </c>
      <c r="T283" s="101">
        <v>68482</v>
      </c>
      <c r="U283" s="101" t="s">
        <v>686</v>
      </c>
      <c r="V283" s="101">
        <v>45268</v>
      </c>
      <c r="W283" s="50"/>
      <c r="X283" s="139">
        <v>3494</v>
      </c>
      <c r="Y283" s="37" t="s">
        <v>359</v>
      </c>
      <c r="Z283" s="24"/>
      <c r="AA283" s="16">
        <v>12</v>
      </c>
      <c r="AB283" s="12">
        <v>129</v>
      </c>
      <c r="AC283" s="12">
        <v>36002</v>
      </c>
      <c r="AD283" s="12">
        <v>27290</v>
      </c>
      <c r="AE283" s="12">
        <v>91607</v>
      </c>
      <c r="AF283" s="12" t="s">
        <v>571</v>
      </c>
      <c r="AG283" s="12">
        <v>61320</v>
      </c>
    </row>
    <row r="284" spans="2:33" s="9" customFormat="1" ht="13.5" customHeight="1">
      <c r="B284" s="3">
        <v>3089</v>
      </c>
      <c r="C284" s="18" t="s">
        <v>443</v>
      </c>
      <c r="E284" s="54">
        <v>118</v>
      </c>
      <c r="F284" s="1">
        <v>5679</v>
      </c>
      <c r="G284" s="1">
        <v>1655819</v>
      </c>
      <c r="H284" s="1">
        <v>4484748</v>
      </c>
      <c r="I284" s="1">
        <v>8253190</v>
      </c>
      <c r="J284" s="1" t="s">
        <v>613</v>
      </c>
      <c r="K284" s="12">
        <v>3381595</v>
      </c>
      <c r="L284" s="50"/>
      <c r="M284" s="6">
        <v>3252</v>
      </c>
      <c r="N284" s="8" t="s">
        <v>364</v>
      </c>
      <c r="O284" s="11"/>
      <c r="P284" s="1">
        <v>1</v>
      </c>
      <c r="Q284" s="1" t="s">
        <v>612</v>
      </c>
      <c r="R284" s="1" t="s">
        <v>612</v>
      </c>
      <c r="S284" s="1" t="s">
        <v>612</v>
      </c>
      <c r="T284" s="1" t="s">
        <v>612</v>
      </c>
      <c r="U284" s="1" t="s">
        <v>613</v>
      </c>
      <c r="V284" s="1" t="s">
        <v>612</v>
      </c>
      <c r="W284" s="50"/>
      <c r="X284" s="139">
        <v>3496</v>
      </c>
      <c r="Y284" s="8" t="s">
        <v>453</v>
      </c>
      <c r="Z284" s="24"/>
      <c r="AA284" s="16">
        <v>7</v>
      </c>
      <c r="AB284" s="12">
        <v>37</v>
      </c>
      <c r="AC284" s="12">
        <v>8272</v>
      </c>
      <c r="AD284" s="12">
        <v>19091</v>
      </c>
      <c r="AE284" s="12">
        <v>39427</v>
      </c>
      <c r="AF284" s="12" t="s">
        <v>571</v>
      </c>
      <c r="AG284" s="12">
        <v>20145</v>
      </c>
    </row>
    <row r="285" spans="2:33" s="9" customFormat="1" ht="13.5" customHeight="1">
      <c r="B285" s="49"/>
      <c r="E285" s="16"/>
      <c r="F285" s="1"/>
      <c r="G285" s="1"/>
      <c r="H285" s="1"/>
      <c r="I285" s="1"/>
      <c r="J285" s="1"/>
      <c r="K285" s="12"/>
      <c r="L285" s="50"/>
      <c r="M285" s="6">
        <v>3254</v>
      </c>
      <c r="N285" s="37" t="s">
        <v>365</v>
      </c>
      <c r="O285" s="11"/>
      <c r="P285" s="52">
        <v>3</v>
      </c>
      <c r="Q285" s="1" t="s">
        <v>572</v>
      </c>
      <c r="R285" s="1" t="s">
        <v>572</v>
      </c>
      <c r="S285" s="1" t="s">
        <v>572</v>
      </c>
      <c r="T285" s="1" t="s">
        <v>572</v>
      </c>
      <c r="U285" s="1" t="s">
        <v>571</v>
      </c>
      <c r="V285" s="1" t="s">
        <v>572</v>
      </c>
      <c r="W285" s="50"/>
      <c r="X285" s="139">
        <v>3499</v>
      </c>
      <c r="Y285" s="37" t="s">
        <v>355</v>
      </c>
      <c r="Z285" s="24"/>
      <c r="AA285" s="16">
        <v>27</v>
      </c>
      <c r="AB285" s="12">
        <v>379</v>
      </c>
      <c r="AC285" s="12">
        <v>125624</v>
      </c>
      <c r="AD285" s="12">
        <v>527953</v>
      </c>
      <c r="AE285" s="12">
        <v>893085</v>
      </c>
      <c r="AF285" s="12" t="s">
        <v>571</v>
      </c>
      <c r="AG285" s="12">
        <v>341016</v>
      </c>
    </row>
    <row r="286" spans="2:33" s="9" customFormat="1" ht="13.5" customHeight="1">
      <c r="B286" s="97">
        <v>309</v>
      </c>
      <c r="C286" s="102" t="s">
        <v>360</v>
      </c>
      <c r="D286" s="15"/>
      <c r="E286" s="100">
        <f>SUM(E287:E288)</f>
        <v>12</v>
      </c>
      <c r="F286" s="101">
        <v>472</v>
      </c>
      <c r="G286" s="101">
        <v>119363</v>
      </c>
      <c r="H286" s="101">
        <v>284283</v>
      </c>
      <c r="I286" s="101">
        <v>483968</v>
      </c>
      <c r="J286" s="101" t="s">
        <v>635</v>
      </c>
      <c r="K286" s="101">
        <v>173604</v>
      </c>
      <c r="L286" s="50"/>
      <c r="M286" s="143"/>
      <c r="O286" s="11"/>
      <c r="P286" s="1"/>
      <c r="Q286" s="1"/>
      <c r="R286" s="1"/>
      <c r="S286" s="1"/>
      <c r="T286" s="1"/>
      <c r="U286" s="1"/>
      <c r="V286" s="1"/>
      <c r="W286" s="50"/>
      <c r="X286" s="142"/>
      <c r="AA286" s="54"/>
      <c r="AB286" s="44"/>
      <c r="AC286" s="44"/>
      <c r="AD286" s="44"/>
      <c r="AE286" s="44"/>
      <c r="AF286" s="44"/>
      <c r="AG286" s="44"/>
    </row>
    <row r="287" spans="2:33" s="9" customFormat="1" ht="13.5" customHeight="1">
      <c r="B287" s="3">
        <v>3091</v>
      </c>
      <c r="C287" s="10" t="s">
        <v>361</v>
      </c>
      <c r="E287" s="54">
        <v>2</v>
      </c>
      <c r="F287" s="1" t="s">
        <v>572</v>
      </c>
      <c r="G287" s="1" t="s">
        <v>572</v>
      </c>
      <c r="H287" s="1" t="s">
        <v>572</v>
      </c>
      <c r="I287" s="1" t="s">
        <v>572</v>
      </c>
      <c r="J287" s="1" t="s">
        <v>571</v>
      </c>
      <c r="K287" s="1" t="s">
        <v>572</v>
      </c>
      <c r="L287" s="50"/>
      <c r="M287" s="151">
        <v>326</v>
      </c>
      <c r="N287" s="103" t="s">
        <v>367</v>
      </c>
      <c r="O287" s="99"/>
      <c r="P287" s="101">
        <f>P288</f>
        <v>3</v>
      </c>
      <c r="Q287" s="101" t="s">
        <v>554</v>
      </c>
      <c r="R287" s="101" t="s">
        <v>554</v>
      </c>
      <c r="S287" s="101" t="s">
        <v>554</v>
      </c>
      <c r="T287" s="101" t="s">
        <v>554</v>
      </c>
      <c r="U287" s="101" t="s">
        <v>686</v>
      </c>
      <c r="V287" s="101" t="s">
        <v>554</v>
      </c>
      <c r="W287" s="50"/>
      <c r="X287" s="142"/>
      <c r="AA287" s="54"/>
      <c r="AB287" s="44"/>
      <c r="AC287" s="44"/>
      <c r="AD287" s="44"/>
      <c r="AE287" s="44"/>
      <c r="AF287" s="44"/>
      <c r="AG287" s="44"/>
    </row>
    <row r="288" spans="2:33" s="9" customFormat="1" ht="13.5" customHeight="1">
      <c r="B288" s="3">
        <v>3099</v>
      </c>
      <c r="C288" s="23" t="s">
        <v>363</v>
      </c>
      <c r="E288" s="54">
        <v>10</v>
      </c>
      <c r="F288" s="1" t="s">
        <v>572</v>
      </c>
      <c r="G288" s="1" t="s">
        <v>572</v>
      </c>
      <c r="H288" s="1" t="s">
        <v>572</v>
      </c>
      <c r="I288" s="1" t="s">
        <v>572</v>
      </c>
      <c r="J288" s="1" t="s">
        <v>571</v>
      </c>
      <c r="K288" s="1" t="s">
        <v>572</v>
      </c>
      <c r="L288" s="50"/>
      <c r="M288" s="6">
        <v>3261</v>
      </c>
      <c r="N288" s="8" t="s">
        <v>367</v>
      </c>
      <c r="O288" s="11"/>
      <c r="P288" s="52">
        <v>3</v>
      </c>
      <c r="Q288" s="1" t="s">
        <v>572</v>
      </c>
      <c r="R288" s="1" t="s">
        <v>572</v>
      </c>
      <c r="S288" s="1" t="s">
        <v>572</v>
      </c>
      <c r="T288" s="1" t="s">
        <v>572</v>
      </c>
      <c r="U288" s="1" t="s">
        <v>571</v>
      </c>
      <c r="V288" s="1" t="s">
        <v>572</v>
      </c>
      <c r="W288" s="50"/>
      <c r="X288" s="142"/>
      <c r="AA288" s="54"/>
      <c r="AB288" s="44"/>
      <c r="AC288" s="44"/>
      <c r="AD288" s="44"/>
      <c r="AE288" s="44"/>
      <c r="AF288" s="44"/>
      <c r="AG288" s="44"/>
    </row>
    <row r="289" spans="2:33" s="9" customFormat="1" ht="13.5" customHeight="1">
      <c r="B289" s="49"/>
      <c r="D289" s="24"/>
      <c r="E289" s="54"/>
      <c r="F289" s="52"/>
      <c r="G289" s="52"/>
      <c r="H289" s="52"/>
      <c r="I289" s="52"/>
      <c r="J289" s="52"/>
      <c r="K289" s="52"/>
      <c r="L289" s="50"/>
      <c r="M289" s="143"/>
      <c r="O289" s="11"/>
      <c r="P289" s="1"/>
      <c r="Q289" s="1"/>
      <c r="R289" s="1"/>
      <c r="S289" s="1"/>
      <c r="T289" s="1"/>
      <c r="U289" s="1"/>
      <c r="V289" s="1"/>
      <c r="W289" s="50"/>
      <c r="X289" s="142"/>
      <c r="AA289" s="54"/>
      <c r="AB289" s="44"/>
      <c r="AC289" s="44"/>
      <c r="AD289" s="44"/>
      <c r="AE289" s="44"/>
      <c r="AF289" s="44"/>
      <c r="AG289" s="44"/>
    </row>
    <row r="290" spans="2:33" s="9" customFormat="1" ht="13.5" customHeight="1">
      <c r="B290" s="97">
        <v>311</v>
      </c>
      <c r="C290" s="102" t="s">
        <v>366</v>
      </c>
      <c r="D290" s="108"/>
      <c r="E290" s="100">
        <f>SUM(E291:E292)</f>
        <v>488</v>
      </c>
      <c r="F290" s="101">
        <f aca="true" t="shared" si="62" ref="F290:K290">SUM(F291:F292)</f>
        <v>14366</v>
      </c>
      <c r="G290" s="101">
        <f t="shared" si="62"/>
        <v>5074232</v>
      </c>
      <c r="H290" s="101">
        <f t="shared" si="62"/>
        <v>19885864</v>
      </c>
      <c r="I290" s="101">
        <f t="shared" si="62"/>
        <v>32023225</v>
      </c>
      <c r="J290" s="101" t="s">
        <v>635</v>
      </c>
      <c r="K290" s="104">
        <f t="shared" si="62"/>
        <v>11069719</v>
      </c>
      <c r="L290" s="50"/>
      <c r="M290" s="151">
        <v>327</v>
      </c>
      <c r="N290" s="103" t="s">
        <v>370</v>
      </c>
      <c r="O290" s="99"/>
      <c r="P290" s="101">
        <f>SUM(P291:P292)</f>
        <v>10</v>
      </c>
      <c r="Q290" s="101">
        <f aca="true" t="shared" si="63" ref="Q290:V290">SUM(Q291:Q292)</f>
        <v>368</v>
      </c>
      <c r="R290" s="101">
        <f t="shared" si="63"/>
        <v>74339</v>
      </c>
      <c r="S290" s="101">
        <f t="shared" si="63"/>
        <v>176270</v>
      </c>
      <c r="T290" s="101">
        <f t="shared" si="63"/>
        <v>292891</v>
      </c>
      <c r="U290" s="101" t="s">
        <v>686</v>
      </c>
      <c r="V290" s="101">
        <f t="shared" si="63"/>
        <v>112135</v>
      </c>
      <c r="W290" s="50"/>
      <c r="X290" s="142"/>
      <c r="AA290" s="54"/>
      <c r="AB290" s="44"/>
      <c r="AC290" s="44"/>
      <c r="AD290" s="44"/>
      <c r="AE290" s="44"/>
      <c r="AF290" s="44"/>
      <c r="AG290" s="44"/>
    </row>
    <row r="291" spans="2:33" s="9" customFormat="1" ht="13.5" customHeight="1">
      <c r="B291" s="3">
        <v>3112</v>
      </c>
      <c r="C291" s="10" t="s">
        <v>368</v>
      </c>
      <c r="D291" s="24"/>
      <c r="E291" s="16">
        <v>18</v>
      </c>
      <c r="F291" s="1">
        <v>2860</v>
      </c>
      <c r="G291" s="1">
        <v>1139278</v>
      </c>
      <c r="H291" s="1">
        <v>4007712</v>
      </c>
      <c r="I291" s="1">
        <v>6139418</v>
      </c>
      <c r="J291" s="1" t="s">
        <v>571</v>
      </c>
      <c r="K291" s="12">
        <v>1860547</v>
      </c>
      <c r="L291" s="50"/>
      <c r="M291" s="6">
        <v>3271</v>
      </c>
      <c r="N291" s="37" t="s">
        <v>372</v>
      </c>
      <c r="O291" s="11"/>
      <c r="P291" s="1">
        <v>6</v>
      </c>
      <c r="Q291" s="12">
        <v>193</v>
      </c>
      <c r="R291" s="12">
        <v>38671</v>
      </c>
      <c r="S291" s="12">
        <v>113894</v>
      </c>
      <c r="T291" s="12">
        <v>165686</v>
      </c>
      <c r="U291" s="12" t="s">
        <v>571</v>
      </c>
      <c r="V291" s="12">
        <v>48888</v>
      </c>
      <c r="W291" s="50"/>
      <c r="X291" s="142"/>
      <c r="AA291" s="54"/>
      <c r="AB291" s="44"/>
      <c r="AC291" s="44"/>
      <c r="AD291" s="44"/>
      <c r="AE291" s="44"/>
      <c r="AF291" s="44"/>
      <c r="AG291" s="44"/>
    </row>
    <row r="292" spans="2:33" s="9" customFormat="1" ht="13.5" customHeight="1">
      <c r="B292" s="3">
        <v>3113</v>
      </c>
      <c r="C292" s="10" t="s">
        <v>369</v>
      </c>
      <c r="E292" s="54">
        <v>470</v>
      </c>
      <c r="F292" s="1">
        <v>11506</v>
      </c>
      <c r="G292" s="1">
        <v>3934954</v>
      </c>
      <c r="H292" s="1">
        <v>15878152</v>
      </c>
      <c r="I292" s="1">
        <v>25883807</v>
      </c>
      <c r="J292" s="1" t="s">
        <v>571</v>
      </c>
      <c r="K292" s="12">
        <v>9209172</v>
      </c>
      <c r="L292" s="50"/>
      <c r="M292" s="6">
        <v>3272</v>
      </c>
      <c r="N292" s="8" t="s">
        <v>445</v>
      </c>
      <c r="O292" s="11"/>
      <c r="P292" s="52">
        <v>4</v>
      </c>
      <c r="Q292" s="12">
        <v>175</v>
      </c>
      <c r="R292" s="12">
        <v>35668</v>
      </c>
      <c r="S292" s="12">
        <v>62376</v>
      </c>
      <c r="T292" s="12">
        <v>127205</v>
      </c>
      <c r="U292" s="12" t="s">
        <v>582</v>
      </c>
      <c r="V292" s="12">
        <v>63247</v>
      </c>
      <c r="W292" s="50"/>
      <c r="X292" s="142"/>
      <c r="AA292" s="54"/>
      <c r="AB292" s="44"/>
      <c r="AC292" s="44"/>
      <c r="AD292" s="44"/>
      <c r="AE292" s="44"/>
      <c r="AF292" s="44"/>
      <c r="AG292" s="44"/>
    </row>
    <row r="293" spans="2:33" s="9" customFormat="1" ht="13.5" customHeight="1">
      <c r="B293" s="49"/>
      <c r="D293" s="24"/>
      <c r="E293" s="16"/>
      <c r="F293" s="1"/>
      <c r="G293" s="1"/>
      <c r="H293" s="1"/>
      <c r="I293" s="1"/>
      <c r="J293" s="1"/>
      <c r="K293" s="1"/>
      <c r="L293" s="50"/>
      <c r="M293" s="143"/>
      <c r="O293" s="11"/>
      <c r="P293" s="1"/>
      <c r="Q293" s="12"/>
      <c r="R293" s="12"/>
      <c r="S293" s="12"/>
      <c r="T293" s="12"/>
      <c r="U293" s="12"/>
      <c r="V293" s="1"/>
      <c r="W293" s="50"/>
      <c r="X293" s="142"/>
      <c r="AA293" s="54"/>
      <c r="AB293" s="44"/>
      <c r="AC293" s="44"/>
      <c r="AD293" s="44"/>
      <c r="AE293" s="44"/>
      <c r="AF293" s="44"/>
      <c r="AG293" s="44"/>
    </row>
    <row r="294" spans="2:33" s="9" customFormat="1" ht="13.5" customHeight="1">
      <c r="B294" s="97">
        <v>312</v>
      </c>
      <c r="C294" s="102" t="s">
        <v>371</v>
      </c>
      <c r="D294" s="108"/>
      <c r="E294" s="113">
        <f>SUM(E295:E296)</f>
        <v>16</v>
      </c>
      <c r="F294" s="114">
        <v>296</v>
      </c>
      <c r="G294" s="114">
        <v>118574</v>
      </c>
      <c r="H294" s="114">
        <v>140826</v>
      </c>
      <c r="I294" s="114">
        <v>325809</v>
      </c>
      <c r="J294" s="101" t="s">
        <v>635</v>
      </c>
      <c r="K294" s="114">
        <v>175082</v>
      </c>
      <c r="L294" s="50"/>
      <c r="M294" s="151">
        <v>341</v>
      </c>
      <c r="N294" s="112" t="s">
        <v>311</v>
      </c>
      <c r="O294" s="99"/>
      <c r="P294" s="101">
        <f>SUM(P295:P296)</f>
        <v>9</v>
      </c>
      <c r="Q294" s="104">
        <v>31</v>
      </c>
      <c r="R294" s="104">
        <v>3087</v>
      </c>
      <c r="S294" s="104">
        <v>12759</v>
      </c>
      <c r="T294" s="104">
        <v>23445</v>
      </c>
      <c r="U294" s="104" t="s">
        <v>686</v>
      </c>
      <c r="V294" s="101">
        <v>10631</v>
      </c>
      <c r="W294" s="50"/>
      <c r="X294" s="142"/>
      <c r="AA294" s="54"/>
      <c r="AB294" s="44"/>
      <c r="AC294" s="44"/>
      <c r="AD294" s="44"/>
      <c r="AE294" s="44"/>
      <c r="AF294" s="44"/>
      <c r="AG294" s="44"/>
    </row>
    <row r="295" spans="2:33" s="9" customFormat="1" ht="13.5" customHeight="1">
      <c r="B295" s="3">
        <v>3121</v>
      </c>
      <c r="C295" s="10" t="s">
        <v>516</v>
      </c>
      <c r="D295" s="11"/>
      <c r="E295" s="52">
        <v>1</v>
      </c>
      <c r="F295" s="1" t="s">
        <v>689</v>
      </c>
      <c r="G295" s="1" t="s">
        <v>689</v>
      </c>
      <c r="H295" s="1" t="s">
        <v>689</v>
      </c>
      <c r="I295" s="1" t="s">
        <v>689</v>
      </c>
      <c r="J295" s="1" t="s">
        <v>570</v>
      </c>
      <c r="K295" s="1" t="s">
        <v>689</v>
      </c>
      <c r="L295" s="50"/>
      <c r="M295" s="6">
        <v>3411</v>
      </c>
      <c r="N295" s="8" t="s">
        <v>313</v>
      </c>
      <c r="O295" s="11"/>
      <c r="P295" s="1">
        <v>8</v>
      </c>
      <c r="Q295" s="1" t="s">
        <v>689</v>
      </c>
      <c r="R295" s="1">
        <v>3087</v>
      </c>
      <c r="S295" s="1" t="s">
        <v>689</v>
      </c>
      <c r="T295" s="1" t="s">
        <v>689</v>
      </c>
      <c r="U295" s="1" t="s">
        <v>570</v>
      </c>
      <c r="V295" s="1" t="s">
        <v>689</v>
      </c>
      <c r="W295" s="50"/>
      <c r="X295" s="142"/>
      <c r="Z295" s="24"/>
      <c r="AA295" s="54"/>
      <c r="AB295" s="44"/>
      <c r="AC295" s="44"/>
      <c r="AD295" s="44"/>
      <c r="AE295" s="44"/>
      <c r="AF295" s="44"/>
      <c r="AG295" s="44"/>
    </row>
    <row r="296" spans="1:33" s="9" customFormat="1" ht="13.5" customHeight="1">
      <c r="A296" s="24"/>
      <c r="B296" s="3">
        <v>3122</v>
      </c>
      <c r="C296" s="10" t="s">
        <v>312</v>
      </c>
      <c r="D296" s="11"/>
      <c r="E296" s="52">
        <v>15</v>
      </c>
      <c r="F296" s="1" t="s">
        <v>689</v>
      </c>
      <c r="G296" s="1" t="s">
        <v>689</v>
      </c>
      <c r="H296" s="1" t="s">
        <v>689</v>
      </c>
      <c r="I296" s="1" t="s">
        <v>689</v>
      </c>
      <c r="J296" s="1" t="s">
        <v>570</v>
      </c>
      <c r="K296" s="1" t="s">
        <v>689</v>
      </c>
      <c r="L296" s="50"/>
      <c r="M296" s="6">
        <v>3412</v>
      </c>
      <c r="N296" s="37" t="s">
        <v>547</v>
      </c>
      <c r="O296" s="11"/>
      <c r="P296" s="52">
        <v>1</v>
      </c>
      <c r="Q296" s="1" t="s">
        <v>608</v>
      </c>
      <c r="R296" s="1" t="s">
        <v>607</v>
      </c>
      <c r="S296" s="1" t="s">
        <v>608</v>
      </c>
      <c r="T296" s="1" t="s">
        <v>608</v>
      </c>
      <c r="U296" s="1" t="s">
        <v>607</v>
      </c>
      <c r="V296" s="1" t="s">
        <v>608</v>
      </c>
      <c r="W296" s="50"/>
      <c r="X296" s="141"/>
      <c r="Y296" s="24"/>
      <c r="Z296" s="11"/>
      <c r="AA296" s="52"/>
      <c r="AB296" s="52"/>
      <c r="AC296" s="52"/>
      <c r="AD296" s="52"/>
      <c r="AE296" s="52"/>
      <c r="AF296" s="52"/>
      <c r="AG296" s="52"/>
    </row>
    <row r="297" spans="1:33" s="9" customFormat="1" ht="13.5" customHeight="1">
      <c r="A297" s="24"/>
      <c r="D297" s="11"/>
      <c r="E297" s="119"/>
      <c r="F297" s="119"/>
      <c r="G297" s="119"/>
      <c r="H297" s="119"/>
      <c r="I297" s="119"/>
      <c r="J297" s="119"/>
      <c r="K297" s="119"/>
      <c r="L297" s="50"/>
      <c r="M297" s="6"/>
      <c r="N297" s="37"/>
      <c r="O297" s="11"/>
      <c r="P297" s="52"/>
      <c r="Q297" s="12"/>
      <c r="R297" s="12"/>
      <c r="S297" s="12"/>
      <c r="T297" s="12"/>
      <c r="U297" s="12"/>
      <c r="V297" s="12"/>
      <c r="W297" s="50"/>
      <c r="X297" s="141"/>
      <c r="Y297" s="24"/>
      <c r="Z297" s="11"/>
      <c r="AA297" s="52"/>
      <c r="AB297" s="52"/>
      <c r="AC297" s="52"/>
      <c r="AD297" s="52"/>
      <c r="AE297" s="52"/>
      <c r="AF297" s="52"/>
      <c r="AG297" s="52"/>
    </row>
    <row r="298" spans="1:33" s="9" customFormat="1" ht="13.5" customHeight="1">
      <c r="A298" s="24"/>
      <c r="B298" s="3"/>
      <c r="C298" s="10"/>
      <c r="D298" s="11"/>
      <c r="E298" s="52"/>
      <c r="F298" s="52"/>
      <c r="G298" s="52"/>
      <c r="H298" s="52"/>
      <c r="I298" s="52"/>
      <c r="J298" s="52"/>
      <c r="K298" s="66"/>
      <c r="L298" s="24"/>
      <c r="M298" s="6"/>
      <c r="N298" s="37"/>
      <c r="O298" s="11"/>
      <c r="P298" s="52"/>
      <c r="Q298" s="12"/>
      <c r="R298" s="12"/>
      <c r="S298" s="12"/>
      <c r="T298" s="12"/>
      <c r="U298" s="12"/>
      <c r="V298" s="12"/>
      <c r="W298" s="50"/>
      <c r="X298" s="141"/>
      <c r="Y298" s="24"/>
      <c r="Z298" s="11"/>
      <c r="AA298" s="52"/>
      <c r="AB298" s="52"/>
      <c r="AC298" s="52"/>
      <c r="AD298" s="52"/>
      <c r="AE298" s="52"/>
      <c r="AF298" s="52"/>
      <c r="AG298" s="52"/>
    </row>
    <row r="299" spans="1:38" ht="3" customHeight="1" thickBot="1">
      <c r="A299" s="51"/>
      <c r="B299" s="55"/>
      <c r="C299" s="56"/>
      <c r="D299" s="62"/>
      <c r="E299" s="75"/>
      <c r="F299" s="75"/>
      <c r="G299" s="75"/>
      <c r="H299" s="75"/>
      <c r="I299" s="75"/>
      <c r="J299" s="75"/>
      <c r="K299" s="76"/>
      <c r="L299" s="51"/>
      <c r="M299" s="152"/>
      <c r="N299" s="51"/>
      <c r="O299" s="62"/>
      <c r="P299" s="75"/>
      <c r="Q299" s="75"/>
      <c r="R299" s="75"/>
      <c r="S299" s="75"/>
      <c r="T299" s="75"/>
      <c r="U299" s="75"/>
      <c r="V299" s="76"/>
      <c r="W299" s="51"/>
      <c r="X299" s="152"/>
      <c r="Y299" s="51"/>
      <c r="Z299" s="62"/>
      <c r="AA299" s="75"/>
      <c r="AB299" s="75"/>
      <c r="AC299" s="75"/>
      <c r="AD299" s="75"/>
      <c r="AE299" s="75"/>
      <c r="AF299" s="75"/>
      <c r="AG299" s="75"/>
      <c r="AH299" s="7"/>
      <c r="AI299" s="7"/>
      <c r="AJ299" s="7"/>
      <c r="AK299" s="7"/>
      <c r="AL299" s="7"/>
    </row>
    <row r="300" spans="1:38" ht="12" customHeight="1">
      <c r="A300" s="7"/>
      <c r="L300" s="7"/>
      <c r="W300" s="7"/>
      <c r="X300" s="155"/>
      <c r="Y300" s="7"/>
      <c r="Z300" s="7"/>
      <c r="AA300" s="72"/>
      <c r="AB300" s="72"/>
      <c r="AC300" s="72"/>
      <c r="AD300" s="72"/>
      <c r="AE300" s="72"/>
      <c r="AF300" s="72"/>
      <c r="AG300" s="72"/>
      <c r="AH300" s="7"/>
      <c r="AI300" s="7"/>
      <c r="AJ300" s="7"/>
      <c r="AK300" s="7"/>
      <c r="AL300" s="7"/>
    </row>
  </sheetData>
  <mergeCells count="17">
    <mergeCell ref="AC2:AG2"/>
    <mergeCell ref="L244:O244"/>
    <mergeCell ref="W244:Z244"/>
    <mergeCell ref="A182:D182"/>
    <mergeCell ref="L182:O182"/>
    <mergeCell ref="W182:Z182"/>
    <mergeCell ref="A244:D244"/>
    <mergeCell ref="A3:D3"/>
    <mergeCell ref="L3:O3"/>
    <mergeCell ref="B5:C5"/>
    <mergeCell ref="W3:Z3"/>
    <mergeCell ref="L125:O125"/>
    <mergeCell ref="W125:Z125"/>
    <mergeCell ref="A66:D66"/>
    <mergeCell ref="L66:O66"/>
    <mergeCell ref="W66:Z66"/>
    <mergeCell ref="A125:D125"/>
  </mergeCells>
  <printOptions horizontalCentered="1"/>
  <pageMargins left="0.3937007874015748" right="0.3937007874015748" top="0.6692913385826772" bottom="0.6692913385826772" header="0.5118110236220472" footer="0.5118110236220472"/>
  <pageSetup horizontalDpi="204" verticalDpi="204" orientation="portrait" pageOrder="overThenDown" paperSize="9" scale="85" r:id="rId1"/>
  <rowBreaks count="4" manualBreakCount="4">
    <brk id="63" max="255" man="1"/>
    <brk id="122" max="255" man="1"/>
    <brk id="179" max="29" man="1"/>
    <brk id="241" max="255" man="1"/>
  </rowBreaks>
  <colBreaks count="1" manualBreakCount="1">
    <brk id="15" max="2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2010-02-26T07:32:54Z</cp:lastPrinted>
  <dcterms:created xsi:type="dcterms:W3CDTF">2001-03-29T02:27:07Z</dcterms:created>
  <dcterms:modified xsi:type="dcterms:W3CDTF">2010-03-01T00:30:03Z</dcterms:modified>
  <cp:category/>
  <cp:version/>
  <cp:contentType/>
  <cp:contentStatus/>
</cp:coreProperties>
</file>