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275" activeTab="0"/>
  </bookViews>
  <sheets>
    <sheet name="148-2" sheetId="1" r:id="rId1"/>
  </sheets>
  <definedNames/>
  <calcPr fullCalcOnLoad="1"/>
</workbook>
</file>

<file path=xl/sharedStrings.xml><?xml version="1.0" encoding="utf-8"?>
<sst xmlns="http://schemas.openxmlformats.org/spreadsheetml/2006/main" count="83" uniqueCount="60">
  <si>
    <t>区分</t>
  </si>
  <si>
    <t>経営組織別事業所数</t>
  </si>
  <si>
    <t>従業者数</t>
  </si>
  <si>
    <t>現金給与総額</t>
  </si>
  <si>
    <t>原材料使用額等</t>
  </si>
  <si>
    <t>製造品出荷額等</t>
  </si>
  <si>
    <t>付加価値額</t>
  </si>
  <si>
    <t>総数</t>
  </si>
  <si>
    <t>会社</t>
  </si>
  <si>
    <t>組合その　　他の法人</t>
  </si>
  <si>
    <t>個人</t>
  </si>
  <si>
    <t>常用労働者数</t>
  </si>
  <si>
    <t>個人事業主及び家族従業者数</t>
  </si>
  <si>
    <t>総額</t>
  </si>
  <si>
    <t>製造品出荷額</t>
  </si>
  <si>
    <t>加工賃収入額</t>
  </si>
  <si>
    <t>修理料収入額</t>
  </si>
  <si>
    <t>計</t>
  </si>
  <si>
    <t>男</t>
  </si>
  <si>
    <t>女</t>
  </si>
  <si>
    <t>人</t>
  </si>
  <si>
    <t>万円</t>
  </si>
  <si>
    <t>総計</t>
  </si>
  <si>
    <t>市計</t>
  </si>
  <si>
    <t>郡計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</si>
  <si>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</si>
  <si>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</si>
  <si>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</si>
  <si>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</si>
  <si>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</si>
  <si>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</si>
  <si>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</si>
  <si>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</si>
  <si>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</si>
  <si>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</si>
  <si>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</si>
  <si>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</si>
  <si>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</si>
  <si>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</si>
  <si>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羽島郡</t>
  </si>
  <si>
    <t>海津郡</t>
  </si>
  <si>
    <t>養老郡</t>
  </si>
  <si>
    <t>不破郡</t>
  </si>
  <si>
    <t>安八郡</t>
  </si>
  <si>
    <t>揖斐郡</t>
  </si>
  <si>
    <t>本巣郡</t>
  </si>
  <si>
    <t>山県郡</t>
  </si>
  <si>
    <t>武儀郡</t>
  </si>
  <si>
    <t>郡上郡</t>
  </si>
  <si>
    <t>加茂郡</t>
  </si>
  <si>
    <t>可児郡</t>
  </si>
  <si>
    <t>土岐郡</t>
  </si>
  <si>
    <t>恵那郡</t>
  </si>
  <si>
    <t>益田郡</t>
  </si>
  <si>
    <t>大野郡</t>
  </si>
  <si>
    <t>吉城郡</t>
  </si>
  <si>
    <t>　資料：県統計課「工業統計調査」</t>
  </si>
  <si>
    <t xml:space="preserve">    　  84．市郡別、経営組織別事業所数、従業者数、　製造品出荷額等、付加価値額</t>
  </si>
  <si>
    <t>内国消費税額</t>
  </si>
  <si>
    <t>-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</si>
</sst>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;&quot;△ &quot;0.0"/>
    <numFmt numFmtId="178" formatCode="0_);\(0\)"/>
    <numFmt numFmtId="179" formatCode="_ * #,##0;_ * \-#,##0;_ * &quot;-&quot;??;_ @_ "/>
    <numFmt numFmtId="180" formatCode="0.0_);\(0.0\)"/>
    <numFmt numFmtId="181" formatCode="0.0_);[Red]\(0.0\)"/>
    <numFmt numFmtId="182" formatCode="###\ ###\ ##0"/>
  </numFmts>
  <fonts count="12">
    <font>
      <sz val="11"/>
      <name val="ＭＳ Ｐゴシック"/>
      <family val="3"/>
    </font>
    <font>
      <u val="single"/>
      <sz val="15.4"/>
      <color indexed="12"/>
      <name val="ＭＳ Ｐゴシック"/>
      <family val="3"/>
    </font>
    <font>
      <u val="single"/>
      <sz val="15.4"/>
      <color indexed="36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7"/>
      <name val="ＭＳ Ｐ明朝"/>
      <family val="1"/>
    </font>
    <font>
      <sz val="7"/>
      <name val="ＭＳ Ｐゴシック"/>
      <family val="3"/>
    </font>
    <font>
      <sz val="11"/>
      <name val="ＭＳ ゴシック"/>
      <family val="3"/>
    </font>
    <font>
      <sz val="7"/>
      <name val="ＭＳ ゴシック"/>
      <family val="3"/>
    </font>
    <font>
      <sz val="7"/>
      <name val="ＭＳ 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58" fontId="4" fillId="0" borderId="0" xfId="0" applyNumberFormat="1" applyFont="1" applyFill="1" applyAlignment="1">
      <alignment/>
    </xf>
    <xf numFmtId="0" fontId="4" fillId="0" borderId="1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right"/>
    </xf>
    <xf numFmtId="0" fontId="10" fillId="0" borderId="0" xfId="0" applyFont="1" applyFill="1" applyAlignment="1">
      <alignment horizontal="distributed"/>
    </xf>
    <xf numFmtId="176" fontId="10" fillId="0" borderId="0" xfId="0" applyNumberFormat="1" applyFont="1" applyFill="1" applyAlignment="1">
      <alignment horizontal="right"/>
    </xf>
    <xf numFmtId="0" fontId="11" fillId="0" borderId="0" xfId="0" applyFont="1" applyFill="1" applyAlignment="1">
      <alignment/>
    </xf>
    <xf numFmtId="176" fontId="10" fillId="0" borderId="0" xfId="0" applyNumberFormat="1" applyFont="1" applyFill="1" applyBorder="1" applyAlignment="1">
      <alignment horizontal="right"/>
    </xf>
    <xf numFmtId="0" fontId="4" fillId="0" borderId="2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 horizontal="distributed"/>
    </xf>
    <xf numFmtId="176" fontId="9" fillId="0" borderId="4" xfId="0" applyNumberFormat="1" applyFont="1" applyFill="1" applyBorder="1" applyAlignment="1">
      <alignment horizontal="right"/>
    </xf>
    <xf numFmtId="176" fontId="9" fillId="0" borderId="0" xfId="0" applyNumberFormat="1" applyFont="1" applyFill="1" applyBorder="1" applyAlignment="1">
      <alignment horizontal="right"/>
    </xf>
    <xf numFmtId="176" fontId="10" fillId="0" borderId="4" xfId="0" applyNumberFormat="1" applyFont="1" applyFill="1" applyBorder="1" applyAlignment="1">
      <alignment horizontal="right"/>
    </xf>
    <xf numFmtId="0" fontId="0" fillId="0" borderId="4" xfId="0" applyFont="1" applyFill="1" applyBorder="1" applyAlignment="1">
      <alignment/>
    </xf>
    <xf numFmtId="0" fontId="5" fillId="0" borderId="5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/>
    </xf>
    <xf numFmtId="0" fontId="5" fillId="0" borderId="6" xfId="0" applyFont="1" applyFill="1" applyBorder="1" applyAlignment="1">
      <alignment horizontal="distributed" vertical="center"/>
    </xf>
    <xf numFmtId="58" fontId="4" fillId="0" borderId="7" xfId="0" applyNumberFormat="1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4" fillId="0" borderId="8" xfId="0" applyFont="1" applyFill="1" applyBorder="1" applyAlignment="1">
      <alignment horizontal="distributed" vertical="center"/>
    </xf>
    <xf numFmtId="0" fontId="4" fillId="0" borderId="9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/>
    </xf>
    <xf numFmtId="0" fontId="5" fillId="0" borderId="8" xfId="0" applyFont="1" applyFill="1" applyBorder="1" applyAlignment="1">
      <alignment horizontal="distributed" vertical="center"/>
    </xf>
    <xf numFmtId="0" fontId="5" fillId="0" borderId="9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4" fillId="0" borderId="3" xfId="0" applyFont="1" applyFill="1" applyBorder="1" applyAlignment="1">
      <alignment horizontal="distributed" vertical="center"/>
    </xf>
    <xf numFmtId="0" fontId="0" fillId="0" borderId="4" xfId="0" applyFont="1" applyFill="1" applyBorder="1" applyAlignment="1">
      <alignment horizontal="distributed" vertical="center"/>
    </xf>
    <xf numFmtId="0" fontId="0" fillId="0" borderId="6" xfId="0" applyFont="1" applyFill="1" applyBorder="1" applyAlignment="1">
      <alignment horizontal="distributed" vertical="center"/>
    </xf>
    <xf numFmtId="0" fontId="6" fillId="0" borderId="3" xfId="0" applyFont="1" applyFill="1" applyBorder="1" applyAlignment="1">
      <alignment horizontal="distributed" vertical="center"/>
    </xf>
    <xf numFmtId="0" fontId="7" fillId="0" borderId="4" xfId="0" applyFont="1" applyFill="1" applyBorder="1" applyAlignment="1">
      <alignment horizontal="distributed" vertical="center"/>
    </xf>
    <xf numFmtId="0" fontId="7" fillId="0" borderId="6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distributed" vertical="center"/>
    </xf>
    <xf numFmtId="0" fontId="0" fillId="0" borderId="19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0" fontId="0" fillId="0" borderId="20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0"/>
  <sheetViews>
    <sheetView tabSelected="1" zoomScale="140" zoomScaleNormal="140" workbookViewId="0" topLeftCell="A16">
      <selection activeCell="H43" sqref="H43"/>
    </sheetView>
  </sheetViews>
  <sheetFormatPr defaultColWidth="9.00390625" defaultRowHeight="13.5"/>
  <cols>
    <col min="1" max="1" width="1.12109375" style="1" customWidth="1"/>
    <col min="2" max="2" width="9.00390625" style="1" customWidth="1"/>
    <col min="3" max="3" width="0.875" style="1" customWidth="1"/>
    <col min="4" max="6" width="6.75390625" style="1" customWidth="1"/>
    <col min="7" max="7" width="6.625" style="1" customWidth="1"/>
    <col min="8" max="14" width="7.00390625" style="1" customWidth="1"/>
    <col min="15" max="22" width="10.125" style="1" customWidth="1"/>
    <col min="23" max="16384" width="9.00390625" style="1" customWidth="1"/>
  </cols>
  <sheetData>
    <row r="1" ht="17.25">
      <c r="F1" s="2" t="s">
        <v>57</v>
      </c>
    </row>
    <row r="2" spans="20:22" ht="14.25" thickBot="1">
      <c r="T2" s="3"/>
      <c r="U2" s="22">
        <v>32508</v>
      </c>
      <c r="V2" s="23"/>
    </row>
    <row r="3" spans="1:22" ht="10.5" customHeight="1" thickTop="1">
      <c r="A3" s="24" t="s">
        <v>0</v>
      </c>
      <c r="B3" s="24"/>
      <c r="C3" s="25"/>
      <c r="D3" s="34" t="s">
        <v>1</v>
      </c>
      <c r="E3" s="35"/>
      <c r="F3" s="35"/>
      <c r="G3" s="36"/>
      <c r="H3" s="34" t="s">
        <v>2</v>
      </c>
      <c r="I3" s="35"/>
      <c r="J3" s="35"/>
      <c r="K3" s="35"/>
      <c r="L3" s="35"/>
      <c r="M3" s="35"/>
      <c r="N3" s="36"/>
      <c r="O3" s="30" t="s">
        <v>3</v>
      </c>
      <c r="P3" s="19" t="s">
        <v>4</v>
      </c>
      <c r="Q3" s="19" t="s">
        <v>5</v>
      </c>
      <c r="R3" s="30"/>
      <c r="S3" s="30"/>
      <c r="T3" s="31"/>
      <c r="U3" s="19" t="s">
        <v>58</v>
      </c>
      <c r="V3" s="19" t="s">
        <v>6</v>
      </c>
    </row>
    <row r="4" spans="1:22" ht="3.75" customHeight="1">
      <c r="A4" s="26"/>
      <c r="B4" s="26"/>
      <c r="C4" s="27"/>
      <c r="D4" s="38" t="s">
        <v>7</v>
      </c>
      <c r="E4" s="38" t="s">
        <v>8</v>
      </c>
      <c r="F4" s="41" t="s">
        <v>9</v>
      </c>
      <c r="G4" s="44" t="s">
        <v>10</v>
      </c>
      <c r="H4" s="38" t="s">
        <v>7</v>
      </c>
      <c r="I4" s="38" t="s">
        <v>11</v>
      </c>
      <c r="J4" s="47"/>
      <c r="K4" s="47"/>
      <c r="L4" s="41" t="s">
        <v>12</v>
      </c>
      <c r="M4" s="47"/>
      <c r="N4" s="49"/>
      <c r="O4" s="37"/>
      <c r="P4" s="20"/>
      <c r="Q4" s="21"/>
      <c r="R4" s="32"/>
      <c r="S4" s="32"/>
      <c r="T4" s="33"/>
      <c r="U4" s="20"/>
      <c r="V4" s="20"/>
    </row>
    <row r="5" spans="1:22" ht="14.25" customHeight="1">
      <c r="A5" s="26"/>
      <c r="B5" s="26"/>
      <c r="C5" s="27"/>
      <c r="D5" s="39"/>
      <c r="E5" s="39"/>
      <c r="F5" s="42"/>
      <c r="G5" s="45"/>
      <c r="H5" s="39"/>
      <c r="I5" s="40"/>
      <c r="J5" s="48"/>
      <c r="K5" s="48"/>
      <c r="L5" s="40"/>
      <c r="M5" s="48"/>
      <c r="N5" s="50"/>
      <c r="O5" s="37"/>
      <c r="P5" s="20"/>
      <c r="Q5" s="20" t="s">
        <v>13</v>
      </c>
      <c r="R5" s="20" t="s">
        <v>14</v>
      </c>
      <c r="S5" s="20" t="s">
        <v>15</v>
      </c>
      <c r="T5" s="20" t="s">
        <v>16</v>
      </c>
      <c r="U5" s="20"/>
      <c r="V5" s="20"/>
    </row>
    <row r="6" spans="1:22" ht="10.5" customHeight="1">
      <c r="A6" s="28"/>
      <c r="B6" s="28"/>
      <c r="C6" s="29"/>
      <c r="D6" s="40"/>
      <c r="E6" s="40"/>
      <c r="F6" s="43"/>
      <c r="G6" s="46"/>
      <c r="H6" s="40"/>
      <c r="I6" s="4" t="s">
        <v>17</v>
      </c>
      <c r="J6" s="4" t="s">
        <v>18</v>
      </c>
      <c r="K6" s="4" t="s">
        <v>19</v>
      </c>
      <c r="L6" s="4" t="s">
        <v>17</v>
      </c>
      <c r="M6" s="4" t="s">
        <v>18</v>
      </c>
      <c r="N6" s="4" t="s">
        <v>19</v>
      </c>
      <c r="O6" s="32"/>
      <c r="P6" s="21"/>
      <c r="Q6" s="21"/>
      <c r="R6" s="21"/>
      <c r="S6" s="21"/>
      <c r="T6" s="21"/>
      <c r="U6" s="21"/>
      <c r="V6" s="21"/>
    </row>
    <row r="7" spans="4:22" ht="9.75" customHeight="1">
      <c r="D7" s="12"/>
      <c r="H7" s="5" t="s">
        <v>20</v>
      </c>
      <c r="I7" s="5" t="s">
        <v>20</v>
      </c>
      <c r="J7" s="5" t="s">
        <v>20</v>
      </c>
      <c r="K7" s="5" t="s">
        <v>20</v>
      </c>
      <c r="L7" s="5" t="s">
        <v>20</v>
      </c>
      <c r="M7" s="5" t="s">
        <v>20</v>
      </c>
      <c r="N7" s="5" t="s">
        <v>20</v>
      </c>
      <c r="O7" s="5" t="s">
        <v>21</v>
      </c>
      <c r="P7" s="5" t="s">
        <v>21</v>
      </c>
      <c r="Q7" s="5" t="s">
        <v>21</v>
      </c>
      <c r="R7" s="5" t="s">
        <v>21</v>
      </c>
      <c r="S7" s="5" t="s">
        <v>21</v>
      </c>
      <c r="T7" s="5" t="s">
        <v>21</v>
      </c>
      <c r="U7" s="5" t="s">
        <v>21</v>
      </c>
      <c r="V7" s="5" t="s">
        <v>21</v>
      </c>
    </row>
    <row r="8" spans="2:22" s="13" customFormat="1" ht="9" customHeight="1">
      <c r="B8" s="14" t="s">
        <v>22</v>
      </c>
      <c r="D8" s="15">
        <f>SUM(D9:D10)</f>
        <v>26846</v>
      </c>
      <c r="E8" s="16">
        <f aca="true" t="shared" si="0" ref="E8:V8">SUM(E9:E10)</f>
        <v>7813</v>
      </c>
      <c r="F8" s="16">
        <f t="shared" si="0"/>
        <v>258</v>
      </c>
      <c r="G8" s="16">
        <f t="shared" si="0"/>
        <v>18775</v>
      </c>
      <c r="H8" s="16">
        <f t="shared" si="0"/>
        <v>281908</v>
      </c>
      <c r="I8" s="16">
        <f t="shared" si="0"/>
        <v>250009</v>
      </c>
      <c r="J8" s="16">
        <f t="shared" si="0"/>
        <v>141629</v>
      </c>
      <c r="K8" s="16">
        <f t="shared" si="0"/>
        <v>108380</v>
      </c>
      <c r="L8" s="16">
        <f t="shared" si="0"/>
        <v>31539</v>
      </c>
      <c r="M8" s="16">
        <f t="shared" si="0"/>
        <v>18908</v>
      </c>
      <c r="N8" s="16">
        <f t="shared" si="0"/>
        <v>12631</v>
      </c>
      <c r="O8" s="16">
        <f t="shared" si="0"/>
        <v>76261720</v>
      </c>
      <c r="P8" s="16">
        <f t="shared" si="0"/>
        <v>271827583</v>
      </c>
      <c r="Q8" s="16">
        <f t="shared" si="0"/>
        <v>479141249</v>
      </c>
      <c r="R8" s="16">
        <f t="shared" si="0"/>
        <v>433642913</v>
      </c>
      <c r="S8" s="16">
        <f t="shared" si="0"/>
        <v>45007812</v>
      </c>
      <c r="T8" s="16">
        <f t="shared" si="0"/>
        <v>490524</v>
      </c>
      <c r="U8" s="16">
        <f>SUM(U9:U10)</f>
        <v>1814607</v>
      </c>
      <c r="V8" s="16">
        <f t="shared" si="0"/>
        <v>196893597</v>
      </c>
    </row>
    <row r="9" spans="2:22" s="13" customFormat="1" ht="9" customHeight="1">
      <c r="B9" s="14" t="s">
        <v>23</v>
      </c>
      <c r="D9" s="15">
        <f>SUM(D12:D16,D18:D22,D24:D27)</f>
        <v>16994</v>
      </c>
      <c r="E9" s="16">
        <f aca="true" t="shared" si="1" ref="E9:V9">SUM(E12:E16,E18:E22,E24:E27)</f>
        <v>5027</v>
      </c>
      <c r="F9" s="16">
        <f t="shared" si="1"/>
        <v>162</v>
      </c>
      <c r="G9" s="16">
        <f t="shared" si="1"/>
        <v>11805</v>
      </c>
      <c r="H9" s="16">
        <f t="shared" si="1"/>
        <v>175207</v>
      </c>
      <c r="I9" s="16">
        <f t="shared" si="1"/>
        <v>155316</v>
      </c>
      <c r="J9" s="16">
        <f t="shared" si="1"/>
        <v>89311</v>
      </c>
      <c r="K9" s="16">
        <f t="shared" si="1"/>
        <v>66005</v>
      </c>
      <c r="L9" s="16">
        <f t="shared" si="1"/>
        <v>19891</v>
      </c>
      <c r="M9" s="16">
        <f t="shared" si="1"/>
        <v>11900</v>
      </c>
      <c r="N9" s="16">
        <f t="shared" si="1"/>
        <v>7991</v>
      </c>
      <c r="O9" s="16">
        <f t="shared" si="1"/>
        <v>48594458</v>
      </c>
      <c r="P9" s="16">
        <f t="shared" si="1"/>
        <v>175087627</v>
      </c>
      <c r="Q9" s="16">
        <f t="shared" si="1"/>
        <v>298737751</v>
      </c>
      <c r="R9" s="16">
        <f t="shared" si="1"/>
        <v>269805400</v>
      </c>
      <c r="S9" s="16">
        <f t="shared" si="1"/>
        <v>28643533</v>
      </c>
      <c r="T9" s="16">
        <f t="shared" si="1"/>
        <v>288818</v>
      </c>
      <c r="U9" s="16">
        <f>SUM(U12:U16,U18:U22,U24:U27)</f>
        <v>1604404</v>
      </c>
      <c r="V9" s="16">
        <f t="shared" si="1"/>
        <v>118291768</v>
      </c>
    </row>
    <row r="10" spans="2:22" s="13" customFormat="1" ht="9" customHeight="1">
      <c r="B10" s="14" t="s">
        <v>24</v>
      </c>
      <c r="D10" s="15">
        <f>SUM(D29:D33,D35:D39,D41:D45,D47:D48)</f>
        <v>9852</v>
      </c>
      <c r="E10" s="16">
        <f aca="true" t="shared" si="2" ref="E10:V10">SUM(E29:E33,E35:E39,E41:E45,E47:E48)</f>
        <v>2786</v>
      </c>
      <c r="F10" s="16">
        <f t="shared" si="2"/>
        <v>96</v>
      </c>
      <c r="G10" s="16">
        <f t="shared" si="2"/>
        <v>6970</v>
      </c>
      <c r="H10" s="16">
        <f t="shared" si="2"/>
        <v>106701</v>
      </c>
      <c r="I10" s="16">
        <f t="shared" si="2"/>
        <v>94693</v>
      </c>
      <c r="J10" s="16">
        <f t="shared" si="2"/>
        <v>52318</v>
      </c>
      <c r="K10" s="16">
        <f t="shared" si="2"/>
        <v>42375</v>
      </c>
      <c r="L10" s="16">
        <f t="shared" si="2"/>
        <v>11648</v>
      </c>
      <c r="M10" s="16">
        <f t="shared" si="2"/>
        <v>7008</v>
      </c>
      <c r="N10" s="16">
        <f t="shared" si="2"/>
        <v>4640</v>
      </c>
      <c r="O10" s="16">
        <f t="shared" si="2"/>
        <v>27667262</v>
      </c>
      <c r="P10" s="16">
        <f t="shared" si="2"/>
        <v>96739956</v>
      </c>
      <c r="Q10" s="16">
        <f t="shared" si="2"/>
        <v>180403498</v>
      </c>
      <c r="R10" s="16">
        <f t="shared" si="2"/>
        <v>163837513</v>
      </c>
      <c r="S10" s="16">
        <f t="shared" si="2"/>
        <v>16364279</v>
      </c>
      <c r="T10" s="16">
        <f t="shared" si="2"/>
        <v>201706</v>
      </c>
      <c r="U10" s="16">
        <f>SUM(U29:U33,U35:U39,U41:U45,U47:U48)</f>
        <v>210203</v>
      </c>
      <c r="V10" s="16">
        <f t="shared" si="2"/>
        <v>78601829</v>
      </c>
    </row>
    <row r="11" spans="2:22" s="8" customFormat="1" ht="5.25" customHeight="1">
      <c r="B11" s="6"/>
      <c r="D11" s="1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</row>
    <row r="12" spans="2:22" s="8" customFormat="1" ht="9" customHeight="1">
      <c r="B12" s="6" t="s">
        <v>25</v>
      </c>
      <c r="D12" s="17">
        <f>SUM(E12:G12)</f>
        <v>4030</v>
      </c>
      <c r="E12" s="7">
        <v>1162</v>
      </c>
      <c r="F12" s="7">
        <v>85</v>
      </c>
      <c r="G12" s="7">
        <v>2783</v>
      </c>
      <c r="H12" s="7">
        <f>SUM(I12,L12)</f>
        <v>32548</v>
      </c>
      <c r="I12" s="7">
        <f>SUM(J12:K12)</f>
        <v>28096</v>
      </c>
      <c r="J12" s="7">
        <v>14722</v>
      </c>
      <c r="K12" s="7">
        <v>13374</v>
      </c>
      <c r="L12" s="7">
        <f>SUM(M12:N12)</f>
        <v>4452</v>
      </c>
      <c r="M12" s="7">
        <v>2770</v>
      </c>
      <c r="N12" s="7">
        <v>1682</v>
      </c>
      <c r="O12" s="7">
        <v>8288390</v>
      </c>
      <c r="P12" s="7">
        <v>24151827</v>
      </c>
      <c r="Q12" s="7">
        <f>SUM(R12:T12)</f>
        <v>44532295</v>
      </c>
      <c r="R12" s="7">
        <v>36796561</v>
      </c>
      <c r="S12" s="7">
        <v>7690175</v>
      </c>
      <c r="T12" s="7">
        <v>45559</v>
      </c>
      <c r="U12" s="7">
        <v>11020</v>
      </c>
      <c r="V12" s="7">
        <v>19752170</v>
      </c>
    </row>
    <row r="13" spans="2:22" s="8" customFormat="1" ht="9" customHeight="1">
      <c r="B13" s="6" t="s">
        <v>26</v>
      </c>
      <c r="D13" s="17">
        <f aca="true" t="shared" si="3" ref="D13:D48">SUM(E13:G13)</f>
        <v>1390</v>
      </c>
      <c r="E13" s="7">
        <v>535</v>
      </c>
      <c r="F13" s="7">
        <v>8</v>
      </c>
      <c r="G13" s="7">
        <v>847</v>
      </c>
      <c r="H13" s="7">
        <f aca="true" t="shared" si="4" ref="H13:H48">SUM(I13,L13)</f>
        <v>23922</v>
      </c>
      <c r="I13" s="7">
        <f aca="true" t="shared" si="5" ref="I13:I48">SUM(J13:K13)</f>
        <v>22604</v>
      </c>
      <c r="J13" s="7">
        <v>13305</v>
      </c>
      <c r="K13" s="7">
        <v>9299</v>
      </c>
      <c r="L13" s="7">
        <f aca="true" t="shared" si="6" ref="L13:L48">SUM(M13:N13)</f>
        <v>1318</v>
      </c>
      <c r="M13" s="7">
        <v>835</v>
      </c>
      <c r="N13" s="7">
        <v>483</v>
      </c>
      <c r="O13" s="7">
        <v>7518241</v>
      </c>
      <c r="P13" s="7">
        <v>30601227</v>
      </c>
      <c r="Q13" s="7">
        <f aca="true" t="shared" si="7" ref="Q13:Q48">SUM(R13:T13)</f>
        <v>49059543</v>
      </c>
      <c r="R13" s="7">
        <v>44418245</v>
      </c>
      <c r="S13" s="7">
        <v>4519119</v>
      </c>
      <c r="T13" s="7">
        <v>122179</v>
      </c>
      <c r="U13" s="7">
        <v>9817</v>
      </c>
      <c r="V13" s="7">
        <v>17357121</v>
      </c>
    </row>
    <row r="14" spans="2:22" s="8" customFormat="1" ht="9" customHeight="1">
      <c r="B14" s="6" t="s">
        <v>27</v>
      </c>
      <c r="D14" s="17">
        <f t="shared" si="3"/>
        <v>632</v>
      </c>
      <c r="E14" s="7">
        <v>220</v>
      </c>
      <c r="F14" s="7">
        <v>6</v>
      </c>
      <c r="G14" s="7">
        <v>406</v>
      </c>
      <c r="H14" s="7">
        <f t="shared" si="4"/>
        <v>6542</v>
      </c>
      <c r="I14" s="7">
        <f t="shared" si="5"/>
        <v>5890</v>
      </c>
      <c r="J14" s="7">
        <v>2995</v>
      </c>
      <c r="K14" s="7">
        <v>2895</v>
      </c>
      <c r="L14" s="7">
        <f t="shared" si="6"/>
        <v>652</v>
      </c>
      <c r="M14" s="7">
        <v>415</v>
      </c>
      <c r="N14" s="7">
        <v>237</v>
      </c>
      <c r="O14" s="7">
        <v>1516568</v>
      </c>
      <c r="P14" s="7">
        <v>4448794</v>
      </c>
      <c r="Q14" s="7">
        <f t="shared" si="7"/>
        <v>8278296</v>
      </c>
      <c r="R14" s="7">
        <v>7888415</v>
      </c>
      <c r="S14" s="7">
        <v>383055</v>
      </c>
      <c r="T14" s="7">
        <v>6826</v>
      </c>
      <c r="U14" s="7">
        <v>81133</v>
      </c>
      <c r="V14" s="7">
        <v>3553695</v>
      </c>
    </row>
    <row r="15" spans="2:22" s="8" customFormat="1" ht="9" customHeight="1">
      <c r="B15" s="6" t="s">
        <v>28</v>
      </c>
      <c r="D15" s="17">
        <f t="shared" si="3"/>
        <v>1216</v>
      </c>
      <c r="E15" s="7">
        <v>354</v>
      </c>
      <c r="F15" s="7">
        <v>4</v>
      </c>
      <c r="G15" s="7">
        <v>858</v>
      </c>
      <c r="H15" s="7">
        <f t="shared" si="4"/>
        <v>10168</v>
      </c>
      <c r="I15" s="7">
        <f t="shared" si="5"/>
        <v>8786</v>
      </c>
      <c r="J15" s="7">
        <v>4314</v>
      </c>
      <c r="K15" s="7">
        <v>4472</v>
      </c>
      <c r="L15" s="7">
        <f t="shared" si="6"/>
        <v>1382</v>
      </c>
      <c r="M15" s="7">
        <v>862</v>
      </c>
      <c r="N15" s="7">
        <v>520</v>
      </c>
      <c r="O15" s="7">
        <v>2493551</v>
      </c>
      <c r="P15" s="7">
        <v>5815900</v>
      </c>
      <c r="Q15" s="7">
        <f t="shared" si="7"/>
        <v>11854451</v>
      </c>
      <c r="R15" s="7">
        <v>10882122</v>
      </c>
      <c r="S15" s="7">
        <v>965852</v>
      </c>
      <c r="T15" s="7">
        <v>6477</v>
      </c>
      <c r="U15" s="7">
        <v>248</v>
      </c>
      <c r="V15" s="7">
        <v>5713234</v>
      </c>
    </row>
    <row r="16" spans="2:22" s="8" customFormat="1" ht="9" customHeight="1">
      <c r="B16" s="6" t="s">
        <v>29</v>
      </c>
      <c r="D16" s="17">
        <f t="shared" si="3"/>
        <v>1864</v>
      </c>
      <c r="E16" s="7">
        <v>475</v>
      </c>
      <c r="F16" s="7">
        <v>6</v>
      </c>
      <c r="G16" s="7">
        <v>1383</v>
      </c>
      <c r="H16" s="7">
        <f t="shared" si="4"/>
        <v>13340</v>
      </c>
      <c r="I16" s="7">
        <f t="shared" si="5"/>
        <v>11087</v>
      </c>
      <c r="J16" s="7">
        <v>6675</v>
      </c>
      <c r="K16" s="7">
        <v>4412</v>
      </c>
      <c r="L16" s="7">
        <f t="shared" si="6"/>
        <v>2253</v>
      </c>
      <c r="M16" s="7">
        <v>1418</v>
      </c>
      <c r="N16" s="7">
        <v>835</v>
      </c>
      <c r="O16" s="7">
        <v>3393539</v>
      </c>
      <c r="P16" s="7">
        <v>10734903</v>
      </c>
      <c r="Q16" s="7">
        <f t="shared" si="7"/>
        <v>20404637</v>
      </c>
      <c r="R16" s="7">
        <v>18128412</v>
      </c>
      <c r="S16" s="7">
        <v>2263466</v>
      </c>
      <c r="T16" s="7">
        <v>12759</v>
      </c>
      <c r="U16" s="7">
        <v>1169</v>
      </c>
      <c r="V16" s="7">
        <v>9195225</v>
      </c>
    </row>
    <row r="17" spans="2:22" s="8" customFormat="1" ht="5.25" customHeight="1">
      <c r="B17" s="6"/>
      <c r="D17" s="17">
        <f t="shared" si="3"/>
        <v>0</v>
      </c>
      <c r="E17" s="7"/>
      <c r="F17" s="7"/>
      <c r="G17" s="7"/>
      <c r="H17" s="7">
        <f t="shared" si="4"/>
        <v>0</v>
      </c>
      <c r="I17" s="7">
        <f t="shared" si="5"/>
        <v>0</v>
      </c>
      <c r="J17" s="7"/>
      <c r="K17" s="7"/>
      <c r="L17" s="7">
        <f t="shared" si="6"/>
        <v>0</v>
      </c>
      <c r="M17" s="7"/>
      <c r="N17" s="7"/>
      <c r="O17" s="7"/>
      <c r="P17" s="7"/>
      <c r="Q17" s="7">
        <f t="shared" si="7"/>
        <v>0</v>
      </c>
      <c r="R17" s="7"/>
      <c r="S17" s="7"/>
      <c r="T17" s="7"/>
      <c r="U17" s="7"/>
      <c r="V17" s="7"/>
    </row>
    <row r="18" spans="2:22" s="8" customFormat="1" ht="9" customHeight="1">
      <c r="B18" s="6" t="s">
        <v>30</v>
      </c>
      <c r="D18" s="17">
        <f t="shared" si="3"/>
        <v>438</v>
      </c>
      <c r="E18" s="7">
        <v>213</v>
      </c>
      <c r="F18" s="7">
        <v>2</v>
      </c>
      <c r="G18" s="7">
        <v>223</v>
      </c>
      <c r="H18" s="7">
        <f t="shared" si="4"/>
        <v>9611</v>
      </c>
      <c r="I18" s="7">
        <f t="shared" si="5"/>
        <v>9246</v>
      </c>
      <c r="J18" s="7">
        <v>5400</v>
      </c>
      <c r="K18" s="7">
        <v>3846</v>
      </c>
      <c r="L18" s="7">
        <f t="shared" si="6"/>
        <v>365</v>
      </c>
      <c r="M18" s="7">
        <v>227</v>
      </c>
      <c r="N18" s="7">
        <v>138</v>
      </c>
      <c r="O18" s="7">
        <v>2987440</v>
      </c>
      <c r="P18" s="7">
        <v>11357917</v>
      </c>
      <c r="Q18" s="7">
        <f t="shared" si="7"/>
        <v>19120147</v>
      </c>
      <c r="R18" s="7">
        <v>18159763</v>
      </c>
      <c r="S18" s="7">
        <v>955325</v>
      </c>
      <c r="T18" s="7">
        <v>5059</v>
      </c>
      <c r="U18" s="7">
        <v>462976</v>
      </c>
      <c r="V18" s="7">
        <v>6803700</v>
      </c>
    </row>
    <row r="19" spans="2:22" s="8" customFormat="1" ht="9" customHeight="1">
      <c r="B19" s="6" t="s">
        <v>31</v>
      </c>
      <c r="D19" s="17">
        <f t="shared" si="3"/>
        <v>767</v>
      </c>
      <c r="E19" s="7">
        <v>160</v>
      </c>
      <c r="F19" s="7">
        <v>6</v>
      </c>
      <c r="G19" s="7">
        <v>601</v>
      </c>
      <c r="H19" s="7">
        <f t="shared" si="4"/>
        <v>5108</v>
      </c>
      <c r="I19" s="7">
        <f t="shared" si="5"/>
        <v>4001</v>
      </c>
      <c r="J19" s="7">
        <v>2343</v>
      </c>
      <c r="K19" s="7">
        <v>1658</v>
      </c>
      <c r="L19" s="7">
        <f t="shared" si="6"/>
        <v>1107</v>
      </c>
      <c r="M19" s="7">
        <v>624</v>
      </c>
      <c r="N19" s="7">
        <v>483</v>
      </c>
      <c r="O19" s="7">
        <v>1204326</v>
      </c>
      <c r="P19" s="7">
        <v>3975961</v>
      </c>
      <c r="Q19" s="7">
        <f t="shared" si="7"/>
        <v>7216128</v>
      </c>
      <c r="R19" s="7">
        <v>6492344</v>
      </c>
      <c r="S19" s="7">
        <v>718524</v>
      </c>
      <c r="T19" s="7">
        <v>5260</v>
      </c>
      <c r="U19" s="7">
        <v>11878</v>
      </c>
      <c r="V19" s="7">
        <v>3036715</v>
      </c>
    </row>
    <row r="20" spans="2:22" s="8" customFormat="1" ht="9" customHeight="1">
      <c r="B20" s="6" t="s">
        <v>32</v>
      </c>
      <c r="D20" s="17">
        <f t="shared" si="3"/>
        <v>596</v>
      </c>
      <c r="E20" s="7">
        <v>199</v>
      </c>
      <c r="F20" s="7">
        <v>10</v>
      </c>
      <c r="G20" s="7">
        <v>387</v>
      </c>
      <c r="H20" s="7">
        <f t="shared" si="4"/>
        <v>6727</v>
      </c>
      <c r="I20" s="7">
        <f t="shared" si="5"/>
        <v>6067</v>
      </c>
      <c r="J20" s="7">
        <v>2932</v>
      </c>
      <c r="K20" s="7">
        <v>3135</v>
      </c>
      <c r="L20" s="7">
        <f t="shared" si="6"/>
        <v>660</v>
      </c>
      <c r="M20" s="7">
        <v>398</v>
      </c>
      <c r="N20" s="7">
        <v>262</v>
      </c>
      <c r="O20" s="7">
        <v>1670107</v>
      </c>
      <c r="P20" s="7">
        <v>3868490</v>
      </c>
      <c r="Q20" s="7">
        <f t="shared" si="7"/>
        <v>8003304</v>
      </c>
      <c r="R20" s="7">
        <v>7337415</v>
      </c>
      <c r="S20" s="7">
        <v>656230</v>
      </c>
      <c r="T20" s="7">
        <v>9659</v>
      </c>
      <c r="U20" s="7">
        <v>5960</v>
      </c>
      <c r="V20" s="7">
        <v>3758632</v>
      </c>
    </row>
    <row r="21" spans="2:22" s="8" customFormat="1" ht="9" customHeight="1">
      <c r="B21" s="6" t="s">
        <v>33</v>
      </c>
      <c r="D21" s="17">
        <f t="shared" si="3"/>
        <v>1716</v>
      </c>
      <c r="E21" s="7">
        <v>329</v>
      </c>
      <c r="F21" s="7">
        <v>4</v>
      </c>
      <c r="G21" s="7">
        <v>1383</v>
      </c>
      <c r="H21" s="7">
        <f t="shared" si="4"/>
        <v>9037</v>
      </c>
      <c r="I21" s="7">
        <f t="shared" si="5"/>
        <v>6113</v>
      </c>
      <c r="J21" s="7">
        <v>3554</v>
      </c>
      <c r="K21" s="7">
        <v>2559</v>
      </c>
      <c r="L21" s="7">
        <f t="shared" si="6"/>
        <v>2924</v>
      </c>
      <c r="M21" s="7">
        <v>1412</v>
      </c>
      <c r="N21" s="7">
        <v>1512</v>
      </c>
      <c r="O21" s="7">
        <v>2032676</v>
      </c>
      <c r="P21" s="7">
        <v>8278821</v>
      </c>
      <c r="Q21" s="7">
        <f t="shared" si="7"/>
        <v>14285686</v>
      </c>
      <c r="R21" s="7">
        <v>11070098</v>
      </c>
      <c r="S21" s="7">
        <v>3213961</v>
      </c>
      <c r="T21" s="7">
        <v>1627</v>
      </c>
      <c r="U21" s="7">
        <v>63044</v>
      </c>
      <c r="V21" s="7">
        <v>5710005</v>
      </c>
    </row>
    <row r="22" spans="2:22" s="8" customFormat="1" ht="9" customHeight="1">
      <c r="B22" s="6" t="s">
        <v>34</v>
      </c>
      <c r="D22" s="17">
        <f t="shared" si="3"/>
        <v>308</v>
      </c>
      <c r="E22" s="7">
        <v>149</v>
      </c>
      <c r="F22" s="7">
        <v>5</v>
      </c>
      <c r="G22" s="7">
        <v>154</v>
      </c>
      <c r="H22" s="7">
        <f t="shared" si="4"/>
        <v>5459</v>
      </c>
      <c r="I22" s="7">
        <f t="shared" si="5"/>
        <v>5235</v>
      </c>
      <c r="J22" s="7">
        <v>3080</v>
      </c>
      <c r="K22" s="7">
        <v>2155</v>
      </c>
      <c r="L22" s="7">
        <f t="shared" si="6"/>
        <v>224</v>
      </c>
      <c r="M22" s="7">
        <v>153</v>
      </c>
      <c r="N22" s="7">
        <v>71</v>
      </c>
      <c r="O22" s="7">
        <v>1597140</v>
      </c>
      <c r="P22" s="7">
        <v>5792064</v>
      </c>
      <c r="Q22" s="7">
        <f t="shared" si="7"/>
        <v>9647012</v>
      </c>
      <c r="R22" s="7">
        <v>8677418</v>
      </c>
      <c r="S22" s="7">
        <v>958071</v>
      </c>
      <c r="T22" s="7">
        <v>11523</v>
      </c>
      <c r="U22" s="7">
        <v>17431</v>
      </c>
      <c r="V22" s="7">
        <v>3620962</v>
      </c>
    </row>
    <row r="23" spans="2:22" s="8" customFormat="1" ht="5.25" customHeight="1">
      <c r="B23" s="6"/>
      <c r="D23" s="17">
        <f t="shared" si="3"/>
        <v>0</v>
      </c>
      <c r="E23" s="7"/>
      <c r="F23" s="7"/>
      <c r="G23" s="7"/>
      <c r="H23" s="7">
        <f t="shared" si="4"/>
        <v>0</v>
      </c>
      <c r="I23" s="7">
        <f t="shared" si="5"/>
        <v>0</v>
      </c>
      <c r="J23" s="7"/>
      <c r="K23" s="7"/>
      <c r="L23" s="7">
        <f t="shared" si="6"/>
        <v>0</v>
      </c>
      <c r="M23" s="7"/>
      <c r="N23" s="7"/>
      <c r="O23" s="7"/>
      <c r="P23" s="7"/>
      <c r="Q23" s="7">
        <f t="shared" si="7"/>
        <v>0</v>
      </c>
      <c r="R23" s="7"/>
      <c r="S23" s="7"/>
      <c r="T23" s="7"/>
      <c r="U23" s="7"/>
      <c r="V23" s="7"/>
    </row>
    <row r="24" spans="2:22" s="8" customFormat="1" ht="9" customHeight="1">
      <c r="B24" s="6" t="s">
        <v>35</v>
      </c>
      <c r="D24" s="17">
        <f t="shared" si="3"/>
        <v>337</v>
      </c>
      <c r="E24" s="7">
        <v>123</v>
      </c>
      <c r="F24" s="7">
        <v>2</v>
      </c>
      <c r="G24" s="7">
        <v>212</v>
      </c>
      <c r="H24" s="7">
        <f t="shared" si="4"/>
        <v>6017</v>
      </c>
      <c r="I24" s="7">
        <f t="shared" si="5"/>
        <v>5701</v>
      </c>
      <c r="J24" s="7">
        <v>3105</v>
      </c>
      <c r="K24" s="7">
        <v>2596</v>
      </c>
      <c r="L24" s="7">
        <f t="shared" si="6"/>
        <v>316</v>
      </c>
      <c r="M24" s="7">
        <v>217</v>
      </c>
      <c r="N24" s="7">
        <v>99</v>
      </c>
      <c r="O24" s="7">
        <v>1729936</v>
      </c>
      <c r="P24" s="7">
        <v>15148674</v>
      </c>
      <c r="Q24" s="7">
        <f t="shared" si="7"/>
        <v>21997286</v>
      </c>
      <c r="R24" s="7">
        <v>21020613</v>
      </c>
      <c r="S24" s="7">
        <v>974598</v>
      </c>
      <c r="T24" s="7">
        <v>2075</v>
      </c>
      <c r="U24" s="7">
        <v>868432</v>
      </c>
      <c r="V24" s="7">
        <v>5663904</v>
      </c>
    </row>
    <row r="25" spans="2:22" s="8" customFormat="1" ht="9" customHeight="1">
      <c r="B25" s="6" t="s">
        <v>36</v>
      </c>
      <c r="D25" s="17">
        <f t="shared" si="3"/>
        <v>1837</v>
      </c>
      <c r="E25" s="7">
        <v>427</v>
      </c>
      <c r="F25" s="7">
        <v>6</v>
      </c>
      <c r="G25" s="7">
        <v>1404</v>
      </c>
      <c r="H25" s="7">
        <f t="shared" si="4"/>
        <v>14586</v>
      </c>
      <c r="I25" s="7">
        <f t="shared" si="5"/>
        <v>12213</v>
      </c>
      <c r="J25" s="7">
        <v>5856</v>
      </c>
      <c r="K25" s="7">
        <v>6357</v>
      </c>
      <c r="L25" s="7">
        <f t="shared" si="6"/>
        <v>2373</v>
      </c>
      <c r="M25" s="7">
        <v>1437</v>
      </c>
      <c r="N25" s="7">
        <v>936</v>
      </c>
      <c r="O25" s="7">
        <v>3218652</v>
      </c>
      <c r="P25" s="7">
        <v>5866719</v>
      </c>
      <c r="Q25" s="7">
        <f t="shared" si="7"/>
        <v>13486873</v>
      </c>
      <c r="R25" s="7">
        <v>12651006</v>
      </c>
      <c r="S25" s="7">
        <v>821662</v>
      </c>
      <c r="T25" s="7">
        <v>14205</v>
      </c>
      <c r="U25" s="7">
        <v>1063</v>
      </c>
      <c r="V25" s="7">
        <v>7307478</v>
      </c>
    </row>
    <row r="26" spans="2:22" s="8" customFormat="1" ht="9" customHeight="1">
      <c r="B26" s="6" t="s">
        <v>37</v>
      </c>
      <c r="D26" s="17">
        <f t="shared" si="3"/>
        <v>1550</v>
      </c>
      <c r="E26" s="7">
        <v>507</v>
      </c>
      <c r="F26" s="7">
        <v>17</v>
      </c>
      <c r="G26" s="7">
        <v>1026</v>
      </c>
      <c r="H26" s="7">
        <f t="shared" si="4"/>
        <v>20295</v>
      </c>
      <c r="I26" s="7">
        <f t="shared" si="5"/>
        <v>18631</v>
      </c>
      <c r="J26" s="7">
        <v>13601</v>
      </c>
      <c r="K26" s="7">
        <v>5030</v>
      </c>
      <c r="L26" s="7">
        <f t="shared" si="6"/>
        <v>1664</v>
      </c>
      <c r="M26" s="7">
        <v>999</v>
      </c>
      <c r="N26" s="7">
        <v>665</v>
      </c>
      <c r="O26" s="7">
        <v>6894813</v>
      </c>
      <c r="P26" s="7">
        <v>28227128</v>
      </c>
      <c r="Q26" s="7">
        <f t="shared" si="7"/>
        <v>42727140</v>
      </c>
      <c r="R26" s="7">
        <v>39146155</v>
      </c>
      <c r="S26" s="7">
        <v>3536575</v>
      </c>
      <c r="T26" s="7">
        <v>44410</v>
      </c>
      <c r="U26" s="7">
        <v>66069</v>
      </c>
      <c r="V26" s="7">
        <v>16608914</v>
      </c>
    </row>
    <row r="27" spans="2:22" s="8" customFormat="1" ht="9" customHeight="1">
      <c r="B27" s="6" t="s">
        <v>38</v>
      </c>
      <c r="D27" s="17">
        <f t="shared" si="3"/>
        <v>313</v>
      </c>
      <c r="E27" s="7">
        <v>174</v>
      </c>
      <c r="F27" s="7">
        <v>1</v>
      </c>
      <c r="G27" s="7">
        <v>138</v>
      </c>
      <c r="H27" s="7">
        <f t="shared" si="4"/>
        <v>11847</v>
      </c>
      <c r="I27" s="7">
        <f t="shared" si="5"/>
        <v>11646</v>
      </c>
      <c r="J27" s="7">
        <v>7429</v>
      </c>
      <c r="K27" s="7">
        <v>4217</v>
      </c>
      <c r="L27" s="7">
        <f t="shared" si="6"/>
        <v>201</v>
      </c>
      <c r="M27" s="7">
        <v>133</v>
      </c>
      <c r="N27" s="7">
        <v>68</v>
      </c>
      <c r="O27" s="7">
        <v>4049079</v>
      </c>
      <c r="P27" s="7">
        <v>16819202</v>
      </c>
      <c r="Q27" s="7">
        <f t="shared" si="7"/>
        <v>28124953</v>
      </c>
      <c r="R27" s="7">
        <v>27136833</v>
      </c>
      <c r="S27" s="7">
        <v>986920</v>
      </c>
      <c r="T27" s="7">
        <v>1200</v>
      </c>
      <c r="U27" s="7">
        <v>4164</v>
      </c>
      <c r="V27" s="7">
        <v>10210013</v>
      </c>
    </row>
    <row r="28" spans="2:22" s="8" customFormat="1" ht="5.25" customHeight="1">
      <c r="B28" s="6"/>
      <c r="D28" s="17">
        <f t="shared" si="3"/>
        <v>0</v>
      </c>
      <c r="E28" s="7"/>
      <c r="F28" s="7"/>
      <c r="G28" s="7"/>
      <c r="H28" s="7">
        <f t="shared" si="4"/>
        <v>0</v>
      </c>
      <c r="I28" s="7">
        <f t="shared" si="5"/>
        <v>0</v>
      </c>
      <c r="J28" s="7"/>
      <c r="K28" s="7"/>
      <c r="L28" s="7">
        <f t="shared" si="6"/>
        <v>0</v>
      </c>
      <c r="M28" s="7"/>
      <c r="N28" s="7"/>
      <c r="O28" s="7"/>
      <c r="P28" s="7"/>
      <c r="Q28" s="7">
        <f t="shared" si="7"/>
        <v>0</v>
      </c>
      <c r="R28" s="7"/>
      <c r="S28" s="7"/>
      <c r="T28" s="7"/>
      <c r="U28" s="7"/>
      <c r="V28" s="7"/>
    </row>
    <row r="29" spans="2:22" s="8" customFormat="1" ht="9" customHeight="1">
      <c r="B29" s="6" t="s">
        <v>39</v>
      </c>
      <c r="D29" s="17">
        <f t="shared" si="3"/>
        <v>1693</v>
      </c>
      <c r="E29" s="7">
        <v>448</v>
      </c>
      <c r="F29" s="7">
        <v>16</v>
      </c>
      <c r="G29" s="7">
        <v>1229</v>
      </c>
      <c r="H29" s="7">
        <f t="shared" si="4"/>
        <v>11217</v>
      </c>
      <c r="I29" s="7">
        <f t="shared" si="5"/>
        <v>9033</v>
      </c>
      <c r="J29" s="7">
        <v>5251</v>
      </c>
      <c r="K29" s="7">
        <v>3782</v>
      </c>
      <c r="L29" s="7">
        <f t="shared" si="6"/>
        <v>2184</v>
      </c>
      <c r="M29" s="7">
        <v>1212</v>
      </c>
      <c r="N29" s="7">
        <v>972</v>
      </c>
      <c r="O29" s="7">
        <v>2885375</v>
      </c>
      <c r="P29" s="7">
        <v>10285657</v>
      </c>
      <c r="Q29" s="7">
        <f t="shared" si="7"/>
        <v>23009798</v>
      </c>
      <c r="R29" s="7">
        <v>19509910</v>
      </c>
      <c r="S29" s="7">
        <v>3493329</v>
      </c>
      <c r="T29" s="7">
        <v>6559</v>
      </c>
      <c r="U29" s="7">
        <v>2637</v>
      </c>
      <c r="V29" s="7">
        <v>12232680</v>
      </c>
    </row>
    <row r="30" spans="2:22" s="8" customFormat="1" ht="9" customHeight="1">
      <c r="B30" s="6" t="s">
        <v>40</v>
      </c>
      <c r="D30" s="17">
        <f t="shared" si="3"/>
        <v>386</v>
      </c>
      <c r="E30" s="7">
        <v>128</v>
      </c>
      <c r="F30" s="7" t="s">
        <v>59</v>
      </c>
      <c r="G30" s="7">
        <v>258</v>
      </c>
      <c r="H30" s="7">
        <f t="shared" si="4"/>
        <v>4741</v>
      </c>
      <c r="I30" s="7">
        <f t="shared" si="5"/>
        <v>4303</v>
      </c>
      <c r="J30" s="7">
        <v>2251</v>
      </c>
      <c r="K30" s="7">
        <v>2052</v>
      </c>
      <c r="L30" s="7">
        <f t="shared" si="6"/>
        <v>438</v>
      </c>
      <c r="M30" s="7">
        <v>271</v>
      </c>
      <c r="N30" s="7">
        <v>167</v>
      </c>
      <c r="O30" s="7">
        <v>1190759</v>
      </c>
      <c r="P30" s="7">
        <v>3877465</v>
      </c>
      <c r="Q30" s="7">
        <f t="shared" si="7"/>
        <v>7707406</v>
      </c>
      <c r="R30" s="7">
        <v>6605766</v>
      </c>
      <c r="S30" s="7">
        <v>1099795</v>
      </c>
      <c r="T30" s="7">
        <v>1845</v>
      </c>
      <c r="U30" s="7">
        <v>2192</v>
      </c>
      <c r="V30" s="7">
        <v>3623206</v>
      </c>
    </row>
    <row r="31" spans="2:22" s="8" customFormat="1" ht="9" customHeight="1">
      <c r="B31" s="6" t="s">
        <v>41</v>
      </c>
      <c r="D31" s="17">
        <f t="shared" si="3"/>
        <v>286</v>
      </c>
      <c r="E31" s="7">
        <v>113</v>
      </c>
      <c r="F31" s="7">
        <v>2</v>
      </c>
      <c r="G31" s="7">
        <v>171</v>
      </c>
      <c r="H31" s="7">
        <f t="shared" si="4"/>
        <v>4568</v>
      </c>
      <c r="I31" s="7">
        <f t="shared" si="5"/>
        <v>4280</v>
      </c>
      <c r="J31" s="7">
        <v>2390</v>
      </c>
      <c r="K31" s="7">
        <v>1890</v>
      </c>
      <c r="L31" s="7">
        <f t="shared" si="6"/>
        <v>288</v>
      </c>
      <c r="M31" s="7">
        <v>171</v>
      </c>
      <c r="N31" s="7">
        <v>117</v>
      </c>
      <c r="O31" s="7">
        <v>1292023</v>
      </c>
      <c r="P31" s="7">
        <v>5499686</v>
      </c>
      <c r="Q31" s="7">
        <f t="shared" si="7"/>
        <v>9233474</v>
      </c>
      <c r="R31" s="7">
        <v>8513390</v>
      </c>
      <c r="S31" s="7">
        <v>698591</v>
      </c>
      <c r="T31" s="7">
        <v>21493</v>
      </c>
      <c r="U31" s="7">
        <v>43294</v>
      </c>
      <c r="V31" s="7">
        <v>3556644</v>
      </c>
    </row>
    <row r="32" spans="2:22" s="8" customFormat="1" ht="9" customHeight="1">
      <c r="B32" s="6" t="s">
        <v>42</v>
      </c>
      <c r="D32" s="17">
        <f t="shared" si="3"/>
        <v>336</v>
      </c>
      <c r="E32" s="7">
        <v>123</v>
      </c>
      <c r="F32" s="7" t="s">
        <v>59</v>
      </c>
      <c r="G32" s="7">
        <v>213</v>
      </c>
      <c r="H32" s="7">
        <f t="shared" si="4"/>
        <v>7495</v>
      </c>
      <c r="I32" s="7">
        <f t="shared" si="5"/>
        <v>7183</v>
      </c>
      <c r="J32" s="7">
        <v>4591</v>
      </c>
      <c r="K32" s="7">
        <v>2592</v>
      </c>
      <c r="L32" s="7">
        <f t="shared" si="6"/>
        <v>312</v>
      </c>
      <c r="M32" s="7">
        <v>220</v>
      </c>
      <c r="N32" s="7">
        <v>92</v>
      </c>
      <c r="O32" s="7">
        <v>2501202</v>
      </c>
      <c r="P32" s="7">
        <v>10799220</v>
      </c>
      <c r="Q32" s="7">
        <f t="shared" si="7"/>
        <v>17794827</v>
      </c>
      <c r="R32" s="7">
        <v>16985591</v>
      </c>
      <c r="S32" s="7">
        <v>772059</v>
      </c>
      <c r="T32" s="7">
        <v>37177</v>
      </c>
      <c r="U32" s="7">
        <v>33</v>
      </c>
      <c r="V32" s="7">
        <v>6683980</v>
      </c>
    </row>
    <row r="33" spans="2:22" s="8" customFormat="1" ht="9" customHeight="1">
      <c r="B33" s="6" t="s">
        <v>43</v>
      </c>
      <c r="D33" s="17">
        <f t="shared" si="3"/>
        <v>679</v>
      </c>
      <c r="E33" s="7">
        <v>176</v>
      </c>
      <c r="F33" s="7" t="s">
        <v>59</v>
      </c>
      <c r="G33" s="7">
        <v>503</v>
      </c>
      <c r="H33" s="7">
        <f t="shared" si="4"/>
        <v>10821</v>
      </c>
      <c r="I33" s="7">
        <f t="shared" si="5"/>
        <v>9949</v>
      </c>
      <c r="J33" s="7">
        <v>6271</v>
      </c>
      <c r="K33" s="7">
        <v>3678</v>
      </c>
      <c r="L33" s="7">
        <f t="shared" si="6"/>
        <v>872</v>
      </c>
      <c r="M33" s="7">
        <v>509</v>
      </c>
      <c r="N33" s="7">
        <v>363</v>
      </c>
      <c r="O33" s="7">
        <v>3531192</v>
      </c>
      <c r="P33" s="7">
        <v>12361569</v>
      </c>
      <c r="Q33" s="7">
        <f t="shared" si="7"/>
        <v>24544675</v>
      </c>
      <c r="R33" s="7">
        <v>23215282</v>
      </c>
      <c r="S33" s="7">
        <v>1325148</v>
      </c>
      <c r="T33" s="7">
        <v>4245</v>
      </c>
      <c r="U33" s="7">
        <v>29464</v>
      </c>
      <c r="V33" s="7">
        <v>11099371</v>
      </c>
    </row>
    <row r="34" spans="2:22" s="8" customFormat="1" ht="5.25" customHeight="1">
      <c r="B34" s="6"/>
      <c r="D34" s="17">
        <f t="shared" si="3"/>
        <v>0</v>
      </c>
      <c r="E34" s="7"/>
      <c r="F34" s="7"/>
      <c r="G34" s="7"/>
      <c r="H34" s="7">
        <f t="shared" si="4"/>
        <v>0</v>
      </c>
      <c r="I34" s="7">
        <f t="shared" si="5"/>
        <v>0</v>
      </c>
      <c r="J34" s="7"/>
      <c r="K34" s="7"/>
      <c r="L34" s="7">
        <f t="shared" si="6"/>
        <v>0</v>
      </c>
      <c r="M34" s="7"/>
      <c r="N34" s="7"/>
      <c r="O34" s="7"/>
      <c r="P34" s="7"/>
      <c r="Q34" s="7">
        <f t="shared" si="7"/>
        <v>0</v>
      </c>
      <c r="R34" s="7"/>
      <c r="S34" s="7"/>
      <c r="T34" s="7"/>
      <c r="U34" s="7"/>
      <c r="V34" s="7"/>
    </row>
    <row r="35" spans="2:22" s="8" customFormat="1" ht="9" customHeight="1">
      <c r="B35" s="6" t="s">
        <v>44</v>
      </c>
      <c r="D35" s="17">
        <f t="shared" si="3"/>
        <v>648</v>
      </c>
      <c r="E35" s="7">
        <v>180</v>
      </c>
      <c r="F35" s="7">
        <v>17</v>
      </c>
      <c r="G35" s="7">
        <v>451</v>
      </c>
      <c r="H35" s="7">
        <f t="shared" si="4"/>
        <v>8479</v>
      </c>
      <c r="I35" s="7">
        <f t="shared" si="5"/>
        <v>7748</v>
      </c>
      <c r="J35" s="7">
        <v>3852</v>
      </c>
      <c r="K35" s="7">
        <v>3896</v>
      </c>
      <c r="L35" s="7">
        <f t="shared" si="6"/>
        <v>731</v>
      </c>
      <c r="M35" s="7">
        <v>444</v>
      </c>
      <c r="N35" s="7">
        <v>287</v>
      </c>
      <c r="O35" s="7">
        <v>2243947</v>
      </c>
      <c r="P35" s="7">
        <v>8954440</v>
      </c>
      <c r="Q35" s="7">
        <f t="shared" si="7"/>
        <v>14494526</v>
      </c>
      <c r="R35" s="7">
        <v>13544253</v>
      </c>
      <c r="S35" s="7">
        <v>949145</v>
      </c>
      <c r="T35" s="7">
        <v>1128</v>
      </c>
      <c r="U35" s="7">
        <v>4919</v>
      </c>
      <c r="V35" s="7">
        <v>5100255</v>
      </c>
    </row>
    <row r="36" spans="2:22" s="8" customFormat="1" ht="9" customHeight="1">
      <c r="B36" s="6" t="s">
        <v>45</v>
      </c>
      <c r="D36" s="17">
        <f t="shared" si="3"/>
        <v>727</v>
      </c>
      <c r="E36" s="7">
        <v>255</v>
      </c>
      <c r="F36" s="7">
        <v>1</v>
      </c>
      <c r="G36" s="7">
        <v>471</v>
      </c>
      <c r="H36" s="7">
        <f t="shared" si="4"/>
        <v>9999</v>
      </c>
      <c r="I36" s="7">
        <f t="shared" si="5"/>
        <v>9243</v>
      </c>
      <c r="J36" s="7">
        <v>5440</v>
      </c>
      <c r="K36" s="7">
        <v>3803</v>
      </c>
      <c r="L36" s="7">
        <f t="shared" si="6"/>
        <v>756</v>
      </c>
      <c r="M36" s="7">
        <v>480</v>
      </c>
      <c r="N36" s="7">
        <v>276</v>
      </c>
      <c r="O36" s="7">
        <v>2960932</v>
      </c>
      <c r="P36" s="7">
        <v>11233952</v>
      </c>
      <c r="Q36" s="7">
        <f t="shared" si="7"/>
        <v>20710852</v>
      </c>
      <c r="R36" s="7">
        <v>19114845</v>
      </c>
      <c r="S36" s="7">
        <v>1580711</v>
      </c>
      <c r="T36" s="7">
        <v>15296</v>
      </c>
      <c r="U36" s="7">
        <v>7431</v>
      </c>
      <c r="V36" s="7">
        <v>8734839</v>
      </c>
    </row>
    <row r="37" spans="2:22" s="8" customFormat="1" ht="9" customHeight="1">
      <c r="B37" s="6" t="s">
        <v>46</v>
      </c>
      <c r="D37" s="17">
        <f t="shared" si="3"/>
        <v>765</v>
      </c>
      <c r="E37" s="7">
        <v>103</v>
      </c>
      <c r="F37" s="7">
        <v>4</v>
      </c>
      <c r="G37" s="7">
        <v>658</v>
      </c>
      <c r="H37" s="7">
        <f t="shared" si="4"/>
        <v>4531</v>
      </c>
      <c r="I37" s="7">
        <f t="shared" si="5"/>
        <v>3362</v>
      </c>
      <c r="J37" s="7">
        <v>1790</v>
      </c>
      <c r="K37" s="7">
        <v>1572</v>
      </c>
      <c r="L37" s="7">
        <f t="shared" si="6"/>
        <v>1169</v>
      </c>
      <c r="M37" s="7">
        <v>697</v>
      </c>
      <c r="N37" s="7">
        <v>472</v>
      </c>
      <c r="O37" s="7">
        <v>876184</v>
      </c>
      <c r="P37" s="7">
        <v>3081359</v>
      </c>
      <c r="Q37" s="7">
        <f t="shared" si="7"/>
        <v>5727621</v>
      </c>
      <c r="R37" s="7">
        <v>4862969</v>
      </c>
      <c r="S37" s="7">
        <v>862494</v>
      </c>
      <c r="T37" s="7">
        <v>2158</v>
      </c>
      <c r="U37" s="7">
        <v>9613</v>
      </c>
      <c r="V37" s="7">
        <v>2525030</v>
      </c>
    </row>
    <row r="38" spans="2:22" s="8" customFormat="1" ht="9" customHeight="1">
      <c r="B38" s="6" t="s">
        <v>47</v>
      </c>
      <c r="D38" s="17">
        <f t="shared" si="3"/>
        <v>557</v>
      </c>
      <c r="E38" s="7">
        <v>84</v>
      </c>
      <c r="F38" s="7" t="s">
        <v>59</v>
      </c>
      <c r="G38" s="7">
        <v>473</v>
      </c>
      <c r="H38" s="7">
        <f t="shared" si="4"/>
        <v>2898</v>
      </c>
      <c r="I38" s="7">
        <f t="shared" si="5"/>
        <v>2033</v>
      </c>
      <c r="J38" s="7">
        <v>1037</v>
      </c>
      <c r="K38" s="7">
        <v>996</v>
      </c>
      <c r="L38" s="7">
        <f t="shared" si="6"/>
        <v>865</v>
      </c>
      <c r="M38" s="7">
        <v>489</v>
      </c>
      <c r="N38" s="7">
        <v>376</v>
      </c>
      <c r="O38" s="7">
        <v>493265</v>
      </c>
      <c r="P38" s="7">
        <v>1473626</v>
      </c>
      <c r="Q38" s="7">
        <f t="shared" si="7"/>
        <v>2732785</v>
      </c>
      <c r="R38" s="7">
        <v>2149275</v>
      </c>
      <c r="S38" s="7">
        <v>580207</v>
      </c>
      <c r="T38" s="7">
        <v>3303</v>
      </c>
      <c r="U38" s="7" t="s">
        <v>59</v>
      </c>
      <c r="V38" s="7">
        <v>1228383</v>
      </c>
    </row>
    <row r="39" spans="2:22" s="8" customFormat="1" ht="9" customHeight="1">
      <c r="B39" s="6" t="s">
        <v>48</v>
      </c>
      <c r="D39" s="17">
        <f t="shared" si="3"/>
        <v>646</v>
      </c>
      <c r="E39" s="9">
        <v>172</v>
      </c>
      <c r="F39" s="9">
        <v>6</v>
      </c>
      <c r="G39" s="9">
        <v>468</v>
      </c>
      <c r="H39" s="7">
        <f t="shared" si="4"/>
        <v>6011</v>
      </c>
      <c r="I39" s="7">
        <f t="shared" si="5"/>
        <v>5266</v>
      </c>
      <c r="J39" s="9">
        <v>2642</v>
      </c>
      <c r="K39" s="9">
        <v>2624</v>
      </c>
      <c r="L39" s="7">
        <f t="shared" si="6"/>
        <v>745</v>
      </c>
      <c r="M39" s="7">
        <v>460</v>
      </c>
      <c r="N39" s="9">
        <v>285</v>
      </c>
      <c r="O39" s="7">
        <v>1284632</v>
      </c>
      <c r="P39" s="7">
        <v>3873268</v>
      </c>
      <c r="Q39" s="7">
        <f t="shared" si="7"/>
        <v>7161423</v>
      </c>
      <c r="R39" s="7">
        <v>6405120</v>
      </c>
      <c r="S39" s="7">
        <v>750555</v>
      </c>
      <c r="T39" s="7">
        <v>5748</v>
      </c>
      <c r="U39" s="7">
        <v>3780</v>
      </c>
      <c r="V39" s="7">
        <v>3114382</v>
      </c>
    </row>
    <row r="40" spans="2:22" s="8" customFormat="1" ht="5.25" customHeight="1">
      <c r="B40" s="6"/>
      <c r="D40" s="17">
        <f t="shared" si="3"/>
        <v>0</v>
      </c>
      <c r="E40" s="9"/>
      <c r="F40" s="9"/>
      <c r="G40" s="9"/>
      <c r="H40" s="7">
        <f t="shared" si="4"/>
        <v>0</v>
      </c>
      <c r="I40" s="7">
        <f t="shared" si="5"/>
        <v>0</v>
      </c>
      <c r="J40" s="9"/>
      <c r="K40" s="9"/>
      <c r="L40" s="7">
        <f t="shared" si="6"/>
        <v>0</v>
      </c>
      <c r="M40" s="9"/>
      <c r="N40" s="9"/>
      <c r="O40" s="7"/>
      <c r="P40" s="7"/>
      <c r="Q40" s="7">
        <f t="shared" si="7"/>
        <v>0</v>
      </c>
      <c r="S40" s="7"/>
      <c r="T40" s="7"/>
      <c r="U40" s="7"/>
      <c r="V40" s="7"/>
    </row>
    <row r="41" spans="2:22" s="8" customFormat="1" ht="9" customHeight="1">
      <c r="B41" s="6" t="s">
        <v>49</v>
      </c>
      <c r="D41" s="17">
        <f t="shared" si="3"/>
        <v>904</v>
      </c>
      <c r="E41" s="9">
        <v>232</v>
      </c>
      <c r="F41" s="9">
        <v>7</v>
      </c>
      <c r="G41" s="9">
        <v>665</v>
      </c>
      <c r="H41" s="7">
        <f t="shared" si="4"/>
        <v>9977</v>
      </c>
      <c r="I41" s="7">
        <f t="shared" si="5"/>
        <v>8887</v>
      </c>
      <c r="J41" s="9">
        <v>5121</v>
      </c>
      <c r="K41" s="9">
        <v>3766</v>
      </c>
      <c r="L41" s="7">
        <f t="shared" si="6"/>
        <v>1090</v>
      </c>
      <c r="M41" s="7">
        <v>648</v>
      </c>
      <c r="N41" s="9">
        <v>442</v>
      </c>
      <c r="O41" s="7">
        <v>2342150</v>
      </c>
      <c r="P41" s="7">
        <v>8333371</v>
      </c>
      <c r="Q41" s="7">
        <f t="shared" si="7"/>
        <v>14595820</v>
      </c>
      <c r="R41" s="7">
        <v>13559337</v>
      </c>
      <c r="S41" s="7">
        <v>1032754</v>
      </c>
      <c r="T41" s="7">
        <v>3729</v>
      </c>
      <c r="U41" s="7">
        <v>39195</v>
      </c>
      <c r="V41" s="7">
        <v>5870685</v>
      </c>
    </row>
    <row r="42" spans="2:22" s="8" customFormat="1" ht="9" customHeight="1">
      <c r="B42" s="6" t="s">
        <v>50</v>
      </c>
      <c r="D42" s="17">
        <f t="shared" si="3"/>
        <v>148</v>
      </c>
      <c r="E42" s="9">
        <v>52</v>
      </c>
      <c r="F42" s="7" t="s">
        <v>59</v>
      </c>
      <c r="G42" s="9">
        <v>96</v>
      </c>
      <c r="H42" s="7">
        <v>2406</v>
      </c>
      <c r="I42" s="7">
        <f t="shared" si="5"/>
        <v>1875</v>
      </c>
      <c r="J42" s="9">
        <v>942</v>
      </c>
      <c r="K42" s="9">
        <v>933</v>
      </c>
      <c r="L42" s="7">
        <f t="shared" si="6"/>
        <v>171</v>
      </c>
      <c r="M42" s="7">
        <v>102</v>
      </c>
      <c r="N42" s="9">
        <v>69</v>
      </c>
      <c r="O42" s="7">
        <v>527307</v>
      </c>
      <c r="P42" s="7">
        <v>1524148</v>
      </c>
      <c r="Q42" s="7">
        <f t="shared" si="7"/>
        <v>2792186</v>
      </c>
      <c r="R42" s="7">
        <v>2618732</v>
      </c>
      <c r="S42" s="7">
        <v>169319</v>
      </c>
      <c r="T42" s="7">
        <v>4135</v>
      </c>
      <c r="U42" s="7">
        <v>1603</v>
      </c>
      <c r="V42" s="7">
        <v>1116811</v>
      </c>
    </row>
    <row r="43" spans="2:22" s="8" customFormat="1" ht="9" customHeight="1">
      <c r="B43" s="6" t="s">
        <v>51</v>
      </c>
      <c r="D43" s="17">
        <f t="shared" si="3"/>
        <v>354</v>
      </c>
      <c r="E43" s="9">
        <v>131</v>
      </c>
      <c r="F43" s="9">
        <v>1</v>
      </c>
      <c r="G43" s="9">
        <v>222</v>
      </c>
      <c r="H43" s="7">
        <f t="shared" si="4"/>
        <v>3794</v>
      </c>
      <c r="I43" s="7">
        <f t="shared" si="5"/>
        <v>3481</v>
      </c>
      <c r="J43" s="9">
        <v>1729</v>
      </c>
      <c r="K43" s="9">
        <v>1752</v>
      </c>
      <c r="L43" s="7">
        <f t="shared" si="6"/>
        <v>313</v>
      </c>
      <c r="M43" s="7">
        <v>222</v>
      </c>
      <c r="N43" s="9">
        <v>91</v>
      </c>
      <c r="O43" s="7">
        <v>1008726</v>
      </c>
      <c r="P43" s="7">
        <v>2638333</v>
      </c>
      <c r="Q43" s="7">
        <f t="shared" si="7"/>
        <v>5712852</v>
      </c>
      <c r="R43" s="7">
        <v>5252956</v>
      </c>
      <c r="S43" s="7">
        <v>447710</v>
      </c>
      <c r="T43" s="7">
        <v>12186</v>
      </c>
      <c r="U43" s="7">
        <v>7428</v>
      </c>
      <c r="V43" s="7">
        <v>2914891</v>
      </c>
    </row>
    <row r="44" spans="2:22" s="8" customFormat="1" ht="9" customHeight="1">
      <c r="B44" s="6" t="s">
        <v>52</v>
      </c>
      <c r="D44" s="17">
        <f t="shared" si="3"/>
        <v>734</v>
      </c>
      <c r="E44" s="9">
        <v>224</v>
      </c>
      <c r="F44" s="9">
        <v>18</v>
      </c>
      <c r="G44" s="9">
        <v>492</v>
      </c>
      <c r="H44" s="7">
        <f t="shared" si="4"/>
        <v>7587</v>
      </c>
      <c r="I44" s="7">
        <f t="shared" si="5"/>
        <v>6822</v>
      </c>
      <c r="J44" s="9">
        <v>3351</v>
      </c>
      <c r="K44" s="9">
        <v>3471</v>
      </c>
      <c r="L44" s="7">
        <f t="shared" si="6"/>
        <v>765</v>
      </c>
      <c r="M44" s="7">
        <v>493</v>
      </c>
      <c r="N44" s="9">
        <v>272</v>
      </c>
      <c r="O44" s="7">
        <v>1644273</v>
      </c>
      <c r="P44" s="7">
        <v>4851622</v>
      </c>
      <c r="Q44" s="7">
        <f t="shared" si="7"/>
        <v>8962351</v>
      </c>
      <c r="R44" s="7">
        <v>7997895</v>
      </c>
      <c r="S44" s="7">
        <v>959493</v>
      </c>
      <c r="T44" s="7">
        <v>4963</v>
      </c>
      <c r="U44" s="7">
        <v>9318</v>
      </c>
      <c r="V44" s="7">
        <v>3894047</v>
      </c>
    </row>
    <row r="45" spans="2:22" s="8" customFormat="1" ht="9" customHeight="1">
      <c r="B45" s="6" t="s">
        <v>53</v>
      </c>
      <c r="D45" s="17">
        <f t="shared" si="3"/>
        <v>432</v>
      </c>
      <c r="E45" s="9">
        <v>146</v>
      </c>
      <c r="F45" s="9">
        <v>10</v>
      </c>
      <c r="G45" s="9">
        <v>276</v>
      </c>
      <c r="H45" s="7">
        <f t="shared" si="4"/>
        <v>4425</v>
      </c>
      <c r="I45" s="7">
        <f t="shared" si="5"/>
        <v>3980</v>
      </c>
      <c r="J45" s="9">
        <v>1897</v>
      </c>
      <c r="K45" s="9">
        <v>2083</v>
      </c>
      <c r="L45" s="7">
        <f t="shared" si="6"/>
        <v>445</v>
      </c>
      <c r="M45" s="7">
        <v>271</v>
      </c>
      <c r="N45" s="9">
        <v>174</v>
      </c>
      <c r="O45" s="7">
        <v>910517</v>
      </c>
      <c r="P45" s="7">
        <v>2764862</v>
      </c>
      <c r="Q45" s="7">
        <f t="shared" si="7"/>
        <v>5078534</v>
      </c>
      <c r="R45" s="7">
        <v>4371747</v>
      </c>
      <c r="S45" s="7">
        <v>704911</v>
      </c>
      <c r="T45" s="7">
        <v>1876</v>
      </c>
      <c r="U45" s="7">
        <v>20506</v>
      </c>
      <c r="V45" s="7">
        <v>2217543</v>
      </c>
    </row>
    <row r="46" spans="2:22" s="8" customFormat="1" ht="5.25" customHeight="1">
      <c r="B46" s="6"/>
      <c r="D46" s="17">
        <f t="shared" si="3"/>
        <v>0</v>
      </c>
      <c r="E46" s="9"/>
      <c r="F46" s="9"/>
      <c r="G46" s="9"/>
      <c r="H46" s="7">
        <f t="shared" si="4"/>
        <v>0</v>
      </c>
      <c r="I46" s="7">
        <f t="shared" si="5"/>
        <v>0</v>
      </c>
      <c r="J46" s="9"/>
      <c r="K46" s="9"/>
      <c r="L46" s="7">
        <f t="shared" si="6"/>
        <v>0</v>
      </c>
      <c r="M46" s="9"/>
      <c r="N46" s="9"/>
      <c r="O46" s="7"/>
      <c r="P46" s="7"/>
      <c r="Q46" s="7">
        <f t="shared" si="7"/>
        <v>0</v>
      </c>
      <c r="R46" s="7"/>
      <c r="S46" s="7"/>
      <c r="T46" s="7"/>
      <c r="U46" s="7"/>
      <c r="V46" s="7"/>
    </row>
    <row r="47" spans="2:22" s="8" customFormat="1" ht="9" customHeight="1">
      <c r="B47" s="6" t="s">
        <v>54</v>
      </c>
      <c r="D47" s="17">
        <f t="shared" si="3"/>
        <v>162</v>
      </c>
      <c r="E47" s="9">
        <v>60</v>
      </c>
      <c r="F47" s="9">
        <v>6</v>
      </c>
      <c r="G47" s="9">
        <v>96</v>
      </c>
      <c r="H47" s="7">
        <f t="shared" si="4"/>
        <v>1384</v>
      </c>
      <c r="I47" s="7">
        <f t="shared" si="5"/>
        <v>1223</v>
      </c>
      <c r="J47" s="9">
        <v>586</v>
      </c>
      <c r="K47" s="9">
        <v>637</v>
      </c>
      <c r="L47" s="7">
        <f t="shared" si="6"/>
        <v>161</v>
      </c>
      <c r="M47" s="7">
        <v>97</v>
      </c>
      <c r="N47" s="9">
        <v>64</v>
      </c>
      <c r="O47" s="7">
        <v>262497</v>
      </c>
      <c r="P47" s="7">
        <v>563667</v>
      </c>
      <c r="Q47" s="7">
        <f t="shared" si="7"/>
        <v>1242539</v>
      </c>
      <c r="R47" s="7">
        <v>1107806</v>
      </c>
      <c r="S47" s="7">
        <v>134605</v>
      </c>
      <c r="T47" s="7">
        <v>128</v>
      </c>
      <c r="U47" s="7" t="s">
        <v>59</v>
      </c>
      <c r="V47" s="7">
        <v>639325</v>
      </c>
    </row>
    <row r="48" spans="2:22" s="8" customFormat="1" ht="9" customHeight="1">
      <c r="B48" s="6" t="s">
        <v>55</v>
      </c>
      <c r="D48" s="17">
        <f t="shared" si="3"/>
        <v>395</v>
      </c>
      <c r="E48" s="9">
        <v>159</v>
      </c>
      <c r="F48" s="9">
        <v>8</v>
      </c>
      <c r="G48" s="9">
        <v>228</v>
      </c>
      <c r="H48" s="7">
        <f t="shared" si="4"/>
        <v>6368</v>
      </c>
      <c r="I48" s="7">
        <f t="shared" si="5"/>
        <v>6025</v>
      </c>
      <c r="J48" s="9">
        <v>3177</v>
      </c>
      <c r="K48" s="9">
        <v>2848</v>
      </c>
      <c r="L48" s="7">
        <f t="shared" si="6"/>
        <v>343</v>
      </c>
      <c r="M48" s="7">
        <v>222</v>
      </c>
      <c r="N48" s="9">
        <v>121</v>
      </c>
      <c r="O48" s="7">
        <v>1712281</v>
      </c>
      <c r="P48" s="7">
        <v>4623711</v>
      </c>
      <c r="Q48" s="7">
        <f t="shared" si="7"/>
        <v>8901829</v>
      </c>
      <c r="R48" s="7">
        <v>8022639</v>
      </c>
      <c r="S48" s="7">
        <v>803453</v>
      </c>
      <c r="T48" s="7">
        <v>75737</v>
      </c>
      <c r="U48" s="7">
        <v>28790</v>
      </c>
      <c r="V48" s="7">
        <v>4049757</v>
      </c>
    </row>
    <row r="49" ht="3" customHeight="1" thickBot="1">
      <c r="D49" s="18"/>
    </row>
    <row r="50" spans="1:22" ht="11.25" customHeight="1">
      <c r="A50" s="10" t="s">
        <v>56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</row>
  </sheetData>
  <mergeCells count="20">
    <mergeCell ref="I4:K5"/>
    <mergeCell ref="L4:N5"/>
    <mergeCell ref="Q5:Q6"/>
    <mergeCell ref="D3:G3"/>
    <mergeCell ref="A3:C6"/>
    <mergeCell ref="Q3:T4"/>
    <mergeCell ref="H3:N3"/>
    <mergeCell ref="O3:O6"/>
    <mergeCell ref="P3:P6"/>
    <mergeCell ref="D4:D6"/>
    <mergeCell ref="E4:E6"/>
    <mergeCell ref="F4:F6"/>
    <mergeCell ref="G4:G6"/>
    <mergeCell ref="H4:H6"/>
    <mergeCell ref="U3:U6"/>
    <mergeCell ref="U2:V2"/>
    <mergeCell ref="R5:R6"/>
    <mergeCell ref="S5:S6"/>
    <mergeCell ref="T5:T6"/>
    <mergeCell ref="V3:V6"/>
  </mergeCells>
  <printOptions horizontalCentered="1"/>
  <pageMargins left="0.7874015748031497" right="0.7874015748031497" top="0.6692913385826772" bottom="0.66929133858267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2009-07-14T07:11:10Z</cp:lastPrinted>
  <dcterms:created xsi:type="dcterms:W3CDTF">2001-03-28T07:57:52Z</dcterms:created>
  <dcterms:modified xsi:type="dcterms:W3CDTF">2010-02-25T04:03:24Z</dcterms:modified>
  <cp:category/>
  <cp:version/>
  <cp:contentType/>
  <cp:contentStatus/>
</cp:coreProperties>
</file>