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6" sheetId="1" r:id="rId1"/>
  </sheets>
  <definedNames/>
  <calcPr fullCalcOnLoad="1"/>
</workbook>
</file>

<file path=xl/sharedStrings.xml><?xml version="1.0" encoding="utf-8"?>
<sst xmlns="http://schemas.openxmlformats.org/spreadsheetml/2006/main" count="267" uniqueCount="145">
  <si>
    <t>　単位：世帯、人</t>
  </si>
  <si>
    <t>区分</t>
  </si>
  <si>
    <t>世帯数</t>
  </si>
  <si>
    <t>自然動態</t>
  </si>
  <si>
    <t>社会動態</t>
  </si>
  <si>
    <t>人口</t>
  </si>
  <si>
    <t>男</t>
  </si>
  <si>
    <t>出生</t>
  </si>
  <si>
    <t>死亡</t>
  </si>
  <si>
    <t>転入</t>
  </si>
  <si>
    <t>転出</t>
  </si>
  <si>
    <t>県内</t>
  </si>
  <si>
    <t>県外</t>
  </si>
  <si>
    <t>その他</t>
  </si>
  <si>
    <t>総計</t>
  </si>
  <si>
    <t>武儀郡</t>
  </si>
  <si>
    <t>洞戸村</t>
  </si>
  <si>
    <t>板取村</t>
  </si>
  <si>
    <t>武芸川町</t>
  </si>
  <si>
    <t>武儀町</t>
  </si>
  <si>
    <t>上之保村</t>
  </si>
  <si>
    <t>岐阜市</t>
  </si>
  <si>
    <t>大垣市</t>
  </si>
  <si>
    <t>郡上郡</t>
  </si>
  <si>
    <t>高山市</t>
  </si>
  <si>
    <t>八幡町</t>
  </si>
  <si>
    <t>多治見市</t>
  </si>
  <si>
    <t>大和町</t>
  </si>
  <si>
    <t>関市</t>
  </si>
  <si>
    <t>白鳥町</t>
  </si>
  <si>
    <t>中津川市</t>
  </si>
  <si>
    <t>高鷲村</t>
  </si>
  <si>
    <t>美濃市</t>
  </si>
  <si>
    <t>美並村</t>
  </si>
  <si>
    <t>瑞浪市</t>
  </si>
  <si>
    <t>明宝村</t>
  </si>
  <si>
    <t>羽島市</t>
  </si>
  <si>
    <t>和良村</t>
  </si>
  <si>
    <t>恵那市</t>
  </si>
  <si>
    <t xml:space="preserve"> </t>
  </si>
  <si>
    <t>美濃加茂市</t>
  </si>
  <si>
    <t>加茂郡</t>
  </si>
  <si>
    <t>土岐市</t>
  </si>
  <si>
    <t>坂祝町</t>
  </si>
  <si>
    <t>各務原市</t>
  </si>
  <si>
    <t>富加町</t>
  </si>
  <si>
    <t>可児市</t>
  </si>
  <si>
    <t>川辺町</t>
  </si>
  <si>
    <t>七宗町</t>
  </si>
  <si>
    <t>羽島郡</t>
  </si>
  <si>
    <t>八百津町</t>
  </si>
  <si>
    <t>川島町</t>
  </si>
  <si>
    <t>白川町</t>
  </si>
  <si>
    <t>岐南町</t>
  </si>
  <si>
    <t>東白川村</t>
  </si>
  <si>
    <t>笠松町</t>
  </si>
  <si>
    <t>柳津町</t>
  </si>
  <si>
    <t>可児郡</t>
  </si>
  <si>
    <t>御嵩町</t>
  </si>
  <si>
    <t>海津郡</t>
  </si>
  <si>
    <t>兼山町</t>
  </si>
  <si>
    <t>海津町</t>
  </si>
  <si>
    <t>平田町</t>
  </si>
  <si>
    <t>土岐郡</t>
  </si>
  <si>
    <t>南濃町</t>
  </si>
  <si>
    <t>笠原町</t>
  </si>
  <si>
    <t>養老郡</t>
  </si>
  <si>
    <t>恵那郡</t>
  </si>
  <si>
    <t>養老町</t>
  </si>
  <si>
    <t>坂下町</t>
  </si>
  <si>
    <t>上石津町</t>
  </si>
  <si>
    <t>川上村</t>
  </si>
  <si>
    <t>加子母村</t>
  </si>
  <si>
    <t>不破郡</t>
  </si>
  <si>
    <t>付知町</t>
  </si>
  <si>
    <t>垂井町</t>
  </si>
  <si>
    <t>福岡町</t>
  </si>
  <si>
    <t>関ヶ原町</t>
  </si>
  <si>
    <t>蛭川村</t>
  </si>
  <si>
    <t>岩村町</t>
  </si>
  <si>
    <t>安  八  郡</t>
  </si>
  <si>
    <t>山岡町</t>
  </si>
  <si>
    <t>神戸町</t>
  </si>
  <si>
    <t>明智町</t>
  </si>
  <si>
    <t>輪之内町</t>
  </si>
  <si>
    <t>串原村</t>
  </si>
  <si>
    <t>安八町</t>
  </si>
  <si>
    <t>上矢作町</t>
  </si>
  <si>
    <t>墨俣町</t>
  </si>
  <si>
    <t>益田郡</t>
  </si>
  <si>
    <t>揖斐郡</t>
  </si>
  <si>
    <t>萩原町</t>
  </si>
  <si>
    <t>揖斐川町</t>
  </si>
  <si>
    <t>小坂町</t>
  </si>
  <si>
    <t>谷汲村</t>
  </si>
  <si>
    <t>下呂町</t>
  </si>
  <si>
    <t>大野町</t>
  </si>
  <si>
    <t>金山町</t>
  </si>
  <si>
    <t>池田町</t>
  </si>
  <si>
    <t>馬瀬村</t>
  </si>
  <si>
    <t>春日村</t>
  </si>
  <si>
    <t>久瀬村</t>
  </si>
  <si>
    <t>大野郡</t>
  </si>
  <si>
    <t>藤橋村</t>
  </si>
  <si>
    <t>丹生川村</t>
  </si>
  <si>
    <t>坂内村</t>
  </si>
  <si>
    <t>清見村</t>
  </si>
  <si>
    <t>荘川村</t>
  </si>
  <si>
    <t>本巣郡</t>
  </si>
  <si>
    <t>白川村</t>
  </si>
  <si>
    <t>北方町</t>
  </si>
  <si>
    <t>宮村</t>
  </si>
  <si>
    <t>本巣町</t>
  </si>
  <si>
    <t>久々野町</t>
  </si>
  <si>
    <t>穂積町</t>
  </si>
  <si>
    <t>朝日村</t>
  </si>
  <si>
    <t>巣南町</t>
  </si>
  <si>
    <t>高根村</t>
  </si>
  <si>
    <t>真正町</t>
  </si>
  <si>
    <t>糸貫町</t>
  </si>
  <si>
    <t>吉城郡</t>
  </si>
  <si>
    <t>根尾村</t>
  </si>
  <si>
    <t>古川町</t>
  </si>
  <si>
    <t>国府町</t>
  </si>
  <si>
    <t>山県郡</t>
  </si>
  <si>
    <t>河合村</t>
  </si>
  <si>
    <t>高富町</t>
  </si>
  <si>
    <t>宮川村</t>
  </si>
  <si>
    <t>伊自良村</t>
  </si>
  <si>
    <t>神岡町</t>
  </si>
  <si>
    <t>美山町</t>
  </si>
  <si>
    <t>上宝村</t>
  </si>
  <si>
    <t>市部</t>
  </si>
  <si>
    <t>郡部</t>
  </si>
  <si>
    <t xml:space="preserve"> 14．　市町村別世帯数、人口、人口動態</t>
  </si>
  <si>
    <t xml:space="preserve"> 14．　市町村別世帯数、人口、人口動態（続き）</t>
  </si>
  <si>
    <t>昭和63年10月1日～平成元年9月30日</t>
  </si>
  <si>
    <t>　注：人口、世帯数は平成元年10月１日現在である。</t>
  </si>
  <si>
    <t>-</t>
  </si>
  <si>
    <t>資料：県統計課「平成2年国勢早期集計結果」「岐阜県人口動態統計調査」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</si>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</sst>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 "/>
    <numFmt numFmtId="178" formatCode="###.0\ ###\ ###"/>
    <numFmt numFmtId="179" formatCode="0.00_);[Red]\(0.00\)"/>
    <numFmt numFmtId="180" formatCode="###\ ###\ ###\ "/>
    <numFmt numFmtId="181" formatCode="0\ "/>
    <numFmt numFmtId="182" formatCode="0.00_ "/>
    <numFmt numFmtId="183" formatCode="#,##0.00_);[Red]\(#,##0.00\)"/>
    <numFmt numFmtId="184" formatCode="#\ ###\ ##0"/>
    <numFmt numFmtId="185" formatCode="#\ ###\ ##0\ "/>
    <numFmt numFmtId="186" formatCode="#\ ###\ ###0\ "/>
    <numFmt numFmtId="187" formatCode="#\ ###\ ##0\ \ "/>
    <numFmt numFmtId="188" formatCode="0_);[Red]\(0\)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53">
    <xf numFmtId="0" fontId="0" fillId="0" borderId="0" xfId="0" applyAlignment="1">
      <alignment/>
    </xf>
    <xf numFmtId="0" fontId="4" fillId="0" borderId="0" xfId="20" applyFont="1" applyFill="1">
      <alignment/>
      <protection/>
    </xf>
    <xf numFmtId="0" fontId="4" fillId="0" borderId="0" xfId="20" applyFont="1" applyFill="1" applyAlignment="1">
      <alignment horizontal="right"/>
      <protection/>
    </xf>
    <xf numFmtId="0" fontId="5" fillId="0" borderId="0" xfId="20" applyFont="1" applyFill="1" applyAlignment="1">
      <alignment horizontal="left"/>
      <protection/>
    </xf>
    <xf numFmtId="0" fontId="6" fillId="0" borderId="0" xfId="20" applyFont="1" applyFill="1">
      <alignment/>
      <protection/>
    </xf>
    <xf numFmtId="0" fontId="6" fillId="0" borderId="0" xfId="20" applyFont="1" applyFill="1" applyAlignment="1">
      <alignment horizontal="right"/>
      <protection/>
    </xf>
    <xf numFmtId="0" fontId="7" fillId="0" borderId="1" xfId="20" applyFont="1" applyFill="1" applyBorder="1" applyAlignment="1">
      <alignment horizontal="distributed" vertical="center"/>
      <protection/>
    </xf>
    <xf numFmtId="0" fontId="7" fillId="0" borderId="2" xfId="20" applyFont="1" applyFill="1" applyBorder="1" applyAlignment="1">
      <alignment horizontal="distributed" vertical="center"/>
      <protection/>
    </xf>
    <xf numFmtId="0" fontId="7" fillId="0" borderId="3" xfId="20" applyFont="1" applyFill="1" applyBorder="1" applyAlignment="1">
      <alignment horizontal="distributed" vertical="center"/>
      <protection/>
    </xf>
    <xf numFmtId="0" fontId="7" fillId="0" borderId="4" xfId="20" applyFont="1" applyFill="1" applyBorder="1" applyAlignment="1">
      <alignment horizontal="distributed" vertical="center"/>
      <protection/>
    </xf>
    <xf numFmtId="0" fontId="4" fillId="0" borderId="5" xfId="20" applyFont="1" applyFill="1" applyBorder="1" applyAlignment="1">
      <alignment horizontal="right"/>
      <protection/>
    </xf>
    <xf numFmtId="0" fontId="6" fillId="0" borderId="0" xfId="20" applyFont="1" applyFill="1" applyAlignment="1">
      <alignment horizontal="distributed"/>
      <protection/>
    </xf>
    <xf numFmtId="180" fontId="6" fillId="0" borderId="0" xfId="20" applyNumberFormat="1" applyFont="1" applyFill="1" applyBorder="1" applyAlignment="1">
      <alignment horizontal="right"/>
      <protection/>
    </xf>
    <xf numFmtId="0" fontId="9" fillId="0" borderId="0" xfId="20" applyFont="1" applyFill="1">
      <alignment/>
      <protection/>
    </xf>
    <xf numFmtId="0" fontId="4" fillId="0" borderId="6" xfId="20" applyFont="1" applyFill="1" applyBorder="1">
      <alignment/>
      <protection/>
    </xf>
    <xf numFmtId="0" fontId="9" fillId="0" borderId="7" xfId="20" applyFont="1" applyFill="1" applyBorder="1" applyAlignment="1">
      <alignment horizontal="right"/>
      <protection/>
    </xf>
    <xf numFmtId="0" fontId="9" fillId="0" borderId="6" xfId="20" applyFont="1" applyFill="1" applyBorder="1" applyAlignment="1">
      <alignment horizontal="right"/>
      <protection/>
    </xf>
    <xf numFmtId="0" fontId="9" fillId="0" borderId="6" xfId="20" applyFont="1" applyFill="1" applyBorder="1">
      <alignment/>
      <protection/>
    </xf>
    <xf numFmtId="0" fontId="4" fillId="0" borderId="8" xfId="20" applyFont="1" applyFill="1" applyBorder="1">
      <alignment/>
      <protection/>
    </xf>
    <xf numFmtId="0" fontId="4" fillId="0" borderId="0" xfId="20" applyFont="1" applyFill="1" applyBorder="1">
      <alignment/>
      <protection/>
    </xf>
    <xf numFmtId="0" fontId="10" fillId="0" borderId="0" xfId="20" applyFont="1" applyFill="1">
      <alignment/>
      <protection/>
    </xf>
    <xf numFmtId="0" fontId="10" fillId="0" borderId="5" xfId="20" applyFont="1" applyFill="1" applyBorder="1">
      <alignment/>
      <protection/>
    </xf>
    <xf numFmtId="0" fontId="9" fillId="0" borderId="9" xfId="20" applyFont="1" applyFill="1" applyBorder="1">
      <alignment/>
      <protection/>
    </xf>
    <xf numFmtId="0" fontId="6" fillId="0" borderId="10" xfId="20" applyFont="1" applyFill="1" applyBorder="1" applyAlignment="1">
      <alignment/>
      <protection/>
    </xf>
    <xf numFmtId="0" fontId="0" fillId="0" borderId="10" xfId="0" applyFill="1" applyBorder="1" applyAlignment="1">
      <alignment/>
    </xf>
    <xf numFmtId="176" fontId="8" fillId="0" borderId="0" xfId="20" applyNumberFormat="1" applyFont="1" applyFill="1" applyBorder="1" applyAlignment="1">
      <alignment horizontal="right"/>
      <protection/>
    </xf>
    <xf numFmtId="176" fontId="8" fillId="0" borderId="11" xfId="20" applyNumberFormat="1" applyFont="1" applyFill="1" applyBorder="1" applyAlignment="1">
      <alignment horizontal="right"/>
      <protection/>
    </xf>
    <xf numFmtId="176" fontId="6" fillId="0" borderId="0" xfId="20" applyNumberFormat="1" applyFont="1" applyFill="1">
      <alignment/>
      <protection/>
    </xf>
    <xf numFmtId="176" fontId="6" fillId="0" borderId="0" xfId="20" applyNumberFormat="1" applyFont="1" applyFill="1" applyAlignment="1">
      <alignment horizontal="right"/>
      <protection/>
    </xf>
    <xf numFmtId="176" fontId="6" fillId="0" borderId="0" xfId="20" applyNumberFormat="1" applyFont="1" applyFill="1" applyAlignment="1" quotePrefix="1">
      <alignment horizontal="right"/>
      <protection/>
    </xf>
    <xf numFmtId="176" fontId="6" fillId="0" borderId="11" xfId="20" applyNumberFormat="1" applyFont="1" applyFill="1" applyBorder="1">
      <alignment/>
      <protection/>
    </xf>
    <xf numFmtId="176" fontId="6" fillId="0" borderId="11" xfId="20" applyNumberFormat="1" applyFont="1" applyFill="1" applyBorder="1" applyAlignment="1">
      <alignment horizontal="right"/>
      <protection/>
    </xf>
    <xf numFmtId="0" fontId="6" fillId="0" borderId="12" xfId="20" applyFont="1" applyFill="1" applyBorder="1" applyAlignment="1">
      <alignment horizontal="right" indent="1"/>
      <protection/>
    </xf>
    <xf numFmtId="0" fontId="0" fillId="0" borderId="12" xfId="0" applyFill="1" applyBorder="1" applyAlignment="1">
      <alignment horizontal="right" indent="1"/>
    </xf>
    <xf numFmtId="0" fontId="7" fillId="0" borderId="13" xfId="20" applyFont="1" applyFill="1" applyBorder="1" applyAlignment="1">
      <alignment horizontal="distributed" vertical="center"/>
      <protection/>
    </xf>
    <xf numFmtId="0" fontId="7" fillId="0" borderId="14" xfId="20" applyFont="1" applyFill="1" applyBorder="1" applyAlignment="1">
      <alignment horizontal="distributed" vertical="center"/>
      <protection/>
    </xf>
    <xf numFmtId="0" fontId="7" fillId="0" borderId="15" xfId="20" applyFont="1" applyFill="1" applyBorder="1" applyAlignment="1">
      <alignment horizontal="distributed" vertical="center"/>
      <protection/>
    </xf>
    <xf numFmtId="0" fontId="7" fillId="0" borderId="1" xfId="20" applyFont="1" applyFill="1" applyBorder="1" applyAlignment="1">
      <alignment horizontal="distributed" vertical="center"/>
      <protection/>
    </xf>
    <xf numFmtId="0" fontId="7" fillId="0" borderId="0" xfId="20" applyFont="1" applyFill="1" applyBorder="1" applyAlignment="1">
      <alignment horizontal="distributed" vertical="center"/>
      <protection/>
    </xf>
    <xf numFmtId="0" fontId="7" fillId="0" borderId="2" xfId="20" applyFont="1" applyFill="1" applyBorder="1" applyAlignment="1">
      <alignment horizontal="distributed" vertical="center"/>
      <protection/>
    </xf>
    <xf numFmtId="0" fontId="7" fillId="0" borderId="5" xfId="20" applyFont="1" applyFill="1" applyBorder="1" applyAlignment="1">
      <alignment horizontal="distributed" vertical="center"/>
      <protection/>
    </xf>
    <xf numFmtId="0" fontId="7" fillId="0" borderId="3" xfId="20" applyFont="1" applyFill="1" applyBorder="1" applyAlignment="1">
      <alignment horizontal="distributed" vertical="center"/>
      <protection/>
    </xf>
    <xf numFmtId="0" fontId="7" fillId="0" borderId="16" xfId="20" applyFont="1" applyFill="1" applyBorder="1" applyAlignment="1">
      <alignment horizontal="distributed" vertical="center"/>
      <protection/>
    </xf>
    <xf numFmtId="0" fontId="7" fillId="0" borderId="17" xfId="20" applyFont="1" applyFill="1" applyBorder="1" applyAlignment="1">
      <alignment horizontal="distributed" vertical="center"/>
      <protection/>
    </xf>
    <xf numFmtId="0" fontId="7" fillId="0" borderId="18" xfId="20" applyFont="1" applyFill="1" applyBorder="1" applyAlignment="1">
      <alignment horizontal="distributed" vertical="center"/>
      <protection/>
    </xf>
    <xf numFmtId="0" fontId="7" fillId="0" borderId="19" xfId="20" applyFont="1" applyFill="1" applyBorder="1" applyAlignment="1">
      <alignment horizontal="distributed" vertical="center"/>
      <protection/>
    </xf>
    <xf numFmtId="0" fontId="6" fillId="0" borderId="0" xfId="20" applyFont="1" applyFill="1" applyAlignment="1" quotePrefix="1">
      <alignment horizontal="left"/>
      <protection/>
    </xf>
    <xf numFmtId="0" fontId="6" fillId="0" borderId="0" xfId="20" applyFont="1" applyFill="1" applyAlignment="1">
      <alignment horizontal="left"/>
      <protection/>
    </xf>
    <xf numFmtId="176" fontId="6" fillId="0" borderId="0" xfId="20" applyNumberFormat="1" applyFont="1" applyFill="1" applyBorder="1">
      <alignment/>
      <protection/>
    </xf>
    <xf numFmtId="176" fontId="6" fillId="0" borderId="0" xfId="20" applyNumberFormat="1" applyFont="1" applyFill="1" applyBorder="1" applyAlignment="1">
      <alignment horizontal="right"/>
      <protection/>
    </xf>
    <xf numFmtId="176" fontId="9" fillId="0" borderId="0" xfId="20" applyNumberFormat="1" applyFont="1" applyFill="1">
      <alignment/>
      <protection/>
    </xf>
    <xf numFmtId="0" fontId="8" fillId="0" borderId="0" xfId="20" applyFont="1" applyFill="1" applyAlignment="1">
      <alignment horizontal="distributed"/>
      <protection/>
    </xf>
    <xf numFmtId="0" fontId="10" fillId="0" borderId="9" xfId="20" applyFont="1" applyFill="1" applyBorder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人口1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9"/>
  <sheetViews>
    <sheetView tabSelected="1" zoomScale="135" zoomScaleNormal="135" workbookViewId="0" topLeftCell="A1">
      <selection activeCell="X35" sqref="X35"/>
    </sheetView>
  </sheetViews>
  <sheetFormatPr defaultColWidth="9.00390625" defaultRowHeight="13.5"/>
  <cols>
    <col min="1" max="1" width="1.4921875" style="1" customWidth="1"/>
    <col min="2" max="2" width="7.875" style="1" customWidth="1"/>
    <col min="3" max="3" width="0.6171875" style="1" customWidth="1"/>
    <col min="4" max="4" width="7.375" style="2" customWidth="1"/>
    <col min="5" max="5" width="8.00390625" style="2" customWidth="1"/>
    <col min="6" max="6" width="8.00390625" style="1" customWidth="1"/>
    <col min="7" max="10" width="6.75390625" style="1" customWidth="1"/>
    <col min="11" max="11" width="6.625" style="1" customWidth="1"/>
    <col min="12" max="12" width="7.50390625" style="1" customWidth="1"/>
    <col min="13" max="13" width="6.625" style="1" customWidth="1"/>
    <col min="14" max="14" width="6.75390625" style="1" customWidth="1"/>
    <col min="15" max="15" width="1.4921875" style="1" customWidth="1"/>
    <col min="16" max="16" width="7.875" style="1" customWidth="1"/>
    <col min="17" max="17" width="0.6171875" style="1" customWidth="1"/>
    <col min="18" max="24" width="6.75390625" style="1" customWidth="1"/>
    <col min="25" max="25" width="6.625" style="1" customWidth="1"/>
    <col min="26" max="27" width="6.75390625" style="1" customWidth="1"/>
    <col min="28" max="28" width="6.625" style="1" customWidth="1"/>
    <col min="29" max="16384" width="8.00390625" style="1" customWidth="1"/>
  </cols>
  <sheetData>
    <row r="1" spans="6:19" ht="17.25">
      <c r="F1" s="3" t="s">
        <v>134</v>
      </c>
      <c r="S1" s="3" t="s">
        <v>135</v>
      </c>
    </row>
    <row r="2" ht="17.25" customHeight="1"/>
    <row r="3" spans="1:8" ht="13.5" customHeight="1">
      <c r="A3" s="46" t="s">
        <v>137</v>
      </c>
      <c r="B3" s="47"/>
      <c r="C3" s="47"/>
      <c r="D3" s="47"/>
      <c r="E3" s="47"/>
      <c r="F3" s="47"/>
      <c r="G3" s="47"/>
      <c r="H3" s="47"/>
    </row>
    <row r="4" spans="1:14" ht="13.5" customHeight="1" thickBot="1">
      <c r="A4" s="4" t="s">
        <v>0</v>
      </c>
      <c r="B4" s="4"/>
      <c r="C4" s="4"/>
      <c r="D4" s="5"/>
      <c r="E4" s="5"/>
      <c r="F4" s="4"/>
      <c r="G4" s="4"/>
      <c r="H4" s="4"/>
      <c r="I4" s="32" t="s">
        <v>136</v>
      </c>
      <c r="J4" s="33"/>
      <c r="K4" s="33"/>
      <c r="L4" s="33"/>
      <c r="M4" s="33"/>
      <c r="N4" s="33"/>
    </row>
    <row r="5" spans="1:28" ht="15" customHeight="1" thickTop="1">
      <c r="A5" s="37" t="s">
        <v>1</v>
      </c>
      <c r="B5" s="37"/>
      <c r="C5" s="37"/>
      <c r="D5" s="44" t="s">
        <v>2</v>
      </c>
      <c r="E5" s="6"/>
      <c r="F5" s="6"/>
      <c r="G5" s="36" t="s">
        <v>3</v>
      </c>
      <c r="H5" s="37"/>
      <c r="I5" s="36" t="s">
        <v>4</v>
      </c>
      <c r="J5" s="37"/>
      <c r="K5" s="37"/>
      <c r="L5" s="37"/>
      <c r="M5" s="37"/>
      <c r="N5" s="37"/>
      <c r="O5" s="37" t="s">
        <v>1</v>
      </c>
      <c r="P5" s="37"/>
      <c r="Q5" s="37"/>
      <c r="R5" s="44" t="s">
        <v>2</v>
      </c>
      <c r="S5" s="6"/>
      <c r="T5" s="6"/>
      <c r="U5" s="36" t="s">
        <v>3</v>
      </c>
      <c r="V5" s="37"/>
      <c r="W5" s="36" t="s">
        <v>4</v>
      </c>
      <c r="X5" s="37"/>
      <c r="Y5" s="37"/>
      <c r="Z5" s="37"/>
      <c r="AA5" s="37"/>
      <c r="AB5" s="37"/>
    </row>
    <row r="6" spans="1:28" ht="15" customHeight="1">
      <c r="A6" s="38"/>
      <c r="B6" s="38"/>
      <c r="C6" s="38"/>
      <c r="D6" s="45"/>
      <c r="E6" s="38" t="s">
        <v>5</v>
      </c>
      <c r="F6" s="40" t="s">
        <v>6</v>
      </c>
      <c r="G6" s="40" t="s">
        <v>7</v>
      </c>
      <c r="H6" s="42" t="s">
        <v>8</v>
      </c>
      <c r="I6" s="34" t="s">
        <v>9</v>
      </c>
      <c r="J6" s="35"/>
      <c r="K6" s="35"/>
      <c r="L6" s="34" t="s">
        <v>10</v>
      </c>
      <c r="M6" s="35"/>
      <c r="N6" s="35"/>
      <c r="O6" s="38"/>
      <c r="P6" s="38"/>
      <c r="Q6" s="38"/>
      <c r="R6" s="45"/>
      <c r="S6" s="38" t="s">
        <v>5</v>
      </c>
      <c r="T6" s="40" t="s">
        <v>6</v>
      </c>
      <c r="U6" s="40" t="s">
        <v>7</v>
      </c>
      <c r="V6" s="42" t="s">
        <v>8</v>
      </c>
      <c r="W6" s="34" t="s">
        <v>9</v>
      </c>
      <c r="X6" s="35"/>
      <c r="Y6" s="35"/>
      <c r="Z6" s="34" t="s">
        <v>10</v>
      </c>
      <c r="AA6" s="35"/>
      <c r="AB6" s="35"/>
    </row>
    <row r="7" spans="1:28" ht="15" customHeight="1">
      <c r="A7" s="39"/>
      <c r="B7" s="39"/>
      <c r="C7" s="39"/>
      <c r="D7" s="43"/>
      <c r="E7" s="39"/>
      <c r="F7" s="41"/>
      <c r="G7" s="41"/>
      <c r="H7" s="43"/>
      <c r="I7" s="8" t="s">
        <v>11</v>
      </c>
      <c r="J7" s="9" t="s">
        <v>12</v>
      </c>
      <c r="K7" s="7" t="s">
        <v>13</v>
      </c>
      <c r="L7" s="8" t="s">
        <v>11</v>
      </c>
      <c r="M7" s="9" t="s">
        <v>12</v>
      </c>
      <c r="N7" s="7" t="s">
        <v>13</v>
      </c>
      <c r="O7" s="39"/>
      <c r="P7" s="39"/>
      <c r="Q7" s="39"/>
      <c r="R7" s="43"/>
      <c r="S7" s="39"/>
      <c r="T7" s="41"/>
      <c r="U7" s="41"/>
      <c r="V7" s="43"/>
      <c r="W7" s="8" t="s">
        <v>11</v>
      </c>
      <c r="X7" s="9" t="s">
        <v>12</v>
      </c>
      <c r="Y7" s="7" t="s">
        <v>13</v>
      </c>
      <c r="Z7" s="8" t="s">
        <v>11</v>
      </c>
      <c r="AA7" s="9" t="s">
        <v>12</v>
      </c>
      <c r="AB7" s="7" t="s">
        <v>13</v>
      </c>
    </row>
    <row r="8" spans="4:28" ht="5.25" customHeight="1">
      <c r="D8" s="10"/>
      <c r="O8" s="20"/>
      <c r="P8" s="20"/>
      <c r="Q8" s="20"/>
      <c r="R8" s="21"/>
      <c r="S8" s="20"/>
      <c r="T8" s="20"/>
      <c r="U8" s="20"/>
      <c r="V8" s="20"/>
      <c r="W8" s="20"/>
      <c r="X8" s="20"/>
      <c r="Y8" s="20"/>
      <c r="Z8" s="20"/>
      <c r="AA8" s="20"/>
      <c r="AB8" s="20"/>
    </row>
    <row r="9" spans="1:28" s="13" customFormat="1" ht="9.75" customHeight="1">
      <c r="A9" s="51" t="s">
        <v>14</v>
      </c>
      <c r="B9" s="51"/>
      <c r="C9" s="20"/>
      <c r="D9" s="26">
        <f>SUM(D11,D13)</f>
        <v>587547</v>
      </c>
      <c r="E9" s="25">
        <f aca="true" t="shared" si="0" ref="E9:N9">SUM(E11,E13)</f>
        <v>2062297</v>
      </c>
      <c r="F9" s="25">
        <f t="shared" si="0"/>
        <v>1002196</v>
      </c>
      <c r="G9" s="25">
        <f t="shared" si="0"/>
        <v>20930</v>
      </c>
      <c r="H9" s="25">
        <f t="shared" si="0"/>
        <v>13719</v>
      </c>
      <c r="I9" s="25">
        <f t="shared" si="0"/>
        <v>36817</v>
      </c>
      <c r="J9" s="25">
        <f t="shared" si="0"/>
        <v>42102</v>
      </c>
      <c r="K9" s="25">
        <f t="shared" si="0"/>
        <v>520</v>
      </c>
      <c r="L9" s="25">
        <f t="shared" si="0"/>
        <v>36817</v>
      </c>
      <c r="M9" s="25">
        <f t="shared" si="0"/>
        <v>41479</v>
      </c>
      <c r="N9" s="25">
        <f t="shared" si="0"/>
        <v>363</v>
      </c>
      <c r="O9" s="51" t="s">
        <v>15</v>
      </c>
      <c r="P9" s="51"/>
      <c r="Q9" s="20"/>
      <c r="R9" s="26">
        <f>SUM(R10:R14)</f>
        <v>4833</v>
      </c>
      <c r="S9" s="25">
        <f aca="true" t="shared" si="1" ref="S9:AB9">SUM(S10:S14)</f>
        <v>19099</v>
      </c>
      <c r="T9" s="25">
        <f t="shared" si="1"/>
        <v>9263</v>
      </c>
      <c r="U9" s="25">
        <f t="shared" si="1"/>
        <v>164</v>
      </c>
      <c r="V9" s="25">
        <f t="shared" si="1"/>
        <v>149</v>
      </c>
      <c r="W9" s="25">
        <f t="shared" si="1"/>
        <v>312</v>
      </c>
      <c r="X9" s="25">
        <f t="shared" si="1"/>
        <v>173</v>
      </c>
      <c r="Y9" s="25">
        <f t="shared" si="1"/>
        <v>4</v>
      </c>
      <c r="Z9" s="25">
        <f t="shared" si="1"/>
        <v>377</v>
      </c>
      <c r="AA9" s="25">
        <f t="shared" si="1"/>
        <v>159</v>
      </c>
      <c r="AB9" s="25">
        <f t="shared" si="1"/>
        <v>1</v>
      </c>
    </row>
    <row r="10" spans="1:28" s="13" customFormat="1" ht="9.75" customHeight="1">
      <c r="A10" s="11"/>
      <c r="B10" s="11"/>
      <c r="D10" s="30"/>
      <c r="E10" s="48"/>
      <c r="F10" s="48"/>
      <c r="G10" s="48"/>
      <c r="H10" s="48"/>
      <c r="I10" s="49"/>
      <c r="J10" s="49"/>
      <c r="K10" s="49"/>
      <c r="L10" s="49"/>
      <c r="M10" s="49"/>
      <c r="N10" s="28"/>
      <c r="O10" s="11"/>
      <c r="P10" s="11" t="s">
        <v>16</v>
      </c>
      <c r="R10" s="31">
        <v>775</v>
      </c>
      <c r="S10" s="28">
        <v>2643</v>
      </c>
      <c r="T10" s="28">
        <v>1253</v>
      </c>
      <c r="U10" s="28">
        <v>19</v>
      </c>
      <c r="V10" s="28">
        <v>22</v>
      </c>
      <c r="W10" s="28">
        <v>63</v>
      </c>
      <c r="X10" s="28">
        <v>32</v>
      </c>
      <c r="Y10" s="28">
        <v>2</v>
      </c>
      <c r="Z10" s="28">
        <v>52</v>
      </c>
      <c r="AA10" s="28">
        <v>29</v>
      </c>
      <c r="AB10" s="28">
        <v>1</v>
      </c>
    </row>
    <row r="11" spans="1:28" s="13" customFormat="1" ht="9.75" customHeight="1">
      <c r="A11" s="51" t="s">
        <v>132</v>
      </c>
      <c r="B11" s="51"/>
      <c r="C11" s="20"/>
      <c r="D11" s="26">
        <f>SUM(D15:D28)</f>
        <v>387467</v>
      </c>
      <c r="E11" s="25">
        <f aca="true" t="shared" si="2" ref="E11:N11">SUM(E15:E28)</f>
        <v>1314520</v>
      </c>
      <c r="F11" s="25">
        <f t="shared" si="2"/>
        <v>637056</v>
      </c>
      <c r="G11" s="25">
        <f t="shared" si="2"/>
        <v>13442</v>
      </c>
      <c r="H11" s="25">
        <f t="shared" si="2"/>
        <v>7989</v>
      </c>
      <c r="I11" s="25">
        <f t="shared" si="2"/>
        <v>21475</v>
      </c>
      <c r="J11" s="25">
        <f t="shared" si="2"/>
        <v>30761</v>
      </c>
      <c r="K11" s="25">
        <f t="shared" si="2"/>
        <v>333</v>
      </c>
      <c r="L11" s="25">
        <f t="shared" si="2"/>
        <v>21571</v>
      </c>
      <c r="M11" s="25">
        <f t="shared" si="2"/>
        <v>29450</v>
      </c>
      <c r="N11" s="25">
        <f t="shared" si="2"/>
        <v>236</v>
      </c>
      <c r="O11" s="11"/>
      <c r="P11" s="11" t="s">
        <v>17</v>
      </c>
      <c r="R11" s="31">
        <v>650</v>
      </c>
      <c r="S11" s="28">
        <v>2170</v>
      </c>
      <c r="T11" s="28">
        <v>1060</v>
      </c>
      <c r="U11" s="28">
        <v>14</v>
      </c>
      <c r="V11" s="28">
        <v>15</v>
      </c>
      <c r="W11" s="28">
        <v>43</v>
      </c>
      <c r="X11" s="28">
        <v>11</v>
      </c>
      <c r="Y11" s="28" t="s">
        <v>141</v>
      </c>
      <c r="Z11" s="28">
        <v>63</v>
      </c>
      <c r="AA11" s="28">
        <v>13</v>
      </c>
      <c r="AB11" s="28" t="s">
        <v>141</v>
      </c>
    </row>
    <row r="12" spans="1:28" s="13" customFormat="1" ht="9.75" customHeight="1">
      <c r="A12" s="11"/>
      <c r="B12" s="11"/>
      <c r="D12" s="31"/>
      <c r="E12" s="49"/>
      <c r="F12" s="50"/>
      <c r="G12" s="49"/>
      <c r="H12" s="49"/>
      <c r="I12" s="49"/>
      <c r="J12" s="49"/>
      <c r="K12" s="49"/>
      <c r="L12" s="49"/>
      <c r="M12" s="49"/>
      <c r="N12" s="28"/>
      <c r="O12" s="11"/>
      <c r="P12" s="11" t="s">
        <v>18</v>
      </c>
      <c r="R12" s="31">
        <v>1570</v>
      </c>
      <c r="S12" s="28">
        <v>6757</v>
      </c>
      <c r="T12" s="28">
        <v>3283</v>
      </c>
      <c r="U12" s="28">
        <v>57</v>
      </c>
      <c r="V12" s="28">
        <v>43</v>
      </c>
      <c r="W12" s="28">
        <v>110</v>
      </c>
      <c r="X12" s="28">
        <v>49</v>
      </c>
      <c r="Y12" s="29">
        <v>2</v>
      </c>
      <c r="Z12" s="28">
        <v>114</v>
      </c>
      <c r="AA12" s="28">
        <v>50</v>
      </c>
      <c r="AB12" s="28" t="s">
        <v>141</v>
      </c>
    </row>
    <row r="13" spans="1:28" s="13" customFormat="1" ht="9.75" customHeight="1">
      <c r="A13" s="51" t="s">
        <v>133</v>
      </c>
      <c r="B13" s="51"/>
      <c r="C13" s="20"/>
      <c r="D13" s="26">
        <f aca="true" t="shared" si="3" ref="D13:L13">SUM(D30,D36,D41,D45,D49,D55,D65,D74,R9,R16,R25,R34,R38,R41,R54,R61,R71)</f>
        <v>200080</v>
      </c>
      <c r="E13" s="25">
        <f t="shared" si="3"/>
        <v>747777</v>
      </c>
      <c r="F13" s="25">
        <f t="shared" si="3"/>
        <v>365140</v>
      </c>
      <c r="G13" s="25">
        <f t="shared" si="3"/>
        <v>7488</v>
      </c>
      <c r="H13" s="25">
        <f t="shared" si="3"/>
        <v>5730</v>
      </c>
      <c r="I13" s="25">
        <f t="shared" si="3"/>
        <v>15342</v>
      </c>
      <c r="J13" s="25">
        <f t="shared" si="3"/>
        <v>11341</v>
      </c>
      <c r="K13" s="25">
        <f t="shared" si="3"/>
        <v>187</v>
      </c>
      <c r="L13" s="25">
        <f t="shared" si="3"/>
        <v>15246</v>
      </c>
      <c r="M13" s="25">
        <f>SUM(M30,M36,M41,M45,M49,M55,M65,M74,AA9,AA16,AA25,AA34,AA38,AA41,AA54,AA61,AA71)</f>
        <v>12029</v>
      </c>
      <c r="N13" s="25">
        <f>SUM(N30,N36,N41,N45,N49,N55,N65,N74,AB9,AB16,AB25,AB34,AB38,AB41,AB54,AB61,AB71)</f>
        <v>127</v>
      </c>
      <c r="O13" s="11"/>
      <c r="P13" s="11" t="s">
        <v>19</v>
      </c>
      <c r="R13" s="31">
        <v>1128</v>
      </c>
      <c r="S13" s="28">
        <v>4710</v>
      </c>
      <c r="T13" s="28">
        <v>2290</v>
      </c>
      <c r="U13" s="28">
        <v>44</v>
      </c>
      <c r="V13" s="28">
        <v>47</v>
      </c>
      <c r="W13" s="28">
        <v>59</v>
      </c>
      <c r="X13" s="28">
        <v>50</v>
      </c>
      <c r="Y13" s="28" t="s">
        <v>141</v>
      </c>
      <c r="Z13" s="28">
        <v>104</v>
      </c>
      <c r="AA13" s="28">
        <v>41</v>
      </c>
      <c r="AB13" s="28" t="s">
        <v>141</v>
      </c>
    </row>
    <row r="14" spans="1:28" s="13" customFormat="1" ht="9.75" customHeight="1">
      <c r="A14" s="11"/>
      <c r="B14" s="11"/>
      <c r="D14" s="31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11"/>
      <c r="P14" s="11" t="s">
        <v>20</v>
      </c>
      <c r="R14" s="31">
        <v>710</v>
      </c>
      <c r="S14" s="28">
        <v>2819</v>
      </c>
      <c r="T14" s="28">
        <v>1377</v>
      </c>
      <c r="U14" s="28">
        <v>30</v>
      </c>
      <c r="V14" s="28">
        <v>22</v>
      </c>
      <c r="W14" s="28">
        <v>37</v>
      </c>
      <c r="X14" s="28">
        <v>31</v>
      </c>
      <c r="Y14" s="28" t="s">
        <v>141</v>
      </c>
      <c r="Z14" s="28">
        <v>44</v>
      </c>
      <c r="AA14" s="28">
        <v>26</v>
      </c>
      <c r="AB14" s="28" t="s">
        <v>141</v>
      </c>
    </row>
    <row r="15" spans="1:28" s="13" customFormat="1" ht="9.75" customHeight="1">
      <c r="A15" s="11"/>
      <c r="B15" s="11" t="s">
        <v>21</v>
      </c>
      <c r="D15" s="30">
        <v>127942</v>
      </c>
      <c r="E15" s="27">
        <v>407812</v>
      </c>
      <c r="F15" s="27">
        <v>194888</v>
      </c>
      <c r="G15" s="27">
        <v>3996</v>
      </c>
      <c r="H15" s="27">
        <v>2573</v>
      </c>
      <c r="I15" s="28">
        <v>6002</v>
      </c>
      <c r="J15" s="28">
        <v>7731</v>
      </c>
      <c r="K15" s="28">
        <v>35</v>
      </c>
      <c r="L15" s="28">
        <v>7348</v>
      </c>
      <c r="M15" s="28">
        <v>8919</v>
      </c>
      <c r="N15" s="28">
        <v>166</v>
      </c>
      <c r="O15" s="11"/>
      <c r="P15" s="11"/>
      <c r="R15" s="30"/>
      <c r="S15" s="27"/>
      <c r="T15" s="27"/>
      <c r="U15" s="28"/>
      <c r="V15" s="27"/>
      <c r="W15" s="28"/>
      <c r="X15" s="28"/>
      <c r="Y15" s="28"/>
      <c r="Z15" s="28"/>
      <c r="AA15" s="28"/>
      <c r="AB15" s="28"/>
    </row>
    <row r="16" spans="1:28" s="13" customFormat="1" ht="9.75" customHeight="1">
      <c r="A16" s="11"/>
      <c r="B16" s="11" t="s">
        <v>22</v>
      </c>
      <c r="D16" s="30">
        <v>45363</v>
      </c>
      <c r="E16" s="27">
        <v>148321</v>
      </c>
      <c r="F16" s="27">
        <v>71724</v>
      </c>
      <c r="G16" s="27">
        <v>1619</v>
      </c>
      <c r="H16" s="27">
        <v>829</v>
      </c>
      <c r="I16" s="28">
        <v>2199</v>
      </c>
      <c r="J16" s="28">
        <v>3410</v>
      </c>
      <c r="K16" s="28">
        <v>35</v>
      </c>
      <c r="L16" s="28">
        <v>2420</v>
      </c>
      <c r="M16" s="28">
        <v>3442</v>
      </c>
      <c r="N16" s="28" t="s">
        <v>141</v>
      </c>
      <c r="O16" s="51" t="s">
        <v>23</v>
      </c>
      <c r="P16" s="51"/>
      <c r="Q16" s="20"/>
      <c r="R16" s="26">
        <f>SUM(R17:R23)</f>
        <v>14019</v>
      </c>
      <c r="S16" s="25">
        <f aca="true" t="shared" si="4" ref="S16:AA16">SUM(S17:S23)</f>
        <v>51475</v>
      </c>
      <c r="T16" s="25">
        <f t="shared" si="4"/>
        <v>24903</v>
      </c>
      <c r="U16" s="25">
        <f t="shared" si="4"/>
        <v>544</v>
      </c>
      <c r="V16" s="25">
        <f t="shared" si="4"/>
        <v>478</v>
      </c>
      <c r="W16" s="25">
        <f t="shared" si="4"/>
        <v>915</v>
      </c>
      <c r="X16" s="25">
        <f t="shared" si="4"/>
        <v>532</v>
      </c>
      <c r="Y16" s="25">
        <f t="shared" si="4"/>
        <v>5</v>
      </c>
      <c r="Z16" s="25">
        <f t="shared" si="4"/>
        <v>1025</v>
      </c>
      <c r="AA16" s="25">
        <f t="shared" si="4"/>
        <v>626</v>
      </c>
      <c r="AB16" s="25" t="s">
        <v>142</v>
      </c>
    </row>
    <row r="17" spans="1:28" s="13" customFormat="1" ht="9.75" customHeight="1">
      <c r="A17" s="11"/>
      <c r="B17" s="11" t="s">
        <v>24</v>
      </c>
      <c r="D17" s="30">
        <v>20545</v>
      </c>
      <c r="E17" s="27">
        <v>65635</v>
      </c>
      <c r="F17" s="27">
        <v>31481</v>
      </c>
      <c r="G17" s="27">
        <v>660</v>
      </c>
      <c r="H17" s="27">
        <v>415</v>
      </c>
      <c r="I17" s="28">
        <v>1250</v>
      </c>
      <c r="J17" s="28">
        <v>1903</v>
      </c>
      <c r="K17" s="28">
        <v>22</v>
      </c>
      <c r="L17" s="28">
        <v>1174</v>
      </c>
      <c r="M17" s="28">
        <v>2110</v>
      </c>
      <c r="N17" s="28">
        <v>8</v>
      </c>
      <c r="O17" s="11"/>
      <c r="P17" s="11" t="s">
        <v>25</v>
      </c>
      <c r="R17" s="30">
        <v>5340</v>
      </c>
      <c r="S17" s="27">
        <v>17927</v>
      </c>
      <c r="T17" s="27">
        <v>8541</v>
      </c>
      <c r="U17" s="27">
        <v>197</v>
      </c>
      <c r="V17" s="27">
        <v>172</v>
      </c>
      <c r="W17" s="28">
        <v>307</v>
      </c>
      <c r="X17" s="28">
        <v>209</v>
      </c>
      <c r="Y17" s="28">
        <v>2</v>
      </c>
      <c r="Z17" s="28">
        <v>404</v>
      </c>
      <c r="AA17" s="28">
        <v>239</v>
      </c>
      <c r="AB17" s="28" t="s">
        <v>141</v>
      </c>
    </row>
    <row r="18" spans="1:28" s="13" customFormat="1" ht="9.75" customHeight="1">
      <c r="A18" s="11"/>
      <c r="B18" s="11" t="s">
        <v>26</v>
      </c>
      <c r="D18" s="30">
        <v>26811</v>
      </c>
      <c r="E18" s="27">
        <v>92129</v>
      </c>
      <c r="F18" s="27">
        <v>44954</v>
      </c>
      <c r="G18" s="27">
        <v>929</v>
      </c>
      <c r="H18" s="27">
        <v>494</v>
      </c>
      <c r="I18" s="28">
        <v>1510</v>
      </c>
      <c r="J18" s="28">
        <v>4298</v>
      </c>
      <c r="K18" s="28">
        <v>23</v>
      </c>
      <c r="L18" s="28">
        <v>1323</v>
      </c>
      <c r="M18" s="28">
        <v>2284</v>
      </c>
      <c r="N18" s="28">
        <v>4</v>
      </c>
      <c r="O18" s="11"/>
      <c r="P18" s="11" t="s">
        <v>27</v>
      </c>
      <c r="R18" s="30">
        <v>1740</v>
      </c>
      <c r="S18" s="27">
        <v>7186</v>
      </c>
      <c r="T18" s="27">
        <v>3518</v>
      </c>
      <c r="U18" s="27">
        <v>69</v>
      </c>
      <c r="V18" s="27">
        <v>90</v>
      </c>
      <c r="W18" s="28">
        <v>141</v>
      </c>
      <c r="X18" s="28">
        <v>55</v>
      </c>
      <c r="Y18" s="28">
        <v>1</v>
      </c>
      <c r="Z18" s="28">
        <v>127</v>
      </c>
      <c r="AA18" s="28">
        <v>72</v>
      </c>
      <c r="AB18" s="28" t="s">
        <v>141</v>
      </c>
    </row>
    <row r="19" spans="1:28" s="13" customFormat="1" ht="9.75" customHeight="1">
      <c r="A19" s="11"/>
      <c r="B19" s="11" t="s">
        <v>28</v>
      </c>
      <c r="D19" s="30">
        <v>18641</v>
      </c>
      <c r="E19" s="27">
        <v>67553</v>
      </c>
      <c r="F19" s="27">
        <v>33108</v>
      </c>
      <c r="G19" s="27">
        <v>678</v>
      </c>
      <c r="H19" s="27">
        <v>401</v>
      </c>
      <c r="I19" s="28">
        <v>1716</v>
      </c>
      <c r="J19" s="28">
        <v>1113</v>
      </c>
      <c r="K19" s="28">
        <v>16</v>
      </c>
      <c r="L19" s="28">
        <v>1103</v>
      </c>
      <c r="M19" s="28">
        <v>1119</v>
      </c>
      <c r="N19" s="28">
        <v>1</v>
      </c>
      <c r="O19" s="11"/>
      <c r="P19" s="11" t="s">
        <v>29</v>
      </c>
      <c r="R19" s="30">
        <v>3540</v>
      </c>
      <c r="S19" s="27">
        <v>12656</v>
      </c>
      <c r="T19" s="27">
        <v>6125</v>
      </c>
      <c r="U19" s="27">
        <v>142</v>
      </c>
      <c r="V19" s="27">
        <v>108</v>
      </c>
      <c r="W19" s="28">
        <v>226</v>
      </c>
      <c r="X19" s="28">
        <v>143</v>
      </c>
      <c r="Y19" s="28" t="s">
        <v>141</v>
      </c>
      <c r="Z19" s="28">
        <v>233</v>
      </c>
      <c r="AA19" s="28">
        <v>148</v>
      </c>
      <c r="AB19" s="28" t="s">
        <v>141</v>
      </c>
    </row>
    <row r="20" spans="1:28" s="13" customFormat="1" ht="9.75" customHeight="1">
      <c r="A20" s="11"/>
      <c r="B20" s="11" t="s">
        <v>30</v>
      </c>
      <c r="D20" s="30">
        <v>15724</v>
      </c>
      <c r="E20" s="27">
        <v>54231</v>
      </c>
      <c r="F20" s="27">
        <v>25933</v>
      </c>
      <c r="G20" s="27">
        <v>543</v>
      </c>
      <c r="H20" s="27">
        <v>390</v>
      </c>
      <c r="I20" s="28">
        <v>631</v>
      </c>
      <c r="J20" s="28">
        <v>1186</v>
      </c>
      <c r="K20" s="28">
        <v>38</v>
      </c>
      <c r="L20" s="28">
        <v>677</v>
      </c>
      <c r="M20" s="28">
        <v>1246</v>
      </c>
      <c r="N20" s="28">
        <v>4</v>
      </c>
      <c r="O20" s="11"/>
      <c r="P20" s="11" t="s">
        <v>31</v>
      </c>
      <c r="R20" s="30">
        <v>930</v>
      </c>
      <c r="S20" s="27">
        <v>3427</v>
      </c>
      <c r="T20" s="27">
        <v>1685</v>
      </c>
      <c r="U20" s="27">
        <v>44</v>
      </c>
      <c r="V20" s="27">
        <v>25</v>
      </c>
      <c r="W20" s="28">
        <v>63</v>
      </c>
      <c r="X20" s="28">
        <v>44</v>
      </c>
      <c r="Y20" s="28" t="s">
        <v>141</v>
      </c>
      <c r="Z20" s="28">
        <v>74</v>
      </c>
      <c r="AA20" s="28">
        <v>32</v>
      </c>
      <c r="AB20" s="28" t="s">
        <v>141</v>
      </c>
    </row>
    <row r="21" spans="1:28" s="13" customFormat="1" ht="9.75" customHeight="1">
      <c r="A21" s="11"/>
      <c r="B21" s="11" t="s">
        <v>32</v>
      </c>
      <c r="D21" s="30">
        <v>6635</v>
      </c>
      <c r="E21" s="27">
        <v>26338</v>
      </c>
      <c r="F21" s="27">
        <v>12782</v>
      </c>
      <c r="G21" s="27">
        <v>237</v>
      </c>
      <c r="H21" s="27">
        <v>225</v>
      </c>
      <c r="I21" s="28">
        <v>367</v>
      </c>
      <c r="J21" s="28">
        <v>233</v>
      </c>
      <c r="K21" s="28">
        <v>1</v>
      </c>
      <c r="L21" s="28">
        <v>429</v>
      </c>
      <c r="M21" s="28">
        <v>301</v>
      </c>
      <c r="N21" s="28">
        <v>1</v>
      </c>
      <c r="O21" s="11"/>
      <c r="P21" s="11" t="s">
        <v>33</v>
      </c>
      <c r="R21" s="30">
        <v>1240</v>
      </c>
      <c r="S21" s="27">
        <v>5494</v>
      </c>
      <c r="T21" s="27">
        <v>2696</v>
      </c>
      <c r="U21" s="27">
        <v>51</v>
      </c>
      <c r="V21" s="27">
        <v>38</v>
      </c>
      <c r="W21" s="28">
        <v>90</v>
      </c>
      <c r="X21" s="28">
        <v>45</v>
      </c>
      <c r="Y21" s="28">
        <v>2</v>
      </c>
      <c r="Z21" s="28">
        <v>115</v>
      </c>
      <c r="AA21" s="28">
        <v>65</v>
      </c>
      <c r="AB21" s="28" t="s">
        <v>141</v>
      </c>
    </row>
    <row r="22" spans="1:28" s="13" customFormat="1" ht="9.75" customHeight="1">
      <c r="A22" s="11"/>
      <c r="B22" s="11" t="s">
        <v>34</v>
      </c>
      <c r="D22" s="30">
        <v>10392</v>
      </c>
      <c r="E22" s="27">
        <v>40737</v>
      </c>
      <c r="F22" s="27">
        <v>19708</v>
      </c>
      <c r="G22" s="27">
        <v>413</v>
      </c>
      <c r="H22" s="27">
        <v>324</v>
      </c>
      <c r="I22" s="28">
        <v>669</v>
      </c>
      <c r="J22" s="28">
        <v>938</v>
      </c>
      <c r="K22" s="28">
        <v>19</v>
      </c>
      <c r="L22" s="28">
        <v>601</v>
      </c>
      <c r="M22" s="28">
        <v>1120</v>
      </c>
      <c r="N22" s="28" t="s">
        <v>141</v>
      </c>
      <c r="O22" s="11"/>
      <c r="P22" s="11" t="s">
        <v>35</v>
      </c>
      <c r="R22" s="30">
        <v>534</v>
      </c>
      <c r="S22" s="27">
        <v>2200</v>
      </c>
      <c r="T22" s="27">
        <v>1087</v>
      </c>
      <c r="U22" s="27">
        <v>21</v>
      </c>
      <c r="V22" s="27">
        <v>20</v>
      </c>
      <c r="W22" s="28">
        <v>39</v>
      </c>
      <c r="X22" s="28">
        <v>11</v>
      </c>
      <c r="Y22" s="28" t="s">
        <v>141</v>
      </c>
      <c r="Z22" s="28">
        <v>44</v>
      </c>
      <c r="AA22" s="28">
        <v>25</v>
      </c>
      <c r="AB22" s="28" t="s">
        <v>141</v>
      </c>
    </row>
    <row r="23" spans="1:28" s="13" customFormat="1" ht="9.75" customHeight="1">
      <c r="A23" s="11"/>
      <c r="B23" s="11" t="s">
        <v>36</v>
      </c>
      <c r="D23" s="30">
        <v>16283</v>
      </c>
      <c r="E23" s="27">
        <v>61464</v>
      </c>
      <c r="F23" s="27">
        <v>30004</v>
      </c>
      <c r="G23" s="27">
        <v>664</v>
      </c>
      <c r="H23" s="27">
        <v>386</v>
      </c>
      <c r="I23" s="28">
        <v>890</v>
      </c>
      <c r="J23" s="28">
        <v>919</v>
      </c>
      <c r="K23" s="28">
        <v>12</v>
      </c>
      <c r="L23" s="28">
        <v>817</v>
      </c>
      <c r="M23" s="28">
        <v>1029</v>
      </c>
      <c r="N23" s="28">
        <v>10</v>
      </c>
      <c r="O23" s="11"/>
      <c r="P23" s="11" t="s">
        <v>37</v>
      </c>
      <c r="R23" s="30">
        <v>695</v>
      </c>
      <c r="S23" s="27">
        <v>2585</v>
      </c>
      <c r="T23" s="27">
        <v>1251</v>
      </c>
      <c r="U23" s="27">
        <v>20</v>
      </c>
      <c r="V23" s="27">
        <v>25</v>
      </c>
      <c r="W23" s="28">
        <v>49</v>
      </c>
      <c r="X23" s="28">
        <v>25</v>
      </c>
      <c r="Y23" s="28" t="s">
        <v>141</v>
      </c>
      <c r="Z23" s="28">
        <v>28</v>
      </c>
      <c r="AA23" s="28">
        <v>45</v>
      </c>
      <c r="AB23" s="28" t="s">
        <v>141</v>
      </c>
    </row>
    <row r="24" spans="1:28" s="13" customFormat="1" ht="9.75" customHeight="1">
      <c r="A24" s="11"/>
      <c r="B24" s="11" t="s">
        <v>38</v>
      </c>
      <c r="D24" s="30">
        <v>9762</v>
      </c>
      <c r="E24" s="27">
        <v>35325</v>
      </c>
      <c r="F24" s="27">
        <v>17011</v>
      </c>
      <c r="G24" s="27">
        <v>344</v>
      </c>
      <c r="H24" s="27">
        <v>283</v>
      </c>
      <c r="I24" s="28">
        <v>654</v>
      </c>
      <c r="J24" s="28">
        <v>599</v>
      </c>
      <c r="K24" s="28">
        <v>22</v>
      </c>
      <c r="L24" s="28">
        <v>586</v>
      </c>
      <c r="M24" s="28">
        <v>728</v>
      </c>
      <c r="N24" s="28">
        <v>1</v>
      </c>
      <c r="O24" s="11"/>
      <c r="P24" s="11"/>
      <c r="R24" s="30"/>
      <c r="S24" s="27"/>
      <c r="T24" s="27"/>
      <c r="U24" s="28"/>
      <c r="V24" s="27"/>
      <c r="W24" s="28"/>
      <c r="X24" s="28"/>
      <c r="Y24" s="28" t="s">
        <v>39</v>
      </c>
      <c r="Z24" s="28"/>
      <c r="AA24" s="28"/>
      <c r="AB24" s="28"/>
    </row>
    <row r="25" spans="1:28" s="13" customFormat="1" ht="9.75" customHeight="1">
      <c r="A25" s="11"/>
      <c r="B25" s="11" t="s">
        <v>40</v>
      </c>
      <c r="D25" s="30">
        <v>12238</v>
      </c>
      <c r="E25" s="27">
        <v>42557</v>
      </c>
      <c r="F25" s="27">
        <v>21116</v>
      </c>
      <c r="G25" s="27">
        <v>471</v>
      </c>
      <c r="H25" s="27">
        <v>259</v>
      </c>
      <c r="I25" s="28">
        <v>1063</v>
      </c>
      <c r="J25" s="28">
        <v>914</v>
      </c>
      <c r="K25" s="28">
        <v>22</v>
      </c>
      <c r="L25" s="28">
        <v>970</v>
      </c>
      <c r="M25" s="28">
        <v>940</v>
      </c>
      <c r="N25" s="29">
        <v>5</v>
      </c>
      <c r="O25" s="51" t="s">
        <v>41</v>
      </c>
      <c r="P25" s="51"/>
      <c r="Q25" s="20"/>
      <c r="R25" s="26">
        <f>SUM(R26:R32)</f>
        <v>17109</v>
      </c>
      <c r="S25" s="25">
        <f aca="true" t="shared" si="5" ref="S25:AB25">SUM(S26:S32)</f>
        <v>62182</v>
      </c>
      <c r="T25" s="25">
        <f t="shared" si="5"/>
        <v>30889</v>
      </c>
      <c r="U25" s="25">
        <f t="shared" si="5"/>
        <v>643</v>
      </c>
      <c r="V25" s="25">
        <f t="shared" si="5"/>
        <v>506</v>
      </c>
      <c r="W25" s="25">
        <f t="shared" si="5"/>
        <v>1248</v>
      </c>
      <c r="X25" s="25">
        <f t="shared" si="5"/>
        <v>1016</v>
      </c>
      <c r="Y25" s="25">
        <f t="shared" si="5"/>
        <v>10</v>
      </c>
      <c r="Z25" s="25">
        <f t="shared" si="5"/>
        <v>1297</v>
      </c>
      <c r="AA25" s="25">
        <f t="shared" si="5"/>
        <v>965</v>
      </c>
      <c r="AB25" s="25">
        <f t="shared" si="5"/>
        <v>9</v>
      </c>
    </row>
    <row r="26" spans="1:28" s="13" customFormat="1" ht="9.75" customHeight="1">
      <c r="A26" s="11"/>
      <c r="B26" s="11" t="s">
        <v>42</v>
      </c>
      <c r="D26" s="30">
        <v>17982</v>
      </c>
      <c r="E26" s="27">
        <v>64988</v>
      </c>
      <c r="F26" s="27">
        <v>31493</v>
      </c>
      <c r="G26" s="27">
        <v>624</v>
      </c>
      <c r="H26" s="27">
        <v>448</v>
      </c>
      <c r="I26" s="28">
        <v>775</v>
      </c>
      <c r="J26" s="28">
        <v>977</v>
      </c>
      <c r="K26" s="28">
        <v>22</v>
      </c>
      <c r="L26" s="28">
        <v>1002</v>
      </c>
      <c r="M26" s="28">
        <v>1108</v>
      </c>
      <c r="N26" s="28">
        <v>6</v>
      </c>
      <c r="O26" s="11"/>
      <c r="P26" s="11" t="s">
        <v>43</v>
      </c>
      <c r="R26" s="30">
        <v>2931</v>
      </c>
      <c r="S26" s="27">
        <v>8616</v>
      </c>
      <c r="T26" s="27">
        <v>4760</v>
      </c>
      <c r="U26" s="27">
        <v>95</v>
      </c>
      <c r="V26" s="27">
        <v>44</v>
      </c>
      <c r="W26" s="28">
        <v>259</v>
      </c>
      <c r="X26" s="28">
        <v>421</v>
      </c>
      <c r="Y26" s="29">
        <v>2</v>
      </c>
      <c r="Z26" s="28">
        <v>246</v>
      </c>
      <c r="AA26" s="28">
        <v>385</v>
      </c>
      <c r="AB26" s="28">
        <v>2</v>
      </c>
    </row>
    <row r="27" spans="1:28" s="13" customFormat="1" ht="9.75" customHeight="1">
      <c r="A27" s="11"/>
      <c r="B27" s="11" t="s">
        <v>44</v>
      </c>
      <c r="D27" s="30">
        <v>37465</v>
      </c>
      <c r="E27" s="27">
        <v>129686</v>
      </c>
      <c r="F27" s="27">
        <v>64335</v>
      </c>
      <c r="G27" s="27">
        <v>1545</v>
      </c>
      <c r="H27" s="27">
        <v>634</v>
      </c>
      <c r="I27" s="28">
        <v>2299</v>
      </c>
      <c r="J27" s="28">
        <v>3226</v>
      </c>
      <c r="K27" s="28">
        <v>47</v>
      </c>
      <c r="L27" s="28">
        <v>2123</v>
      </c>
      <c r="M27" s="28">
        <v>3262</v>
      </c>
      <c r="N27" s="28">
        <v>12</v>
      </c>
      <c r="O27" s="11"/>
      <c r="P27" s="11" t="s">
        <v>45</v>
      </c>
      <c r="R27" s="30">
        <v>1405</v>
      </c>
      <c r="S27" s="27">
        <v>6010</v>
      </c>
      <c r="T27" s="27">
        <v>2979</v>
      </c>
      <c r="U27" s="27">
        <v>66</v>
      </c>
      <c r="V27" s="27">
        <v>35</v>
      </c>
      <c r="W27" s="28">
        <v>150</v>
      </c>
      <c r="X27" s="28">
        <v>66</v>
      </c>
      <c r="Y27" s="29">
        <v>1</v>
      </c>
      <c r="Z27" s="28">
        <v>107</v>
      </c>
      <c r="AA27" s="28">
        <v>45</v>
      </c>
      <c r="AB27" s="28">
        <v>1</v>
      </c>
    </row>
    <row r="28" spans="1:28" s="13" customFormat="1" ht="9.75" customHeight="1">
      <c r="A28" s="11"/>
      <c r="B28" s="11" t="s">
        <v>46</v>
      </c>
      <c r="D28" s="30">
        <v>21684</v>
      </c>
      <c r="E28" s="27">
        <v>77744</v>
      </c>
      <c r="F28" s="27">
        <v>38519</v>
      </c>
      <c r="G28" s="27">
        <v>719</v>
      </c>
      <c r="H28" s="27">
        <v>328</v>
      </c>
      <c r="I28" s="28">
        <v>1450</v>
      </c>
      <c r="J28" s="28">
        <v>3314</v>
      </c>
      <c r="K28" s="28">
        <v>19</v>
      </c>
      <c r="L28" s="28">
        <v>998</v>
      </c>
      <c r="M28" s="28">
        <v>1842</v>
      </c>
      <c r="N28" s="28">
        <v>18</v>
      </c>
      <c r="O28" s="11"/>
      <c r="P28" s="11" t="s">
        <v>47</v>
      </c>
      <c r="R28" s="30">
        <v>2778</v>
      </c>
      <c r="S28" s="27">
        <v>10594</v>
      </c>
      <c r="T28" s="27">
        <v>5169</v>
      </c>
      <c r="U28" s="27">
        <v>125</v>
      </c>
      <c r="V28" s="27">
        <v>67</v>
      </c>
      <c r="W28" s="28">
        <v>282</v>
      </c>
      <c r="X28" s="28">
        <v>152</v>
      </c>
      <c r="Y28" s="29">
        <v>1</v>
      </c>
      <c r="Z28" s="28">
        <v>187</v>
      </c>
      <c r="AA28" s="28">
        <v>140</v>
      </c>
      <c r="AB28" s="28">
        <v>6</v>
      </c>
    </row>
    <row r="29" spans="1:28" s="13" customFormat="1" ht="9.75" customHeight="1">
      <c r="A29" s="11"/>
      <c r="B29" s="11"/>
      <c r="D29" s="31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11"/>
      <c r="P29" s="11" t="s">
        <v>48</v>
      </c>
      <c r="R29" s="30">
        <v>1800</v>
      </c>
      <c r="S29" s="27">
        <v>6387</v>
      </c>
      <c r="T29" s="27">
        <v>3179</v>
      </c>
      <c r="U29" s="27">
        <v>65</v>
      </c>
      <c r="V29" s="27">
        <v>44</v>
      </c>
      <c r="W29" s="28">
        <v>95</v>
      </c>
      <c r="X29" s="28">
        <v>48</v>
      </c>
      <c r="Y29" s="28" t="s">
        <v>141</v>
      </c>
      <c r="Z29" s="28">
        <v>124</v>
      </c>
      <c r="AA29" s="28">
        <v>61</v>
      </c>
      <c r="AB29" s="28" t="s">
        <v>141</v>
      </c>
    </row>
    <row r="30" spans="1:28" s="13" customFormat="1" ht="9.75" customHeight="1">
      <c r="A30" s="51" t="s">
        <v>49</v>
      </c>
      <c r="B30" s="51"/>
      <c r="C30" s="52"/>
      <c r="D30" s="25">
        <f>SUM(D31:D34)</f>
        <v>17657</v>
      </c>
      <c r="E30" s="25">
        <f aca="true" t="shared" si="6" ref="E30:M30">SUM(E31:E34)</f>
        <v>62202</v>
      </c>
      <c r="F30" s="25">
        <f t="shared" si="6"/>
        <v>30241</v>
      </c>
      <c r="G30" s="25">
        <f t="shared" si="6"/>
        <v>637</v>
      </c>
      <c r="H30" s="25">
        <f t="shared" si="6"/>
        <v>410</v>
      </c>
      <c r="I30" s="25">
        <f t="shared" si="6"/>
        <v>1692</v>
      </c>
      <c r="J30" s="25">
        <f t="shared" si="6"/>
        <v>1480</v>
      </c>
      <c r="K30" s="25">
        <f t="shared" si="6"/>
        <v>32</v>
      </c>
      <c r="L30" s="25">
        <f t="shared" si="6"/>
        <v>1570</v>
      </c>
      <c r="M30" s="25">
        <f t="shared" si="6"/>
        <v>1460</v>
      </c>
      <c r="N30" s="25">
        <f>SUM(N31:N34)</f>
        <v>14</v>
      </c>
      <c r="O30" s="11"/>
      <c r="P30" s="11" t="s">
        <v>50</v>
      </c>
      <c r="R30" s="30">
        <v>3915</v>
      </c>
      <c r="S30" s="27">
        <v>14754</v>
      </c>
      <c r="T30" s="27">
        <v>7131</v>
      </c>
      <c r="U30" s="27">
        <v>127</v>
      </c>
      <c r="V30" s="27">
        <v>151</v>
      </c>
      <c r="W30" s="28">
        <v>232</v>
      </c>
      <c r="X30" s="28">
        <v>158</v>
      </c>
      <c r="Y30" s="28">
        <v>5</v>
      </c>
      <c r="Z30" s="28">
        <v>298</v>
      </c>
      <c r="AA30" s="28">
        <v>172</v>
      </c>
      <c r="AB30" s="28" t="s">
        <v>141</v>
      </c>
    </row>
    <row r="31" spans="1:28" s="13" customFormat="1" ht="9.75" customHeight="1">
      <c r="A31" s="11"/>
      <c r="B31" s="11" t="s">
        <v>51</v>
      </c>
      <c r="C31" s="22"/>
      <c r="D31" s="27">
        <v>2107</v>
      </c>
      <c r="E31" s="27">
        <v>8462</v>
      </c>
      <c r="F31" s="27">
        <v>4167</v>
      </c>
      <c r="G31" s="27">
        <v>89</v>
      </c>
      <c r="H31" s="28">
        <v>71</v>
      </c>
      <c r="I31" s="28">
        <v>144</v>
      </c>
      <c r="J31" s="28">
        <v>180</v>
      </c>
      <c r="K31" s="28" t="s">
        <v>141</v>
      </c>
      <c r="L31" s="28">
        <v>94</v>
      </c>
      <c r="M31" s="28">
        <v>189</v>
      </c>
      <c r="N31" s="28" t="s">
        <v>141</v>
      </c>
      <c r="O31" s="11"/>
      <c r="P31" s="11" t="s">
        <v>52</v>
      </c>
      <c r="R31" s="30">
        <v>3390</v>
      </c>
      <c r="S31" s="27">
        <v>12455</v>
      </c>
      <c r="T31" s="27">
        <v>6061</v>
      </c>
      <c r="U31" s="27">
        <v>120</v>
      </c>
      <c r="V31" s="27">
        <v>129</v>
      </c>
      <c r="W31" s="28">
        <v>169</v>
      </c>
      <c r="X31" s="28">
        <v>138</v>
      </c>
      <c r="Y31" s="28" t="s">
        <v>141</v>
      </c>
      <c r="Z31" s="28">
        <v>238</v>
      </c>
      <c r="AA31" s="28">
        <v>130</v>
      </c>
      <c r="AB31" s="28" t="s">
        <v>141</v>
      </c>
    </row>
    <row r="32" spans="1:28" s="13" customFormat="1" ht="9.75" customHeight="1">
      <c r="A32" s="11"/>
      <c r="B32" s="11" t="s">
        <v>53</v>
      </c>
      <c r="C32" s="22"/>
      <c r="D32" s="27">
        <v>6197</v>
      </c>
      <c r="E32" s="27">
        <v>20488</v>
      </c>
      <c r="F32" s="27">
        <v>10205</v>
      </c>
      <c r="G32" s="27">
        <v>213</v>
      </c>
      <c r="H32" s="28">
        <v>104</v>
      </c>
      <c r="I32" s="28">
        <v>904</v>
      </c>
      <c r="J32" s="29">
        <v>571</v>
      </c>
      <c r="K32" s="28">
        <v>13</v>
      </c>
      <c r="L32" s="28">
        <v>690</v>
      </c>
      <c r="M32" s="28">
        <v>530</v>
      </c>
      <c r="N32" s="28">
        <v>4</v>
      </c>
      <c r="O32" s="11"/>
      <c r="P32" s="11" t="s">
        <v>54</v>
      </c>
      <c r="R32" s="30">
        <v>890</v>
      </c>
      <c r="S32" s="27">
        <v>3366</v>
      </c>
      <c r="T32" s="27">
        <v>1610</v>
      </c>
      <c r="U32" s="27">
        <v>45</v>
      </c>
      <c r="V32" s="27">
        <v>36</v>
      </c>
      <c r="W32" s="28">
        <v>61</v>
      </c>
      <c r="X32" s="28">
        <v>33</v>
      </c>
      <c r="Y32" s="28">
        <v>1</v>
      </c>
      <c r="Z32" s="28">
        <v>97</v>
      </c>
      <c r="AA32" s="28">
        <v>32</v>
      </c>
      <c r="AB32" s="28" t="s">
        <v>141</v>
      </c>
    </row>
    <row r="33" spans="1:28" s="13" customFormat="1" ht="9.75" customHeight="1">
      <c r="A33" s="11"/>
      <c r="B33" s="11" t="s">
        <v>55</v>
      </c>
      <c r="C33" s="22"/>
      <c r="D33" s="27">
        <v>6303</v>
      </c>
      <c r="E33" s="27">
        <v>22430</v>
      </c>
      <c r="F33" s="27">
        <v>10549</v>
      </c>
      <c r="G33" s="27">
        <v>199</v>
      </c>
      <c r="H33" s="28">
        <v>159</v>
      </c>
      <c r="I33" s="28">
        <v>374</v>
      </c>
      <c r="J33" s="28">
        <v>367</v>
      </c>
      <c r="K33" s="28">
        <v>18</v>
      </c>
      <c r="L33" s="28">
        <v>502</v>
      </c>
      <c r="M33" s="28">
        <v>412</v>
      </c>
      <c r="N33" s="28">
        <v>10</v>
      </c>
      <c r="O33" s="11"/>
      <c r="P33" s="11"/>
      <c r="R33" s="30"/>
      <c r="S33" s="27"/>
      <c r="T33" s="27"/>
      <c r="U33" s="28"/>
      <c r="V33" s="27"/>
      <c r="W33" s="28"/>
      <c r="X33" s="28"/>
      <c r="Y33" s="28"/>
      <c r="Z33" s="28"/>
      <c r="AA33" s="28"/>
      <c r="AB33" s="28"/>
    </row>
    <row r="34" spans="1:28" s="13" customFormat="1" ht="9.75" customHeight="1">
      <c r="A34" s="11"/>
      <c r="B34" s="11" t="s">
        <v>56</v>
      </c>
      <c r="C34" s="22"/>
      <c r="D34" s="27">
        <v>3050</v>
      </c>
      <c r="E34" s="27">
        <v>10822</v>
      </c>
      <c r="F34" s="27">
        <v>5320</v>
      </c>
      <c r="G34" s="27">
        <v>136</v>
      </c>
      <c r="H34" s="28">
        <v>76</v>
      </c>
      <c r="I34" s="28">
        <v>270</v>
      </c>
      <c r="J34" s="28">
        <v>362</v>
      </c>
      <c r="K34" s="28">
        <v>1</v>
      </c>
      <c r="L34" s="28">
        <v>284</v>
      </c>
      <c r="M34" s="28">
        <v>329</v>
      </c>
      <c r="N34" s="28" t="s">
        <v>141</v>
      </c>
      <c r="O34" s="51" t="s">
        <v>57</v>
      </c>
      <c r="P34" s="51"/>
      <c r="Q34" s="20"/>
      <c r="R34" s="26">
        <f>SUM(R35:R36)</f>
        <v>5428</v>
      </c>
      <c r="S34" s="25">
        <f aca="true" t="shared" si="7" ref="S34:AB34">SUM(S35:S36)</f>
        <v>20506</v>
      </c>
      <c r="T34" s="25">
        <f t="shared" si="7"/>
        <v>10075</v>
      </c>
      <c r="U34" s="25">
        <f t="shared" si="7"/>
        <v>189</v>
      </c>
      <c r="V34" s="25">
        <f t="shared" si="7"/>
        <v>130</v>
      </c>
      <c r="W34" s="25">
        <f t="shared" si="7"/>
        <v>360</v>
      </c>
      <c r="X34" s="25">
        <f t="shared" si="7"/>
        <v>315</v>
      </c>
      <c r="Y34" s="25">
        <f t="shared" si="7"/>
        <v>9</v>
      </c>
      <c r="Z34" s="25">
        <f t="shared" si="7"/>
        <v>307</v>
      </c>
      <c r="AA34" s="25">
        <f t="shared" si="7"/>
        <v>287</v>
      </c>
      <c r="AB34" s="25">
        <f t="shared" si="7"/>
        <v>6</v>
      </c>
    </row>
    <row r="35" spans="1:28" s="13" customFormat="1" ht="9.75" customHeight="1">
      <c r="A35" s="11"/>
      <c r="B35" s="11"/>
      <c r="D35" s="30"/>
      <c r="E35" s="27"/>
      <c r="F35" s="27"/>
      <c r="G35" s="28"/>
      <c r="H35" s="27"/>
      <c r="I35" s="28"/>
      <c r="J35" s="28"/>
      <c r="K35" s="28"/>
      <c r="L35" s="28"/>
      <c r="M35" s="28"/>
      <c r="N35" s="28"/>
      <c r="O35" s="11"/>
      <c r="P35" s="11" t="s">
        <v>58</v>
      </c>
      <c r="R35" s="30">
        <v>4854</v>
      </c>
      <c r="S35" s="27">
        <v>18504</v>
      </c>
      <c r="T35" s="27">
        <v>9100</v>
      </c>
      <c r="U35" s="27">
        <v>172</v>
      </c>
      <c r="V35" s="27">
        <v>116</v>
      </c>
      <c r="W35" s="28">
        <v>308</v>
      </c>
      <c r="X35" s="28">
        <v>302</v>
      </c>
      <c r="Y35" s="28">
        <v>9</v>
      </c>
      <c r="Z35" s="28">
        <v>270</v>
      </c>
      <c r="AA35" s="28">
        <v>265</v>
      </c>
      <c r="AB35" s="28">
        <v>6</v>
      </c>
    </row>
    <row r="36" spans="1:28" s="13" customFormat="1" ht="9.75" customHeight="1">
      <c r="A36" s="51" t="s">
        <v>59</v>
      </c>
      <c r="B36" s="51"/>
      <c r="C36" s="20"/>
      <c r="D36" s="26">
        <f>SUM(D37:D39)</f>
        <v>9770</v>
      </c>
      <c r="E36" s="25">
        <f aca="true" t="shared" si="8" ref="E36:M36">SUM(E37:E39)</f>
        <v>40642</v>
      </c>
      <c r="F36" s="25">
        <f t="shared" si="8"/>
        <v>19843</v>
      </c>
      <c r="G36" s="25">
        <f t="shared" si="8"/>
        <v>416</v>
      </c>
      <c r="H36" s="25">
        <f t="shared" si="8"/>
        <v>317</v>
      </c>
      <c r="I36" s="25">
        <f t="shared" si="8"/>
        <v>535</v>
      </c>
      <c r="J36" s="25">
        <f t="shared" si="8"/>
        <v>881</v>
      </c>
      <c r="K36" s="25">
        <f t="shared" si="8"/>
        <v>6</v>
      </c>
      <c r="L36" s="25">
        <f t="shared" si="8"/>
        <v>521</v>
      </c>
      <c r="M36" s="25">
        <f t="shared" si="8"/>
        <v>643</v>
      </c>
      <c r="N36" s="25" t="s">
        <v>142</v>
      </c>
      <c r="O36" s="11"/>
      <c r="P36" s="11" t="s">
        <v>60</v>
      </c>
      <c r="R36" s="30">
        <v>574</v>
      </c>
      <c r="S36" s="27">
        <v>2002</v>
      </c>
      <c r="T36" s="27">
        <v>975</v>
      </c>
      <c r="U36" s="27">
        <v>17</v>
      </c>
      <c r="V36" s="27">
        <v>14</v>
      </c>
      <c r="W36" s="28">
        <v>52</v>
      </c>
      <c r="X36" s="28">
        <v>13</v>
      </c>
      <c r="Y36" s="28" t="s">
        <v>141</v>
      </c>
      <c r="Z36" s="28">
        <v>37</v>
      </c>
      <c r="AA36" s="28">
        <v>22</v>
      </c>
      <c r="AB36" s="28" t="s">
        <v>141</v>
      </c>
    </row>
    <row r="37" spans="1:28" s="13" customFormat="1" ht="9.75" customHeight="1">
      <c r="A37" s="11"/>
      <c r="B37" s="11" t="s">
        <v>61</v>
      </c>
      <c r="D37" s="30">
        <v>3350</v>
      </c>
      <c r="E37" s="27">
        <v>14438</v>
      </c>
      <c r="F37" s="27">
        <v>7077</v>
      </c>
      <c r="G37" s="27">
        <v>156</v>
      </c>
      <c r="H37" s="27">
        <v>112</v>
      </c>
      <c r="I37" s="28">
        <v>201</v>
      </c>
      <c r="J37" s="28">
        <v>359</v>
      </c>
      <c r="K37" s="28" t="s">
        <v>141</v>
      </c>
      <c r="L37" s="28">
        <v>180</v>
      </c>
      <c r="M37" s="28">
        <v>196</v>
      </c>
      <c r="N37" s="28" t="s">
        <v>141</v>
      </c>
      <c r="O37" s="11"/>
      <c r="P37" s="11"/>
      <c r="R37" s="30"/>
      <c r="S37" s="27"/>
      <c r="T37" s="27"/>
      <c r="U37" s="28"/>
      <c r="V37" s="27"/>
      <c r="W37" s="28"/>
      <c r="X37" s="28"/>
      <c r="Y37" s="28"/>
      <c r="Z37" s="28"/>
      <c r="AA37" s="28"/>
      <c r="AB37" s="28"/>
    </row>
    <row r="38" spans="1:28" s="13" customFormat="1" ht="9.75" customHeight="1">
      <c r="A38" s="11"/>
      <c r="B38" s="11" t="s">
        <v>62</v>
      </c>
      <c r="D38" s="30">
        <v>1982</v>
      </c>
      <c r="E38" s="27">
        <v>8652</v>
      </c>
      <c r="F38" s="27">
        <v>4199</v>
      </c>
      <c r="G38" s="27">
        <v>85</v>
      </c>
      <c r="H38" s="27">
        <v>79</v>
      </c>
      <c r="I38" s="28">
        <v>121</v>
      </c>
      <c r="J38" s="28">
        <v>52</v>
      </c>
      <c r="K38" s="28" t="s">
        <v>141</v>
      </c>
      <c r="L38" s="28">
        <v>140</v>
      </c>
      <c r="M38" s="28">
        <v>87</v>
      </c>
      <c r="N38" s="28" t="s">
        <v>141</v>
      </c>
      <c r="O38" s="51" t="s">
        <v>63</v>
      </c>
      <c r="P38" s="51"/>
      <c r="Q38" s="20"/>
      <c r="R38" s="26">
        <f>R39</f>
        <v>3431</v>
      </c>
      <c r="S38" s="25">
        <f aca="true" t="shared" si="9" ref="S38:AB38">SUM(S39)</f>
        <v>12449</v>
      </c>
      <c r="T38" s="25">
        <f t="shared" si="9"/>
        <v>6124</v>
      </c>
      <c r="U38" s="25">
        <f t="shared" si="9"/>
        <v>92</v>
      </c>
      <c r="V38" s="25">
        <f t="shared" si="9"/>
        <v>77</v>
      </c>
      <c r="W38" s="25">
        <f t="shared" si="9"/>
        <v>190</v>
      </c>
      <c r="X38" s="25">
        <f t="shared" si="9"/>
        <v>128</v>
      </c>
      <c r="Y38" s="25">
        <f t="shared" si="9"/>
        <v>1</v>
      </c>
      <c r="Z38" s="25">
        <f t="shared" si="9"/>
        <v>354</v>
      </c>
      <c r="AA38" s="25">
        <f t="shared" si="9"/>
        <v>195</v>
      </c>
      <c r="AB38" s="25" t="s">
        <v>144</v>
      </c>
    </row>
    <row r="39" spans="1:28" s="13" customFormat="1" ht="9.75" customHeight="1">
      <c r="A39" s="11"/>
      <c r="B39" s="11" t="s">
        <v>64</v>
      </c>
      <c r="D39" s="30">
        <v>4438</v>
      </c>
      <c r="E39" s="27">
        <v>17552</v>
      </c>
      <c r="F39" s="27">
        <v>8567</v>
      </c>
      <c r="G39" s="27">
        <v>175</v>
      </c>
      <c r="H39" s="27">
        <v>126</v>
      </c>
      <c r="I39" s="28">
        <v>213</v>
      </c>
      <c r="J39" s="28">
        <v>470</v>
      </c>
      <c r="K39" s="28">
        <v>6</v>
      </c>
      <c r="L39" s="28">
        <v>201</v>
      </c>
      <c r="M39" s="28">
        <v>360</v>
      </c>
      <c r="N39" s="28" t="s">
        <v>141</v>
      </c>
      <c r="O39" s="11"/>
      <c r="P39" s="11" t="s">
        <v>65</v>
      </c>
      <c r="R39" s="30">
        <v>3431</v>
      </c>
      <c r="S39" s="27">
        <v>12449</v>
      </c>
      <c r="T39" s="27">
        <v>6124</v>
      </c>
      <c r="U39" s="27">
        <v>92</v>
      </c>
      <c r="V39" s="27">
        <v>77</v>
      </c>
      <c r="W39" s="28">
        <v>190</v>
      </c>
      <c r="X39" s="28">
        <v>128</v>
      </c>
      <c r="Y39" s="28">
        <v>1</v>
      </c>
      <c r="Z39" s="28">
        <v>354</v>
      </c>
      <c r="AA39" s="28">
        <v>195</v>
      </c>
      <c r="AB39" s="28" t="s">
        <v>141</v>
      </c>
    </row>
    <row r="40" spans="1:28" s="13" customFormat="1" ht="9.75" customHeight="1">
      <c r="A40" s="11"/>
      <c r="B40" s="11"/>
      <c r="D40" s="30"/>
      <c r="E40" s="27"/>
      <c r="F40" s="27"/>
      <c r="G40" s="28"/>
      <c r="H40" s="27"/>
      <c r="I40" s="28"/>
      <c r="J40" s="28"/>
      <c r="K40" s="28"/>
      <c r="L40" s="28"/>
      <c r="M40" s="28"/>
      <c r="N40" s="28"/>
      <c r="O40" s="11"/>
      <c r="P40" s="11"/>
      <c r="R40" s="30"/>
      <c r="S40" s="27"/>
      <c r="T40" s="27"/>
      <c r="U40" s="28"/>
      <c r="V40" s="27"/>
      <c r="W40" s="28"/>
      <c r="X40" s="28"/>
      <c r="Y40" s="28"/>
      <c r="Z40" s="28"/>
      <c r="AA40" s="28"/>
      <c r="AB40" s="28" t="s">
        <v>39</v>
      </c>
    </row>
    <row r="41" spans="1:28" s="13" customFormat="1" ht="9.75" customHeight="1">
      <c r="A41" s="51" t="s">
        <v>66</v>
      </c>
      <c r="B41" s="51"/>
      <c r="C41" s="20"/>
      <c r="D41" s="26">
        <f>SUM(D42:D43)</f>
        <v>9870</v>
      </c>
      <c r="E41" s="25">
        <f aca="true" t="shared" si="10" ref="E41:M41">SUM(E42:E43)</f>
        <v>40641</v>
      </c>
      <c r="F41" s="25">
        <f t="shared" si="10"/>
        <v>19870</v>
      </c>
      <c r="G41" s="25">
        <f t="shared" si="10"/>
        <v>426</v>
      </c>
      <c r="H41" s="25">
        <f t="shared" si="10"/>
        <v>317</v>
      </c>
      <c r="I41" s="25">
        <f t="shared" si="10"/>
        <v>561</v>
      </c>
      <c r="J41" s="25">
        <f t="shared" si="10"/>
        <v>368</v>
      </c>
      <c r="K41" s="25">
        <f t="shared" si="10"/>
        <v>11</v>
      </c>
      <c r="L41" s="25">
        <f t="shared" si="10"/>
        <v>637</v>
      </c>
      <c r="M41" s="25">
        <f t="shared" si="10"/>
        <v>415</v>
      </c>
      <c r="N41" s="25" t="s">
        <v>143</v>
      </c>
      <c r="O41" s="51" t="s">
        <v>67</v>
      </c>
      <c r="P41" s="51"/>
      <c r="Q41" s="20"/>
      <c r="R41" s="26">
        <f aca="true" t="shared" si="11" ref="R41:AB41">SUM(R42:R52)</f>
        <v>13490</v>
      </c>
      <c r="S41" s="25">
        <f t="shared" si="11"/>
        <v>51854</v>
      </c>
      <c r="T41" s="25">
        <f t="shared" si="11"/>
        <v>25193</v>
      </c>
      <c r="U41" s="25">
        <f t="shared" si="11"/>
        <v>508</v>
      </c>
      <c r="V41" s="25">
        <f t="shared" si="11"/>
        <v>498</v>
      </c>
      <c r="W41" s="25">
        <f t="shared" si="11"/>
        <v>700</v>
      </c>
      <c r="X41" s="25">
        <f t="shared" si="11"/>
        <v>664</v>
      </c>
      <c r="Y41" s="25">
        <f t="shared" si="11"/>
        <v>8</v>
      </c>
      <c r="Z41" s="25">
        <f t="shared" si="11"/>
        <v>777</v>
      </c>
      <c r="AA41" s="25">
        <f t="shared" si="11"/>
        <v>898</v>
      </c>
      <c r="AB41" s="25" t="s">
        <v>138</v>
      </c>
    </row>
    <row r="42" spans="1:28" s="13" customFormat="1" ht="9.75" customHeight="1">
      <c r="A42" s="11"/>
      <c r="B42" s="11" t="s">
        <v>68</v>
      </c>
      <c r="D42" s="30">
        <v>8008</v>
      </c>
      <c r="E42" s="27">
        <v>33287</v>
      </c>
      <c r="F42" s="27">
        <v>16308</v>
      </c>
      <c r="G42" s="27">
        <v>346</v>
      </c>
      <c r="H42" s="27">
        <v>240</v>
      </c>
      <c r="I42" s="28">
        <v>475</v>
      </c>
      <c r="J42" s="28">
        <v>315</v>
      </c>
      <c r="K42" s="28">
        <v>10</v>
      </c>
      <c r="L42" s="28">
        <v>517</v>
      </c>
      <c r="M42" s="28">
        <v>340</v>
      </c>
      <c r="N42" s="28" t="s">
        <v>141</v>
      </c>
      <c r="O42" s="11"/>
      <c r="P42" s="11" t="s">
        <v>69</v>
      </c>
      <c r="R42" s="31">
        <v>1683</v>
      </c>
      <c r="S42" s="28">
        <v>6070</v>
      </c>
      <c r="T42" s="28">
        <v>2944</v>
      </c>
      <c r="U42" s="28">
        <v>46</v>
      </c>
      <c r="V42" s="28">
        <v>50</v>
      </c>
      <c r="W42" s="28">
        <v>67</v>
      </c>
      <c r="X42" s="28">
        <v>97</v>
      </c>
      <c r="Y42" s="28">
        <v>1</v>
      </c>
      <c r="Z42" s="28">
        <v>82</v>
      </c>
      <c r="AA42" s="28">
        <v>119</v>
      </c>
      <c r="AB42" s="28" t="s">
        <v>141</v>
      </c>
    </row>
    <row r="43" spans="1:28" s="13" customFormat="1" ht="9.75" customHeight="1">
      <c r="A43" s="11"/>
      <c r="B43" s="11" t="s">
        <v>70</v>
      </c>
      <c r="D43" s="30">
        <v>1862</v>
      </c>
      <c r="E43" s="27">
        <v>7354</v>
      </c>
      <c r="F43" s="27">
        <v>3562</v>
      </c>
      <c r="G43" s="27">
        <v>80</v>
      </c>
      <c r="H43" s="27">
        <v>77</v>
      </c>
      <c r="I43" s="28">
        <v>86</v>
      </c>
      <c r="J43" s="28">
        <v>53</v>
      </c>
      <c r="K43" s="28">
        <v>1</v>
      </c>
      <c r="L43" s="28">
        <v>120</v>
      </c>
      <c r="M43" s="28">
        <v>75</v>
      </c>
      <c r="N43" s="28" t="s">
        <v>141</v>
      </c>
      <c r="O43" s="11"/>
      <c r="P43" s="11" t="s">
        <v>71</v>
      </c>
      <c r="R43" s="31">
        <v>270</v>
      </c>
      <c r="S43" s="28">
        <v>1009</v>
      </c>
      <c r="T43" s="28">
        <v>468</v>
      </c>
      <c r="U43" s="28">
        <v>11</v>
      </c>
      <c r="V43" s="28">
        <v>9</v>
      </c>
      <c r="W43" s="28">
        <v>28</v>
      </c>
      <c r="X43" s="28">
        <v>9</v>
      </c>
      <c r="Y43" s="28" t="s">
        <v>141</v>
      </c>
      <c r="Z43" s="28">
        <v>31</v>
      </c>
      <c r="AA43" s="28">
        <v>11</v>
      </c>
      <c r="AB43" s="28" t="s">
        <v>141</v>
      </c>
    </row>
    <row r="44" spans="1:28" s="13" customFormat="1" ht="9.75" customHeight="1">
      <c r="A44" s="11"/>
      <c r="B44" s="11"/>
      <c r="D44" s="30"/>
      <c r="E44" s="27"/>
      <c r="F44" s="27"/>
      <c r="G44" s="28"/>
      <c r="H44" s="27"/>
      <c r="I44" s="28"/>
      <c r="J44" s="28"/>
      <c r="K44" s="28"/>
      <c r="L44" s="28"/>
      <c r="M44" s="28"/>
      <c r="N44" s="28"/>
      <c r="O44" s="11"/>
      <c r="P44" s="11" t="s">
        <v>72</v>
      </c>
      <c r="R44" s="31">
        <v>936</v>
      </c>
      <c r="S44" s="28">
        <v>3535</v>
      </c>
      <c r="T44" s="28">
        <v>1686</v>
      </c>
      <c r="U44" s="28">
        <v>36</v>
      </c>
      <c r="V44" s="28">
        <v>40</v>
      </c>
      <c r="W44" s="28">
        <v>67</v>
      </c>
      <c r="X44" s="28">
        <v>37</v>
      </c>
      <c r="Y44" s="28" t="s">
        <v>141</v>
      </c>
      <c r="Z44" s="28">
        <v>60</v>
      </c>
      <c r="AA44" s="28">
        <v>47</v>
      </c>
      <c r="AB44" s="28" t="s">
        <v>141</v>
      </c>
    </row>
    <row r="45" spans="1:28" s="13" customFormat="1" ht="9.75" customHeight="1">
      <c r="A45" s="51" t="s">
        <v>73</v>
      </c>
      <c r="B45" s="51"/>
      <c r="C45" s="20"/>
      <c r="D45" s="26">
        <f>SUM(D46:D47)</f>
        <v>10177</v>
      </c>
      <c r="E45" s="25">
        <f aca="true" t="shared" si="12" ref="E45:N45">SUM(E46:E47)</f>
        <v>38132</v>
      </c>
      <c r="F45" s="25">
        <f t="shared" si="12"/>
        <v>18600</v>
      </c>
      <c r="G45" s="25">
        <f t="shared" si="12"/>
        <v>344</v>
      </c>
      <c r="H45" s="25">
        <f t="shared" si="12"/>
        <v>263</v>
      </c>
      <c r="I45" s="25">
        <f t="shared" si="12"/>
        <v>710</v>
      </c>
      <c r="J45" s="25">
        <f t="shared" si="12"/>
        <v>563</v>
      </c>
      <c r="K45" s="25">
        <f t="shared" si="12"/>
        <v>4</v>
      </c>
      <c r="L45" s="25">
        <f t="shared" si="12"/>
        <v>594</v>
      </c>
      <c r="M45" s="25">
        <f t="shared" si="12"/>
        <v>594</v>
      </c>
      <c r="N45" s="25">
        <f t="shared" si="12"/>
        <v>16</v>
      </c>
      <c r="O45" s="11"/>
      <c r="P45" s="11" t="s">
        <v>74</v>
      </c>
      <c r="R45" s="31">
        <v>1741</v>
      </c>
      <c r="S45" s="28">
        <v>6949</v>
      </c>
      <c r="T45" s="28">
        <v>3365</v>
      </c>
      <c r="U45" s="28">
        <v>75</v>
      </c>
      <c r="V45" s="28">
        <v>56</v>
      </c>
      <c r="W45" s="28">
        <v>93</v>
      </c>
      <c r="X45" s="28">
        <v>97</v>
      </c>
      <c r="Y45" s="28" t="s">
        <v>141</v>
      </c>
      <c r="Z45" s="28">
        <v>74</v>
      </c>
      <c r="AA45" s="28">
        <v>108</v>
      </c>
      <c r="AB45" s="28" t="s">
        <v>141</v>
      </c>
    </row>
    <row r="46" spans="1:28" s="13" customFormat="1" ht="9.75" customHeight="1">
      <c r="A46" s="11"/>
      <c r="B46" s="11" t="s">
        <v>75</v>
      </c>
      <c r="D46" s="30">
        <v>7625</v>
      </c>
      <c r="E46" s="27">
        <v>28515</v>
      </c>
      <c r="F46" s="27">
        <v>13899</v>
      </c>
      <c r="G46" s="27">
        <v>257</v>
      </c>
      <c r="H46" s="27">
        <v>205</v>
      </c>
      <c r="I46" s="28">
        <v>578</v>
      </c>
      <c r="J46" s="28">
        <v>464</v>
      </c>
      <c r="K46" s="29">
        <v>1</v>
      </c>
      <c r="L46" s="28">
        <v>428</v>
      </c>
      <c r="M46" s="28">
        <v>467</v>
      </c>
      <c r="N46" s="28" t="s">
        <v>141</v>
      </c>
      <c r="O46" s="11"/>
      <c r="P46" s="11" t="s">
        <v>76</v>
      </c>
      <c r="R46" s="31">
        <v>1693</v>
      </c>
      <c r="S46" s="28">
        <v>7063</v>
      </c>
      <c r="T46" s="28">
        <v>3399</v>
      </c>
      <c r="U46" s="28">
        <v>80</v>
      </c>
      <c r="V46" s="28">
        <v>48</v>
      </c>
      <c r="W46" s="28">
        <v>110</v>
      </c>
      <c r="X46" s="28">
        <v>73</v>
      </c>
      <c r="Y46" s="28" t="s">
        <v>141</v>
      </c>
      <c r="Z46" s="28">
        <v>136</v>
      </c>
      <c r="AA46" s="28">
        <v>103</v>
      </c>
      <c r="AB46" s="28" t="s">
        <v>141</v>
      </c>
    </row>
    <row r="47" spans="1:28" s="13" customFormat="1" ht="9.75" customHeight="1">
      <c r="A47" s="11"/>
      <c r="B47" s="11" t="s">
        <v>77</v>
      </c>
      <c r="D47" s="30">
        <v>2552</v>
      </c>
      <c r="E47" s="27">
        <v>9617</v>
      </c>
      <c r="F47" s="27">
        <v>4701</v>
      </c>
      <c r="G47" s="27">
        <v>87</v>
      </c>
      <c r="H47" s="27">
        <v>58</v>
      </c>
      <c r="I47" s="28">
        <v>132</v>
      </c>
      <c r="J47" s="28">
        <v>99</v>
      </c>
      <c r="K47" s="28">
        <v>3</v>
      </c>
      <c r="L47" s="28">
        <v>166</v>
      </c>
      <c r="M47" s="28">
        <v>127</v>
      </c>
      <c r="N47" s="28">
        <v>16</v>
      </c>
      <c r="O47" s="11"/>
      <c r="P47" s="11" t="s">
        <v>78</v>
      </c>
      <c r="R47" s="31">
        <v>912</v>
      </c>
      <c r="S47" s="28">
        <v>3976</v>
      </c>
      <c r="T47" s="28">
        <v>1968</v>
      </c>
      <c r="U47" s="28">
        <v>38</v>
      </c>
      <c r="V47" s="28">
        <v>37</v>
      </c>
      <c r="W47" s="28">
        <v>57</v>
      </c>
      <c r="X47" s="28">
        <v>26</v>
      </c>
      <c r="Y47" s="28" t="s">
        <v>141</v>
      </c>
      <c r="Z47" s="28">
        <v>46</v>
      </c>
      <c r="AA47" s="28">
        <v>51</v>
      </c>
      <c r="AB47" s="28" t="s">
        <v>141</v>
      </c>
    </row>
    <row r="48" spans="1:28" s="13" customFormat="1" ht="9.75" customHeight="1">
      <c r="A48" s="11"/>
      <c r="B48" s="11"/>
      <c r="D48" s="30"/>
      <c r="E48" s="27"/>
      <c r="F48" s="27"/>
      <c r="G48" s="28"/>
      <c r="H48" s="27"/>
      <c r="I48" s="28"/>
      <c r="J48" s="28"/>
      <c r="K48" s="28"/>
      <c r="L48" s="28"/>
      <c r="M48" s="28"/>
      <c r="N48" s="28" t="s">
        <v>39</v>
      </c>
      <c r="O48" s="11"/>
      <c r="P48" s="11" t="s">
        <v>79</v>
      </c>
      <c r="R48" s="31">
        <v>1520</v>
      </c>
      <c r="S48" s="28">
        <v>5555</v>
      </c>
      <c r="T48" s="28">
        <v>2715</v>
      </c>
      <c r="U48" s="28">
        <v>50</v>
      </c>
      <c r="V48" s="28">
        <v>59</v>
      </c>
      <c r="W48" s="28">
        <v>103</v>
      </c>
      <c r="X48" s="28">
        <v>68</v>
      </c>
      <c r="Y48" s="28">
        <v>3</v>
      </c>
      <c r="Z48" s="28">
        <v>123</v>
      </c>
      <c r="AA48" s="28">
        <v>95</v>
      </c>
      <c r="AB48" s="28" t="s">
        <v>141</v>
      </c>
    </row>
    <row r="49" spans="1:28" s="13" customFormat="1" ht="9.75" customHeight="1">
      <c r="A49" s="51" t="s">
        <v>80</v>
      </c>
      <c r="B49" s="51"/>
      <c r="C49" s="20"/>
      <c r="D49" s="26">
        <f>SUM(D50:D53)</f>
        <v>12979</v>
      </c>
      <c r="E49" s="25">
        <f aca="true" t="shared" si="13" ref="E49:N49">SUM(E50:E53)</f>
        <v>49524</v>
      </c>
      <c r="F49" s="25">
        <f t="shared" si="13"/>
        <v>24470</v>
      </c>
      <c r="G49" s="25">
        <f t="shared" si="13"/>
        <v>462</v>
      </c>
      <c r="H49" s="25">
        <f t="shared" si="13"/>
        <v>307</v>
      </c>
      <c r="I49" s="25">
        <f t="shared" si="13"/>
        <v>885</v>
      </c>
      <c r="J49" s="25">
        <f t="shared" si="13"/>
        <v>804</v>
      </c>
      <c r="K49" s="25">
        <f t="shared" si="13"/>
        <v>31</v>
      </c>
      <c r="L49" s="25">
        <f t="shared" si="13"/>
        <v>901</v>
      </c>
      <c r="M49" s="25">
        <f t="shared" si="13"/>
        <v>794</v>
      </c>
      <c r="N49" s="25">
        <f t="shared" si="13"/>
        <v>10</v>
      </c>
      <c r="O49" s="11"/>
      <c r="P49" s="11" t="s">
        <v>81</v>
      </c>
      <c r="R49" s="31">
        <v>1448</v>
      </c>
      <c r="S49" s="28">
        <v>5816</v>
      </c>
      <c r="T49" s="28">
        <v>2880</v>
      </c>
      <c r="U49" s="28">
        <v>43</v>
      </c>
      <c r="V49" s="28">
        <v>75</v>
      </c>
      <c r="W49" s="28">
        <v>66</v>
      </c>
      <c r="X49" s="28">
        <v>96</v>
      </c>
      <c r="Y49" s="28">
        <v>1</v>
      </c>
      <c r="Z49" s="28">
        <v>84</v>
      </c>
      <c r="AA49" s="28">
        <v>96</v>
      </c>
      <c r="AB49" s="28" t="s">
        <v>141</v>
      </c>
    </row>
    <row r="50" spans="1:28" s="13" customFormat="1" ht="9.75" customHeight="1">
      <c r="A50" s="11"/>
      <c r="B50" s="11" t="s">
        <v>82</v>
      </c>
      <c r="D50" s="30">
        <v>5636</v>
      </c>
      <c r="E50" s="27">
        <v>20920</v>
      </c>
      <c r="F50" s="27">
        <v>10234</v>
      </c>
      <c r="G50" s="27">
        <v>179</v>
      </c>
      <c r="H50" s="27">
        <v>121</v>
      </c>
      <c r="I50" s="28">
        <v>385</v>
      </c>
      <c r="J50" s="28">
        <v>316</v>
      </c>
      <c r="K50" s="28">
        <v>13</v>
      </c>
      <c r="L50" s="28">
        <v>344</v>
      </c>
      <c r="M50" s="28">
        <v>393</v>
      </c>
      <c r="N50" s="28">
        <v>2</v>
      </c>
      <c r="O50" s="11"/>
      <c r="P50" s="11" t="s">
        <v>83</v>
      </c>
      <c r="R50" s="31">
        <v>2059</v>
      </c>
      <c r="S50" s="28">
        <v>7497</v>
      </c>
      <c r="T50" s="28">
        <v>3651</v>
      </c>
      <c r="U50" s="28">
        <v>84</v>
      </c>
      <c r="V50" s="28">
        <v>60</v>
      </c>
      <c r="W50" s="28">
        <v>75</v>
      </c>
      <c r="X50" s="28">
        <v>109</v>
      </c>
      <c r="Y50" s="29">
        <v>2</v>
      </c>
      <c r="Z50" s="28">
        <v>89</v>
      </c>
      <c r="AA50" s="28">
        <v>183</v>
      </c>
      <c r="AB50" s="28" t="s">
        <v>141</v>
      </c>
    </row>
    <row r="51" spans="1:28" s="13" customFormat="1" ht="9.75" customHeight="1">
      <c r="A51" s="11"/>
      <c r="B51" s="11" t="s">
        <v>84</v>
      </c>
      <c r="D51" s="30">
        <v>1800</v>
      </c>
      <c r="E51" s="27">
        <v>8386</v>
      </c>
      <c r="F51" s="27">
        <v>4148</v>
      </c>
      <c r="G51" s="27">
        <v>73</v>
      </c>
      <c r="H51" s="27">
        <v>56</v>
      </c>
      <c r="I51" s="28">
        <v>134</v>
      </c>
      <c r="J51" s="28">
        <v>53</v>
      </c>
      <c r="K51" s="28" t="s">
        <v>141</v>
      </c>
      <c r="L51" s="28">
        <v>96</v>
      </c>
      <c r="M51" s="28">
        <v>69</v>
      </c>
      <c r="N51" s="28" t="s">
        <v>141</v>
      </c>
      <c r="O51" s="11"/>
      <c r="P51" s="11" t="s">
        <v>85</v>
      </c>
      <c r="R51" s="31">
        <v>328</v>
      </c>
      <c r="S51" s="28">
        <v>1168</v>
      </c>
      <c r="T51" s="28">
        <v>577</v>
      </c>
      <c r="U51" s="28">
        <v>11</v>
      </c>
      <c r="V51" s="28">
        <v>18</v>
      </c>
      <c r="W51" s="28">
        <v>14</v>
      </c>
      <c r="X51" s="28">
        <v>22</v>
      </c>
      <c r="Y51" s="28" t="s">
        <v>141</v>
      </c>
      <c r="Z51" s="28">
        <v>13</v>
      </c>
      <c r="AA51" s="28">
        <v>21</v>
      </c>
      <c r="AB51" s="28" t="s">
        <v>141</v>
      </c>
    </row>
    <row r="52" spans="1:28" s="13" customFormat="1" ht="9.75" customHeight="1">
      <c r="A52" s="11"/>
      <c r="B52" s="11" t="s">
        <v>86</v>
      </c>
      <c r="D52" s="30">
        <v>4171</v>
      </c>
      <c r="E52" s="27">
        <v>15172</v>
      </c>
      <c r="F52" s="27">
        <v>7700</v>
      </c>
      <c r="G52" s="27">
        <v>172</v>
      </c>
      <c r="H52" s="27">
        <v>89</v>
      </c>
      <c r="I52" s="28">
        <v>283</v>
      </c>
      <c r="J52" s="28">
        <v>390</v>
      </c>
      <c r="K52" s="28">
        <v>15</v>
      </c>
      <c r="L52" s="28">
        <v>335</v>
      </c>
      <c r="M52" s="28">
        <v>265</v>
      </c>
      <c r="N52" s="28">
        <v>7</v>
      </c>
      <c r="O52" s="11"/>
      <c r="P52" s="11" t="s">
        <v>87</v>
      </c>
      <c r="R52" s="31">
        <v>900</v>
      </c>
      <c r="S52" s="28">
        <v>3216</v>
      </c>
      <c r="T52" s="28">
        <v>1540</v>
      </c>
      <c r="U52" s="28">
        <v>34</v>
      </c>
      <c r="V52" s="28">
        <v>46</v>
      </c>
      <c r="W52" s="28">
        <v>20</v>
      </c>
      <c r="X52" s="28">
        <v>30</v>
      </c>
      <c r="Y52" s="28">
        <v>1</v>
      </c>
      <c r="Z52" s="28">
        <v>39</v>
      </c>
      <c r="AA52" s="28">
        <v>64</v>
      </c>
      <c r="AB52" s="28" t="s">
        <v>141</v>
      </c>
    </row>
    <row r="53" spans="1:28" s="13" customFormat="1" ht="9.75" customHeight="1">
      <c r="A53" s="11"/>
      <c r="B53" s="11" t="s">
        <v>88</v>
      </c>
      <c r="D53" s="30">
        <v>1372</v>
      </c>
      <c r="E53" s="27">
        <v>5046</v>
      </c>
      <c r="F53" s="27">
        <v>2388</v>
      </c>
      <c r="G53" s="27">
        <v>38</v>
      </c>
      <c r="H53" s="27">
        <v>41</v>
      </c>
      <c r="I53" s="28">
        <v>83</v>
      </c>
      <c r="J53" s="28">
        <v>45</v>
      </c>
      <c r="K53" s="29">
        <v>3</v>
      </c>
      <c r="L53" s="28">
        <v>126</v>
      </c>
      <c r="M53" s="28">
        <v>67</v>
      </c>
      <c r="N53" s="28">
        <v>1</v>
      </c>
      <c r="O53" s="11"/>
      <c r="P53" s="11"/>
      <c r="R53" s="30"/>
      <c r="S53" s="27"/>
      <c r="T53" s="27"/>
      <c r="U53" s="28"/>
      <c r="V53" s="27"/>
      <c r="W53" s="28"/>
      <c r="X53" s="28"/>
      <c r="Y53" s="28"/>
      <c r="Z53" s="28"/>
      <c r="AA53" s="28"/>
      <c r="AB53" s="28"/>
    </row>
    <row r="54" spans="1:28" s="13" customFormat="1" ht="9.75" customHeight="1">
      <c r="A54" s="11"/>
      <c r="B54" s="11"/>
      <c r="D54" s="30"/>
      <c r="E54" s="27"/>
      <c r="F54" s="27"/>
      <c r="G54" s="28"/>
      <c r="H54" s="27"/>
      <c r="I54" s="28"/>
      <c r="J54" s="28"/>
      <c r="K54" s="28"/>
      <c r="L54" s="28"/>
      <c r="M54" s="28"/>
      <c r="N54" s="28" t="s">
        <v>39</v>
      </c>
      <c r="O54" s="51" t="s">
        <v>89</v>
      </c>
      <c r="P54" s="51"/>
      <c r="Q54" s="20"/>
      <c r="R54" s="26">
        <f>SUM(R55:R59)</f>
        <v>11945</v>
      </c>
      <c r="S54" s="25">
        <f aca="true" t="shared" si="14" ref="S54:AB54">SUM(S55:S59)</f>
        <v>41599</v>
      </c>
      <c r="T54" s="25">
        <f t="shared" si="14"/>
        <v>19745</v>
      </c>
      <c r="U54" s="25">
        <f t="shared" si="14"/>
        <v>413</v>
      </c>
      <c r="V54" s="25">
        <f t="shared" si="14"/>
        <v>384</v>
      </c>
      <c r="W54" s="25">
        <f t="shared" si="14"/>
        <v>805</v>
      </c>
      <c r="X54" s="25">
        <f t="shared" si="14"/>
        <v>664</v>
      </c>
      <c r="Y54" s="25">
        <f t="shared" si="14"/>
        <v>11</v>
      </c>
      <c r="Z54" s="25">
        <f t="shared" si="14"/>
        <v>887</v>
      </c>
      <c r="AA54" s="25">
        <f t="shared" si="14"/>
        <v>822</v>
      </c>
      <c r="AB54" s="25">
        <f t="shared" si="14"/>
        <v>30</v>
      </c>
    </row>
    <row r="55" spans="1:28" s="13" customFormat="1" ht="9.75" customHeight="1">
      <c r="A55" s="51" t="s">
        <v>90</v>
      </c>
      <c r="B55" s="51"/>
      <c r="C55" s="20"/>
      <c r="D55" s="26">
        <f>SUM(D56:D63)</f>
        <v>18310</v>
      </c>
      <c r="E55" s="25">
        <f aca="true" t="shared" si="15" ref="E55:N55">SUM(E56:E63)</f>
        <v>72559</v>
      </c>
      <c r="F55" s="25">
        <f t="shared" si="15"/>
        <v>35211</v>
      </c>
      <c r="G55" s="25">
        <f t="shared" si="15"/>
        <v>691</v>
      </c>
      <c r="H55" s="25">
        <f t="shared" si="15"/>
        <v>552</v>
      </c>
      <c r="I55" s="25">
        <f t="shared" si="15"/>
        <v>1637</v>
      </c>
      <c r="J55" s="25">
        <f t="shared" si="15"/>
        <v>613</v>
      </c>
      <c r="K55" s="25">
        <f t="shared" si="15"/>
        <v>11</v>
      </c>
      <c r="L55" s="25">
        <f t="shared" si="15"/>
        <v>1411</v>
      </c>
      <c r="M55" s="25">
        <f t="shared" si="15"/>
        <v>781</v>
      </c>
      <c r="N55" s="25">
        <f t="shared" si="15"/>
        <v>16</v>
      </c>
      <c r="O55" s="11"/>
      <c r="P55" s="11" t="s">
        <v>91</v>
      </c>
      <c r="R55" s="31">
        <v>3019</v>
      </c>
      <c r="S55" s="28">
        <v>11590</v>
      </c>
      <c r="T55" s="28">
        <v>5556</v>
      </c>
      <c r="U55" s="28">
        <v>120</v>
      </c>
      <c r="V55" s="28">
        <v>99</v>
      </c>
      <c r="W55" s="28">
        <v>258</v>
      </c>
      <c r="X55" s="28">
        <v>149</v>
      </c>
      <c r="Y55" s="28">
        <v>5</v>
      </c>
      <c r="Z55" s="28">
        <v>219</v>
      </c>
      <c r="AA55" s="28">
        <v>183</v>
      </c>
      <c r="AB55" s="28">
        <v>3</v>
      </c>
    </row>
    <row r="56" spans="1:28" s="13" customFormat="1" ht="9.75" customHeight="1">
      <c r="A56" s="11"/>
      <c r="B56" s="11" t="s">
        <v>92</v>
      </c>
      <c r="D56" s="31">
        <v>5075</v>
      </c>
      <c r="E56" s="28">
        <v>19905</v>
      </c>
      <c r="F56" s="28">
        <v>9640</v>
      </c>
      <c r="G56" s="28">
        <v>179</v>
      </c>
      <c r="H56" s="28">
        <v>138</v>
      </c>
      <c r="I56" s="28">
        <v>408</v>
      </c>
      <c r="J56" s="28">
        <v>190</v>
      </c>
      <c r="K56" s="28">
        <v>5</v>
      </c>
      <c r="L56" s="28">
        <v>395</v>
      </c>
      <c r="M56" s="28">
        <v>241</v>
      </c>
      <c r="N56" s="28" t="s">
        <v>141</v>
      </c>
      <c r="O56" s="11"/>
      <c r="P56" s="11" t="s">
        <v>93</v>
      </c>
      <c r="R56" s="31">
        <v>1276</v>
      </c>
      <c r="S56" s="28">
        <v>4385</v>
      </c>
      <c r="T56" s="28">
        <v>2101</v>
      </c>
      <c r="U56" s="28">
        <v>29</v>
      </c>
      <c r="V56" s="28">
        <v>49</v>
      </c>
      <c r="W56" s="28">
        <v>106</v>
      </c>
      <c r="X56" s="28">
        <v>56</v>
      </c>
      <c r="Y56" s="28">
        <v>1</v>
      </c>
      <c r="Z56" s="28">
        <v>112</v>
      </c>
      <c r="AA56" s="28">
        <v>86</v>
      </c>
      <c r="AB56" s="28" t="s">
        <v>141</v>
      </c>
    </row>
    <row r="57" spans="1:28" s="13" customFormat="1" ht="9.75" customHeight="1">
      <c r="A57" s="11"/>
      <c r="B57" s="11" t="s">
        <v>94</v>
      </c>
      <c r="D57" s="31">
        <v>1017</v>
      </c>
      <c r="E57" s="28">
        <v>4319</v>
      </c>
      <c r="F57" s="28">
        <v>2111</v>
      </c>
      <c r="G57" s="28">
        <v>33</v>
      </c>
      <c r="H57" s="28">
        <v>47</v>
      </c>
      <c r="I57" s="28">
        <v>79</v>
      </c>
      <c r="J57" s="28">
        <v>30</v>
      </c>
      <c r="K57" s="28" t="s">
        <v>141</v>
      </c>
      <c r="L57" s="28">
        <v>65</v>
      </c>
      <c r="M57" s="28">
        <v>50</v>
      </c>
      <c r="N57" s="28">
        <v>1</v>
      </c>
      <c r="O57" s="11"/>
      <c r="P57" s="11" t="s">
        <v>95</v>
      </c>
      <c r="R57" s="31">
        <v>4793</v>
      </c>
      <c r="S57" s="28">
        <v>15437</v>
      </c>
      <c r="T57" s="28">
        <v>7195</v>
      </c>
      <c r="U57" s="28">
        <v>165</v>
      </c>
      <c r="V57" s="28">
        <v>117</v>
      </c>
      <c r="W57" s="28">
        <v>283</v>
      </c>
      <c r="X57" s="28">
        <v>353</v>
      </c>
      <c r="Y57" s="28">
        <v>4</v>
      </c>
      <c r="Z57" s="28">
        <v>298</v>
      </c>
      <c r="AA57" s="28">
        <v>375</v>
      </c>
      <c r="AB57" s="29">
        <v>11</v>
      </c>
    </row>
    <row r="58" spans="1:28" s="13" customFormat="1" ht="9.75" customHeight="1">
      <c r="A58" s="11"/>
      <c r="B58" s="11" t="s">
        <v>96</v>
      </c>
      <c r="D58" s="31">
        <v>5113</v>
      </c>
      <c r="E58" s="28">
        <v>21073</v>
      </c>
      <c r="F58" s="28">
        <v>10309</v>
      </c>
      <c r="G58" s="28">
        <v>209</v>
      </c>
      <c r="H58" s="28">
        <v>159</v>
      </c>
      <c r="I58" s="28">
        <v>602</v>
      </c>
      <c r="J58" s="28">
        <v>196</v>
      </c>
      <c r="K58" s="28">
        <v>5</v>
      </c>
      <c r="L58" s="28">
        <v>440</v>
      </c>
      <c r="M58" s="28">
        <v>263</v>
      </c>
      <c r="N58" s="28">
        <v>12</v>
      </c>
      <c r="O58" s="11"/>
      <c r="P58" s="11" t="s">
        <v>97</v>
      </c>
      <c r="R58" s="31">
        <v>2442</v>
      </c>
      <c r="S58" s="28">
        <v>8603</v>
      </c>
      <c r="T58" s="28">
        <v>4132</v>
      </c>
      <c r="U58" s="28">
        <v>85</v>
      </c>
      <c r="V58" s="28">
        <v>99</v>
      </c>
      <c r="W58" s="28">
        <v>125</v>
      </c>
      <c r="X58" s="28">
        <v>92</v>
      </c>
      <c r="Y58" s="28" t="s">
        <v>141</v>
      </c>
      <c r="Z58" s="28">
        <v>217</v>
      </c>
      <c r="AA58" s="28">
        <v>154</v>
      </c>
      <c r="AB58" s="28">
        <v>16</v>
      </c>
    </row>
    <row r="59" spans="1:28" s="13" customFormat="1" ht="9.75" customHeight="1">
      <c r="A59" s="11"/>
      <c r="B59" s="11" t="s">
        <v>98</v>
      </c>
      <c r="D59" s="31">
        <v>5421</v>
      </c>
      <c r="E59" s="28">
        <v>22106</v>
      </c>
      <c r="F59" s="28">
        <v>10728</v>
      </c>
      <c r="G59" s="28">
        <v>224</v>
      </c>
      <c r="H59" s="28">
        <v>152</v>
      </c>
      <c r="I59" s="28">
        <v>422</v>
      </c>
      <c r="J59" s="28">
        <v>151</v>
      </c>
      <c r="K59" s="28" t="s">
        <v>141</v>
      </c>
      <c r="L59" s="28">
        <v>288</v>
      </c>
      <c r="M59" s="28">
        <v>176</v>
      </c>
      <c r="N59" s="28" t="s">
        <v>141</v>
      </c>
      <c r="O59" s="11"/>
      <c r="P59" s="11" t="s">
        <v>99</v>
      </c>
      <c r="R59" s="31">
        <v>415</v>
      </c>
      <c r="S59" s="28">
        <v>1584</v>
      </c>
      <c r="T59" s="28">
        <v>761</v>
      </c>
      <c r="U59" s="28">
        <v>14</v>
      </c>
      <c r="V59" s="28">
        <v>20</v>
      </c>
      <c r="W59" s="28">
        <v>33</v>
      </c>
      <c r="X59" s="28">
        <v>14</v>
      </c>
      <c r="Y59" s="28">
        <v>1</v>
      </c>
      <c r="Z59" s="28">
        <v>41</v>
      </c>
      <c r="AA59" s="28">
        <v>24</v>
      </c>
      <c r="AB59" s="28" t="s">
        <v>141</v>
      </c>
    </row>
    <row r="60" spans="1:28" s="13" customFormat="1" ht="9.75" customHeight="1">
      <c r="A60" s="11"/>
      <c r="B60" s="11" t="s">
        <v>100</v>
      </c>
      <c r="D60" s="31">
        <v>672</v>
      </c>
      <c r="E60" s="28">
        <v>2291</v>
      </c>
      <c r="F60" s="28">
        <v>1102</v>
      </c>
      <c r="G60" s="28">
        <v>22</v>
      </c>
      <c r="H60" s="28">
        <v>27</v>
      </c>
      <c r="I60" s="28">
        <v>45</v>
      </c>
      <c r="J60" s="28">
        <v>17</v>
      </c>
      <c r="K60" s="28">
        <v>1</v>
      </c>
      <c r="L60" s="28">
        <v>96</v>
      </c>
      <c r="M60" s="28">
        <v>15</v>
      </c>
      <c r="N60" s="28">
        <v>2</v>
      </c>
      <c r="O60" s="11"/>
      <c r="P60" s="11"/>
      <c r="R60" s="30"/>
      <c r="S60" s="27"/>
      <c r="T60" s="27"/>
      <c r="U60" s="28"/>
      <c r="V60" s="27"/>
      <c r="W60" s="28"/>
      <c r="X60" s="28"/>
      <c r="Y60" s="28"/>
      <c r="Z60" s="28"/>
      <c r="AA60" s="28"/>
      <c r="AB60" s="29"/>
    </row>
    <row r="61" spans="1:28" s="13" customFormat="1" ht="9.75" customHeight="1">
      <c r="A61" s="11"/>
      <c r="B61" s="11" t="s">
        <v>101</v>
      </c>
      <c r="D61" s="31">
        <v>507</v>
      </c>
      <c r="E61" s="28">
        <v>1735</v>
      </c>
      <c r="F61" s="28">
        <v>811</v>
      </c>
      <c r="G61" s="28">
        <v>17</v>
      </c>
      <c r="H61" s="28">
        <v>15</v>
      </c>
      <c r="I61" s="28">
        <v>35</v>
      </c>
      <c r="J61" s="28">
        <v>8</v>
      </c>
      <c r="K61" s="28" t="s">
        <v>141</v>
      </c>
      <c r="L61" s="28">
        <v>55</v>
      </c>
      <c r="M61" s="28">
        <v>11</v>
      </c>
      <c r="N61" s="28">
        <v>1</v>
      </c>
      <c r="O61" s="51" t="s">
        <v>102</v>
      </c>
      <c r="P61" s="51"/>
      <c r="Q61" s="20"/>
      <c r="R61" s="26">
        <f>SUM(R62:R69)</f>
        <v>5259</v>
      </c>
      <c r="S61" s="25">
        <f aca="true" t="shared" si="16" ref="S61:AB61">SUM(S62:S69)</f>
        <v>20595</v>
      </c>
      <c r="T61" s="25">
        <f t="shared" si="16"/>
        <v>10045</v>
      </c>
      <c r="U61" s="25">
        <f t="shared" si="16"/>
        <v>193</v>
      </c>
      <c r="V61" s="25">
        <f t="shared" si="16"/>
        <v>183</v>
      </c>
      <c r="W61" s="25">
        <f t="shared" si="16"/>
        <v>430</v>
      </c>
      <c r="X61" s="25">
        <f t="shared" si="16"/>
        <v>271</v>
      </c>
      <c r="Y61" s="25">
        <f t="shared" si="16"/>
        <v>2</v>
      </c>
      <c r="Z61" s="25">
        <f t="shared" si="16"/>
        <v>528</v>
      </c>
      <c r="AA61" s="25">
        <f t="shared" si="16"/>
        <v>305</v>
      </c>
      <c r="AB61" s="25" t="s">
        <v>140</v>
      </c>
    </row>
    <row r="62" spans="1:28" s="13" customFormat="1" ht="9.75" customHeight="1">
      <c r="A62" s="11"/>
      <c r="B62" s="11" t="s">
        <v>103</v>
      </c>
      <c r="D62" s="31">
        <v>188</v>
      </c>
      <c r="E62" s="28">
        <v>392</v>
      </c>
      <c r="F62" s="28">
        <v>182</v>
      </c>
      <c r="G62" s="28">
        <v>3</v>
      </c>
      <c r="H62" s="28">
        <v>5</v>
      </c>
      <c r="I62" s="28">
        <v>27</v>
      </c>
      <c r="J62" s="28">
        <v>16</v>
      </c>
      <c r="K62" s="28" t="s">
        <v>141</v>
      </c>
      <c r="L62" s="28">
        <v>33</v>
      </c>
      <c r="M62" s="28">
        <v>16</v>
      </c>
      <c r="N62" s="28" t="s">
        <v>141</v>
      </c>
      <c r="O62" s="11"/>
      <c r="P62" s="11" t="s">
        <v>104</v>
      </c>
      <c r="R62" s="31">
        <v>1088</v>
      </c>
      <c r="S62" s="28">
        <v>4681</v>
      </c>
      <c r="T62" s="28">
        <v>2282</v>
      </c>
      <c r="U62" s="28">
        <v>48</v>
      </c>
      <c r="V62" s="28">
        <v>45</v>
      </c>
      <c r="W62" s="28">
        <v>79</v>
      </c>
      <c r="X62" s="28">
        <v>34</v>
      </c>
      <c r="Y62" s="28">
        <v>1</v>
      </c>
      <c r="Z62" s="28">
        <v>86</v>
      </c>
      <c r="AA62" s="28">
        <v>48</v>
      </c>
      <c r="AB62" s="28" t="s">
        <v>141</v>
      </c>
    </row>
    <row r="63" spans="1:28" s="13" customFormat="1" ht="9.75" customHeight="1">
      <c r="A63" s="11"/>
      <c r="B63" s="11" t="s">
        <v>105</v>
      </c>
      <c r="D63" s="31">
        <v>317</v>
      </c>
      <c r="E63" s="28">
        <v>738</v>
      </c>
      <c r="F63" s="28">
        <v>328</v>
      </c>
      <c r="G63" s="28">
        <v>4</v>
      </c>
      <c r="H63" s="28">
        <v>9</v>
      </c>
      <c r="I63" s="28">
        <v>19</v>
      </c>
      <c r="J63" s="28">
        <v>5</v>
      </c>
      <c r="K63" s="28" t="s">
        <v>141</v>
      </c>
      <c r="L63" s="28">
        <v>39</v>
      </c>
      <c r="M63" s="28">
        <v>9</v>
      </c>
      <c r="N63" s="28" t="s">
        <v>141</v>
      </c>
      <c r="O63" s="11"/>
      <c r="P63" s="11" t="s">
        <v>106</v>
      </c>
      <c r="R63" s="31">
        <v>674</v>
      </c>
      <c r="S63" s="28">
        <v>2562</v>
      </c>
      <c r="T63" s="28">
        <v>1268</v>
      </c>
      <c r="U63" s="28">
        <v>30</v>
      </c>
      <c r="V63" s="28">
        <v>28</v>
      </c>
      <c r="W63" s="28">
        <v>81</v>
      </c>
      <c r="X63" s="28">
        <v>43</v>
      </c>
      <c r="Y63" s="28" t="s">
        <v>141</v>
      </c>
      <c r="Z63" s="28">
        <v>67</v>
      </c>
      <c r="AA63" s="28">
        <v>46</v>
      </c>
      <c r="AB63" s="28" t="s">
        <v>141</v>
      </c>
    </row>
    <row r="64" spans="1:28" s="13" customFormat="1" ht="9.75" customHeight="1">
      <c r="A64" s="11"/>
      <c r="B64" s="11"/>
      <c r="D64" s="30"/>
      <c r="E64" s="27"/>
      <c r="F64" s="27"/>
      <c r="G64" s="28"/>
      <c r="H64" s="27"/>
      <c r="I64" s="28"/>
      <c r="J64" s="28"/>
      <c r="K64" s="28"/>
      <c r="L64" s="28"/>
      <c r="M64" s="28"/>
      <c r="N64" s="28"/>
      <c r="O64" s="11"/>
      <c r="P64" s="11" t="s">
        <v>107</v>
      </c>
      <c r="R64" s="31">
        <v>469</v>
      </c>
      <c r="S64" s="28">
        <v>1478</v>
      </c>
      <c r="T64" s="28">
        <v>737</v>
      </c>
      <c r="U64" s="28">
        <v>10</v>
      </c>
      <c r="V64" s="28">
        <v>17</v>
      </c>
      <c r="W64" s="28">
        <v>36</v>
      </c>
      <c r="X64" s="28">
        <v>21</v>
      </c>
      <c r="Y64" s="28" t="s">
        <v>141</v>
      </c>
      <c r="Z64" s="28">
        <v>68</v>
      </c>
      <c r="AA64" s="28">
        <v>20</v>
      </c>
      <c r="AB64" s="28" t="s">
        <v>141</v>
      </c>
    </row>
    <row r="65" spans="1:28" s="13" customFormat="1" ht="9.75" customHeight="1">
      <c r="A65" s="51" t="s">
        <v>108</v>
      </c>
      <c r="B65" s="51"/>
      <c r="C65" s="20"/>
      <c r="D65" s="26">
        <f>SUM(D66:D72)</f>
        <v>25205</v>
      </c>
      <c r="E65" s="25">
        <f aca="true" t="shared" si="17" ref="E65:N65">SUM(E66:E72)</f>
        <v>87398</v>
      </c>
      <c r="F65" s="25">
        <f t="shared" si="17"/>
        <v>43431</v>
      </c>
      <c r="G65" s="25">
        <f t="shared" si="17"/>
        <v>1042</v>
      </c>
      <c r="H65" s="25">
        <f t="shared" si="17"/>
        <v>530</v>
      </c>
      <c r="I65" s="25">
        <f t="shared" si="17"/>
        <v>3043</v>
      </c>
      <c r="J65" s="25">
        <f t="shared" si="17"/>
        <v>1976</v>
      </c>
      <c r="K65" s="25">
        <f t="shared" si="17"/>
        <v>29</v>
      </c>
      <c r="L65" s="25">
        <f t="shared" si="17"/>
        <v>2651</v>
      </c>
      <c r="M65" s="25">
        <f t="shared" si="17"/>
        <v>1874</v>
      </c>
      <c r="N65" s="25">
        <f t="shared" si="17"/>
        <v>22</v>
      </c>
      <c r="O65" s="11"/>
      <c r="P65" s="11" t="s">
        <v>109</v>
      </c>
      <c r="R65" s="31">
        <v>616</v>
      </c>
      <c r="S65" s="28">
        <v>1914</v>
      </c>
      <c r="T65" s="28">
        <v>974</v>
      </c>
      <c r="U65" s="28">
        <v>20</v>
      </c>
      <c r="V65" s="28">
        <v>16</v>
      </c>
      <c r="W65" s="28">
        <v>28</v>
      </c>
      <c r="X65" s="28">
        <v>23</v>
      </c>
      <c r="Y65" s="28">
        <v>1</v>
      </c>
      <c r="Z65" s="28">
        <v>35</v>
      </c>
      <c r="AA65" s="28">
        <v>34</v>
      </c>
      <c r="AB65" s="28" t="s">
        <v>141</v>
      </c>
    </row>
    <row r="66" spans="1:28" s="13" customFormat="1" ht="9.75" customHeight="1">
      <c r="A66" s="11"/>
      <c r="B66" s="11" t="s">
        <v>110</v>
      </c>
      <c r="D66" s="30">
        <v>4833</v>
      </c>
      <c r="E66" s="27">
        <v>15647</v>
      </c>
      <c r="F66" s="27">
        <v>7666</v>
      </c>
      <c r="G66" s="27">
        <v>261</v>
      </c>
      <c r="H66" s="28">
        <v>80</v>
      </c>
      <c r="I66" s="28">
        <v>785</v>
      </c>
      <c r="J66" s="28">
        <v>350</v>
      </c>
      <c r="K66" s="28">
        <v>5</v>
      </c>
      <c r="L66" s="28">
        <v>736</v>
      </c>
      <c r="M66" s="29">
        <v>327</v>
      </c>
      <c r="N66" s="29">
        <v>7</v>
      </c>
      <c r="O66" s="11"/>
      <c r="P66" s="11" t="s">
        <v>111</v>
      </c>
      <c r="R66" s="31">
        <v>598</v>
      </c>
      <c r="S66" s="28">
        <v>2426</v>
      </c>
      <c r="T66" s="28">
        <v>1172</v>
      </c>
      <c r="U66" s="28">
        <v>20</v>
      </c>
      <c r="V66" s="28">
        <v>19</v>
      </c>
      <c r="W66" s="28">
        <v>52</v>
      </c>
      <c r="X66" s="28">
        <v>19</v>
      </c>
      <c r="Y66" s="28" t="s">
        <v>141</v>
      </c>
      <c r="Z66" s="28">
        <v>54</v>
      </c>
      <c r="AA66" s="28">
        <v>16</v>
      </c>
      <c r="AB66" s="28" t="s">
        <v>141</v>
      </c>
    </row>
    <row r="67" spans="1:28" s="13" customFormat="1" ht="9.75" customHeight="1">
      <c r="A67" s="11"/>
      <c r="B67" s="11" t="s">
        <v>112</v>
      </c>
      <c r="D67" s="30">
        <v>2074</v>
      </c>
      <c r="E67" s="27">
        <v>8257</v>
      </c>
      <c r="F67" s="27">
        <v>3950</v>
      </c>
      <c r="G67" s="27">
        <v>82</v>
      </c>
      <c r="H67" s="28">
        <v>62</v>
      </c>
      <c r="I67" s="28">
        <v>223</v>
      </c>
      <c r="J67" s="28">
        <v>74</v>
      </c>
      <c r="K67" s="28" t="s">
        <v>141</v>
      </c>
      <c r="L67" s="28">
        <v>191</v>
      </c>
      <c r="M67" s="28">
        <v>92</v>
      </c>
      <c r="N67" s="28" t="s">
        <v>141</v>
      </c>
      <c r="O67" s="11"/>
      <c r="P67" s="11" t="s">
        <v>113</v>
      </c>
      <c r="R67" s="31">
        <v>905</v>
      </c>
      <c r="S67" s="28">
        <v>4340</v>
      </c>
      <c r="T67" s="28">
        <v>2060</v>
      </c>
      <c r="U67" s="28">
        <v>36</v>
      </c>
      <c r="V67" s="28">
        <v>35</v>
      </c>
      <c r="W67" s="28">
        <v>78</v>
      </c>
      <c r="X67" s="28">
        <v>108</v>
      </c>
      <c r="Y67" s="28" t="s">
        <v>141</v>
      </c>
      <c r="Z67" s="28">
        <v>107</v>
      </c>
      <c r="AA67" s="28">
        <v>110</v>
      </c>
      <c r="AB67" s="28" t="s">
        <v>141</v>
      </c>
    </row>
    <row r="68" spans="1:28" s="13" customFormat="1" ht="9.75" customHeight="1">
      <c r="A68" s="11"/>
      <c r="B68" s="11" t="s">
        <v>114</v>
      </c>
      <c r="D68" s="30">
        <v>9370</v>
      </c>
      <c r="E68" s="27">
        <v>29236</v>
      </c>
      <c r="F68" s="27">
        <v>14910</v>
      </c>
      <c r="G68" s="27">
        <v>359</v>
      </c>
      <c r="H68" s="28">
        <v>130</v>
      </c>
      <c r="I68" s="28">
        <v>1067</v>
      </c>
      <c r="J68" s="28">
        <v>891</v>
      </c>
      <c r="K68" s="28">
        <v>14</v>
      </c>
      <c r="L68" s="28">
        <v>971</v>
      </c>
      <c r="M68" s="29">
        <v>805</v>
      </c>
      <c r="N68" s="29">
        <v>2</v>
      </c>
      <c r="O68" s="11"/>
      <c r="P68" s="11" t="s">
        <v>115</v>
      </c>
      <c r="R68" s="31">
        <v>575</v>
      </c>
      <c r="S68" s="28">
        <v>2248</v>
      </c>
      <c r="T68" s="28">
        <v>1062</v>
      </c>
      <c r="U68" s="28">
        <v>27</v>
      </c>
      <c r="V68" s="28">
        <v>13</v>
      </c>
      <c r="W68" s="28">
        <v>24</v>
      </c>
      <c r="X68" s="28">
        <v>14</v>
      </c>
      <c r="Y68" s="28" t="s">
        <v>141</v>
      </c>
      <c r="Z68" s="28">
        <v>50</v>
      </c>
      <c r="AA68" s="28">
        <v>23</v>
      </c>
      <c r="AB68" s="28" t="s">
        <v>141</v>
      </c>
    </row>
    <row r="69" spans="1:28" s="13" customFormat="1" ht="9.75" customHeight="1">
      <c r="A69" s="11"/>
      <c r="B69" s="11" t="s">
        <v>116</v>
      </c>
      <c r="D69" s="30">
        <v>2387</v>
      </c>
      <c r="E69" s="27">
        <v>9840</v>
      </c>
      <c r="F69" s="27">
        <v>4857</v>
      </c>
      <c r="G69" s="27">
        <v>126</v>
      </c>
      <c r="H69" s="28">
        <v>67</v>
      </c>
      <c r="I69" s="28">
        <v>418</v>
      </c>
      <c r="J69" s="28">
        <v>108</v>
      </c>
      <c r="K69" s="28">
        <v>2</v>
      </c>
      <c r="L69" s="28">
        <v>174</v>
      </c>
      <c r="M69" s="28">
        <v>101</v>
      </c>
      <c r="N69" s="28">
        <v>2</v>
      </c>
      <c r="O69" s="11"/>
      <c r="P69" s="11" t="s">
        <v>117</v>
      </c>
      <c r="R69" s="31">
        <v>334</v>
      </c>
      <c r="S69" s="28">
        <v>946</v>
      </c>
      <c r="T69" s="28">
        <v>490</v>
      </c>
      <c r="U69" s="28">
        <v>2</v>
      </c>
      <c r="V69" s="28">
        <v>10</v>
      </c>
      <c r="W69" s="28">
        <v>52</v>
      </c>
      <c r="X69" s="28">
        <v>9</v>
      </c>
      <c r="Y69" s="28" t="s">
        <v>141</v>
      </c>
      <c r="Z69" s="28">
        <v>61</v>
      </c>
      <c r="AA69" s="28">
        <v>8</v>
      </c>
      <c r="AB69" s="28" t="s">
        <v>141</v>
      </c>
    </row>
    <row r="70" spans="1:28" s="13" customFormat="1" ht="9.75" customHeight="1">
      <c r="A70" s="11"/>
      <c r="B70" s="11" t="s">
        <v>118</v>
      </c>
      <c r="D70" s="30">
        <v>2234</v>
      </c>
      <c r="E70" s="27">
        <v>10045</v>
      </c>
      <c r="F70" s="27">
        <v>5025</v>
      </c>
      <c r="G70" s="27">
        <v>89</v>
      </c>
      <c r="H70" s="28">
        <v>68</v>
      </c>
      <c r="I70" s="28">
        <v>200</v>
      </c>
      <c r="J70" s="29">
        <v>149</v>
      </c>
      <c r="K70" s="28">
        <v>6</v>
      </c>
      <c r="L70" s="28">
        <v>206</v>
      </c>
      <c r="M70" s="28">
        <v>156</v>
      </c>
      <c r="N70" s="28">
        <v>11</v>
      </c>
      <c r="O70" s="11"/>
      <c r="P70" s="11"/>
      <c r="R70" s="30"/>
      <c r="S70" s="27"/>
      <c r="T70" s="27"/>
      <c r="U70" s="28"/>
      <c r="V70" s="27"/>
      <c r="W70" s="28"/>
      <c r="X70" s="28"/>
      <c r="Y70" s="28"/>
      <c r="Z70" s="28"/>
      <c r="AA70" s="28"/>
      <c r="AB70" s="28"/>
    </row>
    <row r="71" spans="1:28" s="13" customFormat="1" ht="9.75" customHeight="1">
      <c r="A71" s="11"/>
      <c r="B71" s="11" t="s">
        <v>119</v>
      </c>
      <c r="D71" s="30">
        <v>3400</v>
      </c>
      <c r="E71" s="27">
        <v>11587</v>
      </c>
      <c r="F71" s="27">
        <v>5611</v>
      </c>
      <c r="G71" s="27">
        <v>108</v>
      </c>
      <c r="H71" s="28">
        <v>76</v>
      </c>
      <c r="I71" s="28">
        <v>287</v>
      </c>
      <c r="J71" s="29">
        <v>382</v>
      </c>
      <c r="K71" s="28">
        <v>2</v>
      </c>
      <c r="L71" s="28">
        <v>298</v>
      </c>
      <c r="M71" s="28">
        <v>370</v>
      </c>
      <c r="N71" s="28" t="s">
        <v>141</v>
      </c>
      <c r="O71" s="51" t="s">
        <v>120</v>
      </c>
      <c r="P71" s="51"/>
      <c r="Q71" s="20"/>
      <c r="R71" s="26">
        <f>SUM(R72:R77)</f>
        <v>12518</v>
      </c>
      <c r="S71" s="25">
        <f aca="true" t="shared" si="18" ref="S71:AB71">SUM(S72:S77)</f>
        <v>45601</v>
      </c>
      <c r="T71" s="25">
        <f t="shared" si="18"/>
        <v>22027</v>
      </c>
      <c r="U71" s="25">
        <f t="shared" si="18"/>
        <v>422</v>
      </c>
      <c r="V71" s="25">
        <f t="shared" si="18"/>
        <v>394</v>
      </c>
      <c r="W71" s="25">
        <f t="shared" si="18"/>
        <v>625</v>
      </c>
      <c r="X71" s="25">
        <f t="shared" si="18"/>
        <v>678</v>
      </c>
      <c r="Y71" s="25">
        <f t="shared" si="18"/>
        <v>8</v>
      </c>
      <c r="Z71" s="25">
        <f t="shared" si="18"/>
        <v>764</v>
      </c>
      <c r="AA71" s="25">
        <f t="shared" si="18"/>
        <v>944</v>
      </c>
      <c r="AB71" s="25">
        <f t="shared" si="18"/>
        <v>1</v>
      </c>
    </row>
    <row r="72" spans="1:28" s="13" customFormat="1" ht="9.75" customHeight="1">
      <c r="A72" s="11"/>
      <c r="B72" s="11" t="s">
        <v>121</v>
      </c>
      <c r="D72" s="30">
        <v>907</v>
      </c>
      <c r="E72" s="27">
        <v>2786</v>
      </c>
      <c r="F72" s="27">
        <v>1412</v>
      </c>
      <c r="G72" s="27">
        <v>17</v>
      </c>
      <c r="H72" s="28">
        <v>47</v>
      </c>
      <c r="I72" s="28">
        <v>63</v>
      </c>
      <c r="J72" s="28">
        <v>22</v>
      </c>
      <c r="K72" s="28" t="s">
        <v>141</v>
      </c>
      <c r="L72" s="28">
        <v>75</v>
      </c>
      <c r="M72" s="28">
        <v>23</v>
      </c>
      <c r="N72" s="28" t="s">
        <v>141</v>
      </c>
      <c r="O72" s="11"/>
      <c r="P72" s="11" t="s">
        <v>122</v>
      </c>
      <c r="R72" s="31">
        <v>4208</v>
      </c>
      <c r="S72" s="28">
        <v>16340</v>
      </c>
      <c r="T72" s="28">
        <v>7764</v>
      </c>
      <c r="U72" s="28">
        <v>164</v>
      </c>
      <c r="V72" s="28">
        <v>132</v>
      </c>
      <c r="W72" s="28">
        <v>244</v>
      </c>
      <c r="X72" s="28">
        <v>166</v>
      </c>
      <c r="Y72" s="28">
        <v>1</v>
      </c>
      <c r="Z72" s="28">
        <v>278</v>
      </c>
      <c r="AA72" s="28">
        <v>189</v>
      </c>
      <c r="AB72" s="28" t="s">
        <v>141</v>
      </c>
    </row>
    <row r="73" spans="1:28" s="13" customFormat="1" ht="9.75" customHeight="1">
      <c r="A73" s="11"/>
      <c r="B73" s="11"/>
      <c r="D73" s="30"/>
      <c r="E73" s="48"/>
      <c r="F73" s="48"/>
      <c r="G73" s="49"/>
      <c r="H73" s="48"/>
      <c r="I73" s="49"/>
      <c r="J73" s="49"/>
      <c r="K73" s="49"/>
      <c r="L73" s="49"/>
      <c r="M73" s="28"/>
      <c r="N73" s="28"/>
      <c r="O73" s="11"/>
      <c r="P73" s="11" t="s">
        <v>123</v>
      </c>
      <c r="R73" s="31">
        <v>1822</v>
      </c>
      <c r="S73" s="28">
        <v>8015</v>
      </c>
      <c r="T73" s="28">
        <v>3891</v>
      </c>
      <c r="U73" s="28">
        <v>79</v>
      </c>
      <c r="V73" s="28">
        <v>53</v>
      </c>
      <c r="W73" s="28">
        <v>130</v>
      </c>
      <c r="X73" s="28">
        <v>53</v>
      </c>
      <c r="Y73" s="28" t="s">
        <v>141</v>
      </c>
      <c r="Z73" s="28">
        <v>129</v>
      </c>
      <c r="AA73" s="28">
        <v>93</v>
      </c>
      <c r="AB73" s="28" t="s">
        <v>141</v>
      </c>
    </row>
    <row r="74" spans="1:28" s="13" customFormat="1" ht="9.75" customHeight="1">
      <c r="A74" s="51" t="s">
        <v>124</v>
      </c>
      <c r="B74" s="51"/>
      <c r="C74" s="20"/>
      <c r="D74" s="26">
        <f>SUM(D75:D77)</f>
        <v>8080</v>
      </c>
      <c r="E74" s="25">
        <f aca="true" t="shared" si="19" ref="E74:N74">SUM(E75:E77)</f>
        <v>31319</v>
      </c>
      <c r="F74" s="25">
        <f t="shared" si="19"/>
        <v>15210</v>
      </c>
      <c r="G74" s="25">
        <f t="shared" si="19"/>
        <v>302</v>
      </c>
      <c r="H74" s="25">
        <f t="shared" si="19"/>
        <v>235</v>
      </c>
      <c r="I74" s="25">
        <f t="shared" si="19"/>
        <v>694</v>
      </c>
      <c r="J74" s="25">
        <f t="shared" si="19"/>
        <v>215</v>
      </c>
      <c r="K74" s="25">
        <f t="shared" si="19"/>
        <v>5</v>
      </c>
      <c r="L74" s="25">
        <f t="shared" si="19"/>
        <v>645</v>
      </c>
      <c r="M74" s="25">
        <f t="shared" si="19"/>
        <v>267</v>
      </c>
      <c r="N74" s="25">
        <f t="shared" si="19"/>
        <v>2</v>
      </c>
      <c r="O74" s="11"/>
      <c r="P74" s="11" t="s">
        <v>125</v>
      </c>
      <c r="R74" s="31">
        <v>378</v>
      </c>
      <c r="S74" s="28">
        <v>1644</v>
      </c>
      <c r="T74" s="28">
        <v>798</v>
      </c>
      <c r="U74" s="28">
        <v>14</v>
      </c>
      <c r="V74" s="28">
        <v>19</v>
      </c>
      <c r="W74" s="28">
        <v>35</v>
      </c>
      <c r="X74" s="28">
        <v>13</v>
      </c>
      <c r="Y74" s="28">
        <v>1</v>
      </c>
      <c r="Z74" s="28">
        <v>24</v>
      </c>
      <c r="AA74" s="28">
        <v>18</v>
      </c>
      <c r="AB74" s="28" t="s">
        <v>141</v>
      </c>
    </row>
    <row r="75" spans="1:28" s="13" customFormat="1" ht="9.75" customHeight="1">
      <c r="A75" s="11"/>
      <c r="B75" s="11" t="s">
        <v>126</v>
      </c>
      <c r="D75" s="31">
        <v>4686</v>
      </c>
      <c r="E75" s="28">
        <v>18074</v>
      </c>
      <c r="F75" s="28">
        <v>8793</v>
      </c>
      <c r="G75" s="28">
        <v>189</v>
      </c>
      <c r="H75" s="28">
        <v>112</v>
      </c>
      <c r="I75" s="28">
        <v>476</v>
      </c>
      <c r="J75" s="28">
        <v>137</v>
      </c>
      <c r="K75" s="28">
        <v>3</v>
      </c>
      <c r="L75" s="28">
        <v>371</v>
      </c>
      <c r="M75" s="28">
        <v>155</v>
      </c>
      <c r="N75" s="28" t="s">
        <v>141</v>
      </c>
      <c r="O75" s="11"/>
      <c r="P75" s="11" t="s">
        <v>127</v>
      </c>
      <c r="R75" s="31">
        <v>479</v>
      </c>
      <c r="S75" s="28">
        <v>1505</v>
      </c>
      <c r="T75" s="28">
        <v>778</v>
      </c>
      <c r="U75" s="28">
        <v>12</v>
      </c>
      <c r="V75" s="28">
        <v>19</v>
      </c>
      <c r="W75" s="28">
        <v>18</v>
      </c>
      <c r="X75" s="28">
        <v>52</v>
      </c>
      <c r="Y75" s="28" t="s">
        <v>141</v>
      </c>
      <c r="Z75" s="28">
        <v>49</v>
      </c>
      <c r="AA75" s="28">
        <v>50</v>
      </c>
      <c r="AB75" s="28" t="s">
        <v>141</v>
      </c>
    </row>
    <row r="76" spans="1:28" s="13" customFormat="1" ht="9.75" customHeight="1">
      <c r="A76" s="11"/>
      <c r="B76" s="11" t="s">
        <v>128</v>
      </c>
      <c r="D76" s="31">
        <v>723</v>
      </c>
      <c r="E76" s="28">
        <v>3082</v>
      </c>
      <c r="F76" s="28">
        <v>1481</v>
      </c>
      <c r="G76" s="28">
        <v>33</v>
      </c>
      <c r="H76" s="28">
        <v>25</v>
      </c>
      <c r="I76" s="28">
        <v>41</v>
      </c>
      <c r="J76" s="28">
        <v>10</v>
      </c>
      <c r="K76" s="28" t="s">
        <v>141</v>
      </c>
      <c r="L76" s="28">
        <v>53</v>
      </c>
      <c r="M76" s="28">
        <v>28</v>
      </c>
      <c r="N76" s="28" t="s">
        <v>141</v>
      </c>
      <c r="O76" s="11"/>
      <c r="P76" s="11" t="s">
        <v>129</v>
      </c>
      <c r="R76" s="31">
        <v>4408</v>
      </c>
      <c r="S76" s="28">
        <v>13928</v>
      </c>
      <c r="T76" s="28">
        <v>6781</v>
      </c>
      <c r="U76" s="28">
        <v>123</v>
      </c>
      <c r="V76" s="28">
        <v>137</v>
      </c>
      <c r="W76" s="28">
        <v>140</v>
      </c>
      <c r="X76" s="28">
        <v>309</v>
      </c>
      <c r="Y76" s="28">
        <v>4</v>
      </c>
      <c r="Z76" s="28">
        <v>196</v>
      </c>
      <c r="AA76" s="28">
        <v>484</v>
      </c>
      <c r="AB76" s="28" t="s">
        <v>141</v>
      </c>
    </row>
    <row r="77" spans="1:28" s="13" customFormat="1" ht="9.75" customHeight="1">
      <c r="A77" s="11"/>
      <c r="B77" s="11" t="s">
        <v>130</v>
      </c>
      <c r="D77" s="31">
        <v>2671</v>
      </c>
      <c r="E77" s="28">
        <v>10163</v>
      </c>
      <c r="F77" s="28">
        <v>4936</v>
      </c>
      <c r="G77" s="28">
        <v>80</v>
      </c>
      <c r="H77" s="28">
        <v>98</v>
      </c>
      <c r="I77" s="28">
        <v>177</v>
      </c>
      <c r="J77" s="28">
        <v>68</v>
      </c>
      <c r="K77" s="28">
        <v>2</v>
      </c>
      <c r="L77" s="28">
        <v>221</v>
      </c>
      <c r="M77" s="28">
        <v>84</v>
      </c>
      <c r="N77" s="28">
        <v>2</v>
      </c>
      <c r="O77" s="11"/>
      <c r="P77" s="11" t="s">
        <v>131</v>
      </c>
      <c r="R77" s="31">
        <v>1223</v>
      </c>
      <c r="S77" s="28">
        <v>4169</v>
      </c>
      <c r="T77" s="28">
        <v>2015</v>
      </c>
      <c r="U77" s="28">
        <v>30</v>
      </c>
      <c r="V77" s="28">
        <v>34</v>
      </c>
      <c r="W77" s="28">
        <v>58</v>
      </c>
      <c r="X77" s="28">
        <v>85</v>
      </c>
      <c r="Y77" s="28">
        <v>2</v>
      </c>
      <c r="Z77" s="28">
        <v>88</v>
      </c>
      <c r="AA77" s="28">
        <v>110</v>
      </c>
      <c r="AB77" s="28">
        <v>1</v>
      </c>
    </row>
    <row r="78" spans="1:28" ht="3.75" customHeight="1" thickBot="1">
      <c r="A78" s="14"/>
      <c r="B78" s="14"/>
      <c r="C78" s="14"/>
      <c r="D78" s="15"/>
      <c r="E78" s="16"/>
      <c r="F78" s="17"/>
      <c r="G78" s="17"/>
      <c r="H78" s="17"/>
      <c r="I78" s="17"/>
      <c r="J78" s="17"/>
      <c r="K78" s="17"/>
      <c r="L78" s="17"/>
      <c r="M78" s="17"/>
      <c r="N78" s="17"/>
      <c r="O78" s="14"/>
      <c r="P78" s="14"/>
      <c r="Q78" s="18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</row>
    <row r="79" spans="1:28" ht="13.5">
      <c r="A79" s="23" t="s">
        <v>139</v>
      </c>
      <c r="B79" s="23"/>
      <c r="C79" s="23"/>
      <c r="D79" s="23"/>
      <c r="E79" s="23"/>
      <c r="F79" s="23"/>
      <c r="G79" s="23"/>
      <c r="H79" s="23"/>
      <c r="I79" s="23"/>
      <c r="J79" s="24"/>
      <c r="O79" s="19"/>
      <c r="P79" s="19"/>
      <c r="Q79" s="19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</row>
  </sheetData>
  <mergeCells count="43">
    <mergeCell ref="R5:R7"/>
    <mergeCell ref="I6:K6"/>
    <mergeCell ref="A3:H3"/>
    <mergeCell ref="A5:C7"/>
    <mergeCell ref="D5:D7"/>
    <mergeCell ref="E6:E7"/>
    <mergeCell ref="F6:F7"/>
    <mergeCell ref="G6:G7"/>
    <mergeCell ref="H6:H7"/>
    <mergeCell ref="G5:H5"/>
    <mergeCell ref="U5:V5"/>
    <mergeCell ref="W5:AB5"/>
    <mergeCell ref="S6:S7"/>
    <mergeCell ref="T6:T7"/>
    <mergeCell ref="U6:U7"/>
    <mergeCell ref="V6:V7"/>
    <mergeCell ref="W6:Y6"/>
    <mergeCell ref="Z6:AB6"/>
    <mergeCell ref="O5:Q7"/>
    <mergeCell ref="O38:P38"/>
    <mergeCell ref="O41:P41"/>
    <mergeCell ref="O54:P54"/>
    <mergeCell ref="A36:B36"/>
    <mergeCell ref="A41:B41"/>
    <mergeCell ref="A45:B45"/>
    <mergeCell ref="O9:P9"/>
    <mergeCell ref="O16:P16"/>
    <mergeCell ref="O25:P25"/>
    <mergeCell ref="O34:P34"/>
    <mergeCell ref="O61:P61"/>
    <mergeCell ref="O71:P71"/>
    <mergeCell ref="A55:B55"/>
    <mergeCell ref="A65:B65"/>
    <mergeCell ref="I4:N4"/>
    <mergeCell ref="A74:B74"/>
    <mergeCell ref="A79:J79"/>
    <mergeCell ref="A49:B49"/>
    <mergeCell ref="A9:B9"/>
    <mergeCell ref="A11:B11"/>
    <mergeCell ref="A13:B13"/>
    <mergeCell ref="A30:B30"/>
    <mergeCell ref="L6:N6"/>
    <mergeCell ref="I5:N5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scale="9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2009-04-02T01:28:32Z</cp:lastPrinted>
  <dcterms:created xsi:type="dcterms:W3CDTF">2001-03-22T08:38:13Z</dcterms:created>
  <dcterms:modified xsi:type="dcterms:W3CDTF">2010-02-17T02:42:44Z</dcterms:modified>
  <cp:category/>
  <cp:version/>
  <cp:contentType/>
  <cp:contentStatus/>
</cp:coreProperties>
</file>