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-3-" sheetId="1" r:id="rId1"/>
    <sheet name="Sheet2" sheetId="2" r:id="rId2"/>
  </sheets>
  <definedNames>
    <definedName name="_xlnm.Print_Area" localSheetId="0">'-3-'!$A$1:$I$69</definedName>
  </definedNames>
  <calcPr fullCalcOnLoad="1"/>
</workbook>
</file>

<file path=xl/sharedStrings.xml><?xml version="1.0" encoding="utf-8"?>
<sst xmlns="http://schemas.openxmlformats.org/spreadsheetml/2006/main" count="81" uniqueCount="58">
  <si>
    <t>全　　国</t>
  </si>
  <si>
    <t>老年人口割合</t>
  </si>
  <si>
    <t>全国</t>
  </si>
  <si>
    <t>老年化指数</t>
  </si>
  <si>
    <t>岐阜県</t>
  </si>
  <si>
    <t>岐 阜 県</t>
  </si>
  <si>
    <t>管内</t>
  </si>
  <si>
    <t>管内総数</t>
  </si>
  <si>
    <t>中津川市</t>
  </si>
  <si>
    <t>恵 那 市</t>
  </si>
  <si>
    <t>　老年人口割合＝老年人口／人口×100</t>
  </si>
  <si>
    <t>　老年化指数＝老年人口／年少人口×100</t>
  </si>
  <si>
    <t>＜グラフ用表＞</t>
  </si>
  <si>
    <t>＜老年化指数計算用＞</t>
  </si>
  <si>
    <t>岐阜県</t>
  </si>
  <si>
    <t>管内</t>
  </si>
  <si>
    <t>中津川市</t>
  </si>
  <si>
    <t>恵那市</t>
  </si>
  <si>
    <t>老年人口</t>
  </si>
  <si>
    <t>年少人口</t>
  </si>
  <si>
    <t>老年化指数</t>
  </si>
  <si>
    <t>平成17年</t>
  </si>
  <si>
    <t>平成18年</t>
  </si>
  <si>
    <t>平成19年</t>
  </si>
  <si>
    <t>区　分</t>
  </si>
  <si>
    <t>世 帯 数</t>
  </si>
  <si>
    <t>人　　  　口</t>
  </si>
  <si>
    <t>面  積</t>
  </si>
  <si>
    <t>人口密度</t>
  </si>
  <si>
    <t>計</t>
  </si>
  <si>
    <t>男</t>
  </si>
  <si>
    <t>女</t>
  </si>
  <si>
    <t xml:space="preserve">(k㎡) </t>
  </si>
  <si>
    <t xml:space="preserve"> (人/k㎡)</t>
  </si>
  <si>
    <t>岐 阜 県</t>
  </si>
  <si>
    <t>管  　内</t>
  </si>
  <si>
    <t>中津川市</t>
  </si>
  <si>
    <t>恵 那 市</t>
  </si>
  <si>
    <t>総　数</t>
  </si>
  <si>
    <t>生産年齢人口　　　   　　(15～64歳)</t>
  </si>
  <si>
    <t>不　詳</t>
  </si>
  <si>
    <t>数</t>
  </si>
  <si>
    <t>率</t>
  </si>
  <si>
    <t>管内</t>
  </si>
  <si>
    <t>老年人口             (65歳以上)</t>
  </si>
  <si>
    <t xml:space="preserve">年少人口              (0～14歳) </t>
  </si>
  <si>
    <t>５ 老年人口割合及び老年化指数（Ｔ１－３）</t>
  </si>
  <si>
    <t>平成17年</t>
  </si>
  <si>
    <t>平成20年</t>
  </si>
  <si>
    <t>平成21年</t>
  </si>
  <si>
    <t>３ 世帯数・人口及び面積（Ｔ１－１)</t>
  </si>
  <si>
    <t>４ 年齢３区分別人口及び率（Ｔ１－２）</t>
  </si>
  <si>
    <t>平成22年</t>
  </si>
  <si>
    <t>(平成23年10月1日現在）</t>
  </si>
  <si>
    <t>（平成23年10月1日現在）</t>
  </si>
  <si>
    <t>平成23年</t>
  </si>
  <si>
    <t xml:space="preserve">  ＊国勢調査過去３年の結果及び年次推移（平成17、22年は国勢調査年）</t>
  </si>
  <si>
    <t>全　　　国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</si>
</sst>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0.0"/>
    <numFmt numFmtId="180" formatCode="#,##0;\-#,##0;\-#"/>
    <numFmt numFmtId="181" formatCode="#,##0_);[Red]\(#,##0\)"/>
    <numFmt numFmtId="182" formatCode="#,##0.0_ "/>
    <numFmt numFmtId="183" formatCode="&quot;¥&quot;#,##0_);[Red]\(&quot;¥&quot;#,##0\)"/>
    <numFmt numFmtId="184" formatCode="#,##0_ "/>
    <numFmt numFmtId="185" formatCode="0_);[Red]\(0\)"/>
  </numFmts>
  <fonts count="46">
    <font>
      <sz val="10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2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3">
    <xf numFmtId="178" fontId="0" fillId="0" borderId="0" xfId="0" applyNumberFormat="1" applyAlignment="1">
      <alignment/>
    </xf>
    <xf numFmtId="178" fontId="0" fillId="0" borderId="0" xfId="0" applyNumberFormat="1" applyAlignment="1">
      <alignment horizontal="left"/>
    </xf>
    <xf numFmtId="178" fontId="0" fillId="0" borderId="0" xfId="0" applyNumberFormat="1" applyAlignment="1">
      <alignment horizontal="distributed"/>
    </xf>
    <xf numFmtId="178" fontId="0" fillId="0" borderId="0" xfId="0" applyNumberFormat="1" applyAlignment="1">
      <alignment horizontal="center"/>
    </xf>
    <xf numFmtId="3" fontId="2" fillId="0" borderId="0" xfId="0" applyNumberFormat="1" applyFont="1" applyAlignment="1">
      <alignment/>
    </xf>
    <xf numFmtId="178" fontId="0" fillId="0" borderId="0" xfId="0" applyNumberFormat="1" applyAlignment="1" applyProtection="1">
      <alignment/>
      <protection locked="0"/>
    </xf>
    <xf numFmtId="179" fontId="0" fillId="0" borderId="0" xfId="0" applyNumberFormat="1" applyAlignment="1">
      <alignment/>
    </xf>
    <xf numFmtId="180" fontId="0" fillId="0" borderId="0" xfId="0" applyNumberFormat="1" applyAlignment="1">
      <alignment horizontal="distributed"/>
    </xf>
    <xf numFmtId="180" fontId="0" fillId="0" borderId="0" xfId="0" applyNumberFormat="1" applyAlignment="1">
      <alignment/>
    </xf>
    <xf numFmtId="3" fontId="0" fillId="0" borderId="0" xfId="0" applyNumberFormat="1" applyAlignment="1">
      <alignment/>
    </xf>
    <xf numFmtId="180" fontId="0" fillId="0" borderId="0" xfId="0" applyNumberFormat="1" applyAlignment="1">
      <alignment horizontal="right"/>
    </xf>
    <xf numFmtId="178" fontId="0" fillId="0" borderId="0" xfId="0" applyNumberFormat="1" applyBorder="1" applyAlignment="1">
      <alignment/>
    </xf>
    <xf numFmtId="178" fontId="0" fillId="0" borderId="0" xfId="0" applyNumberFormat="1" applyBorder="1" applyAlignment="1">
      <alignment horizontal="left"/>
    </xf>
    <xf numFmtId="178" fontId="0" fillId="33" borderId="0" xfId="0" applyNumberFormat="1" applyFill="1" applyAlignment="1">
      <alignment/>
    </xf>
    <xf numFmtId="178" fontId="0" fillId="33" borderId="10" xfId="0" applyNumberFormat="1" applyFill="1" applyBorder="1" applyAlignment="1">
      <alignment horizontal="center"/>
    </xf>
    <xf numFmtId="178" fontId="0" fillId="33" borderId="11" xfId="0" applyNumberFormat="1" applyFill="1" applyBorder="1" applyAlignment="1">
      <alignment/>
    </xf>
    <xf numFmtId="178" fontId="0" fillId="33" borderId="12" xfId="0" applyNumberFormat="1" applyFill="1" applyBorder="1" applyAlignment="1">
      <alignment horizontal="distributed"/>
    </xf>
    <xf numFmtId="178" fontId="0" fillId="33" borderId="13" xfId="0" applyNumberFormat="1" applyFill="1" applyBorder="1" applyAlignment="1">
      <alignment/>
    </xf>
    <xf numFmtId="178" fontId="0" fillId="33" borderId="14" xfId="0" applyNumberFormat="1" applyFill="1" applyBorder="1" applyAlignment="1">
      <alignment/>
    </xf>
    <xf numFmtId="178" fontId="0" fillId="33" borderId="15" xfId="0" applyNumberFormat="1" applyFill="1" applyBorder="1" applyAlignment="1">
      <alignment/>
    </xf>
    <xf numFmtId="3" fontId="2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3" fontId="0" fillId="33" borderId="15" xfId="0" applyNumberFormat="1" applyFill="1" applyBorder="1" applyAlignment="1">
      <alignment/>
    </xf>
    <xf numFmtId="178" fontId="3" fillId="0" borderId="16" xfId="0" applyNumberFormat="1" applyFont="1" applyBorder="1" applyAlignment="1">
      <alignment horizontal="center"/>
    </xf>
    <xf numFmtId="178" fontId="3" fillId="0" borderId="13" xfId="0" applyNumberFormat="1" applyFont="1" applyBorder="1" applyAlignment="1">
      <alignment horizontal="distributed" shrinkToFit="1"/>
    </xf>
    <xf numFmtId="178" fontId="3" fillId="0" borderId="13" xfId="0" applyNumberFormat="1" applyFont="1" applyBorder="1" applyAlignment="1">
      <alignment/>
    </xf>
    <xf numFmtId="178" fontId="3" fillId="0" borderId="17" xfId="0" applyNumberFormat="1" applyFont="1" applyBorder="1" applyAlignment="1">
      <alignment/>
    </xf>
    <xf numFmtId="178" fontId="3" fillId="0" borderId="18" xfId="0" applyNumberFormat="1" applyFont="1" applyBorder="1" applyAlignment="1">
      <alignment horizontal="distributed" shrinkToFit="1"/>
    </xf>
    <xf numFmtId="178" fontId="3" fillId="0" borderId="18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178" fontId="3" fillId="0" borderId="17" xfId="0" applyNumberFormat="1" applyFont="1" applyBorder="1" applyAlignment="1">
      <alignment horizontal="distributed" shrinkToFit="1"/>
    </xf>
    <xf numFmtId="178" fontId="3" fillId="0" borderId="16" xfId="0" applyNumberFormat="1" applyFont="1" applyBorder="1" applyAlignment="1">
      <alignment horizontal="distributed" shrinkToFit="1"/>
    </xf>
    <xf numFmtId="178" fontId="3" fillId="0" borderId="16" xfId="0" applyNumberFormat="1" applyFont="1" applyBorder="1" applyAlignment="1">
      <alignment/>
    </xf>
    <xf numFmtId="178" fontId="0" fillId="33" borderId="0" xfId="0" applyNumberFormat="1" applyFill="1" applyBorder="1" applyAlignment="1">
      <alignment/>
    </xf>
    <xf numFmtId="178" fontId="0" fillId="33" borderId="19" xfId="0" applyNumberForma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distributed" vertical="distributed"/>
    </xf>
    <xf numFmtId="38" fontId="3" fillId="0" borderId="23" xfId="48" applyFont="1" applyBorder="1" applyAlignment="1">
      <alignment/>
    </xf>
    <xf numFmtId="40" fontId="3" fillId="0" borderId="23" xfId="48" applyNumberFormat="1" applyFont="1" applyBorder="1" applyAlignment="1">
      <alignment/>
    </xf>
    <xf numFmtId="0" fontId="3" fillId="0" borderId="24" xfId="0" applyFont="1" applyBorder="1" applyAlignment="1">
      <alignment horizontal="distributed" vertical="distributed"/>
    </xf>
    <xf numFmtId="38" fontId="3" fillId="0" borderId="25" xfId="48" applyFont="1" applyBorder="1" applyAlignment="1">
      <alignment/>
    </xf>
    <xf numFmtId="40" fontId="3" fillId="0" borderId="25" xfId="48" applyNumberFormat="1" applyFont="1" applyBorder="1" applyAlignment="1">
      <alignment/>
    </xf>
    <xf numFmtId="0" fontId="3" fillId="0" borderId="26" xfId="0" applyFont="1" applyBorder="1" applyAlignment="1">
      <alignment horizontal="distributed" vertical="distributed"/>
    </xf>
    <xf numFmtId="38" fontId="3" fillId="0" borderId="27" xfId="48" applyFont="1" applyBorder="1" applyAlignment="1">
      <alignment/>
    </xf>
    <xf numFmtId="40" fontId="3" fillId="0" borderId="27" xfId="48" applyNumberFormat="1" applyFont="1" applyBorder="1" applyAlignment="1">
      <alignment/>
    </xf>
    <xf numFmtId="0" fontId="3" fillId="0" borderId="28" xfId="0" applyFont="1" applyBorder="1" applyAlignment="1">
      <alignment horizontal="distributed" vertical="distributed"/>
    </xf>
    <xf numFmtId="38" fontId="3" fillId="0" borderId="29" xfId="48" applyFont="1" applyBorder="1" applyAlignment="1">
      <alignment/>
    </xf>
    <xf numFmtId="40" fontId="3" fillId="0" borderId="29" xfId="48" applyNumberFormat="1" applyFont="1" applyBorder="1" applyAlignment="1">
      <alignment/>
    </xf>
    <xf numFmtId="0" fontId="3" fillId="0" borderId="0" xfId="0" applyFont="1" applyAlignment="1">
      <alignment horizontal="center"/>
    </xf>
    <xf numFmtId="41" fontId="3" fillId="0" borderId="30" xfId="0" applyNumberFormat="1" applyFont="1" applyBorder="1" applyAlignment="1">
      <alignment horizontal="right"/>
    </xf>
    <xf numFmtId="0" fontId="3" fillId="0" borderId="31" xfId="0" applyFont="1" applyBorder="1" applyAlignment="1">
      <alignment horizontal="distributed"/>
    </xf>
    <xf numFmtId="181" fontId="3" fillId="0" borderId="20" xfId="48" applyNumberFormat="1" applyFont="1" applyBorder="1" applyAlignment="1">
      <alignment/>
    </xf>
    <xf numFmtId="182" fontId="3" fillId="0" borderId="25" xfId="0" applyNumberFormat="1" applyFont="1" applyBorder="1" applyAlignment="1">
      <alignment horizontal="right"/>
    </xf>
    <xf numFmtId="182" fontId="3" fillId="0" borderId="32" xfId="0" applyNumberFormat="1" applyFont="1" applyBorder="1" applyAlignment="1">
      <alignment horizontal="right"/>
    </xf>
    <xf numFmtId="41" fontId="3" fillId="0" borderId="33" xfId="0" applyNumberFormat="1" applyFont="1" applyBorder="1" applyAlignment="1">
      <alignment horizontal="right"/>
    </xf>
    <xf numFmtId="0" fontId="3" fillId="0" borderId="24" xfId="0" applyFont="1" applyBorder="1" applyAlignment="1">
      <alignment horizontal="distributed"/>
    </xf>
    <xf numFmtId="181" fontId="3" fillId="0" borderId="25" xfId="48" applyNumberFormat="1" applyFont="1" applyBorder="1" applyAlignment="1">
      <alignment/>
    </xf>
    <xf numFmtId="41" fontId="3" fillId="0" borderId="34" xfId="0" applyNumberFormat="1" applyFont="1" applyBorder="1" applyAlignment="1">
      <alignment horizontal="right"/>
    </xf>
    <xf numFmtId="0" fontId="3" fillId="0" borderId="35" xfId="0" applyFont="1" applyBorder="1" applyAlignment="1">
      <alignment horizontal="distributed"/>
    </xf>
    <xf numFmtId="181" fontId="3" fillId="0" borderId="21" xfId="48" applyNumberFormat="1" applyFont="1" applyBorder="1" applyAlignment="1">
      <alignment/>
    </xf>
    <xf numFmtId="182" fontId="3" fillId="0" borderId="21" xfId="0" applyNumberFormat="1" applyFont="1" applyBorder="1" applyAlignment="1">
      <alignment horizontal="right"/>
    </xf>
    <xf numFmtId="0" fontId="3" fillId="0" borderId="28" xfId="0" applyFont="1" applyBorder="1" applyAlignment="1">
      <alignment horizontal="distributed"/>
    </xf>
    <xf numFmtId="181" fontId="3" fillId="0" borderId="29" xfId="48" applyNumberFormat="1" applyFont="1" applyBorder="1" applyAlignment="1">
      <alignment/>
    </xf>
    <xf numFmtId="182" fontId="3" fillId="0" borderId="29" xfId="0" applyNumberFormat="1" applyFont="1" applyBorder="1" applyAlignment="1">
      <alignment horizontal="right"/>
    </xf>
    <xf numFmtId="41" fontId="3" fillId="0" borderId="36" xfId="0" applyNumberFormat="1" applyFont="1" applyBorder="1" applyAlignment="1">
      <alignment horizontal="right"/>
    </xf>
    <xf numFmtId="0" fontId="3" fillId="0" borderId="37" xfId="0" applyFont="1" applyBorder="1" applyAlignment="1">
      <alignment horizontal="center"/>
    </xf>
    <xf numFmtId="181" fontId="3" fillId="0" borderId="32" xfId="48" applyNumberFormat="1" applyFont="1" applyBorder="1" applyAlignment="1">
      <alignment horizontal="right"/>
    </xf>
    <xf numFmtId="181" fontId="3" fillId="0" borderId="38" xfId="48" applyNumberFormat="1" applyFont="1" applyBorder="1" applyAlignment="1">
      <alignment horizontal="right"/>
    </xf>
    <xf numFmtId="181" fontId="3" fillId="0" borderId="39" xfId="48" applyNumberFormat="1" applyFont="1" applyBorder="1" applyAlignment="1">
      <alignment horizontal="right"/>
    </xf>
    <xf numFmtId="38" fontId="3" fillId="0" borderId="40" xfId="48" applyFont="1" applyBorder="1" applyAlignment="1">
      <alignment horizontal="right"/>
    </xf>
    <xf numFmtId="38" fontId="3" fillId="0" borderId="32" xfId="48" applyFont="1" applyBorder="1" applyAlignment="1">
      <alignment horizontal="right"/>
    </xf>
    <xf numFmtId="38" fontId="3" fillId="0" borderId="38" xfId="48" applyFont="1" applyBorder="1" applyAlignment="1">
      <alignment horizontal="right"/>
    </xf>
    <xf numFmtId="38" fontId="3" fillId="0" borderId="39" xfId="48" applyFont="1" applyBorder="1" applyAlignment="1">
      <alignment horizontal="right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78" fontId="3" fillId="0" borderId="39" xfId="0" applyNumberFormat="1" applyFont="1" applyBorder="1" applyAlignment="1">
      <alignment horizontal="right"/>
    </xf>
    <xf numFmtId="178" fontId="3" fillId="0" borderId="32" xfId="0" applyNumberFormat="1" applyFont="1" applyBorder="1" applyAlignment="1">
      <alignment horizontal="right"/>
    </xf>
    <xf numFmtId="178" fontId="3" fillId="0" borderId="41" xfId="0" applyNumberFormat="1" applyFont="1" applyBorder="1" applyAlignment="1">
      <alignment horizontal="right"/>
    </xf>
    <xf numFmtId="0" fontId="3" fillId="0" borderId="43" xfId="0" applyFont="1" applyBorder="1" applyAlignment="1">
      <alignment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 horizontal="left"/>
    </xf>
    <xf numFmtId="178" fontId="3" fillId="0" borderId="41" xfId="0" applyNumberFormat="1" applyFont="1" applyBorder="1" applyAlignment="1">
      <alignment horizontal="center"/>
    </xf>
    <xf numFmtId="178" fontId="3" fillId="0" borderId="44" xfId="0" applyNumberFormat="1" applyFont="1" applyBorder="1" applyAlignment="1">
      <alignment/>
    </xf>
    <xf numFmtId="178" fontId="3" fillId="0" borderId="45" xfId="0" applyNumberFormat="1" applyFont="1" applyBorder="1" applyAlignment="1">
      <alignment/>
    </xf>
    <xf numFmtId="178" fontId="3" fillId="0" borderId="41" xfId="0" applyNumberFormat="1" applyFont="1" applyBorder="1" applyAlignment="1">
      <alignment/>
    </xf>
    <xf numFmtId="178" fontId="3" fillId="0" borderId="42" xfId="0" applyNumberFormat="1" applyFont="1" applyBorder="1" applyAlignment="1">
      <alignment/>
    </xf>
    <xf numFmtId="178" fontId="3" fillId="0" borderId="46" xfId="0" applyNumberFormat="1" applyFont="1" applyBorder="1" applyAlignment="1">
      <alignment/>
    </xf>
    <xf numFmtId="178" fontId="3" fillId="0" borderId="47" xfId="0" applyNumberFormat="1" applyFont="1" applyBorder="1" applyAlignment="1">
      <alignment/>
    </xf>
    <xf numFmtId="178" fontId="3" fillId="0" borderId="20" xfId="0" applyNumberFormat="1" applyFont="1" applyBorder="1" applyAlignment="1">
      <alignment/>
    </xf>
    <xf numFmtId="178" fontId="3" fillId="0" borderId="48" xfId="0" applyNumberFormat="1" applyFont="1" applyBorder="1" applyAlignment="1">
      <alignment/>
    </xf>
    <xf numFmtId="178" fontId="0" fillId="33" borderId="49" xfId="0" applyNumberFormat="1" applyFill="1" applyBorder="1" applyAlignment="1">
      <alignment/>
    </xf>
    <xf numFmtId="178" fontId="0" fillId="33" borderId="44" xfId="0" applyNumberFormat="1" applyFill="1" applyBorder="1" applyAlignment="1">
      <alignment/>
    </xf>
    <xf numFmtId="178" fontId="0" fillId="33" borderId="50" xfId="0" applyNumberFormat="1" applyFill="1" applyBorder="1" applyAlignment="1">
      <alignment/>
    </xf>
    <xf numFmtId="178" fontId="0" fillId="33" borderId="51" xfId="0" applyNumberFormat="1" applyFill="1" applyBorder="1" applyAlignment="1">
      <alignment horizontal="center"/>
    </xf>
    <xf numFmtId="178" fontId="0" fillId="33" borderId="52" xfId="0" applyNumberFormat="1" applyFill="1" applyBorder="1" applyAlignment="1">
      <alignment/>
    </xf>
    <xf numFmtId="178" fontId="0" fillId="33" borderId="53" xfId="0" applyNumberFormat="1" applyFill="1" applyBorder="1" applyAlignment="1">
      <alignment/>
    </xf>
    <xf numFmtId="178" fontId="0" fillId="33" borderId="27" xfId="0" applyNumberFormat="1" applyFill="1" applyBorder="1" applyAlignment="1">
      <alignment horizontal="center"/>
    </xf>
    <xf numFmtId="178" fontId="0" fillId="33" borderId="29" xfId="0" applyNumberFormat="1" applyFill="1" applyBorder="1" applyAlignment="1">
      <alignment/>
    </xf>
    <xf numFmtId="178" fontId="3" fillId="0" borderId="27" xfId="0" applyNumberFormat="1" applyFont="1" applyBorder="1" applyAlignment="1">
      <alignment horizontal="center"/>
    </xf>
    <xf numFmtId="178" fontId="3" fillId="0" borderId="15" xfId="0" applyNumberFormat="1" applyFont="1" applyBorder="1" applyAlignment="1">
      <alignment/>
    </xf>
    <xf numFmtId="178" fontId="3" fillId="0" borderId="29" xfId="0" applyNumberFormat="1" applyFont="1" applyBorder="1" applyAlignment="1">
      <alignment/>
    </xf>
    <xf numFmtId="178" fontId="3" fillId="0" borderId="21" xfId="0" applyNumberFormat="1" applyFont="1" applyBorder="1" applyAlignment="1">
      <alignment/>
    </xf>
    <xf numFmtId="0" fontId="0" fillId="0" borderId="0" xfId="0" applyAlignment="1">
      <alignment vertical="center"/>
    </xf>
    <xf numFmtId="178" fontId="3" fillId="0" borderId="51" xfId="0" applyNumberFormat="1" applyFont="1" applyBorder="1" applyAlignment="1">
      <alignment horizontal="center"/>
    </xf>
    <xf numFmtId="178" fontId="3" fillId="0" borderId="52" xfId="0" applyNumberFormat="1" applyFont="1" applyBorder="1" applyAlignment="1">
      <alignment/>
    </xf>
    <xf numFmtId="178" fontId="3" fillId="0" borderId="53" xfId="0" applyNumberFormat="1" applyFont="1" applyBorder="1" applyAlignment="1">
      <alignment/>
    </xf>
    <xf numFmtId="178" fontId="3" fillId="0" borderId="54" xfId="0" applyNumberFormat="1" applyFont="1" applyBorder="1" applyAlignment="1">
      <alignment/>
    </xf>
    <xf numFmtId="178" fontId="0" fillId="0" borderId="55" xfId="0" applyNumberFormat="1" applyBorder="1" applyAlignment="1">
      <alignment/>
    </xf>
    <xf numFmtId="178" fontId="0" fillId="0" borderId="56" xfId="0" applyNumberFormat="1" applyBorder="1" applyAlignment="1">
      <alignment horizontal="center"/>
    </xf>
    <xf numFmtId="178" fontId="0" fillId="33" borderId="57" xfId="0" applyNumberFormat="1" applyFill="1" applyBorder="1" applyAlignment="1">
      <alignment/>
    </xf>
    <xf numFmtId="3" fontId="0" fillId="33" borderId="57" xfId="0" applyNumberFormat="1" applyFill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184" fontId="3" fillId="0" borderId="25" xfId="0" applyNumberFormat="1" applyFont="1" applyBorder="1" applyAlignment="1">
      <alignment horizontal="center"/>
    </xf>
    <xf numFmtId="184" fontId="3" fillId="0" borderId="32" xfId="0" applyNumberFormat="1" applyFont="1" applyBorder="1" applyAlignment="1">
      <alignment horizontal="center"/>
    </xf>
    <xf numFmtId="180" fontId="3" fillId="0" borderId="34" xfId="0" applyNumberFormat="1" applyFont="1" applyBorder="1" applyAlignment="1">
      <alignment horizontal="right"/>
    </xf>
    <xf numFmtId="181" fontId="3" fillId="0" borderId="25" xfId="0" applyNumberFormat="1" applyFont="1" applyBorder="1" applyAlignment="1">
      <alignment horizontal="right" vertical="center"/>
    </xf>
    <xf numFmtId="0" fontId="3" fillId="0" borderId="41" xfId="0" applyFont="1" applyBorder="1" applyAlignment="1">
      <alignment horizontal="center" vertical="center" wrapText="1"/>
    </xf>
    <xf numFmtId="178" fontId="0" fillId="0" borderId="59" xfId="0" applyNumberFormat="1" applyBorder="1" applyAlignment="1">
      <alignment horizontal="center" vertical="center" wrapText="1"/>
    </xf>
    <xf numFmtId="178" fontId="0" fillId="0" borderId="60" xfId="0" applyNumberFormat="1" applyBorder="1" applyAlignment="1">
      <alignment horizontal="center" vertical="center" wrapText="1"/>
    </xf>
    <xf numFmtId="178" fontId="0" fillId="0" borderId="61" xfId="0" applyNumberFormat="1" applyBorder="1" applyAlignment="1">
      <alignment horizontal="center" vertical="center" wrapText="1"/>
    </xf>
    <xf numFmtId="0" fontId="3" fillId="0" borderId="38" xfId="0" applyFont="1" applyBorder="1" applyAlignment="1">
      <alignment horizontal="center"/>
    </xf>
    <xf numFmtId="178" fontId="0" fillId="0" borderId="62" xfId="0" applyNumberFormat="1" applyBorder="1" applyAlignment="1">
      <alignment horizontal="center"/>
    </xf>
    <xf numFmtId="178" fontId="0" fillId="0" borderId="63" xfId="0" applyNumberFormat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3" fillId="0" borderId="21" xfId="0" applyFont="1" applyBorder="1" applyAlignment="1">
      <alignment horizontal="center" vertical="center"/>
    </xf>
    <xf numFmtId="178" fontId="3" fillId="0" borderId="66" xfId="0" applyNumberFormat="1" applyFont="1" applyBorder="1" applyAlignment="1">
      <alignment horizontal="distributed" vertical="center"/>
    </xf>
    <xf numFmtId="178" fontId="3" fillId="0" borderId="67" xfId="0" applyNumberFormat="1" applyFont="1" applyBorder="1" applyAlignment="1">
      <alignment horizontal="distributed" vertical="center"/>
    </xf>
    <xf numFmtId="178" fontId="3" fillId="0" borderId="68" xfId="0" applyNumberFormat="1" applyFont="1" applyBorder="1" applyAlignment="1">
      <alignment horizontal="center"/>
    </xf>
    <xf numFmtId="178" fontId="3" fillId="0" borderId="69" xfId="0" applyNumberFormat="1" applyFont="1" applyBorder="1" applyAlignment="1">
      <alignment horizontal="center"/>
    </xf>
    <xf numFmtId="178" fontId="3" fillId="0" borderId="70" xfId="0" applyNumberFormat="1" applyFont="1" applyBorder="1" applyAlignment="1">
      <alignment horizontal="distributed" vertical="center"/>
    </xf>
    <xf numFmtId="178" fontId="3" fillId="0" borderId="71" xfId="0" applyNumberFormat="1" applyFont="1" applyBorder="1" applyAlignment="1">
      <alignment horizontal="distributed" vertical="center"/>
    </xf>
    <xf numFmtId="178" fontId="3" fillId="0" borderId="72" xfId="0" applyNumberFormat="1" applyFont="1" applyBorder="1" applyAlignment="1">
      <alignment horizontal="distributed" vertical="center"/>
    </xf>
    <xf numFmtId="178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老年人口割合の推移（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F1-1)</a:t>
            </a:r>
          </a:p>
        </c:rich>
      </c:tx>
      <c:layout>
        <c:manualLayout>
          <c:xMode val="factor"/>
          <c:yMode val="factor"/>
          <c:x val="-0.016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965"/>
          <c:w val="0.88475"/>
          <c:h val="0.87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'-3-'!$L$32</c:f>
              <c:strCache>
                <c:ptCount val="1"/>
                <c:pt idx="0">
                  <c:v>全国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'-3-'!$M$31:$S$31</c:f>
              <c:strCache/>
            </c:strRef>
          </c:cat>
          <c:val>
            <c:numRef>
              <c:f>'-3-'!$M$32:$S$32</c:f>
              <c:numCache/>
            </c:numRef>
          </c:val>
        </c:ser>
        <c:ser>
          <c:idx val="1"/>
          <c:order val="1"/>
          <c:tx>
            <c:strRef>
              <c:f>'-3-'!$L$33</c:f>
              <c:strCache>
                <c:ptCount val="1"/>
                <c:pt idx="0">
                  <c:v>岐阜県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'-3-'!$M$31:$S$31</c:f>
              <c:strCache/>
            </c:strRef>
          </c:cat>
          <c:val>
            <c:numRef>
              <c:f>'-3-'!$M$33:$S$33</c:f>
              <c:numCache/>
            </c:numRef>
          </c:val>
        </c:ser>
        <c:ser>
          <c:idx val="2"/>
          <c:order val="2"/>
          <c:tx>
            <c:strRef>
              <c:f>'-3-'!$L$34</c:f>
              <c:strCache>
                <c:ptCount val="1"/>
                <c:pt idx="0">
                  <c:v>管内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'-3-'!$M$31:$S$31</c:f>
              <c:strCache/>
            </c:strRef>
          </c:cat>
          <c:val>
            <c:numRef>
              <c:f>'-3-'!$M$34:$S$34</c:f>
              <c:numCache/>
            </c:numRef>
          </c:val>
        </c:ser>
        <c:axId val="66909015"/>
        <c:axId val="55717472"/>
      </c:barChart>
      <c:catAx>
        <c:axId val="66909015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717472"/>
        <c:crosses val="autoZero"/>
        <c:auto val="1"/>
        <c:lblOffset val="100"/>
        <c:tickLblSkip val="1"/>
        <c:noMultiLvlLbl val="0"/>
      </c:catAx>
      <c:valAx>
        <c:axId val="5571747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82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9090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9"/>
          <c:y val="0.48525"/>
          <c:w val="0.09125"/>
          <c:h val="0.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47</xdr:row>
      <xdr:rowOff>114300</xdr:rowOff>
    </xdr:from>
    <xdr:ext cx="6915150" cy="2990850"/>
    <xdr:graphicFrame>
      <xdr:nvGraphicFramePr>
        <xdr:cNvPr id="1" name="Chart 1"/>
        <xdr:cNvGraphicFramePr/>
      </xdr:nvGraphicFramePr>
      <xdr:xfrm>
        <a:off x="66675" y="9324975"/>
        <a:ext cx="6915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69"/>
  <sheetViews>
    <sheetView tabSelected="1" view="pageLayout" zoomScale="80" zoomScaleSheetLayoutView="100" zoomScalePageLayoutView="80" workbookViewId="0" topLeftCell="A58">
      <selection activeCell="H64" sqref="H64"/>
    </sheetView>
  </sheetViews>
  <sheetFormatPr defaultColWidth="10.625" defaultRowHeight="11.25" customHeight="1"/>
  <cols>
    <col min="1" max="1" width="12.875" style="0" customWidth="1"/>
    <col min="2" max="2" width="15.00390625" style="0" customWidth="1"/>
    <col min="3" max="3" width="14.00390625" style="0" customWidth="1"/>
    <col min="4" max="4" width="13.25390625" style="0" customWidth="1"/>
    <col min="5" max="5" width="13.875" style="0" customWidth="1"/>
    <col min="6" max="6" width="13.25390625" style="0" customWidth="1"/>
    <col min="7" max="7" width="14.00390625" style="0" customWidth="1"/>
    <col min="8" max="10" width="13.25390625" style="0" customWidth="1"/>
    <col min="11" max="11" width="12.00390625" style="0" bestFit="1" customWidth="1"/>
    <col min="12" max="12" width="11.75390625" style="0" customWidth="1"/>
    <col min="13" max="14" width="13.375" style="0" customWidth="1"/>
    <col min="15" max="22" width="10.625" style="0" customWidth="1"/>
    <col min="23" max="23" width="12.875" style="0" customWidth="1"/>
  </cols>
  <sheetData>
    <row r="3" s="36" customFormat="1" ht="18.75" customHeight="1">
      <c r="A3" s="85" t="s">
        <v>50</v>
      </c>
    </row>
    <row r="4" s="37" customFormat="1" ht="7.5" customHeight="1"/>
    <row r="5" s="37" customFormat="1" ht="14.25" thickBot="1">
      <c r="G5" s="38" t="s">
        <v>53</v>
      </c>
    </row>
    <row r="6" spans="1:8" s="37" customFormat="1" ht="18" customHeight="1">
      <c r="A6" s="137" t="s">
        <v>24</v>
      </c>
      <c r="B6" s="139" t="s">
        <v>25</v>
      </c>
      <c r="C6" s="129" t="s">
        <v>26</v>
      </c>
      <c r="D6" s="130"/>
      <c r="E6" s="131"/>
      <c r="F6" s="39" t="s">
        <v>27</v>
      </c>
      <c r="G6" s="79" t="s">
        <v>28</v>
      </c>
      <c r="H6" s="84"/>
    </row>
    <row r="7" spans="1:8" s="37" customFormat="1" ht="18" customHeight="1">
      <c r="A7" s="141"/>
      <c r="B7" s="143"/>
      <c r="C7" s="41" t="s">
        <v>29</v>
      </c>
      <c r="D7" s="71" t="s">
        <v>30</v>
      </c>
      <c r="E7" s="71" t="s">
        <v>31</v>
      </c>
      <c r="F7" s="40" t="s">
        <v>32</v>
      </c>
      <c r="G7" s="80" t="s">
        <v>33</v>
      </c>
      <c r="H7" s="84"/>
    </row>
    <row r="8" spans="1:8" s="37" customFormat="1" ht="18" customHeight="1" thickBot="1">
      <c r="A8" s="42" t="s">
        <v>34</v>
      </c>
      <c r="B8" s="43">
        <v>740906</v>
      </c>
      <c r="C8" s="43">
        <v>2073333</v>
      </c>
      <c r="D8" s="75">
        <v>1002847</v>
      </c>
      <c r="E8" s="75">
        <v>1070486</v>
      </c>
      <c r="F8" s="44">
        <v>10621.17</v>
      </c>
      <c r="G8" s="81">
        <f>C8/F8</f>
        <v>195.20759012425185</v>
      </c>
      <c r="H8" s="84"/>
    </row>
    <row r="9" spans="1:8" s="37" customFormat="1" ht="18" customHeight="1" thickBot="1">
      <c r="A9" s="45" t="s">
        <v>35</v>
      </c>
      <c r="B9" s="46">
        <f>SUM(B10:B11)</f>
        <v>46162</v>
      </c>
      <c r="C9" s="46">
        <f>SUM(C10:C11)</f>
        <v>133813</v>
      </c>
      <c r="D9" s="76">
        <f>SUM(D10:D11)</f>
        <v>64699</v>
      </c>
      <c r="E9" s="76">
        <f>SUM(E10:E11)</f>
        <v>69114</v>
      </c>
      <c r="F9" s="47">
        <f>SUM(F10:F11)</f>
        <v>1180.57</v>
      </c>
      <c r="G9" s="82">
        <f>C9/F9</f>
        <v>113.34609553012528</v>
      </c>
      <c r="H9" s="84"/>
    </row>
    <row r="10" spans="1:8" s="37" customFormat="1" ht="18" customHeight="1">
      <c r="A10" s="48" t="s">
        <v>36</v>
      </c>
      <c r="B10" s="49">
        <v>28117</v>
      </c>
      <c r="C10" s="49">
        <v>80480</v>
      </c>
      <c r="D10" s="77">
        <v>38958</v>
      </c>
      <c r="E10" s="77">
        <v>41522</v>
      </c>
      <c r="F10" s="50">
        <v>676.38</v>
      </c>
      <c r="G10" s="83">
        <f>C10/F10</f>
        <v>118.9863686093616</v>
      </c>
      <c r="H10" s="84"/>
    </row>
    <row r="11" spans="1:8" s="37" customFormat="1" ht="18" customHeight="1" thickBot="1">
      <c r="A11" s="51" t="s">
        <v>37</v>
      </c>
      <c r="B11" s="52">
        <v>18045</v>
      </c>
      <c r="C11" s="52">
        <v>53333</v>
      </c>
      <c r="D11" s="78">
        <v>25741</v>
      </c>
      <c r="E11" s="78">
        <v>27592</v>
      </c>
      <c r="F11" s="53">
        <v>504.19</v>
      </c>
      <c r="G11" s="81">
        <f>C11/F11</f>
        <v>105.77956722664075</v>
      </c>
      <c r="H11" s="84"/>
    </row>
    <row r="12" s="37" customFormat="1" ht="18" customHeight="1"/>
    <row r="13" s="37" customFormat="1" ht="18" customHeight="1"/>
    <row r="14" spans="1:10" s="37" customFormat="1" ht="18.75" customHeight="1">
      <c r="A14" s="85" t="s">
        <v>51</v>
      </c>
      <c r="D14" s="54"/>
      <c r="E14" s="54"/>
      <c r="G14" s="54"/>
      <c r="I14" s="54"/>
      <c r="J14" s="54"/>
    </row>
    <row r="15" spans="4:10" s="37" customFormat="1" ht="7.5" customHeight="1">
      <c r="D15" s="54"/>
      <c r="E15" s="54"/>
      <c r="G15" s="54"/>
      <c r="I15" s="54"/>
      <c r="J15" s="54"/>
    </row>
    <row r="16" spans="4:9" s="37" customFormat="1" ht="14.25" thickBot="1">
      <c r="D16" s="54"/>
      <c r="E16" s="54"/>
      <c r="G16" s="54"/>
      <c r="I16" s="38" t="s">
        <v>54</v>
      </c>
    </row>
    <row r="17" spans="1:9" s="37" customFormat="1" ht="18" customHeight="1">
      <c r="A17" s="137" t="s">
        <v>24</v>
      </c>
      <c r="B17" s="139" t="s">
        <v>38</v>
      </c>
      <c r="C17" s="125" t="s">
        <v>45</v>
      </c>
      <c r="D17" s="132"/>
      <c r="E17" s="125" t="s">
        <v>39</v>
      </c>
      <c r="F17" s="126"/>
      <c r="G17" s="125" t="s">
        <v>44</v>
      </c>
      <c r="H17" s="132"/>
      <c r="I17" s="135" t="s">
        <v>40</v>
      </c>
    </row>
    <row r="18" spans="1:9" s="37" customFormat="1" ht="18" customHeight="1">
      <c r="A18" s="138"/>
      <c r="B18" s="140"/>
      <c r="C18" s="133"/>
      <c r="D18" s="134"/>
      <c r="E18" s="127"/>
      <c r="F18" s="128"/>
      <c r="G18" s="133"/>
      <c r="H18" s="134"/>
      <c r="I18" s="136"/>
    </row>
    <row r="19" spans="1:9" s="37" customFormat="1" ht="18" customHeight="1" thickBot="1">
      <c r="A19" s="138"/>
      <c r="B19" s="140"/>
      <c r="C19" s="117" t="s">
        <v>41</v>
      </c>
      <c r="D19" s="117" t="s">
        <v>42</v>
      </c>
      <c r="E19" s="118" t="s">
        <v>41</v>
      </c>
      <c r="F19" s="117" t="s">
        <v>42</v>
      </c>
      <c r="G19" s="117" t="s">
        <v>41</v>
      </c>
      <c r="H19" s="117" t="s">
        <v>42</v>
      </c>
      <c r="I19" s="119" t="s">
        <v>41</v>
      </c>
    </row>
    <row r="20" spans="1:9" s="37" customFormat="1" ht="18" customHeight="1" thickBot="1">
      <c r="A20" s="120" t="s">
        <v>57</v>
      </c>
      <c r="B20" s="124">
        <v>127799000</v>
      </c>
      <c r="C20" s="121">
        <v>16705000</v>
      </c>
      <c r="D20" s="58">
        <v>13.1</v>
      </c>
      <c r="E20" s="122">
        <v>81342000</v>
      </c>
      <c r="F20" s="58">
        <v>63.6</v>
      </c>
      <c r="G20" s="121">
        <v>29752000</v>
      </c>
      <c r="H20" s="59">
        <v>23.3</v>
      </c>
      <c r="I20" s="123">
        <v>0</v>
      </c>
    </row>
    <row r="21" spans="1:9" s="37" customFormat="1" ht="18" customHeight="1" thickBot="1">
      <c r="A21" s="56" t="s">
        <v>34</v>
      </c>
      <c r="B21" s="57">
        <v>2073333</v>
      </c>
      <c r="C21" s="57">
        <v>286932</v>
      </c>
      <c r="D21" s="58">
        <f>C21/B21*100</f>
        <v>13.8391662120846</v>
      </c>
      <c r="E21" s="72">
        <v>1275021</v>
      </c>
      <c r="F21" s="58">
        <f>E21/B21*100</f>
        <v>61.49619959745974</v>
      </c>
      <c r="G21" s="57">
        <v>502565</v>
      </c>
      <c r="H21" s="59">
        <f>G21/B21*100</f>
        <v>24.239473350397645</v>
      </c>
      <c r="I21" s="60">
        <f>B21-C21-E21-G21</f>
        <v>8815</v>
      </c>
    </row>
    <row r="22" spans="1:9" s="37" customFormat="1" ht="18" customHeight="1" thickBot="1">
      <c r="A22" s="61" t="s">
        <v>43</v>
      </c>
      <c r="B22" s="62">
        <f>SUM(B23:B24)</f>
        <v>133813</v>
      </c>
      <c r="C22" s="62">
        <f>SUM(C23:C24)</f>
        <v>17861</v>
      </c>
      <c r="D22" s="58">
        <f>C22/B22*100</f>
        <v>13.347731535799959</v>
      </c>
      <c r="E22" s="72">
        <f>SUM(E23:E24)</f>
        <v>77825</v>
      </c>
      <c r="F22" s="58">
        <f>E22/B22*100</f>
        <v>58.15952112276087</v>
      </c>
      <c r="G22" s="62">
        <f>SUM(G23:G24)</f>
        <v>37741</v>
      </c>
      <c r="H22" s="59">
        <f>G22/B22*100</f>
        <v>28.204285084408838</v>
      </c>
      <c r="I22" s="63">
        <f>B22-C22-E22-G22</f>
        <v>386</v>
      </c>
    </row>
    <row r="23" spans="1:9" s="37" customFormat="1" ht="18" customHeight="1">
      <c r="A23" s="64" t="s">
        <v>36</v>
      </c>
      <c r="B23" s="65">
        <v>80480</v>
      </c>
      <c r="C23" s="65">
        <v>10906</v>
      </c>
      <c r="D23" s="66">
        <f>C23/B23*100</f>
        <v>13.551192842942347</v>
      </c>
      <c r="E23" s="73">
        <v>46939</v>
      </c>
      <c r="F23" s="66">
        <f>E23/B23*100</f>
        <v>58.32380715705765</v>
      </c>
      <c r="G23" s="65">
        <v>22353</v>
      </c>
      <c r="H23" s="66">
        <f>G23/B23*100</f>
        <v>27.77460238568589</v>
      </c>
      <c r="I23" s="55">
        <f>B23-C23-E23-G23</f>
        <v>282</v>
      </c>
    </row>
    <row r="24" spans="1:9" s="37" customFormat="1" ht="18" customHeight="1" thickBot="1">
      <c r="A24" s="67" t="s">
        <v>37</v>
      </c>
      <c r="B24" s="68">
        <v>53333</v>
      </c>
      <c r="C24" s="68">
        <v>6955</v>
      </c>
      <c r="D24" s="69">
        <f>C24/B24*100</f>
        <v>13.040706504415652</v>
      </c>
      <c r="E24" s="74">
        <v>30886</v>
      </c>
      <c r="F24" s="69">
        <f>E24/B24*100</f>
        <v>57.91161194757467</v>
      </c>
      <c r="G24" s="68">
        <v>15388</v>
      </c>
      <c r="H24" s="69">
        <f>G24/B24*100</f>
        <v>28.852680329252056</v>
      </c>
      <c r="I24" s="70">
        <f>B24-C24-E24-G24</f>
        <v>104</v>
      </c>
    </row>
    <row r="29" s="30" customFormat="1" ht="21.75" customHeight="1">
      <c r="A29" s="86" t="s">
        <v>46</v>
      </c>
    </row>
    <row r="30" spans="7:18" ht="13.5" customHeight="1" thickBot="1">
      <c r="G30" s="11"/>
      <c r="L30" s="13" t="s">
        <v>12</v>
      </c>
      <c r="M30" s="13"/>
      <c r="N30" s="13"/>
      <c r="O30" s="13"/>
      <c r="P30" s="13"/>
      <c r="Q30" s="13"/>
      <c r="R30" s="13"/>
    </row>
    <row r="31" spans="1:19" ht="16.5" customHeight="1">
      <c r="A31" s="146"/>
      <c r="B31" s="147"/>
      <c r="C31" s="24" t="s">
        <v>47</v>
      </c>
      <c r="D31" s="24" t="s">
        <v>22</v>
      </c>
      <c r="E31" s="87" t="s">
        <v>23</v>
      </c>
      <c r="F31" s="104" t="s">
        <v>48</v>
      </c>
      <c r="G31" s="104" t="s">
        <v>49</v>
      </c>
      <c r="H31" s="104" t="s">
        <v>52</v>
      </c>
      <c r="I31" s="109" t="s">
        <v>55</v>
      </c>
      <c r="L31" s="14"/>
      <c r="M31" s="15" t="s">
        <v>21</v>
      </c>
      <c r="N31" s="15" t="s">
        <v>22</v>
      </c>
      <c r="O31" s="96" t="s">
        <v>23</v>
      </c>
      <c r="P31" s="102" t="s">
        <v>48</v>
      </c>
      <c r="Q31" s="99" t="s">
        <v>49</v>
      </c>
      <c r="R31" s="99" t="s">
        <v>52</v>
      </c>
      <c r="S31" s="99" t="s">
        <v>55</v>
      </c>
    </row>
    <row r="32" spans="1:23" ht="16.5" customHeight="1">
      <c r="A32" s="144" t="s">
        <v>0</v>
      </c>
      <c r="B32" s="25" t="s">
        <v>1</v>
      </c>
      <c r="C32" s="26">
        <v>20.1</v>
      </c>
      <c r="D32" s="88">
        <v>20.8</v>
      </c>
      <c r="E32" s="92">
        <v>21.7</v>
      </c>
      <c r="F32" s="105">
        <v>22.1</v>
      </c>
      <c r="G32" s="105">
        <v>22.7</v>
      </c>
      <c r="H32" s="105">
        <v>23</v>
      </c>
      <c r="I32" s="110">
        <v>23.3</v>
      </c>
      <c r="L32" s="16" t="s">
        <v>2</v>
      </c>
      <c r="M32" s="17">
        <v>20.1</v>
      </c>
      <c r="N32" s="17">
        <v>20.8</v>
      </c>
      <c r="O32" s="97">
        <v>21.7</v>
      </c>
      <c r="P32" s="19">
        <v>22.1</v>
      </c>
      <c r="Q32" s="100">
        <v>22.7</v>
      </c>
      <c r="R32" s="100">
        <v>23</v>
      </c>
      <c r="S32" s="113">
        <v>23.3</v>
      </c>
      <c r="W32" s="1"/>
    </row>
    <row r="33" spans="1:26" ht="16.5" customHeight="1" thickBot="1">
      <c r="A33" s="145"/>
      <c r="B33" s="28" t="s">
        <v>3</v>
      </c>
      <c r="C33" s="29">
        <v>146.5</v>
      </c>
      <c r="D33" s="89">
        <v>152.6</v>
      </c>
      <c r="E33" s="93">
        <v>159.6</v>
      </c>
      <c r="F33" s="106">
        <v>164.2</v>
      </c>
      <c r="G33" s="106">
        <v>171.3</v>
      </c>
      <c r="H33" s="106">
        <v>174</v>
      </c>
      <c r="I33" s="111">
        <v>178.1</v>
      </c>
      <c r="L33" s="16" t="s">
        <v>4</v>
      </c>
      <c r="M33" s="17">
        <v>21</v>
      </c>
      <c r="N33" s="17">
        <v>21.6</v>
      </c>
      <c r="O33" s="97">
        <v>22.3</v>
      </c>
      <c r="P33" s="19">
        <v>22.9</v>
      </c>
      <c r="Q33" s="100">
        <v>23.6</v>
      </c>
      <c r="R33" s="100">
        <v>24.1</v>
      </c>
      <c r="S33" s="113">
        <v>24.2</v>
      </c>
      <c r="Z33" s="2"/>
    </row>
    <row r="34" spans="1:26" ht="16.5" customHeight="1" thickBot="1">
      <c r="A34" s="148" t="s">
        <v>5</v>
      </c>
      <c r="B34" s="32" t="s">
        <v>1</v>
      </c>
      <c r="C34" s="33">
        <v>21</v>
      </c>
      <c r="D34" s="90">
        <v>21.6</v>
      </c>
      <c r="E34" s="94">
        <v>22.3</v>
      </c>
      <c r="F34" s="107">
        <v>22.9</v>
      </c>
      <c r="G34" s="107">
        <v>23.6</v>
      </c>
      <c r="H34" s="107">
        <v>24.1</v>
      </c>
      <c r="I34" s="112">
        <f>H21</f>
        <v>24.239473350397645</v>
      </c>
      <c r="L34" s="16" t="s">
        <v>6</v>
      </c>
      <c r="M34" s="17">
        <v>25.7</v>
      </c>
      <c r="N34" s="35">
        <v>26.2</v>
      </c>
      <c r="O34" s="98">
        <v>26.7</v>
      </c>
      <c r="P34" s="103">
        <v>27.2</v>
      </c>
      <c r="Q34" s="101">
        <v>27.8</v>
      </c>
      <c r="R34" s="101">
        <v>28.3</v>
      </c>
      <c r="S34" s="114">
        <v>28.2</v>
      </c>
      <c r="T34" s="3"/>
      <c r="U34" s="3"/>
      <c r="V34" s="3"/>
      <c r="W34" s="3"/>
      <c r="X34" s="3"/>
      <c r="Y34" s="3"/>
      <c r="Z34" s="3"/>
    </row>
    <row r="35" spans="1:27" ht="16.5" customHeight="1" thickBot="1">
      <c r="A35" s="145"/>
      <c r="B35" s="28" t="s">
        <v>3</v>
      </c>
      <c r="C35" s="29">
        <v>144.6</v>
      </c>
      <c r="D35" s="89">
        <v>149.8</v>
      </c>
      <c r="E35" s="93">
        <v>155.3</v>
      </c>
      <c r="F35" s="106">
        <v>160.2</v>
      </c>
      <c r="G35" s="106">
        <v>166.3</v>
      </c>
      <c r="H35" s="106">
        <v>172.4</v>
      </c>
      <c r="I35" s="111">
        <f>O38</f>
        <v>175.15125534969957</v>
      </c>
      <c r="L35" s="18"/>
      <c r="M35" s="18"/>
      <c r="N35" s="18"/>
      <c r="O35" s="18"/>
      <c r="P35" s="18"/>
      <c r="Q35" s="34"/>
      <c r="R35" s="34"/>
      <c r="S35" s="3"/>
      <c r="T35" s="3"/>
      <c r="U35" s="3"/>
      <c r="V35" s="3"/>
      <c r="W35" s="3"/>
      <c r="X35" s="3"/>
      <c r="Y35" s="3"/>
      <c r="Z35" s="3"/>
      <c r="AA35" s="3"/>
    </row>
    <row r="36" spans="1:27" ht="16.5" customHeight="1">
      <c r="A36" s="149" t="s">
        <v>7</v>
      </c>
      <c r="B36" s="31" t="s">
        <v>1</v>
      </c>
      <c r="C36" s="27">
        <v>25.7</v>
      </c>
      <c r="D36" s="91">
        <v>26.2</v>
      </c>
      <c r="E36" s="95">
        <v>26.7</v>
      </c>
      <c r="F36" s="107">
        <v>27.2</v>
      </c>
      <c r="G36" s="107">
        <v>27.2</v>
      </c>
      <c r="H36" s="107">
        <v>28.3</v>
      </c>
      <c r="I36" s="112">
        <f>H22</f>
        <v>28.204285084408838</v>
      </c>
      <c r="L36" s="13" t="s">
        <v>13</v>
      </c>
      <c r="M36" s="13"/>
      <c r="N36" s="13"/>
      <c r="O36" s="13"/>
      <c r="P36" s="13"/>
      <c r="Q36" s="13"/>
      <c r="R36" s="13"/>
      <c r="S36" s="3"/>
      <c r="T36" s="3"/>
      <c r="U36" s="3"/>
      <c r="V36" s="3"/>
      <c r="W36" s="3"/>
      <c r="X36" s="3"/>
      <c r="Y36" s="3"/>
      <c r="Z36" s="3"/>
      <c r="AA36" s="3"/>
    </row>
    <row r="37" spans="1:27" ht="16.5" customHeight="1" thickBot="1">
      <c r="A37" s="145"/>
      <c r="B37" s="28" t="s">
        <v>3</v>
      </c>
      <c r="C37" s="29">
        <v>181</v>
      </c>
      <c r="D37" s="89">
        <v>187</v>
      </c>
      <c r="E37" s="93">
        <v>192.8</v>
      </c>
      <c r="F37" s="106">
        <v>197.4</v>
      </c>
      <c r="G37" s="106">
        <v>203.3</v>
      </c>
      <c r="H37" s="106">
        <v>209.7</v>
      </c>
      <c r="I37" s="111">
        <f>O39</f>
        <v>211.30395834499745</v>
      </c>
      <c r="L37" s="19"/>
      <c r="M37" s="19" t="s">
        <v>18</v>
      </c>
      <c r="N37" s="19" t="s">
        <v>19</v>
      </c>
      <c r="O37" s="19" t="s">
        <v>20</v>
      </c>
      <c r="P37" s="13"/>
      <c r="Q37" s="13"/>
      <c r="R37" s="13"/>
      <c r="S37" s="2"/>
      <c r="T37" s="4"/>
      <c r="U37" s="5"/>
      <c r="V37" s="6"/>
      <c r="W37" s="5"/>
      <c r="X37" s="6"/>
      <c r="Y37" s="5"/>
      <c r="Z37" s="6"/>
      <c r="AA37" s="7"/>
    </row>
    <row r="38" spans="1:27" ht="16.5" customHeight="1">
      <c r="A38" s="149" t="s">
        <v>8</v>
      </c>
      <c r="B38" s="31" t="s">
        <v>1</v>
      </c>
      <c r="C38" s="27">
        <v>25.2</v>
      </c>
      <c r="D38" s="91">
        <v>25.8</v>
      </c>
      <c r="E38" s="95">
        <v>26.3</v>
      </c>
      <c r="F38" s="107">
        <v>26.7</v>
      </c>
      <c r="G38" s="107">
        <v>27.3</v>
      </c>
      <c r="H38" s="107">
        <v>27.9</v>
      </c>
      <c r="I38" s="112">
        <f>H23</f>
        <v>27.77460238568589</v>
      </c>
      <c r="L38" s="19" t="s">
        <v>14</v>
      </c>
      <c r="M38" s="23">
        <v>502565</v>
      </c>
      <c r="N38" s="23">
        <v>286932</v>
      </c>
      <c r="O38" s="19">
        <f>M38/N38*100</f>
        <v>175.15125534969957</v>
      </c>
      <c r="P38" s="13"/>
      <c r="Q38" s="13"/>
      <c r="R38" s="13"/>
      <c r="S38" s="2"/>
      <c r="T38" s="4"/>
      <c r="U38" s="4"/>
      <c r="V38" s="6"/>
      <c r="X38" s="6"/>
      <c r="Z38" s="6"/>
      <c r="AA38" s="8"/>
    </row>
    <row r="39" spans="1:21" ht="16.5" customHeight="1">
      <c r="A39" s="150"/>
      <c r="B39" s="25" t="s">
        <v>3</v>
      </c>
      <c r="C39" s="26">
        <v>175.4</v>
      </c>
      <c r="D39" s="88">
        <v>181.3</v>
      </c>
      <c r="E39" s="92">
        <v>186.9</v>
      </c>
      <c r="F39" s="105">
        <v>190.6</v>
      </c>
      <c r="G39" s="105">
        <v>196.3</v>
      </c>
      <c r="H39" s="105">
        <v>202.9</v>
      </c>
      <c r="I39" s="110">
        <f>O40</f>
        <v>204.9605721621126</v>
      </c>
      <c r="L39" s="19" t="s">
        <v>15</v>
      </c>
      <c r="M39" s="23">
        <v>37741</v>
      </c>
      <c r="N39" s="23">
        <v>17861</v>
      </c>
      <c r="O39" s="19">
        <f>M39/N39*100</f>
        <v>211.30395834499745</v>
      </c>
      <c r="P39" s="20"/>
      <c r="Q39" s="21"/>
      <c r="R39" s="22"/>
      <c r="S39" s="9"/>
      <c r="T39" s="6"/>
      <c r="U39" s="10"/>
    </row>
    <row r="40" spans="1:21" ht="16.5" customHeight="1">
      <c r="A40" s="144" t="s">
        <v>9</v>
      </c>
      <c r="B40" s="25" t="s">
        <v>1</v>
      </c>
      <c r="C40" s="26">
        <v>26.3</v>
      </c>
      <c r="D40" s="88">
        <v>26.9</v>
      </c>
      <c r="E40" s="92">
        <v>27.4</v>
      </c>
      <c r="F40" s="105">
        <v>28</v>
      </c>
      <c r="G40" s="105">
        <v>28.7</v>
      </c>
      <c r="H40" s="105">
        <v>29</v>
      </c>
      <c r="I40" s="110">
        <f>H24</f>
        <v>28.852680329252056</v>
      </c>
      <c r="L40" s="19" t="s">
        <v>16</v>
      </c>
      <c r="M40" s="23">
        <v>22353</v>
      </c>
      <c r="N40" s="23">
        <v>10906</v>
      </c>
      <c r="O40" s="19">
        <f>M40/N40*100</f>
        <v>204.9605721621126</v>
      </c>
      <c r="P40" s="20"/>
      <c r="Q40" s="21"/>
      <c r="R40" s="22"/>
      <c r="S40" s="9"/>
      <c r="T40" s="6"/>
      <c r="U40" s="10"/>
    </row>
    <row r="41" spans="1:21" ht="16.5" customHeight="1" thickBot="1">
      <c r="A41" s="145"/>
      <c r="B41" s="28" t="s">
        <v>3</v>
      </c>
      <c r="C41" s="29">
        <v>189.6</v>
      </c>
      <c r="D41" s="89">
        <v>196</v>
      </c>
      <c r="E41" s="93">
        <v>201.9</v>
      </c>
      <c r="F41" s="106">
        <v>208.2</v>
      </c>
      <c r="G41" s="106">
        <v>214.5</v>
      </c>
      <c r="H41" s="106">
        <v>220.4</v>
      </c>
      <c r="I41" s="111">
        <f>O41</f>
        <v>221.2508986340762</v>
      </c>
      <c r="L41" s="19" t="s">
        <v>17</v>
      </c>
      <c r="M41" s="23">
        <v>15388</v>
      </c>
      <c r="N41" s="23">
        <v>6955</v>
      </c>
      <c r="O41" s="19">
        <f>M41/N41*100</f>
        <v>221.2508986340762</v>
      </c>
      <c r="P41" s="20"/>
      <c r="Q41" s="21"/>
      <c r="R41" s="22"/>
      <c r="S41" s="9"/>
      <c r="T41" s="6"/>
      <c r="U41" s="10"/>
    </row>
    <row r="42" spans="1:18" ht="12" customHeight="1">
      <c r="A42" s="12" t="s">
        <v>10</v>
      </c>
      <c r="B42" s="11"/>
      <c r="C42" s="11"/>
      <c r="D42" s="11"/>
      <c r="E42" s="11"/>
      <c r="F42" s="11"/>
      <c r="G42" s="11"/>
      <c r="H42" s="11"/>
      <c r="L42" s="115"/>
      <c r="M42" s="116"/>
      <c r="N42" s="116"/>
      <c r="O42" s="115"/>
      <c r="P42" s="13"/>
      <c r="Q42" s="13"/>
      <c r="R42" s="13"/>
    </row>
    <row r="43" ht="12" customHeight="1">
      <c r="A43" s="1" t="s">
        <v>11</v>
      </c>
    </row>
    <row r="44" ht="12" customHeight="1">
      <c r="A44" s="108" t="s">
        <v>56</v>
      </c>
    </row>
    <row r="45" ht="12" customHeight="1"/>
    <row r="46" ht="12" customHeight="1"/>
    <row r="47" ht="12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6" spans="1:9" ht="11.25" customHeight="1">
      <c r="A66" s="152"/>
      <c r="B66" s="152"/>
      <c r="C66" s="152"/>
      <c r="D66" s="152"/>
      <c r="E66" s="152"/>
      <c r="F66" s="152"/>
      <c r="G66" s="152"/>
      <c r="H66" s="152"/>
      <c r="I66" s="152"/>
    </row>
    <row r="67" spans="1:9" ht="48.75" customHeight="1">
      <c r="A67" s="151"/>
      <c r="B67" s="151"/>
      <c r="C67" s="151"/>
      <c r="D67" s="151"/>
      <c r="E67" s="151"/>
      <c r="F67" s="151"/>
      <c r="G67" s="151"/>
      <c r="H67" s="151"/>
      <c r="I67" s="151"/>
    </row>
    <row r="69" spans="1:9" ht="22.5" customHeight="1">
      <c r="A69" s="142"/>
      <c r="B69" s="142"/>
      <c r="C69" s="142"/>
      <c r="D69" s="142"/>
      <c r="E69" s="142"/>
      <c r="F69" s="142"/>
      <c r="G69" s="142"/>
      <c r="H69" s="142"/>
      <c r="I69" s="142"/>
    </row>
  </sheetData>
  <sheetProtection/>
  <mergeCells count="18">
    <mergeCell ref="A69:I69"/>
    <mergeCell ref="B6:B7"/>
    <mergeCell ref="A40:A41"/>
    <mergeCell ref="A31:B31"/>
    <mergeCell ref="A32:A33"/>
    <mergeCell ref="A34:A35"/>
    <mergeCell ref="A36:A37"/>
    <mergeCell ref="A38:A39"/>
    <mergeCell ref="A67:I67"/>
    <mergeCell ref="A66:I66"/>
    <mergeCell ref="E17:F18"/>
    <mergeCell ref="C6:E6"/>
    <mergeCell ref="G17:H18"/>
    <mergeCell ref="I17:I18"/>
    <mergeCell ref="A17:A19"/>
    <mergeCell ref="B17:B19"/>
    <mergeCell ref="C17:D18"/>
    <mergeCell ref="A6:A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scale="73" r:id="rId2"/>
  <headerFooter alignWithMargins="0">
    <oddFooter>&amp;C&amp;14-3-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Documents\2005\１章\T1-3図1.jsd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老年人口割合及び老年化指数・グラフ(F1ｰ1)</dc:title>
  <dc:subject/>
  <dc:creator>岐阜県</dc:creator>
  <cp:keywords/>
  <dc:description/>
  <cp:lastModifiedBy>岐阜県</cp:lastModifiedBy>
  <cp:lastPrinted>2013-01-23T06:21:48Z</cp:lastPrinted>
  <dcterms:created xsi:type="dcterms:W3CDTF">2006-02-01T06:33:17Z</dcterms:created>
  <dcterms:modified xsi:type="dcterms:W3CDTF">2013-02-15T00:43:55Z</dcterms:modified>
  <cp:category/>
  <cp:version/>
  <cp:contentType/>
  <cp:contentStatus/>
  <cp:revision>55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-2132315082</vt:i4>
  </property>
  <property fmtid="{D5CDD505-2E9C-101B-9397-08002B2CF9AE}" pid="3" name="_EmailSubject">
    <vt:lpwstr/>
  </property>
  <property fmtid="{D5CDD505-2E9C-101B-9397-08002B2CF9AE}" pid="4" name="_AuthorEmail">
    <vt:lpwstr>yasue-rumi@pref.gifu.lg.jp</vt:lpwstr>
  </property>
  <property fmtid="{D5CDD505-2E9C-101B-9397-08002B2CF9AE}" pid="5" name="_AuthorEmailDisplayName">
    <vt:lpwstr>安江 留美</vt:lpwstr>
  </property>
  <property fmtid="{D5CDD505-2E9C-101B-9397-08002B2CF9AE}" pid="6" name="_PreviousAdHocReviewCycleID">
    <vt:i4>2025570361</vt:i4>
  </property>
  <property fmtid="{D5CDD505-2E9C-101B-9397-08002B2CF9AE}" pid="7" name="_ReviewingToolsShownOnce">
    <vt:lpwstr/>
  </property>
</Properties>
</file>