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88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<sst xmlns="http://schemas.openxmlformats.org/spreadsheetml/2006/main" count="79" uniqueCount="59">
  <si>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</si>
  <si>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</si>
  <si>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</si>
  <si>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</si>
  <si>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</si>
  <si>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</si>
  <si>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</si>
  <si>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</si>
  <si>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</si>
  <si>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</si>
  <si>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平成２３年度（単位：本）</t>
  </si>
  <si>
    <t>月</t>
  </si>
  <si>
    <t>4月</t>
  </si>
  <si>
    <t>5月</t>
  </si>
  <si>
    <t>合　計</t>
  </si>
  <si>
    <t>薬剤名</t>
  </si>
  <si>
    <t>200               mℓ                     献　　　　血</t>
  </si>
  <si>
    <t>全血</t>
  </si>
  <si>
    <t>人全血液-LR</t>
  </si>
  <si>
    <t>照射人全血液-LR</t>
  </si>
  <si>
    <t>小計</t>
  </si>
  <si>
    <t>成分製剤</t>
  </si>
  <si>
    <t>赤血球濃厚液-LR</t>
  </si>
  <si>
    <t>照射赤血球濃厚液-LR</t>
  </si>
  <si>
    <t>洗浄赤血球-LR</t>
  </si>
  <si>
    <t>照射洗浄赤血球-LR</t>
  </si>
  <si>
    <t>解凍赤血球-LR</t>
  </si>
  <si>
    <t>照射解凍赤血球-LR</t>
  </si>
  <si>
    <t>新鮮凍結血漿-LR</t>
  </si>
  <si>
    <t>濃厚血小板-LR</t>
  </si>
  <si>
    <t>照射濃厚血小板-LR</t>
  </si>
  <si>
    <t>その他</t>
  </si>
  <si>
    <t>計</t>
  </si>
  <si>
    <t>400             mℓ               献            血</t>
  </si>
  <si>
    <t>成分献血</t>
  </si>
  <si>
    <t>新鮮凍結血漿-LR成分採血</t>
  </si>
  <si>
    <t>濃厚血小板-LR5単位</t>
  </si>
  <si>
    <t>照射濃厚血小板-LR5単位</t>
  </si>
  <si>
    <t>濃厚血小板-LR10単位</t>
  </si>
  <si>
    <t>照射濃厚血小板-LR10単位</t>
  </si>
  <si>
    <t>濃厚血小板-LR15単位</t>
  </si>
  <si>
    <t>照射濃厚血小板-LR15単位</t>
  </si>
  <si>
    <t>濃厚血小板-LR20単位</t>
  </si>
  <si>
    <t>照射濃厚血小板-LR20単位</t>
  </si>
  <si>
    <t>濃厚血小板HLA-LR10単位</t>
  </si>
  <si>
    <t>照射濃厚血小板HLA-LR10単位</t>
  </si>
  <si>
    <t>濃厚血小板HLA-LR15単位</t>
  </si>
  <si>
    <t>照射濃厚血小板HLA-LR15単位</t>
  </si>
  <si>
    <t>濃厚血小板HLA-LR20単位</t>
  </si>
  <si>
    <t>照射濃厚血小板HLA-LR20単位</t>
  </si>
  <si>
    <t>総供給本数</t>
  </si>
  <si>
    <t>総供給単位数</t>
  </si>
  <si>
    <t>他センター</t>
  </si>
  <si>
    <t>受け入れ本数</t>
  </si>
  <si>
    <t>単位</t>
  </si>
  <si>
    <t>払い出し本数</t>
  </si>
  <si>
    <t>資料：薬務水道課</t>
  </si>
  <si>
    <t>※新鮮凍結血漿の規格が変更となり、旧１単位は１．５単位、旧２単位は３単位でカウントしている。</t>
  </si>
  <si>
    <r>
      <t>第８８表　血　液　製　剤　供　給　状　況</t>
    </r>
    <r>
      <rPr>
        <sz val="11"/>
        <rFont val="ＭＳ Ｐゴシック"/>
        <family val="3"/>
      </rPr>
      <t>　　　月　別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</si>
</sst>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17" xfId="0" applyNumberFormat="1" applyFont="1" applyFill="1" applyBorder="1" applyAlignment="1">
      <alignment vertical="center"/>
    </xf>
    <xf numFmtId="41" fontId="23" fillId="0" borderId="16" xfId="0" applyNumberFormat="1" applyFont="1" applyFill="1" applyBorder="1" applyAlignment="1" applyProtection="1">
      <alignment vertical="center"/>
      <protection locked="0"/>
    </xf>
    <xf numFmtId="3" fontId="23" fillId="0" borderId="16" xfId="0" applyNumberFormat="1" applyFont="1" applyFill="1" applyBorder="1" applyAlignment="1" applyProtection="1">
      <alignment vertical="center"/>
      <protection locked="0"/>
    </xf>
    <xf numFmtId="182" fontId="23" fillId="0" borderId="16" xfId="0" applyNumberFormat="1" applyFont="1" applyFill="1" applyBorder="1" applyAlignment="1" applyProtection="1">
      <alignment vertical="center"/>
      <protection/>
    </xf>
    <xf numFmtId="3" fontId="23" fillId="0" borderId="16" xfId="0" applyNumberFormat="1" applyFont="1" applyFill="1" applyBorder="1" applyAlignment="1" applyProtection="1">
      <alignment vertical="center"/>
      <protection/>
    </xf>
    <xf numFmtId="3" fontId="23" fillId="0" borderId="18" xfId="0" applyNumberFormat="1" applyFont="1" applyFill="1" applyBorder="1" applyAlignment="1" applyProtection="1">
      <alignment vertical="center"/>
      <protection/>
    </xf>
    <xf numFmtId="177" fontId="23" fillId="0" borderId="18" xfId="0" applyNumberFormat="1" applyFont="1" applyFill="1" applyBorder="1" applyAlignment="1" applyProtection="1">
      <alignment vertical="center"/>
      <protection/>
    </xf>
    <xf numFmtId="41" fontId="23" fillId="0" borderId="19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2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255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textRotation="255"/>
    </xf>
    <xf numFmtId="0" fontId="23" fillId="0" borderId="16" xfId="0" applyFont="1" applyFill="1" applyBorder="1" applyAlignment="1">
      <alignment vertical="distributed" textRotation="255" indent="1"/>
    </xf>
    <xf numFmtId="0" fontId="23" fillId="0" borderId="22" xfId="0" applyFont="1" applyFill="1" applyBorder="1" applyAlignment="1">
      <alignment horizontal="distributed" vertical="center" indent="1"/>
    </xf>
    <xf numFmtId="0" fontId="23" fillId="0" borderId="23" xfId="0" applyFont="1" applyFill="1" applyBorder="1" applyAlignment="1">
      <alignment horizontal="distributed" vertical="center" indent="1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pane xSplit="4" ySplit="6" topLeftCell="E46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K66" sqref="K66"/>
    </sheetView>
  </sheetViews>
  <sheetFormatPr defaultColWidth="9.00390625" defaultRowHeight="13.5"/>
  <cols>
    <col min="1" max="1" width="4.625" style="1" customWidth="1"/>
    <col min="2" max="2" width="4.50390625" style="1" customWidth="1"/>
    <col min="3" max="4" width="9.00390625" style="1" customWidth="1"/>
    <col min="5" max="16" width="8.125" style="1" customWidth="1"/>
    <col min="17" max="17" width="8.625" style="1" customWidth="1"/>
    <col min="18" max="16384" width="9.00390625" style="1" customWidth="1"/>
  </cols>
  <sheetData>
    <row r="1" spans="1:17" ht="14.25">
      <c r="A1" s="34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ht="32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10</v>
      </c>
    </row>
    <row r="4" spans="1:18" ht="4.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/>
    </row>
    <row r="5" spans="1:18" ht="13.5">
      <c r="A5" s="7"/>
      <c r="B5" s="7"/>
      <c r="C5" s="7"/>
      <c r="D5" s="8" t="s">
        <v>11</v>
      </c>
      <c r="E5" s="30" t="s">
        <v>12</v>
      </c>
      <c r="F5" s="30" t="s">
        <v>13</v>
      </c>
      <c r="G5" s="30" t="s">
        <v>0</v>
      </c>
      <c r="H5" s="30" t="s">
        <v>1</v>
      </c>
      <c r="I5" s="30" t="s">
        <v>2</v>
      </c>
      <c r="J5" s="30" t="s">
        <v>3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2" t="s">
        <v>14</v>
      </c>
      <c r="R5" s="6"/>
    </row>
    <row r="6" spans="1:18" ht="13.5">
      <c r="A6" s="9" t="s">
        <v>15</v>
      </c>
      <c r="B6" s="9"/>
      <c r="C6" s="9"/>
      <c r="D6" s="1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3"/>
      <c r="R6" s="6"/>
    </row>
    <row r="7" spans="1:18" ht="13.5">
      <c r="A7" s="27" t="s">
        <v>16</v>
      </c>
      <c r="B7" s="28" t="s">
        <v>17</v>
      </c>
      <c r="C7" s="22" t="s">
        <v>18</v>
      </c>
      <c r="D7" s="22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>
        <f aca="true" t="shared" si="0" ref="Q7:Q58">SUM(E7:P7)</f>
        <v>0</v>
      </c>
      <c r="R7" s="6"/>
    </row>
    <row r="8" spans="1:18" ht="13.5">
      <c r="A8" s="27"/>
      <c r="B8" s="28"/>
      <c r="C8" s="22" t="s">
        <v>19</v>
      </c>
      <c r="D8" s="22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>
        <f t="shared" si="0"/>
        <v>0</v>
      </c>
      <c r="R8" s="6"/>
    </row>
    <row r="9" spans="1:18" ht="13.5">
      <c r="A9" s="27"/>
      <c r="B9" s="28"/>
      <c r="C9" s="22" t="s">
        <v>20</v>
      </c>
      <c r="D9" s="22"/>
      <c r="E9" s="11">
        <f aca="true" t="shared" si="1" ref="E9:P9">SUM(E7:E8)</f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2">
        <f t="shared" si="0"/>
        <v>0</v>
      </c>
      <c r="R9" s="6"/>
    </row>
    <row r="10" spans="1:18" ht="13.5">
      <c r="A10" s="27"/>
      <c r="B10" s="29" t="s">
        <v>21</v>
      </c>
      <c r="C10" s="22" t="s">
        <v>22</v>
      </c>
      <c r="D10" s="22"/>
      <c r="E10" s="11">
        <v>0</v>
      </c>
      <c r="F10" s="11">
        <v>0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0</v>
      </c>
      <c r="O10" s="11">
        <v>0</v>
      </c>
      <c r="P10" s="11">
        <v>0</v>
      </c>
      <c r="Q10" s="12">
        <f t="shared" si="0"/>
        <v>2</v>
      </c>
      <c r="R10" s="6"/>
    </row>
    <row r="11" spans="1:18" ht="13.5">
      <c r="A11" s="27"/>
      <c r="B11" s="29"/>
      <c r="C11" s="22" t="s">
        <v>23</v>
      </c>
      <c r="D11" s="22"/>
      <c r="E11" s="13">
        <v>702</v>
      </c>
      <c r="F11" s="13">
        <v>783</v>
      </c>
      <c r="G11" s="13">
        <v>791</v>
      </c>
      <c r="H11" s="13">
        <v>708</v>
      </c>
      <c r="I11" s="13">
        <v>749</v>
      </c>
      <c r="J11" s="13">
        <v>685</v>
      </c>
      <c r="K11" s="13">
        <v>772</v>
      </c>
      <c r="L11" s="13">
        <v>788</v>
      </c>
      <c r="M11" s="13">
        <v>715</v>
      </c>
      <c r="N11" s="13">
        <v>633</v>
      </c>
      <c r="O11" s="13">
        <v>591</v>
      </c>
      <c r="P11" s="13">
        <v>600</v>
      </c>
      <c r="Q11" s="12">
        <f>SUM(E11:P11)</f>
        <v>8517</v>
      </c>
      <c r="R11" s="6"/>
    </row>
    <row r="12" spans="1:18" ht="13.5">
      <c r="A12" s="27"/>
      <c r="B12" s="29"/>
      <c r="C12" s="22" t="s">
        <v>24</v>
      </c>
      <c r="D12" s="22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2">
        <f t="shared" si="0"/>
        <v>0</v>
      </c>
      <c r="R12" s="6"/>
    </row>
    <row r="13" spans="1:18" ht="13.5">
      <c r="A13" s="27"/>
      <c r="B13" s="29"/>
      <c r="C13" s="22" t="s">
        <v>25</v>
      </c>
      <c r="D13" s="22"/>
      <c r="E13" s="11">
        <v>0</v>
      </c>
      <c r="F13" s="11">
        <v>0</v>
      </c>
      <c r="G13" s="13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2">
        <f t="shared" si="0"/>
        <v>0</v>
      </c>
      <c r="R13" s="6"/>
    </row>
    <row r="14" spans="1:18" ht="13.5">
      <c r="A14" s="27"/>
      <c r="B14" s="29"/>
      <c r="C14" s="22" t="s">
        <v>26</v>
      </c>
      <c r="D14" s="22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2">
        <f t="shared" si="0"/>
        <v>0</v>
      </c>
      <c r="R14" s="6"/>
    </row>
    <row r="15" spans="1:18" ht="13.5">
      <c r="A15" s="27"/>
      <c r="B15" s="29"/>
      <c r="C15" s="22" t="s">
        <v>27</v>
      </c>
      <c r="D15" s="22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2">
        <f t="shared" si="0"/>
        <v>0</v>
      </c>
      <c r="R15" s="6"/>
    </row>
    <row r="16" spans="1:18" ht="13.5">
      <c r="A16" s="27"/>
      <c r="B16" s="29"/>
      <c r="C16" s="22" t="s">
        <v>28</v>
      </c>
      <c r="D16" s="22"/>
      <c r="E16" s="13">
        <v>3</v>
      </c>
      <c r="F16" s="13">
        <v>21</v>
      </c>
      <c r="G16" s="13">
        <v>14</v>
      </c>
      <c r="H16" s="13">
        <v>4</v>
      </c>
      <c r="I16" s="13">
        <v>8</v>
      </c>
      <c r="J16" s="13">
        <v>9</v>
      </c>
      <c r="K16" s="13">
        <v>7</v>
      </c>
      <c r="L16" s="13">
        <v>16</v>
      </c>
      <c r="M16" s="13">
        <v>9</v>
      </c>
      <c r="N16" s="13">
        <v>6</v>
      </c>
      <c r="O16" s="13">
        <v>8</v>
      </c>
      <c r="P16" s="13">
        <v>6</v>
      </c>
      <c r="Q16" s="12">
        <f t="shared" si="0"/>
        <v>111</v>
      </c>
      <c r="R16" s="6"/>
    </row>
    <row r="17" spans="1:18" ht="13.5">
      <c r="A17" s="27"/>
      <c r="B17" s="29"/>
      <c r="C17" s="22" t="s">
        <v>29</v>
      </c>
      <c r="D17" s="22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2">
        <f t="shared" si="0"/>
        <v>0</v>
      </c>
      <c r="R17" s="6"/>
    </row>
    <row r="18" spans="1:18" ht="13.5">
      <c r="A18" s="27"/>
      <c r="B18" s="29"/>
      <c r="C18" s="22" t="s">
        <v>30</v>
      </c>
      <c r="D18" s="22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2">
        <f t="shared" si="0"/>
        <v>0</v>
      </c>
      <c r="R18" s="6"/>
    </row>
    <row r="19" spans="1:18" ht="13.5">
      <c r="A19" s="27"/>
      <c r="B19" s="29"/>
      <c r="C19" s="22" t="s">
        <v>31</v>
      </c>
      <c r="D19" s="22"/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2">
        <f t="shared" si="0"/>
        <v>1</v>
      </c>
      <c r="R19" s="6"/>
    </row>
    <row r="20" spans="1:18" ht="13.5">
      <c r="A20" s="27"/>
      <c r="B20" s="29"/>
      <c r="C20" s="22" t="s">
        <v>20</v>
      </c>
      <c r="D20" s="22"/>
      <c r="E20" s="11">
        <f aca="true" t="shared" si="2" ref="E20:P20">SUM(E10:E19)</f>
        <v>705</v>
      </c>
      <c r="F20" s="11">
        <f t="shared" si="2"/>
        <v>805</v>
      </c>
      <c r="G20" s="11">
        <f t="shared" si="2"/>
        <v>806</v>
      </c>
      <c r="H20" s="11">
        <f t="shared" si="2"/>
        <v>712</v>
      </c>
      <c r="I20" s="11">
        <f t="shared" si="2"/>
        <v>757</v>
      </c>
      <c r="J20" s="11">
        <f t="shared" si="2"/>
        <v>694</v>
      </c>
      <c r="K20" s="11">
        <f t="shared" si="2"/>
        <v>779</v>
      </c>
      <c r="L20" s="11">
        <f t="shared" si="2"/>
        <v>804</v>
      </c>
      <c r="M20" s="11">
        <f t="shared" si="2"/>
        <v>725</v>
      </c>
      <c r="N20" s="11">
        <f t="shared" si="2"/>
        <v>639</v>
      </c>
      <c r="O20" s="11">
        <f t="shared" si="2"/>
        <v>599</v>
      </c>
      <c r="P20" s="11">
        <f t="shared" si="2"/>
        <v>606</v>
      </c>
      <c r="Q20" s="12">
        <f t="shared" si="0"/>
        <v>8631</v>
      </c>
      <c r="R20" s="6"/>
    </row>
    <row r="21" spans="1:18" ht="13.5">
      <c r="A21" s="27"/>
      <c r="B21" s="25" t="s">
        <v>32</v>
      </c>
      <c r="C21" s="25"/>
      <c r="D21" s="25"/>
      <c r="E21" s="11">
        <f aca="true" t="shared" si="3" ref="E21:P21">E9+E20</f>
        <v>705</v>
      </c>
      <c r="F21" s="11">
        <f t="shared" si="3"/>
        <v>805</v>
      </c>
      <c r="G21" s="11">
        <f t="shared" si="3"/>
        <v>806</v>
      </c>
      <c r="H21" s="11">
        <f t="shared" si="3"/>
        <v>712</v>
      </c>
      <c r="I21" s="11">
        <f t="shared" si="3"/>
        <v>757</v>
      </c>
      <c r="J21" s="11">
        <f t="shared" si="3"/>
        <v>694</v>
      </c>
      <c r="K21" s="11">
        <f t="shared" si="3"/>
        <v>779</v>
      </c>
      <c r="L21" s="11">
        <f t="shared" si="3"/>
        <v>804</v>
      </c>
      <c r="M21" s="11">
        <f t="shared" si="3"/>
        <v>725</v>
      </c>
      <c r="N21" s="11">
        <f t="shared" si="3"/>
        <v>639</v>
      </c>
      <c r="O21" s="11">
        <f t="shared" si="3"/>
        <v>599</v>
      </c>
      <c r="P21" s="11">
        <f t="shared" si="3"/>
        <v>606</v>
      </c>
      <c r="Q21" s="12">
        <f t="shared" si="0"/>
        <v>8631</v>
      </c>
      <c r="R21" s="6"/>
    </row>
    <row r="22" spans="1:18" ht="13.5">
      <c r="A22" s="27" t="s">
        <v>33</v>
      </c>
      <c r="B22" s="28" t="s">
        <v>17</v>
      </c>
      <c r="C22" s="22" t="s">
        <v>18</v>
      </c>
      <c r="D22" s="22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>
        <f t="shared" si="0"/>
        <v>0</v>
      </c>
      <c r="R22" s="6"/>
    </row>
    <row r="23" spans="1:18" ht="13.5">
      <c r="A23" s="27"/>
      <c r="B23" s="28"/>
      <c r="C23" s="22" t="s">
        <v>19</v>
      </c>
      <c r="D23" s="22"/>
      <c r="E23" s="11">
        <v>0</v>
      </c>
      <c r="F23" s="11">
        <v>3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>
        <f t="shared" si="0"/>
        <v>3</v>
      </c>
      <c r="R23" s="6"/>
    </row>
    <row r="24" spans="1:18" ht="13.5">
      <c r="A24" s="27"/>
      <c r="B24" s="28"/>
      <c r="C24" s="22" t="s">
        <v>20</v>
      </c>
      <c r="D24" s="22"/>
      <c r="E24" s="11">
        <f aca="true" t="shared" si="4" ref="E24:P24">SUM(E22:E23)</f>
        <v>0</v>
      </c>
      <c r="F24" s="11">
        <f t="shared" si="4"/>
        <v>3</v>
      </c>
      <c r="G24" s="11">
        <f t="shared" si="4"/>
        <v>0</v>
      </c>
      <c r="H24" s="11">
        <f t="shared" si="4"/>
        <v>0</v>
      </c>
      <c r="I24" s="11">
        <f t="shared" si="4"/>
        <v>0</v>
      </c>
      <c r="J24" s="11">
        <f t="shared" si="4"/>
        <v>0</v>
      </c>
      <c r="K24" s="11">
        <f t="shared" si="4"/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2">
        <f t="shared" si="0"/>
        <v>3</v>
      </c>
      <c r="R24" s="6"/>
    </row>
    <row r="25" spans="1:18" ht="13.5" customHeight="1">
      <c r="A25" s="27"/>
      <c r="B25" s="29" t="s">
        <v>21</v>
      </c>
      <c r="C25" s="22" t="s">
        <v>22</v>
      </c>
      <c r="D25" s="22"/>
      <c r="E25" s="13">
        <v>60</v>
      </c>
      <c r="F25" s="13">
        <v>12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2">
        <f t="shared" si="0"/>
        <v>72</v>
      </c>
      <c r="R25" s="6"/>
    </row>
    <row r="26" spans="1:18" ht="13.5" customHeight="1">
      <c r="A26" s="27"/>
      <c r="B26" s="29"/>
      <c r="C26" s="22" t="s">
        <v>23</v>
      </c>
      <c r="D26" s="22"/>
      <c r="E26" s="13">
        <v>3210</v>
      </c>
      <c r="F26" s="13">
        <v>3441</v>
      </c>
      <c r="G26" s="13">
        <v>3423</v>
      </c>
      <c r="H26" s="13">
        <v>3109</v>
      </c>
      <c r="I26" s="13">
        <v>3262</v>
      </c>
      <c r="J26" s="13">
        <v>3276</v>
      </c>
      <c r="K26" s="13">
        <v>3351</v>
      </c>
      <c r="L26" s="13">
        <v>3445</v>
      </c>
      <c r="M26" s="13">
        <v>3757</v>
      </c>
      <c r="N26" s="13">
        <v>3385</v>
      </c>
      <c r="O26" s="13">
        <v>3368</v>
      </c>
      <c r="P26" s="13">
        <v>3380</v>
      </c>
      <c r="Q26" s="12">
        <f t="shared" si="0"/>
        <v>40407</v>
      </c>
      <c r="R26" s="6"/>
    </row>
    <row r="27" spans="1:18" ht="13.5">
      <c r="A27" s="27"/>
      <c r="B27" s="29"/>
      <c r="C27" s="22" t="s">
        <v>24</v>
      </c>
      <c r="D27" s="22"/>
      <c r="E27" s="13">
        <v>0</v>
      </c>
      <c r="F27" s="11">
        <v>0</v>
      </c>
      <c r="G27" s="13">
        <v>0</v>
      </c>
      <c r="H27" s="13">
        <v>0</v>
      </c>
      <c r="I27" s="11">
        <v>0</v>
      </c>
      <c r="J27" s="11">
        <v>0</v>
      </c>
      <c r="K27" s="11">
        <v>0</v>
      </c>
      <c r="L27" s="13">
        <v>0</v>
      </c>
      <c r="M27" s="11">
        <v>0</v>
      </c>
      <c r="N27" s="11">
        <v>0</v>
      </c>
      <c r="O27" s="11">
        <v>0</v>
      </c>
      <c r="P27" s="11">
        <v>0</v>
      </c>
      <c r="Q27" s="12">
        <f t="shared" si="0"/>
        <v>0</v>
      </c>
      <c r="R27" s="6"/>
    </row>
    <row r="28" spans="1:18" ht="13.5" customHeight="1">
      <c r="A28" s="27"/>
      <c r="B28" s="29"/>
      <c r="C28" s="22" t="s">
        <v>25</v>
      </c>
      <c r="D28" s="22"/>
      <c r="E28" s="13">
        <v>1</v>
      </c>
      <c r="F28" s="13">
        <v>18</v>
      </c>
      <c r="G28" s="13">
        <v>9</v>
      </c>
      <c r="H28" s="13">
        <v>1</v>
      </c>
      <c r="I28" s="13">
        <v>1</v>
      </c>
      <c r="J28" s="13">
        <v>7</v>
      </c>
      <c r="K28" s="13">
        <v>7</v>
      </c>
      <c r="L28" s="13">
        <v>6</v>
      </c>
      <c r="M28" s="13">
        <v>5</v>
      </c>
      <c r="N28" s="13">
        <v>5</v>
      </c>
      <c r="O28" s="13">
        <v>4</v>
      </c>
      <c r="P28" s="13">
        <v>10</v>
      </c>
      <c r="Q28" s="12">
        <f t="shared" si="0"/>
        <v>74</v>
      </c>
      <c r="R28" s="6"/>
    </row>
    <row r="29" spans="1:18" ht="13.5">
      <c r="A29" s="27"/>
      <c r="B29" s="29"/>
      <c r="C29" s="22" t="s">
        <v>26</v>
      </c>
      <c r="D29" s="22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2">
        <f t="shared" si="0"/>
        <v>0</v>
      </c>
      <c r="R29" s="6"/>
    </row>
    <row r="30" spans="1:18" ht="13.5">
      <c r="A30" s="27"/>
      <c r="B30" s="29"/>
      <c r="C30" s="22" t="s">
        <v>27</v>
      </c>
      <c r="D30" s="22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11">
        <v>6</v>
      </c>
      <c r="P30" s="11">
        <v>0</v>
      </c>
      <c r="Q30" s="12">
        <f t="shared" si="0"/>
        <v>7</v>
      </c>
      <c r="R30" s="6"/>
    </row>
    <row r="31" spans="1:18" ht="13.5" customHeight="1">
      <c r="A31" s="27"/>
      <c r="B31" s="29"/>
      <c r="C31" s="22" t="s">
        <v>28</v>
      </c>
      <c r="D31" s="22"/>
      <c r="E31" s="13">
        <v>407</v>
      </c>
      <c r="F31" s="13">
        <v>433</v>
      </c>
      <c r="G31" s="13">
        <v>507</v>
      </c>
      <c r="H31" s="13">
        <v>380</v>
      </c>
      <c r="I31" s="13">
        <v>515</v>
      </c>
      <c r="J31" s="13">
        <v>477</v>
      </c>
      <c r="K31" s="13">
        <v>392</v>
      </c>
      <c r="L31" s="13">
        <v>568</v>
      </c>
      <c r="M31" s="13">
        <v>586</v>
      </c>
      <c r="N31" s="13">
        <v>621</v>
      </c>
      <c r="O31" s="13">
        <v>558</v>
      </c>
      <c r="P31" s="13">
        <v>438</v>
      </c>
      <c r="Q31" s="12">
        <f t="shared" si="0"/>
        <v>5882</v>
      </c>
      <c r="R31" s="6"/>
    </row>
    <row r="32" spans="1:18" ht="13.5">
      <c r="A32" s="27"/>
      <c r="B32" s="29"/>
      <c r="C32" s="22" t="s">
        <v>29</v>
      </c>
      <c r="D32" s="22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2">
        <f t="shared" si="0"/>
        <v>0</v>
      </c>
      <c r="R32" s="6"/>
    </row>
    <row r="33" spans="1:18" ht="13.5" customHeight="1">
      <c r="A33" s="27"/>
      <c r="B33" s="29"/>
      <c r="C33" s="22" t="s">
        <v>30</v>
      </c>
      <c r="D33" s="22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2">
        <f t="shared" si="0"/>
        <v>0</v>
      </c>
      <c r="R33" s="6"/>
    </row>
    <row r="34" spans="1:18" ht="13.5">
      <c r="A34" s="27"/>
      <c r="B34" s="29"/>
      <c r="C34" s="22" t="s">
        <v>31</v>
      </c>
      <c r="D34" s="22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/>
      <c r="M34" s="11">
        <v>0</v>
      </c>
      <c r="N34" s="11">
        <v>0</v>
      </c>
      <c r="O34" s="11">
        <v>0</v>
      </c>
      <c r="P34" s="11">
        <v>0</v>
      </c>
      <c r="Q34" s="12">
        <f t="shared" si="0"/>
        <v>0</v>
      </c>
      <c r="R34" s="6"/>
    </row>
    <row r="35" spans="1:18" ht="13.5">
      <c r="A35" s="27"/>
      <c r="B35" s="29"/>
      <c r="C35" s="22" t="s">
        <v>20</v>
      </c>
      <c r="D35" s="22"/>
      <c r="E35" s="11">
        <f aca="true" t="shared" si="5" ref="E35:P35">SUM(E25:E34)</f>
        <v>3678</v>
      </c>
      <c r="F35" s="11">
        <f t="shared" si="5"/>
        <v>3904</v>
      </c>
      <c r="G35" s="11">
        <f t="shared" si="5"/>
        <v>3939</v>
      </c>
      <c r="H35" s="11">
        <f t="shared" si="5"/>
        <v>3490</v>
      </c>
      <c r="I35" s="11">
        <f t="shared" si="5"/>
        <v>3778</v>
      </c>
      <c r="J35" s="11">
        <f t="shared" si="5"/>
        <v>3760</v>
      </c>
      <c r="K35" s="11">
        <f t="shared" si="5"/>
        <v>3750</v>
      </c>
      <c r="L35" s="11">
        <f t="shared" si="5"/>
        <v>4019</v>
      </c>
      <c r="M35" s="11">
        <f t="shared" si="5"/>
        <v>4349</v>
      </c>
      <c r="N35" s="11">
        <f t="shared" si="5"/>
        <v>4011</v>
      </c>
      <c r="O35" s="11">
        <f t="shared" si="5"/>
        <v>3936</v>
      </c>
      <c r="P35" s="11">
        <f t="shared" si="5"/>
        <v>3828</v>
      </c>
      <c r="Q35" s="12">
        <f t="shared" si="0"/>
        <v>46442</v>
      </c>
      <c r="R35" s="6"/>
    </row>
    <row r="36" spans="1:18" ht="13.5">
      <c r="A36" s="27"/>
      <c r="B36" s="25" t="s">
        <v>32</v>
      </c>
      <c r="C36" s="25"/>
      <c r="D36" s="25"/>
      <c r="E36" s="11">
        <f aca="true" t="shared" si="6" ref="E36:P36">E24+E35</f>
        <v>3678</v>
      </c>
      <c r="F36" s="11">
        <f t="shared" si="6"/>
        <v>3907</v>
      </c>
      <c r="G36" s="11">
        <f t="shared" si="6"/>
        <v>3939</v>
      </c>
      <c r="H36" s="11">
        <f t="shared" si="6"/>
        <v>3490</v>
      </c>
      <c r="I36" s="11">
        <f t="shared" si="6"/>
        <v>3778</v>
      </c>
      <c r="J36" s="11">
        <f t="shared" si="6"/>
        <v>3760</v>
      </c>
      <c r="K36" s="11">
        <f t="shared" si="6"/>
        <v>3750</v>
      </c>
      <c r="L36" s="11">
        <f t="shared" si="6"/>
        <v>4019</v>
      </c>
      <c r="M36" s="11">
        <f t="shared" si="6"/>
        <v>4349</v>
      </c>
      <c r="N36" s="11">
        <f t="shared" si="6"/>
        <v>4011</v>
      </c>
      <c r="O36" s="11">
        <f t="shared" si="6"/>
        <v>3936</v>
      </c>
      <c r="P36" s="11">
        <f t="shared" si="6"/>
        <v>3828</v>
      </c>
      <c r="Q36" s="12">
        <f t="shared" si="0"/>
        <v>46445</v>
      </c>
      <c r="R36" s="6"/>
    </row>
    <row r="37" spans="1:18" ht="13.5">
      <c r="A37" s="26" t="s">
        <v>34</v>
      </c>
      <c r="B37" s="22" t="s">
        <v>35</v>
      </c>
      <c r="C37" s="22"/>
      <c r="D37" s="22"/>
      <c r="E37" s="13">
        <v>252</v>
      </c>
      <c r="F37" s="13">
        <v>284</v>
      </c>
      <c r="G37" s="13">
        <v>263</v>
      </c>
      <c r="H37" s="13">
        <v>282</v>
      </c>
      <c r="I37" s="13">
        <v>183</v>
      </c>
      <c r="J37" s="13">
        <v>213</v>
      </c>
      <c r="K37" s="13">
        <v>297</v>
      </c>
      <c r="L37" s="13">
        <v>347</v>
      </c>
      <c r="M37" s="13">
        <v>307</v>
      </c>
      <c r="N37" s="13">
        <v>235</v>
      </c>
      <c r="O37" s="13">
        <v>179</v>
      </c>
      <c r="P37" s="13">
        <v>300</v>
      </c>
      <c r="Q37" s="12">
        <f t="shared" si="0"/>
        <v>3142</v>
      </c>
      <c r="R37" s="6"/>
    </row>
    <row r="38" spans="1:18" ht="13.5">
      <c r="A38" s="26"/>
      <c r="B38" s="22" t="s">
        <v>36</v>
      </c>
      <c r="C38" s="22"/>
      <c r="D38" s="22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2">
        <f t="shared" si="0"/>
        <v>0</v>
      </c>
      <c r="R38" s="6"/>
    </row>
    <row r="39" spans="1:18" ht="13.5">
      <c r="A39" s="26"/>
      <c r="B39" s="22" t="s">
        <v>37</v>
      </c>
      <c r="C39" s="22"/>
      <c r="D39" s="22"/>
      <c r="E39" s="13">
        <v>5</v>
      </c>
      <c r="F39" s="13">
        <v>8</v>
      </c>
      <c r="G39" s="13">
        <v>7</v>
      </c>
      <c r="H39" s="13">
        <v>6</v>
      </c>
      <c r="I39" s="13">
        <v>9</v>
      </c>
      <c r="J39" s="13">
        <v>10</v>
      </c>
      <c r="K39" s="13">
        <v>3</v>
      </c>
      <c r="L39" s="13">
        <v>12</v>
      </c>
      <c r="M39" s="13">
        <v>5</v>
      </c>
      <c r="N39" s="13">
        <v>3</v>
      </c>
      <c r="O39" s="13"/>
      <c r="P39" s="13">
        <v>2</v>
      </c>
      <c r="Q39" s="12">
        <f t="shared" si="0"/>
        <v>70</v>
      </c>
      <c r="R39" s="6"/>
    </row>
    <row r="40" spans="1:18" ht="13.5">
      <c r="A40" s="26"/>
      <c r="B40" s="22" t="s">
        <v>38</v>
      </c>
      <c r="C40" s="22"/>
      <c r="D40" s="22"/>
      <c r="E40" s="13">
        <v>61</v>
      </c>
      <c r="F40" s="13">
        <v>86</v>
      </c>
      <c r="G40" s="13">
        <v>73</v>
      </c>
      <c r="H40" s="13">
        <v>69</v>
      </c>
      <c r="I40" s="13">
        <v>63</v>
      </c>
      <c r="J40" s="13">
        <v>51</v>
      </c>
      <c r="K40" s="13">
        <v>53</v>
      </c>
      <c r="L40" s="13">
        <v>36</v>
      </c>
      <c r="M40" s="13">
        <v>21</v>
      </c>
      <c r="N40" s="13">
        <v>22</v>
      </c>
      <c r="O40" s="13">
        <v>24</v>
      </c>
      <c r="P40" s="13">
        <v>17</v>
      </c>
      <c r="Q40" s="12">
        <f t="shared" si="0"/>
        <v>576</v>
      </c>
      <c r="R40" s="6"/>
    </row>
    <row r="41" spans="1:18" ht="13.5">
      <c r="A41" s="26"/>
      <c r="B41" s="22" t="s">
        <v>39</v>
      </c>
      <c r="C41" s="22"/>
      <c r="D41" s="22"/>
      <c r="E41" s="13">
        <v>668</v>
      </c>
      <c r="F41" s="13">
        <v>844</v>
      </c>
      <c r="G41" s="13">
        <v>772</v>
      </c>
      <c r="H41" s="13">
        <v>675</v>
      </c>
      <c r="I41" s="13">
        <v>745</v>
      </c>
      <c r="J41" s="13">
        <v>722</v>
      </c>
      <c r="K41" s="13">
        <v>691</v>
      </c>
      <c r="L41" s="13">
        <v>670</v>
      </c>
      <c r="M41" s="13">
        <v>714</v>
      </c>
      <c r="N41" s="13">
        <v>730</v>
      </c>
      <c r="O41" s="13">
        <v>755</v>
      </c>
      <c r="P41" s="13">
        <v>682</v>
      </c>
      <c r="Q41" s="12">
        <f t="shared" si="0"/>
        <v>8668</v>
      </c>
      <c r="R41" s="6"/>
    </row>
    <row r="42" spans="1:18" ht="13.5">
      <c r="A42" s="26"/>
      <c r="B42" s="22" t="s">
        <v>40</v>
      </c>
      <c r="C42" s="22"/>
      <c r="D42" s="22"/>
      <c r="E42" s="11">
        <v>0</v>
      </c>
      <c r="F42" s="11">
        <v>0</v>
      </c>
      <c r="G42" s="11">
        <v>0</v>
      </c>
      <c r="H42" s="13">
        <v>0</v>
      </c>
      <c r="I42" s="11">
        <v>0</v>
      </c>
      <c r="J42" s="13">
        <v>0</v>
      </c>
      <c r="K42" s="11">
        <v>0</v>
      </c>
      <c r="L42" s="11">
        <v>0</v>
      </c>
      <c r="M42" s="13">
        <v>0</v>
      </c>
      <c r="N42" s="11">
        <v>0</v>
      </c>
      <c r="O42" s="11">
        <v>0</v>
      </c>
      <c r="P42" s="11">
        <v>0</v>
      </c>
      <c r="Q42" s="12">
        <f t="shared" si="0"/>
        <v>0</v>
      </c>
      <c r="R42" s="6"/>
    </row>
    <row r="43" spans="1:18" ht="13.5">
      <c r="A43" s="26"/>
      <c r="B43" s="22" t="s">
        <v>41</v>
      </c>
      <c r="C43" s="22"/>
      <c r="D43" s="22"/>
      <c r="E43" s="13">
        <v>9</v>
      </c>
      <c r="F43" s="13">
        <v>2</v>
      </c>
      <c r="G43" s="13">
        <v>8</v>
      </c>
      <c r="H43" s="13">
        <v>6</v>
      </c>
      <c r="I43" s="13">
        <v>10</v>
      </c>
      <c r="J43" s="13">
        <v>5</v>
      </c>
      <c r="K43" s="13">
        <v>5</v>
      </c>
      <c r="L43" s="13">
        <v>19</v>
      </c>
      <c r="M43" s="13">
        <v>12</v>
      </c>
      <c r="N43" s="13">
        <v>6</v>
      </c>
      <c r="O43" s="13">
        <v>11</v>
      </c>
      <c r="P43" s="13">
        <v>7</v>
      </c>
      <c r="Q43" s="12">
        <f t="shared" si="0"/>
        <v>100</v>
      </c>
      <c r="R43" s="6"/>
    </row>
    <row r="44" spans="1:18" ht="13.5">
      <c r="A44" s="26"/>
      <c r="B44" s="22" t="s">
        <v>42</v>
      </c>
      <c r="C44" s="22"/>
      <c r="D44" s="22"/>
      <c r="E44" s="11">
        <v>0</v>
      </c>
      <c r="F44" s="13">
        <v>0</v>
      </c>
      <c r="G44" s="11">
        <v>0</v>
      </c>
      <c r="H44" s="11">
        <v>0</v>
      </c>
      <c r="I44" s="13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3">
        <v>0</v>
      </c>
      <c r="Q44" s="12">
        <f t="shared" si="0"/>
        <v>0</v>
      </c>
      <c r="R44" s="6"/>
    </row>
    <row r="45" spans="1:18" ht="13.5">
      <c r="A45" s="26"/>
      <c r="B45" s="22" t="s">
        <v>43</v>
      </c>
      <c r="C45" s="22"/>
      <c r="D45" s="22"/>
      <c r="E45" s="13">
        <v>3</v>
      </c>
      <c r="F45" s="13">
        <v>4</v>
      </c>
      <c r="G45" s="13">
        <v>1</v>
      </c>
      <c r="H45" s="13">
        <v>2</v>
      </c>
      <c r="I45" s="13">
        <v>3</v>
      </c>
      <c r="J45" s="13">
        <v>4</v>
      </c>
      <c r="K45" s="13">
        <v>7</v>
      </c>
      <c r="L45" s="13">
        <v>10</v>
      </c>
      <c r="M45" s="13">
        <v>14</v>
      </c>
      <c r="N45" s="13">
        <v>15</v>
      </c>
      <c r="O45" s="13">
        <v>5</v>
      </c>
      <c r="P45" s="13">
        <v>2</v>
      </c>
      <c r="Q45" s="12">
        <f t="shared" si="0"/>
        <v>70</v>
      </c>
      <c r="R45" s="6"/>
    </row>
    <row r="46" spans="1:18" ht="13.5">
      <c r="A46" s="26"/>
      <c r="B46" s="22" t="s">
        <v>44</v>
      </c>
      <c r="C46" s="22"/>
      <c r="D46" s="22"/>
      <c r="E46" s="11">
        <v>0</v>
      </c>
      <c r="F46" s="11">
        <v>1</v>
      </c>
      <c r="G46" s="11">
        <v>1</v>
      </c>
      <c r="H46" s="14">
        <v>0</v>
      </c>
      <c r="I46" s="11">
        <v>0</v>
      </c>
      <c r="J46" s="13">
        <v>0</v>
      </c>
      <c r="K46" s="13">
        <v>0</v>
      </c>
      <c r="L46" s="13">
        <v>0</v>
      </c>
      <c r="M46" s="13">
        <v>0</v>
      </c>
      <c r="N46" s="11">
        <v>0</v>
      </c>
      <c r="O46" s="11">
        <v>0</v>
      </c>
      <c r="P46" s="11">
        <v>0</v>
      </c>
      <c r="Q46" s="12">
        <f t="shared" si="0"/>
        <v>2</v>
      </c>
      <c r="R46" s="6"/>
    </row>
    <row r="47" spans="1:18" ht="13.5">
      <c r="A47" s="26"/>
      <c r="B47" s="22" t="s">
        <v>45</v>
      </c>
      <c r="C47" s="22"/>
      <c r="D47" s="22"/>
      <c r="E47" s="13">
        <v>10</v>
      </c>
      <c r="F47" s="13">
        <v>9</v>
      </c>
      <c r="G47" s="13">
        <v>15</v>
      </c>
      <c r="H47" s="13">
        <v>8</v>
      </c>
      <c r="I47" s="13">
        <v>14</v>
      </c>
      <c r="J47" s="13">
        <v>10</v>
      </c>
      <c r="K47" s="13">
        <v>17</v>
      </c>
      <c r="L47" s="13">
        <v>4</v>
      </c>
      <c r="M47" s="11">
        <v>16</v>
      </c>
      <c r="N47" s="13">
        <v>9</v>
      </c>
      <c r="O47" s="13">
        <v>17</v>
      </c>
      <c r="P47" s="13">
        <v>9</v>
      </c>
      <c r="Q47" s="12">
        <f t="shared" si="0"/>
        <v>138</v>
      </c>
      <c r="R47" s="6"/>
    </row>
    <row r="48" spans="1:18" ht="13.5">
      <c r="A48" s="26"/>
      <c r="B48" s="22" t="s">
        <v>46</v>
      </c>
      <c r="C48" s="22"/>
      <c r="D48" s="22"/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2">
        <f t="shared" si="0"/>
        <v>0</v>
      </c>
      <c r="R48" s="6"/>
    </row>
    <row r="49" spans="1:18" ht="13.5">
      <c r="A49" s="26"/>
      <c r="B49" s="22" t="s">
        <v>47</v>
      </c>
      <c r="C49" s="22"/>
      <c r="D49" s="22"/>
      <c r="E49" s="11">
        <v>1</v>
      </c>
      <c r="F49" s="13">
        <v>0</v>
      </c>
      <c r="G49" s="11">
        <v>0</v>
      </c>
      <c r="H49" s="11">
        <v>0</v>
      </c>
      <c r="I49" s="11">
        <v>0</v>
      </c>
      <c r="J49" s="11">
        <v>0</v>
      </c>
      <c r="K49" s="11">
        <v>2</v>
      </c>
      <c r="L49" s="11">
        <v>1</v>
      </c>
      <c r="M49" s="11">
        <v>1</v>
      </c>
      <c r="N49" s="14">
        <v>2</v>
      </c>
      <c r="O49" s="11">
        <v>3</v>
      </c>
      <c r="P49" s="13">
        <v>0</v>
      </c>
      <c r="Q49" s="12">
        <f t="shared" si="0"/>
        <v>10</v>
      </c>
      <c r="R49" s="6"/>
    </row>
    <row r="50" spans="1:18" ht="13.5">
      <c r="A50" s="26"/>
      <c r="B50" s="22" t="s">
        <v>48</v>
      </c>
      <c r="C50" s="22"/>
      <c r="D50" s="22"/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2">
        <f t="shared" si="0"/>
        <v>0</v>
      </c>
      <c r="R50" s="6"/>
    </row>
    <row r="51" spans="1:18" ht="13.5">
      <c r="A51" s="26"/>
      <c r="B51" s="22" t="s">
        <v>49</v>
      </c>
      <c r="C51" s="22"/>
      <c r="D51" s="22"/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2">
        <f t="shared" si="0"/>
        <v>0</v>
      </c>
      <c r="R51" s="6"/>
    </row>
    <row r="52" spans="1:18" ht="13.5">
      <c r="A52" s="26"/>
      <c r="B52" s="25" t="s">
        <v>32</v>
      </c>
      <c r="C52" s="25"/>
      <c r="D52" s="25"/>
      <c r="E52" s="11">
        <f aca="true" t="shared" si="7" ref="E52:P52">SUM(E37:E51)</f>
        <v>1009</v>
      </c>
      <c r="F52" s="11">
        <f t="shared" si="7"/>
        <v>1238</v>
      </c>
      <c r="G52" s="11">
        <f t="shared" si="7"/>
        <v>1140</v>
      </c>
      <c r="H52" s="11">
        <f t="shared" si="7"/>
        <v>1048</v>
      </c>
      <c r="I52" s="11">
        <f t="shared" si="7"/>
        <v>1027</v>
      </c>
      <c r="J52" s="11">
        <f t="shared" si="7"/>
        <v>1015</v>
      </c>
      <c r="K52" s="11">
        <f t="shared" si="7"/>
        <v>1075</v>
      </c>
      <c r="L52" s="11">
        <f t="shared" si="7"/>
        <v>1099</v>
      </c>
      <c r="M52" s="11">
        <f t="shared" si="7"/>
        <v>1090</v>
      </c>
      <c r="N52" s="11">
        <f t="shared" si="7"/>
        <v>1022</v>
      </c>
      <c r="O52" s="11">
        <f t="shared" si="7"/>
        <v>994</v>
      </c>
      <c r="P52" s="11">
        <f t="shared" si="7"/>
        <v>1019</v>
      </c>
      <c r="Q52" s="12">
        <f t="shared" si="0"/>
        <v>12776</v>
      </c>
      <c r="R52" s="6"/>
    </row>
    <row r="53" spans="1:18" ht="13.5">
      <c r="A53" s="21" t="s">
        <v>50</v>
      </c>
      <c r="B53" s="22"/>
      <c r="C53" s="22"/>
      <c r="D53" s="22"/>
      <c r="E53" s="15">
        <f aca="true" t="shared" si="8" ref="E53:P53">IF(SUM(E21,E36,E52)&gt;=1,SUM(E21,E36,E52),"")</f>
        <v>5392</v>
      </c>
      <c r="F53" s="15">
        <f t="shared" si="8"/>
        <v>5950</v>
      </c>
      <c r="G53" s="15">
        <f t="shared" si="8"/>
        <v>5885</v>
      </c>
      <c r="H53" s="15">
        <f t="shared" si="8"/>
        <v>5250</v>
      </c>
      <c r="I53" s="15">
        <f t="shared" si="8"/>
        <v>5562</v>
      </c>
      <c r="J53" s="15">
        <f t="shared" si="8"/>
        <v>5469</v>
      </c>
      <c r="K53" s="15">
        <f t="shared" si="8"/>
        <v>5604</v>
      </c>
      <c r="L53" s="15">
        <f t="shared" si="8"/>
        <v>5922</v>
      </c>
      <c r="M53" s="15">
        <f t="shared" si="8"/>
        <v>6164</v>
      </c>
      <c r="N53" s="15">
        <f t="shared" si="8"/>
        <v>5672</v>
      </c>
      <c r="O53" s="15">
        <f t="shared" si="8"/>
        <v>5529</v>
      </c>
      <c r="P53" s="15">
        <f t="shared" si="8"/>
        <v>5453</v>
      </c>
      <c r="Q53" s="12">
        <f t="shared" si="0"/>
        <v>67852</v>
      </c>
      <c r="R53" s="6"/>
    </row>
    <row r="54" spans="1:18" ht="13.5">
      <c r="A54" s="21" t="s">
        <v>51</v>
      </c>
      <c r="B54" s="22"/>
      <c r="C54" s="22"/>
      <c r="D54" s="22"/>
      <c r="E54" s="15">
        <f aca="true" t="shared" si="9" ref="E54:P54">IF(SUM(E52,E36,E21)&gt;=1,E36*2+E37*5+E38*5+E39*5+E40*10+E41*10+E42*15+E43*15+E44*20+E45*20+E46*10+E47*10+E48*15+E49*15+E50*20+E51*20+E21+E16*0.5+E31,"")</f>
        <v>17354.5</v>
      </c>
      <c r="F54" s="15">
        <f t="shared" si="9"/>
        <v>20032.5</v>
      </c>
      <c r="G54" s="15">
        <f t="shared" si="9"/>
        <v>19298</v>
      </c>
      <c r="H54" s="15">
        <f t="shared" si="9"/>
        <v>17164</v>
      </c>
      <c r="I54" s="15">
        <f t="shared" si="9"/>
        <v>18222</v>
      </c>
      <c r="J54" s="15">
        <f t="shared" si="9"/>
        <v>17795.5</v>
      </c>
      <c r="K54" s="15">
        <f t="shared" si="9"/>
        <v>18029.5</v>
      </c>
      <c r="L54" s="15">
        <f t="shared" si="9"/>
        <v>18813</v>
      </c>
      <c r="M54" s="15">
        <f t="shared" si="9"/>
        <v>19558.5</v>
      </c>
      <c r="N54" s="15">
        <f t="shared" si="9"/>
        <v>18505</v>
      </c>
      <c r="O54" s="15">
        <f t="shared" si="9"/>
        <v>18198</v>
      </c>
      <c r="P54" s="15">
        <f t="shared" si="9"/>
        <v>17438</v>
      </c>
      <c r="Q54" s="12">
        <f t="shared" si="0"/>
        <v>220408.5</v>
      </c>
      <c r="R54" s="6"/>
    </row>
    <row r="55" spans="1:18" ht="13.5">
      <c r="A55" s="21" t="s">
        <v>52</v>
      </c>
      <c r="B55" s="22"/>
      <c r="C55" s="22" t="s">
        <v>53</v>
      </c>
      <c r="D55" s="22"/>
      <c r="E55" s="16">
        <v>5153</v>
      </c>
      <c r="F55" s="16">
        <v>5775</v>
      </c>
      <c r="G55" s="16">
        <v>6127</v>
      </c>
      <c r="H55" s="16">
        <v>5178</v>
      </c>
      <c r="I55" s="16">
        <v>5450</v>
      </c>
      <c r="J55" s="16">
        <v>5573</v>
      </c>
      <c r="K55" s="16">
        <v>5570</v>
      </c>
      <c r="L55" s="16">
        <v>5683</v>
      </c>
      <c r="M55" s="16">
        <v>6379</v>
      </c>
      <c r="N55" s="16">
        <v>5717</v>
      </c>
      <c r="O55" s="16">
        <v>5588</v>
      </c>
      <c r="P55" s="16">
        <v>5635</v>
      </c>
      <c r="Q55" s="12">
        <f t="shared" si="0"/>
        <v>67828</v>
      </c>
      <c r="R55" s="6"/>
    </row>
    <row r="56" spans="1:18" ht="13.5">
      <c r="A56" s="21"/>
      <c r="B56" s="22"/>
      <c r="C56" s="22" t="s">
        <v>54</v>
      </c>
      <c r="D56" s="22"/>
      <c r="E56" s="16">
        <v>17120.5</v>
      </c>
      <c r="F56" s="16">
        <v>19486</v>
      </c>
      <c r="G56" s="16">
        <v>19731</v>
      </c>
      <c r="H56" s="16">
        <v>17038</v>
      </c>
      <c r="I56" s="14">
        <v>17778</v>
      </c>
      <c r="J56" s="16">
        <v>18137</v>
      </c>
      <c r="K56" s="16">
        <v>18104</v>
      </c>
      <c r="L56" s="16">
        <v>18068</v>
      </c>
      <c r="M56" s="16">
        <v>20285</v>
      </c>
      <c r="N56" s="16">
        <v>18620</v>
      </c>
      <c r="O56" s="16">
        <v>18314</v>
      </c>
      <c r="P56" s="16">
        <v>18030</v>
      </c>
      <c r="Q56" s="12">
        <f t="shared" si="0"/>
        <v>220711.5</v>
      </c>
      <c r="R56" s="6"/>
    </row>
    <row r="57" spans="1:18" ht="13.5">
      <c r="A57" s="21"/>
      <c r="B57" s="22"/>
      <c r="C57" s="22" t="s">
        <v>55</v>
      </c>
      <c r="D57" s="22"/>
      <c r="E57" s="16">
        <v>17</v>
      </c>
      <c r="F57" s="16">
        <v>14</v>
      </c>
      <c r="G57" s="16">
        <v>11</v>
      </c>
      <c r="H57" s="16">
        <v>14</v>
      </c>
      <c r="I57" s="16">
        <v>17</v>
      </c>
      <c r="J57" s="16">
        <v>4</v>
      </c>
      <c r="K57" s="16">
        <v>17</v>
      </c>
      <c r="L57" s="16">
        <v>6</v>
      </c>
      <c r="M57" s="16">
        <v>12</v>
      </c>
      <c r="N57" s="16">
        <v>10</v>
      </c>
      <c r="O57" s="16">
        <v>8</v>
      </c>
      <c r="P57" s="16">
        <v>13</v>
      </c>
      <c r="Q57" s="12">
        <f>SUM(E57:P57)</f>
        <v>143</v>
      </c>
      <c r="R57" s="6"/>
    </row>
    <row r="58" spans="1:18" ht="14.25" thickBot="1">
      <c r="A58" s="23"/>
      <c r="B58" s="24"/>
      <c r="C58" s="24" t="s">
        <v>54</v>
      </c>
      <c r="D58" s="24"/>
      <c r="E58" s="17">
        <v>29</v>
      </c>
      <c r="F58" s="17">
        <v>23</v>
      </c>
      <c r="G58" s="17">
        <v>19</v>
      </c>
      <c r="H58" s="17">
        <v>43</v>
      </c>
      <c r="I58" s="18">
        <v>32</v>
      </c>
      <c r="J58" s="17">
        <v>7</v>
      </c>
      <c r="K58" s="17">
        <v>32</v>
      </c>
      <c r="L58" s="17">
        <v>11</v>
      </c>
      <c r="M58" s="17">
        <v>24</v>
      </c>
      <c r="N58" s="17">
        <v>19</v>
      </c>
      <c r="O58" s="17">
        <v>14</v>
      </c>
      <c r="P58" s="17">
        <v>23</v>
      </c>
      <c r="Q58" s="19">
        <f t="shared" si="0"/>
        <v>276</v>
      </c>
      <c r="R58" s="6"/>
    </row>
    <row r="59" spans="1:18" ht="13.5">
      <c r="A59" s="20" t="s">
        <v>56</v>
      </c>
      <c r="E59" s="7" t="s">
        <v>57</v>
      </c>
      <c r="F59" s="7"/>
      <c r="G59" s="7"/>
      <c r="H59" s="7"/>
      <c r="I59" s="7"/>
      <c r="J59" s="7"/>
      <c r="K59" s="7"/>
      <c r="L59" s="7"/>
      <c r="M59" s="7"/>
      <c r="N59" s="7"/>
      <c r="O59" s="7"/>
      <c r="R59" s="6"/>
    </row>
    <row r="60" ht="13.5">
      <c r="R60" s="6"/>
    </row>
    <row r="61" ht="13.5">
      <c r="R61" s="6"/>
    </row>
  </sheetData>
  <sheetProtection/>
  <mergeCells count="74">
    <mergeCell ref="A1:Q1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7:A21"/>
    <mergeCell ref="B7:B9"/>
    <mergeCell ref="C7:D7"/>
    <mergeCell ref="C8:D8"/>
    <mergeCell ref="C9:D9"/>
    <mergeCell ref="B10:B2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A22:A36"/>
    <mergeCell ref="B22:B24"/>
    <mergeCell ref="C22:D22"/>
    <mergeCell ref="C23:D23"/>
    <mergeCell ref="C24:D24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B36:D36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A53:D53"/>
    <mergeCell ref="A37:A52"/>
    <mergeCell ref="B37:D37"/>
    <mergeCell ref="B38:D38"/>
    <mergeCell ref="B39:D39"/>
    <mergeCell ref="B40:D40"/>
    <mergeCell ref="B41:D41"/>
    <mergeCell ref="A54:D54"/>
    <mergeCell ref="A55:B58"/>
    <mergeCell ref="C55:D55"/>
    <mergeCell ref="C56:D56"/>
    <mergeCell ref="C57:D57"/>
    <mergeCell ref="C58:D58"/>
  </mergeCells>
  <printOptions/>
  <pageMargins left="0.75" right="0.75" top="0.2" bottom="0.21" header="0.2" footer="0.2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2013-03-12T01:03:32Z</dcterms:created>
  <dcterms:modified xsi:type="dcterms:W3CDTF">2013-03-21T01:15:08Z</dcterms:modified>
  <cp:category/>
  <cp:version/>
  <cp:contentType/>
  <cp:contentStatus/>
</cp:coreProperties>
</file>