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65491" windowWidth="7950" windowHeight="8295" activeTab="0"/>
  </bookViews>
  <sheets>
    <sheet name="Sheet1" sheetId="1" r:id="rId1"/>
  </sheets>
  <definedNames>
    <definedName name="_xlnm.Print_Area" localSheetId="0">'Sheet1'!$A$1:$P$26</definedName>
    <definedName name="印刷範囲">'Sheet1'!$A$1:$P$24</definedName>
  </definedNames>
  <calcPr fullCalcOnLoad="1"/>
</workbook>
</file>

<file path=xl/sharedStrings.xml><?xml version="1.0" encoding="utf-8"?>
<sst xmlns="http://schemas.openxmlformats.org/spreadsheetml/2006/main" count="66" uniqueCount="35">
  <si>
    <t>　　　　　　　　　　　　　　　　　エ  部位別悪性新生物死亡数（Ｔ２－１０）</t>
  </si>
  <si>
    <t>気管、</t>
  </si>
  <si>
    <t>食  道</t>
  </si>
  <si>
    <t>胃</t>
  </si>
  <si>
    <t>結　腸</t>
  </si>
  <si>
    <t>膵</t>
  </si>
  <si>
    <t>気管支</t>
  </si>
  <si>
    <t>乳　房</t>
  </si>
  <si>
    <t>子　宮</t>
  </si>
  <si>
    <t>卵　巣</t>
  </si>
  <si>
    <t>白血病</t>
  </si>
  <si>
    <t>その他</t>
  </si>
  <si>
    <t>（総数）</t>
  </si>
  <si>
    <t>及び肺</t>
  </si>
  <si>
    <t>総数</t>
  </si>
  <si>
    <t>男</t>
  </si>
  <si>
    <t>女</t>
  </si>
  <si>
    <t>岐阜県</t>
  </si>
  <si>
    <t>管内総数</t>
  </si>
  <si>
    <t>郡上市</t>
  </si>
  <si>
    <t>悪性</t>
  </si>
  <si>
    <t>新生物</t>
  </si>
  <si>
    <t>直腸</t>
  </si>
  <si>
    <t>Ｓ字状</t>
  </si>
  <si>
    <t>結腸</t>
  </si>
  <si>
    <t>肝・</t>
  </si>
  <si>
    <t>肝内</t>
  </si>
  <si>
    <t>胆管</t>
  </si>
  <si>
    <t>前立腺</t>
  </si>
  <si>
    <t>全　国</t>
  </si>
  <si>
    <t>関市</t>
  </si>
  <si>
    <t>美濃市</t>
  </si>
  <si>
    <t xml:space="preserve">  （平成２３年）</t>
  </si>
  <si>
    <t>・</t>
  </si>
  <si>
    <t>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</si>
</sst>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39">
    <font>
      <sz val="6.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ashed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ashed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41" fontId="0" fillId="0" borderId="10" xfId="0" applyNumberFormat="1" applyFill="1" applyBorder="1" applyAlignment="1">
      <alignment shrinkToFit="1"/>
    </xf>
    <xf numFmtId="41" fontId="0" fillId="0" borderId="10" xfId="0" applyNumberFormat="1" applyFill="1" applyBorder="1" applyAlignment="1" applyProtection="1">
      <alignment shrinkToFit="1"/>
      <protection locked="0"/>
    </xf>
    <xf numFmtId="41" fontId="0" fillId="0" borderId="10" xfId="0" applyNumberFormat="1" applyFill="1" applyBorder="1" applyAlignment="1" applyProtection="1">
      <alignment horizontal="center" shrinkToFit="1"/>
      <protection locked="0"/>
    </xf>
    <xf numFmtId="41" fontId="0" fillId="0" borderId="11" xfId="0" applyNumberFormat="1" applyFill="1" applyBorder="1" applyAlignment="1">
      <alignment shrinkToFit="1"/>
    </xf>
    <xf numFmtId="3" fontId="0" fillId="0" borderId="12" xfId="0" applyNumberFormat="1" applyFill="1" applyBorder="1" applyAlignment="1">
      <alignment horizontal="center" shrinkToFit="1"/>
    </xf>
    <xf numFmtId="3" fontId="0" fillId="0" borderId="13" xfId="0" applyNumberFormat="1" applyFill="1" applyBorder="1" applyAlignment="1">
      <alignment horizontal="center" shrinkToFit="1"/>
    </xf>
    <xf numFmtId="3" fontId="0" fillId="0" borderId="14" xfId="0" applyNumberFormat="1" applyFill="1" applyBorder="1" applyAlignment="1">
      <alignment horizontal="center" shrinkToFit="1"/>
    </xf>
    <xf numFmtId="3" fontId="0" fillId="0" borderId="15" xfId="0" applyNumberFormat="1" applyFill="1" applyBorder="1" applyAlignment="1">
      <alignment horizontal="center" shrinkToFit="1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shrinkToFit="1"/>
    </xf>
    <xf numFmtId="41" fontId="0" fillId="0" borderId="19" xfId="0" applyNumberFormat="1" applyFill="1" applyBorder="1" applyAlignment="1">
      <alignment shrinkToFi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 shrinkToFit="1"/>
    </xf>
    <xf numFmtId="3" fontId="0" fillId="0" borderId="22" xfId="0" applyNumberFormat="1" applyFill="1" applyBorder="1" applyAlignment="1">
      <alignment horizontal="center" shrinkToFit="1"/>
    </xf>
    <xf numFmtId="183" fontId="0" fillId="0" borderId="23" xfId="0" applyNumberFormat="1" applyFill="1" applyBorder="1" applyAlignment="1">
      <alignment horizontal="right"/>
    </xf>
    <xf numFmtId="183" fontId="0" fillId="0" borderId="24" xfId="0" applyNumberFormat="1" applyFill="1" applyBorder="1" applyAlignment="1">
      <alignment horizontal="right"/>
    </xf>
    <xf numFmtId="41" fontId="0" fillId="0" borderId="24" xfId="0" applyNumberFormat="1" applyFill="1" applyBorder="1" applyAlignment="1" applyProtection="1">
      <alignment horizontal="center" shrinkToFit="1"/>
      <protection locked="0"/>
    </xf>
    <xf numFmtId="41" fontId="0" fillId="0" borderId="25" xfId="0" applyNumberFormat="1" applyFill="1" applyBorder="1" applyAlignment="1">
      <alignment shrinkToFit="1"/>
    </xf>
    <xf numFmtId="41" fontId="0" fillId="0" borderId="23" xfId="0" applyNumberFormat="1" applyFill="1" applyBorder="1" applyAlignment="1">
      <alignment shrinkToFit="1"/>
    </xf>
    <xf numFmtId="41" fontId="0" fillId="0" borderId="24" xfId="0" applyNumberFormat="1" applyFill="1" applyBorder="1" applyAlignment="1">
      <alignment shrinkToFit="1"/>
    </xf>
    <xf numFmtId="41" fontId="0" fillId="0" borderId="24" xfId="0" applyNumberFormat="1" applyFill="1" applyBorder="1" applyAlignment="1">
      <alignment horizontal="center" shrinkToFit="1"/>
    </xf>
    <xf numFmtId="41" fontId="0" fillId="0" borderId="10" xfId="0" applyNumberFormat="1" applyFill="1" applyBorder="1" applyAlignment="1" applyProtection="1">
      <alignment horizontal="right" shrinkToFit="1"/>
      <protection locked="0"/>
    </xf>
    <xf numFmtId="41" fontId="0" fillId="0" borderId="11" xfId="0" applyNumberFormat="1" applyFill="1" applyBorder="1" applyAlignment="1">
      <alignment horizontal="right" shrinkToFit="1"/>
    </xf>
    <xf numFmtId="41" fontId="0" fillId="0" borderId="24" xfId="0" applyNumberFormat="1" applyFill="1" applyBorder="1" applyAlignment="1" applyProtection="1">
      <alignment shrinkToFit="1"/>
      <protection locked="0"/>
    </xf>
    <xf numFmtId="41" fontId="0" fillId="0" borderId="18" xfId="0" applyNumberFormat="1" applyFill="1" applyBorder="1" applyAlignment="1" applyProtection="1">
      <alignment horizontal="center" shrinkToFit="1"/>
      <protection locked="0"/>
    </xf>
    <xf numFmtId="41" fontId="0" fillId="0" borderId="18" xfId="0" applyNumberFormat="1" applyFill="1" applyBorder="1" applyAlignment="1" applyProtection="1">
      <alignment shrinkToFit="1"/>
      <protection locked="0"/>
    </xf>
    <xf numFmtId="41" fontId="0" fillId="0" borderId="18" xfId="0" applyNumberFormat="1" applyFill="1" applyBorder="1" applyAlignment="1" applyProtection="1">
      <alignment horizontal="right" shrinkToFit="1"/>
      <protection locked="0"/>
    </xf>
    <xf numFmtId="41" fontId="0" fillId="0" borderId="19" xfId="0" applyNumberFormat="1" applyFill="1" applyBorder="1" applyAlignment="1">
      <alignment horizontal="right" shrinkToFit="1"/>
    </xf>
    <xf numFmtId="3" fontId="4" fillId="0" borderId="17" xfId="0" applyNumberFormat="1" applyFont="1" applyFill="1" applyBorder="1" applyAlignment="1">
      <alignment horizontal="center" shrinkToFit="1"/>
    </xf>
    <xf numFmtId="3" fontId="0" fillId="0" borderId="17" xfId="0" applyNumberFormat="1" applyFill="1" applyBorder="1" applyAlignment="1">
      <alignment horizontal="center" shrinkToFit="1"/>
    </xf>
    <xf numFmtId="3" fontId="0" fillId="0" borderId="16" xfId="0" applyNumberFormat="1" applyFill="1" applyBorder="1" applyAlignment="1">
      <alignment horizontal="center" shrinkToFit="1"/>
    </xf>
    <xf numFmtId="1" fontId="0" fillId="0" borderId="20" xfId="0" applyNumberFormat="1" applyFill="1" applyBorder="1" applyAlignment="1">
      <alignment horizontal="center" shrinkToFit="1"/>
    </xf>
    <xf numFmtId="1" fontId="3" fillId="0" borderId="17" xfId="0" applyNumberFormat="1" applyFont="1" applyFill="1" applyBorder="1" applyAlignment="1">
      <alignment horizontal="center" shrinkToFit="1"/>
    </xf>
    <xf numFmtId="1" fontId="3" fillId="0" borderId="16" xfId="0" applyNumberFormat="1" applyFont="1" applyFill="1" applyBorder="1" applyAlignment="1">
      <alignment horizontal="center" shrinkToFit="1"/>
    </xf>
    <xf numFmtId="1" fontId="3" fillId="0" borderId="20" xfId="0" applyNumberFormat="1" applyFont="1" applyFill="1" applyBorder="1" applyAlignment="1">
      <alignment horizontal="center" shrinkToFit="1"/>
    </xf>
    <xf numFmtId="3" fontId="0" fillId="0" borderId="26" xfId="0" applyNumberFormat="1" applyFill="1" applyBorder="1" applyAlignment="1">
      <alignment horizontal="center" shrinkToFit="1"/>
    </xf>
    <xf numFmtId="3" fontId="0" fillId="0" borderId="27" xfId="0" applyNumberFormat="1" applyFill="1" applyBorder="1" applyAlignment="1">
      <alignment horizontal="center" shrinkToFit="1"/>
    </xf>
    <xf numFmtId="1" fontId="0" fillId="0" borderId="28" xfId="0" applyNumberFormat="1" applyFill="1" applyBorder="1" applyAlignment="1">
      <alignment horizontal="center" shrinkToFit="1"/>
    </xf>
    <xf numFmtId="1" fontId="0" fillId="0" borderId="26" xfId="0" applyNumberFormat="1" applyFill="1" applyBorder="1" applyAlignment="1">
      <alignment horizontal="center" shrinkToFit="1"/>
    </xf>
    <xf numFmtId="1" fontId="0" fillId="0" borderId="27" xfId="0" applyNumberFormat="1" applyFill="1" applyBorder="1" applyAlignment="1">
      <alignment horizontal="center" shrinkToFit="1"/>
    </xf>
    <xf numFmtId="41" fontId="0" fillId="0" borderId="29" xfId="0" applyNumberFormat="1" applyFill="1" applyBorder="1" applyAlignment="1">
      <alignment shrinkToFit="1"/>
    </xf>
    <xf numFmtId="41" fontId="0" fillId="0" borderId="12" xfId="0" applyNumberFormat="1" applyFill="1" applyBorder="1" applyAlignment="1">
      <alignment shrinkToFit="1"/>
    </xf>
    <xf numFmtId="41" fontId="0" fillId="0" borderId="12" xfId="48" applyNumberFormat="1" applyFont="1" applyFill="1" applyBorder="1" applyAlignment="1">
      <alignment/>
    </xf>
    <xf numFmtId="41" fontId="0" fillId="0" borderId="13" xfId="0" applyNumberFormat="1" applyFill="1" applyBorder="1" applyAlignment="1">
      <alignment shrinkToFit="1"/>
    </xf>
    <xf numFmtId="3" fontId="0" fillId="0" borderId="30" xfId="0" applyNumberFormat="1" applyFill="1" applyBorder="1" applyAlignment="1">
      <alignment horizontal="center" shrinkToFit="1"/>
    </xf>
    <xf numFmtId="183" fontId="0" fillId="0" borderId="31" xfId="0" applyNumberFormat="1" applyFill="1" applyBorder="1" applyAlignment="1">
      <alignment horizontal="right"/>
    </xf>
    <xf numFmtId="183" fontId="0" fillId="0" borderId="32" xfId="0" applyNumberFormat="1" applyFill="1" applyBorder="1" applyAlignment="1">
      <alignment horizontal="right"/>
    </xf>
    <xf numFmtId="41" fontId="0" fillId="0" borderId="32" xfId="0" applyNumberFormat="1" applyFill="1" applyBorder="1" applyAlignment="1" applyProtection="1">
      <alignment horizontal="center" shrinkToFit="1"/>
      <protection locked="0"/>
    </xf>
    <xf numFmtId="41" fontId="0" fillId="0" borderId="33" xfId="0" applyNumberFormat="1" applyFill="1" applyBorder="1" applyAlignment="1">
      <alignment shrinkToFit="1"/>
    </xf>
    <xf numFmtId="41" fontId="0" fillId="0" borderId="34" xfId="0" applyNumberFormat="1" applyFill="1" applyBorder="1" applyAlignment="1">
      <alignment shrinkToFit="1"/>
    </xf>
    <xf numFmtId="41" fontId="0" fillId="0" borderId="35" xfId="0" applyNumberFormat="1" applyFill="1" applyBorder="1" applyAlignment="1">
      <alignment shrinkToFit="1"/>
    </xf>
    <xf numFmtId="41" fontId="0" fillId="0" borderId="36" xfId="0" applyNumberFormat="1" applyFill="1" applyBorder="1" applyAlignment="1">
      <alignment shrinkToFit="1"/>
    </xf>
    <xf numFmtId="1" fontId="0" fillId="0" borderId="30" xfId="0" applyNumberFormat="1" applyFill="1" applyBorder="1" applyAlignment="1">
      <alignment horizontal="center" shrinkToFit="1"/>
    </xf>
    <xf numFmtId="41" fontId="0" fillId="0" borderId="31" xfId="0" applyNumberFormat="1" applyFill="1" applyBorder="1" applyAlignment="1">
      <alignment shrinkToFit="1"/>
    </xf>
    <xf numFmtId="41" fontId="0" fillId="0" borderId="32" xfId="0" applyNumberFormat="1" applyFill="1" applyBorder="1" applyAlignment="1">
      <alignment shrinkToFit="1"/>
    </xf>
    <xf numFmtId="41" fontId="0" fillId="0" borderId="32" xfId="0" applyNumberFormat="1" applyFill="1" applyBorder="1" applyAlignment="1">
      <alignment horizontal="center" shrinkToFit="1"/>
    </xf>
    <xf numFmtId="41" fontId="0" fillId="0" borderId="32" xfId="0" applyNumberFormat="1" applyFill="1" applyBorder="1" applyAlignment="1" applyProtection="1">
      <alignment shrinkToFit="1"/>
      <protection locked="0"/>
    </xf>
    <xf numFmtId="3" fontId="0" fillId="0" borderId="36" xfId="0" applyNumberFormat="1" applyFill="1" applyBorder="1" applyAlignment="1">
      <alignment horizontal="center" shrinkToFit="1"/>
    </xf>
    <xf numFmtId="1" fontId="0" fillId="0" borderId="36" xfId="0" applyNumberFormat="1" applyFill="1" applyBorder="1" applyAlignment="1">
      <alignment horizontal="center" shrinkToFit="1"/>
    </xf>
    <xf numFmtId="3" fontId="0" fillId="0" borderId="29" xfId="0" applyNumberFormat="1" applyFill="1" applyBorder="1" applyAlignment="1">
      <alignment horizontal="center" shrinkToFit="1"/>
    </xf>
    <xf numFmtId="3" fontId="0" fillId="0" borderId="37" xfId="0" applyNumberFormat="1" applyFill="1" applyBorder="1" applyAlignment="1">
      <alignment horizontal="center" shrinkToFit="1"/>
    </xf>
    <xf numFmtId="3" fontId="0" fillId="0" borderId="38" xfId="0" applyNumberFormat="1" applyFill="1" applyBorder="1" applyAlignment="1">
      <alignment horizontal="center" shrinkToFit="1"/>
    </xf>
    <xf numFmtId="3" fontId="0" fillId="0" borderId="39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1" fontId="0" fillId="0" borderId="42" xfId="0" applyNumberFormat="1" applyFill="1" applyBorder="1" applyAlignment="1" applyProtection="1">
      <alignment shrinkToFit="1"/>
      <protection locked="0"/>
    </xf>
    <xf numFmtId="41" fontId="0" fillId="0" borderId="43" xfId="0" applyNumberFormat="1" applyFill="1" applyBorder="1" applyAlignment="1" applyProtection="1">
      <alignment shrinkToFit="1"/>
      <protection locked="0"/>
    </xf>
    <xf numFmtId="41" fontId="0" fillId="0" borderId="42" xfId="0" applyNumberFormat="1" applyFill="1" applyBorder="1" applyAlignment="1" applyProtection="1">
      <alignment horizontal="right" shrinkToFit="1"/>
      <protection locked="0"/>
    </xf>
    <xf numFmtId="41" fontId="0" fillId="0" borderId="43" xfId="0" applyNumberFormat="1" applyFill="1" applyBorder="1" applyAlignment="1" applyProtection="1">
      <alignment horizontal="right" shrinkToFit="1"/>
      <protection locked="0"/>
    </xf>
    <xf numFmtId="41" fontId="0" fillId="0" borderId="31" xfId="0" applyNumberFormat="1" applyFill="1" applyBorder="1" applyAlignment="1" applyProtection="1">
      <alignment shrinkToFit="1"/>
      <protection locked="0"/>
    </xf>
    <xf numFmtId="41" fontId="0" fillId="0" borderId="23" xfId="0" applyNumberFormat="1" applyFill="1" applyBorder="1" applyAlignment="1" applyProtection="1">
      <alignment shrinkToFit="1"/>
      <protection locked="0"/>
    </xf>
    <xf numFmtId="3" fontId="0" fillId="0" borderId="44" xfId="0" applyNumberFormat="1" applyFill="1" applyBorder="1" applyAlignment="1">
      <alignment horizontal="center" shrinkToFit="1"/>
    </xf>
    <xf numFmtId="3" fontId="0" fillId="0" borderId="45" xfId="0" applyNumberFormat="1" applyFill="1" applyBorder="1" applyAlignment="1">
      <alignment horizontal="center" shrinkToFit="1"/>
    </xf>
    <xf numFmtId="3" fontId="0" fillId="0" borderId="46" xfId="0" applyNumberFormat="1" applyFill="1" applyBorder="1" applyAlignment="1">
      <alignment horizontal="center" shrinkToFit="1"/>
    </xf>
    <xf numFmtId="41" fontId="0" fillId="0" borderId="44" xfId="0" applyNumberFormat="1" applyFill="1" applyBorder="1" applyAlignment="1">
      <alignment shrinkToFit="1"/>
    </xf>
    <xf numFmtId="183" fontId="0" fillId="0" borderId="47" xfId="0" applyNumberFormat="1" applyFill="1" applyBorder="1" applyAlignment="1">
      <alignment horizontal="right"/>
    </xf>
    <xf numFmtId="183" fontId="0" fillId="0" borderId="48" xfId="0" applyNumberFormat="1" applyFill="1" applyBorder="1" applyAlignment="1">
      <alignment horizontal="right"/>
    </xf>
    <xf numFmtId="41" fontId="0" fillId="0" borderId="49" xfId="0" applyNumberFormat="1" applyFill="1" applyBorder="1" applyAlignment="1">
      <alignment shrinkToFit="1"/>
    </xf>
    <xf numFmtId="41" fontId="0" fillId="0" borderId="50" xfId="0" applyNumberFormat="1" applyFill="1" applyBorder="1" applyAlignment="1">
      <alignment shrinkToFit="1"/>
    </xf>
    <xf numFmtId="41" fontId="0" fillId="0" borderId="51" xfId="0" applyNumberFormat="1" applyFill="1" applyBorder="1" applyAlignment="1">
      <alignment shrinkToFit="1"/>
    </xf>
    <xf numFmtId="41" fontId="0" fillId="0" borderId="47" xfId="0" applyNumberFormat="1" applyFill="1" applyBorder="1" applyAlignment="1">
      <alignment shrinkToFit="1"/>
    </xf>
    <xf numFmtId="41" fontId="0" fillId="0" borderId="48" xfId="0" applyNumberFormat="1" applyFill="1" applyBorder="1" applyAlignment="1">
      <alignment shrinkToFit="1"/>
    </xf>
    <xf numFmtId="41" fontId="0" fillId="0" borderId="50" xfId="0" applyNumberFormat="1" applyFill="1" applyBorder="1" applyAlignment="1">
      <alignment horizontal="right" shrinkToFit="1"/>
    </xf>
    <xf numFmtId="41" fontId="0" fillId="0" borderId="51" xfId="0" applyNumberForma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125" zoomScaleNormal="12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4" sqref="G24"/>
    </sheetView>
  </sheetViews>
  <sheetFormatPr defaultColWidth="9" defaultRowHeight="8.25" customHeight="1"/>
  <cols>
    <col min="1" max="1" width="11" style="0" customWidth="1"/>
    <col min="2" max="2" width="5.59765625" style="0" customWidth="1"/>
    <col min="3" max="3" width="9" style="0" customWidth="1"/>
    <col min="4" max="10" width="8.59765625" style="0" customWidth="1"/>
    <col min="11" max="11" width="9" style="0" customWidth="1"/>
    <col min="12" max="16" width="8.59765625" style="0" customWidth="1"/>
  </cols>
  <sheetData>
    <row r="1" ht="16.5" customHeight="1">
      <c r="A1" s="1" t="s">
        <v>0</v>
      </c>
    </row>
    <row r="2" ht="13.5" customHeight="1">
      <c r="A2" s="1"/>
    </row>
    <row r="3" spans="1:16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32</v>
      </c>
      <c r="O3" s="4"/>
      <c r="P3" s="4"/>
    </row>
    <row r="4" spans="1:17" ht="13.5" customHeight="1">
      <c r="A4" s="14"/>
      <c r="B4" s="69"/>
      <c r="C4" s="78" t="s">
        <v>20</v>
      </c>
      <c r="D4" s="66"/>
      <c r="E4" s="10"/>
      <c r="F4" s="10"/>
      <c r="G4" s="10" t="s">
        <v>22</v>
      </c>
      <c r="H4" s="10" t="s">
        <v>25</v>
      </c>
      <c r="I4" s="10"/>
      <c r="J4" s="10" t="s">
        <v>1</v>
      </c>
      <c r="K4" s="10"/>
      <c r="L4" s="10"/>
      <c r="M4" s="10"/>
      <c r="N4" s="10"/>
      <c r="O4" s="10"/>
      <c r="P4" s="11"/>
      <c r="Q4" s="2"/>
    </row>
    <row r="5" spans="1:17" ht="13.5" customHeight="1">
      <c r="A5" s="15"/>
      <c r="B5" s="70"/>
      <c r="C5" s="79" t="s">
        <v>21</v>
      </c>
      <c r="D5" s="67" t="s">
        <v>2</v>
      </c>
      <c r="E5" s="12" t="s">
        <v>3</v>
      </c>
      <c r="F5" s="12" t="s">
        <v>4</v>
      </c>
      <c r="G5" s="12" t="s">
        <v>23</v>
      </c>
      <c r="H5" s="12" t="s">
        <v>26</v>
      </c>
      <c r="I5" s="12" t="s">
        <v>5</v>
      </c>
      <c r="J5" s="12" t="s">
        <v>6</v>
      </c>
      <c r="K5" s="12" t="s">
        <v>28</v>
      </c>
      <c r="L5" s="12" t="s">
        <v>7</v>
      </c>
      <c r="M5" s="12" t="s">
        <v>8</v>
      </c>
      <c r="N5" s="12" t="s">
        <v>9</v>
      </c>
      <c r="O5" s="12" t="s">
        <v>10</v>
      </c>
      <c r="P5" s="13" t="s">
        <v>11</v>
      </c>
      <c r="Q5" s="2"/>
    </row>
    <row r="6" spans="1:17" ht="13.5" customHeight="1">
      <c r="A6" s="18"/>
      <c r="B6" s="71"/>
      <c r="C6" s="80" t="s">
        <v>12</v>
      </c>
      <c r="D6" s="68"/>
      <c r="E6" s="19"/>
      <c r="F6" s="19"/>
      <c r="G6" s="19" t="s">
        <v>24</v>
      </c>
      <c r="H6" s="19" t="s">
        <v>27</v>
      </c>
      <c r="I6" s="19"/>
      <c r="J6" s="19" t="s">
        <v>13</v>
      </c>
      <c r="K6" s="19"/>
      <c r="L6" s="19"/>
      <c r="M6" s="19"/>
      <c r="N6" s="19"/>
      <c r="O6" s="19"/>
      <c r="P6" s="20"/>
      <c r="Q6" s="2"/>
    </row>
    <row r="7" spans="1:17" ht="18" customHeight="1">
      <c r="A7" s="15"/>
      <c r="B7" s="64" t="s">
        <v>14</v>
      </c>
      <c r="C7" s="81">
        <f aca="true" t="shared" si="0" ref="C7:P7">C8+C9</f>
        <v>357305</v>
      </c>
      <c r="D7" s="47">
        <f t="shared" si="0"/>
        <v>11970</v>
      </c>
      <c r="E7" s="48">
        <f t="shared" si="0"/>
        <v>49830</v>
      </c>
      <c r="F7" s="48">
        <f t="shared" si="0"/>
        <v>31050</v>
      </c>
      <c r="G7" s="48">
        <f t="shared" si="0"/>
        <v>14694</v>
      </c>
      <c r="H7" s="48">
        <f t="shared" si="0"/>
        <v>31875</v>
      </c>
      <c r="I7" s="48">
        <f t="shared" si="0"/>
        <v>28829</v>
      </c>
      <c r="J7" s="48">
        <f t="shared" si="0"/>
        <v>70293</v>
      </c>
      <c r="K7" s="49">
        <f>K8</f>
        <v>10823</v>
      </c>
      <c r="L7" s="48">
        <f t="shared" si="0"/>
        <v>12838</v>
      </c>
      <c r="M7" s="48">
        <f>M9</f>
        <v>6075</v>
      </c>
      <c r="N7" s="48">
        <f>N9</f>
        <v>4705</v>
      </c>
      <c r="O7" s="48">
        <f t="shared" si="0"/>
        <v>8156</v>
      </c>
      <c r="P7" s="50">
        <f t="shared" si="0"/>
        <v>76167</v>
      </c>
      <c r="Q7" s="2"/>
    </row>
    <row r="8" spans="1:17" ht="18" customHeight="1">
      <c r="A8" s="35" t="s">
        <v>29</v>
      </c>
      <c r="B8" s="51" t="s">
        <v>15</v>
      </c>
      <c r="C8" s="82">
        <v>213190</v>
      </c>
      <c r="D8" s="52">
        <v>10141</v>
      </c>
      <c r="E8" s="53">
        <v>32785</v>
      </c>
      <c r="F8" s="53">
        <v>15469</v>
      </c>
      <c r="G8" s="53">
        <v>9393</v>
      </c>
      <c r="H8" s="53">
        <v>20972</v>
      </c>
      <c r="I8" s="53">
        <v>14825</v>
      </c>
      <c r="J8" s="53">
        <v>50782</v>
      </c>
      <c r="K8" s="53">
        <v>10823</v>
      </c>
      <c r="L8" s="53">
        <v>107</v>
      </c>
      <c r="M8" s="54" t="s">
        <v>33</v>
      </c>
      <c r="N8" s="54" t="s">
        <v>33</v>
      </c>
      <c r="O8" s="53">
        <v>4775</v>
      </c>
      <c r="P8" s="55">
        <f>C8-SUM(D8:O8)</f>
        <v>43118</v>
      </c>
      <c r="Q8" s="2"/>
    </row>
    <row r="9" spans="1:17" ht="18" customHeight="1">
      <c r="A9" s="36"/>
      <c r="B9" s="43" t="s">
        <v>16</v>
      </c>
      <c r="C9" s="83">
        <v>144115</v>
      </c>
      <c r="D9" s="21">
        <v>1829</v>
      </c>
      <c r="E9" s="22">
        <v>17045</v>
      </c>
      <c r="F9" s="22">
        <v>15581</v>
      </c>
      <c r="G9" s="22">
        <v>5301</v>
      </c>
      <c r="H9" s="22">
        <v>10903</v>
      </c>
      <c r="I9" s="22">
        <v>14004</v>
      </c>
      <c r="J9" s="22">
        <v>19511</v>
      </c>
      <c r="K9" s="23" t="s">
        <v>33</v>
      </c>
      <c r="L9" s="22">
        <v>12731</v>
      </c>
      <c r="M9" s="22">
        <v>6075</v>
      </c>
      <c r="N9" s="22">
        <v>4705</v>
      </c>
      <c r="O9" s="22">
        <v>3381</v>
      </c>
      <c r="P9" s="24">
        <f>C9-SUM(D9:O9)</f>
        <v>33049</v>
      </c>
      <c r="Q9" s="2"/>
    </row>
    <row r="10" spans="1:17" ht="18" customHeight="1">
      <c r="A10" s="37"/>
      <c r="B10" s="64" t="s">
        <v>14</v>
      </c>
      <c r="C10" s="84">
        <f>SUM(C11:C12)</f>
        <v>5787</v>
      </c>
      <c r="D10" s="56">
        <f aca="true" t="shared" si="1" ref="D10:P10">D11+D12</f>
        <v>149</v>
      </c>
      <c r="E10" s="57">
        <f t="shared" si="1"/>
        <v>880</v>
      </c>
      <c r="F10" s="57">
        <f t="shared" si="1"/>
        <v>508</v>
      </c>
      <c r="G10" s="57">
        <f t="shared" si="1"/>
        <v>246</v>
      </c>
      <c r="H10" s="57">
        <f t="shared" si="1"/>
        <v>496</v>
      </c>
      <c r="I10" s="57">
        <f t="shared" si="1"/>
        <v>499</v>
      </c>
      <c r="J10" s="57">
        <f t="shared" si="1"/>
        <v>1130</v>
      </c>
      <c r="K10" s="57">
        <f>K11</f>
        <v>182</v>
      </c>
      <c r="L10" s="57">
        <f t="shared" si="1"/>
        <v>185</v>
      </c>
      <c r="M10" s="57">
        <f>M12</f>
        <v>103</v>
      </c>
      <c r="N10" s="57">
        <f>N12</f>
        <v>81</v>
      </c>
      <c r="O10" s="57">
        <f t="shared" si="1"/>
        <v>124</v>
      </c>
      <c r="P10" s="58">
        <f t="shared" si="1"/>
        <v>1204</v>
      </c>
      <c r="Q10" s="2"/>
    </row>
    <row r="11" spans="1:17" ht="18" customHeight="1">
      <c r="A11" s="35" t="s">
        <v>17</v>
      </c>
      <c r="B11" s="42" t="s">
        <v>15</v>
      </c>
      <c r="C11" s="85">
        <v>3455</v>
      </c>
      <c r="D11" s="72">
        <v>120</v>
      </c>
      <c r="E11" s="32">
        <v>570</v>
      </c>
      <c r="F11" s="16">
        <v>256</v>
      </c>
      <c r="G11" s="32">
        <v>156</v>
      </c>
      <c r="H11" s="32">
        <v>312</v>
      </c>
      <c r="I11" s="32">
        <v>265</v>
      </c>
      <c r="J11" s="32">
        <v>831</v>
      </c>
      <c r="K11" s="32">
        <v>182</v>
      </c>
      <c r="L11" s="32">
        <v>0</v>
      </c>
      <c r="M11" s="31" t="s">
        <v>33</v>
      </c>
      <c r="N11" s="31" t="s">
        <v>33</v>
      </c>
      <c r="O11" s="32">
        <v>88</v>
      </c>
      <c r="P11" s="17">
        <f>C11-SUM(D11:O11)</f>
        <v>675</v>
      </c>
      <c r="Q11" s="2"/>
    </row>
    <row r="12" spans="1:17" ht="18" customHeight="1">
      <c r="A12" s="38"/>
      <c r="B12" s="44" t="s">
        <v>16</v>
      </c>
      <c r="C12" s="86">
        <v>2332</v>
      </c>
      <c r="D12" s="73">
        <v>29</v>
      </c>
      <c r="E12" s="7">
        <v>310</v>
      </c>
      <c r="F12" s="6">
        <v>252</v>
      </c>
      <c r="G12" s="7">
        <v>90</v>
      </c>
      <c r="H12" s="7">
        <v>184</v>
      </c>
      <c r="I12" s="7">
        <v>234</v>
      </c>
      <c r="J12" s="7">
        <v>299</v>
      </c>
      <c r="K12" s="8" t="s">
        <v>33</v>
      </c>
      <c r="L12" s="7">
        <v>185</v>
      </c>
      <c r="M12" s="7">
        <v>103</v>
      </c>
      <c r="N12" s="7">
        <v>81</v>
      </c>
      <c r="O12" s="7">
        <v>36</v>
      </c>
      <c r="P12" s="9">
        <f>C12-SUM(D12:O12)</f>
        <v>529</v>
      </c>
      <c r="Q12" s="2"/>
    </row>
    <row r="13" spans="1:17" ht="18" customHeight="1">
      <c r="A13" s="39"/>
      <c r="B13" s="65" t="s">
        <v>14</v>
      </c>
      <c r="C13" s="81">
        <f aca="true" t="shared" si="2" ref="C13:P13">C16+C19+C22</f>
        <v>414</v>
      </c>
      <c r="D13" s="47">
        <f t="shared" si="2"/>
        <v>6</v>
      </c>
      <c r="E13" s="48">
        <f t="shared" si="2"/>
        <v>63</v>
      </c>
      <c r="F13" s="48">
        <f t="shared" si="2"/>
        <v>46</v>
      </c>
      <c r="G13" s="48">
        <f t="shared" si="2"/>
        <v>19</v>
      </c>
      <c r="H13" s="48">
        <f t="shared" si="2"/>
        <v>26</v>
      </c>
      <c r="I13" s="48">
        <f t="shared" si="2"/>
        <v>48</v>
      </c>
      <c r="J13" s="48">
        <f t="shared" si="2"/>
        <v>83</v>
      </c>
      <c r="K13" s="48">
        <f t="shared" si="2"/>
        <v>14</v>
      </c>
      <c r="L13" s="48">
        <f t="shared" si="2"/>
        <v>12</v>
      </c>
      <c r="M13" s="48">
        <f t="shared" si="2"/>
        <v>4</v>
      </c>
      <c r="N13" s="48">
        <f t="shared" si="2"/>
        <v>6</v>
      </c>
      <c r="O13" s="48">
        <f t="shared" si="2"/>
        <v>12</v>
      </c>
      <c r="P13" s="50">
        <f t="shared" si="2"/>
        <v>75</v>
      </c>
      <c r="Q13" s="2"/>
    </row>
    <row r="14" spans="1:17" ht="18" customHeight="1">
      <c r="A14" s="35" t="s">
        <v>18</v>
      </c>
      <c r="B14" s="59" t="s">
        <v>15</v>
      </c>
      <c r="C14" s="87">
        <f>C17+C20+C23</f>
        <v>240</v>
      </c>
      <c r="D14" s="60">
        <f aca="true" t="shared" si="3" ref="D14:P14">D17+D20+D23</f>
        <v>4</v>
      </c>
      <c r="E14" s="61">
        <f t="shared" si="3"/>
        <v>41</v>
      </c>
      <c r="F14" s="61">
        <f t="shared" si="3"/>
        <v>16</v>
      </c>
      <c r="G14" s="61">
        <f t="shared" si="3"/>
        <v>11</v>
      </c>
      <c r="H14" s="61">
        <f t="shared" si="3"/>
        <v>15</v>
      </c>
      <c r="I14" s="61">
        <f t="shared" si="3"/>
        <v>32</v>
      </c>
      <c r="J14" s="61">
        <f t="shared" si="3"/>
        <v>62</v>
      </c>
      <c r="K14" s="61">
        <f t="shared" si="3"/>
        <v>14</v>
      </c>
      <c r="L14" s="61">
        <f t="shared" si="3"/>
        <v>0</v>
      </c>
      <c r="M14" s="62" t="s">
        <v>34</v>
      </c>
      <c r="N14" s="62" t="s">
        <v>34</v>
      </c>
      <c r="O14" s="61">
        <f t="shared" si="3"/>
        <v>11</v>
      </c>
      <c r="P14" s="55">
        <f t="shared" si="3"/>
        <v>34</v>
      </c>
      <c r="Q14" s="2"/>
    </row>
    <row r="15" spans="1:17" ht="18" customHeight="1">
      <c r="A15" s="39"/>
      <c r="B15" s="46" t="s">
        <v>16</v>
      </c>
      <c r="C15" s="88">
        <f>C18+C21+C24</f>
        <v>174</v>
      </c>
      <c r="D15" s="25">
        <f aca="true" t="shared" si="4" ref="D15:P15">D18+D21+D24</f>
        <v>2</v>
      </c>
      <c r="E15" s="26">
        <f t="shared" si="4"/>
        <v>22</v>
      </c>
      <c r="F15" s="26">
        <f t="shared" si="4"/>
        <v>30</v>
      </c>
      <c r="G15" s="26">
        <f t="shared" si="4"/>
        <v>8</v>
      </c>
      <c r="H15" s="26">
        <f t="shared" si="4"/>
        <v>11</v>
      </c>
      <c r="I15" s="26">
        <f t="shared" si="4"/>
        <v>16</v>
      </c>
      <c r="J15" s="26">
        <f t="shared" si="4"/>
        <v>21</v>
      </c>
      <c r="K15" s="27" t="s">
        <v>33</v>
      </c>
      <c r="L15" s="26">
        <f t="shared" si="4"/>
        <v>12</v>
      </c>
      <c r="M15" s="26">
        <f t="shared" si="4"/>
        <v>4</v>
      </c>
      <c r="N15" s="26">
        <f t="shared" si="4"/>
        <v>6</v>
      </c>
      <c r="O15" s="26">
        <f t="shared" si="4"/>
        <v>1</v>
      </c>
      <c r="P15" s="24">
        <f t="shared" si="4"/>
        <v>41</v>
      </c>
      <c r="Q15" s="2"/>
    </row>
    <row r="16" spans="1:17" ht="18" customHeight="1">
      <c r="A16" s="40"/>
      <c r="B16" s="65" t="s">
        <v>14</v>
      </c>
      <c r="C16" s="84">
        <f aca="true" t="shared" si="5" ref="C16:O16">SUM(C17:C18)</f>
        <v>210</v>
      </c>
      <c r="D16" s="56">
        <f t="shared" si="5"/>
        <v>4</v>
      </c>
      <c r="E16" s="57">
        <f t="shared" si="5"/>
        <v>29</v>
      </c>
      <c r="F16" s="57">
        <f t="shared" si="5"/>
        <v>28</v>
      </c>
      <c r="G16" s="57">
        <f t="shared" si="5"/>
        <v>10</v>
      </c>
      <c r="H16" s="57">
        <f t="shared" si="5"/>
        <v>14</v>
      </c>
      <c r="I16" s="57">
        <f t="shared" si="5"/>
        <v>32</v>
      </c>
      <c r="J16" s="57">
        <f t="shared" si="5"/>
        <v>41</v>
      </c>
      <c r="K16" s="57">
        <f t="shared" si="5"/>
        <v>8</v>
      </c>
      <c r="L16" s="57">
        <f t="shared" si="5"/>
        <v>3</v>
      </c>
      <c r="M16" s="57">
        <f t="shared" si="5"/>
        <v>2</v>
      </c>
      <c r="N16" s="57">
        <f t="shared" si="5"/>
        <v>4</v>
      </c>
      <c r="O16" s="57">
        <f t="shared" si="5"/>
        <v>8</v>
      </c>
      <c r="P16" s="58">
        <f>P17+P18</f>
        <v>27</v>
      </c>
      <c r="Q16" s="2"/>
    </row>
    <row r="17" spans="1:17" ht="18" customHeight="1">
      <c r="A17" s="35" t="s">
        <v>30</v>
      </c>
      <c r="B17" s="45" t="s">
        <v>15</v>
      </c>
      <c r="C17" s="89">
        <v>129</v>
      </c>
      <c r="D17" s="74">
        <v>3</v>
      </c>
      <c r="E17" s="33">
        <v>22</v>
      </c>
      <c r="F17" s="33">
        <v>7</v>
      </c>
      <c r="G17" s="33">
        <v>6</v>
      </c>
      <c r="H17" s="33">
        <v>10</v>
      </c>
      <c r="I17" s="33">
        <v>21</v>
      </c>
      <c r="J17" s="33">
        <v>32</v>
      </c>
      <c r="K17" s="33">
        <v>8</v>
      </c>
      <c r="L17" s="33">
        <v>0</v>
      </c>
      <c r="M17" s="31" t="s">
        <v>33</v>
      </c>
      <c r="N17" s="31" t="s">
        <v>33</v>
      </c>
      <c r="O17" s="33">
        <v>7</v>
      </c>
      <c r="P17" s="34">
        <f>C17-SUM(D17:O17)</f>
        <v>13</v>
      </c>
      <c r="Q17" s="2"/>
    </row>
    <row r="18" spans="1:17" ht="18" customHeight="1">
      <c r="A18" s="41"/>
      <c r="B18" s="44" t="s">
        <v>16</v>
      </c>
      <c r="C18" s="90">
        <v>81</v>
      </c>
      <c r="D18" s="75">
        <v>1</v>
      </c>
      <c r="E18" s="28">
        <v>7</v>
      </c>
      <c r="F18" s="28">
        <v>21</v>
      </c>
      <c r="G18" s="28">
        <v>4</v>
      </c>
      <c r="H18" s="28">
        <v>4</v>
      </c>
      <c r="I18" s="28">
        <v>11</v>
      </c>
      <c r="J18" s="28">
        <v>9</v>
      </c>
      <c r="K18" s="8" t="s">
        <v>33</v>
      </c>
      <c r="L18" s="28">
        <v>3</v>
      </c>
      <c r="M18" s="28">
        <v>2</v>
      </c>
      <c r="N18" s="28">
        <v>4</v>
      </c>
      <c r="O18" s="28">
        <v>1</v>
      </c>
      <c r="P18" s="29">
        <f>C18-SUM(D18:O18)</f>
        <v>14</v>
      </c>
      <c r="Q18" s="2"/>
    </row>
    <row r="19" spans="1:17" ht="18" customHeight="1">
      <c r="A19" s="39"/>
      <c r="B19" s="65" t="s">
        <v>14</v>
      </c>
      <c r="C19" s="81">
        <f aca="true" t="shared" si="6" ref="C19:O19">SUM(C20:C21)</f>
        <v>77</v>
      </c>
      <c r="D19" s="47">
        <f t="shared" si="6"/>
        <v>0</v>
      </c>
      <c r="E19" s="48">
        <f t="shared" si="6"/>
        <v>20</v>
      </c>
      <c r="F19" s="48">
        <f t="shared" si="6"/>
        <v>8</v>
      </c>
      <c r="G19" s="48">
        <f t="shared" si="6"/>
        <v>5</v>
      </c>
      <c r="H19" s="48">
        <f t="shared" si="6"/>
        <v>2</v>
      </c>
      <c r="I19" s="48">
        <f t="shared" si="6"/>
        <v>5</v>
      </c>
      <c r="J19" s="48">
        <f t="shared" si="6"/>
        <v>14</v>
      </c>
      <c r="K19" s="48">
        <f t="shared" si="6"/>
        <v>4</v>
      </c>
      <c r="L19" s="48">
        <f t="shared" si="6"/>
        <v>3</v>
      </c>
      <c r="M19" s="48">
        <f t="shared" si="6"/>
        <v>2</v>
      </c>
      <c r="N19" s="48">
        <f t="shared" si="6"/>
        <v>0</v>
      </c>
      <c r="O19" s="48">
        <f t="shared" si="6"/>
        <v>1</v>
      </c>
      <c r="P19" s="50">
        <f>P20+P21</f>
        <v>13</v>
      </c>
      <c r="Q19" s="2"/>
    </row>
    <row r="20" spans="1:17" ht="18" customHeight="1">
      <c r="A20" s="35" t="s">
        <v>31</v>
      </c>
      <c r="B20" s="59" t="s">
        <v>15</v>
      </c>
      <c r="C20" s="87">
        <v>47</v>
      </c>
      <c r="D20" s="76">
        <v>0</v>
      </c>
      <c r="E20" s="63">
        <v>11</v>
      </c>
      <c r="F20" s="63">
        <v>4</v>
      </c>
      <c r="G20" s="63">
        <v>1</v>
      </c>
      <c r="H20" s="63">
        <v>2</v>
      </c>
      <c r="I20" s="63">
        <v>5</v>
      </c>
      <c r="J20" s="63">
        <v>11</v>
      </c>
      <c r="K20" s="63">
        <v>4</v>
      </c>
      <c r="L20" s="63">
        <v>0</v>
      </c>
      <c r="M20" s="54" t="s">
        <v>33</v>
      </c>
      <c r="N20" s="54" t="s">
        <v>33</v>
      </c>
      <c r="O20" s="63">
        <v>1</v>
      </c>
      <c r="P20" s="55">
        <f>C20-SUM(D20:O20)</f>
        <v>8</v>
      </c>
      <c r="Q20" s="2"/>
    </row>
    <row r="21" spans="1:17" ht="18" customHeight="1">
      <c r="A21" s="39"/>
      <c r="B21" s="46" t="s">
        <v>16</v>
      </c>
      <c r="C21" s="88">
        <v>30</v>
      </c>
      <c r="D21" s="77">
        <v>0</v>
      </c>
      <c r="E21" s="30">
        <v>9</v>
      </c>
      <c r="F21" s="30">
        <v>4</v>
      </c>
      <c r="G21" s="30">
        <v>4</v>
      </c>
      <c r="H21" s="30">
        <v>0</v>
      </c>
      <c r="I21" s="30">
        <v>0</v>
      </c>
      <c r="J21" s="30">
        <v>3</v>
      </c>
      <c r="K21" s="23" t="s">
        <v>33</v>
      </c>
      <c r="L21" s="30">
        <v>3</v>
      </c>
      <c r="M21" s="30">
        <v>2</v>
      </c>
      <c r="N21" s="30">
        <v>0</v>
      </c>
      <c r="O21" s="30">
        <v>0</v>
      </c>
      <c r="P21" s="24">
        <f>C21-SUM(D21:O21)</f>
        <v>5</v>
      </c>
      <c r="Q21" s="2"/>
    </row>
    <row r="22" spans="1:17" ht="18" customHeight="1">
      <c r="A22" s="40"/>
      <c r="B22" s="65" t="s">
        <v>14</v>
      </c>
      <c r="C22" s="84">
        <f aca="true" t="shared" si="7" ref="C22:O22">SUM(C23:C24)</f>
        <v>127</v>
      </c>
      <c r="D22" s="56">
        <f t="shared" si="7"/>
        <v>2</v>
      </c>
      <c r="E22" s="57">
        <f t="shared" si="7"/>
        <v>14</v>
      </c>
      <c r="F22" s="57">
        <f t="shared" si="7"/>
        <v>10</v>
      </c>
      <c r="G22" s="57">
        <f t="shared" si="7"/>
        <v>4</v>
      </c>
      <c r="H22" s="57">
        <f t="shared" si="7"/>
        <v>10</v>
      </c>
      <c r="I22" s="57">
        <f t="shared" si="7"/>
        <v>11</v>
      </c>
      <c r="J22" s="57">
        <f t="shared" si="7"/>
        <v>28</v>
      </c>
      <c r="K22" s="57">
        <f t="shared" si="7"/>
        <v>2</v>
      </c>
      <c r="L22" s="57">
        <f t="shared" si="7"/>
        <v>6</v>
      </c>
      <c r="M22" s="57">
        <f t="shared" si="7"/>
        <v>0</v>
      </c>
      <c r="N22" s="57">
        <f t="shared" si="7"/>
        <v>2</v>
      </c>
      <c r="O22" s="57">
        <f t="shared" si="7"/>
        <v>3</v>
      </c>
      <c r="P22" s="58">
        <f>P23+P24</f>
        <v>35</v>
      </c>
      <c r="Q22" s="2"/>
    </row>
    <row r="23" spans="1:17" ht="18" customHeight="1">
      <c r="A23" s="35" t="s">
        <v>19</v>
      </c>
      <c r="B23" s="45" t="s">
        <v>15</v>
      </c>
      <c r="C23" s="85">
        <v>64</v>
      </c>
      <c r="D23" s="72">
        <v>1</v>
      </c>
      <c r="E23" s="32">
        <v>8</v>
      </c>
      <c r="F23" s="32">
        <v>5</v>
      </c>
      <c r="G23" s="32">
        <v>4</v>
      </c>
      <c r="H23" s="32">
        <v>3</v>
      </c>
      <c r="I23" s="32">
        <v>6</v>
      </c>
      <c r="J23" s="32">
        <v>19</v>
      </c>
      <c r="K23" s="32">
        <v>2</v>
      </c>
      <c r="L23" s="32">
        <v>0</v>
      </c>
      <c r="M23" s="31" t="s">
        <v>33</v>
      </c>
      <c r="N23" s="31" t="s">
        <v>33</v>
      </c>
      <c r="O23" s="32">
        <v>3</v>
      </c>
      <c r="P23" s="17">
        <f>C23-SUM(D23:O23)</f>
        <v>13</v>
      </c>
      <c r="Q23" s="2"/>
    </row>
    <row r="24" spans="1:17" ht="18" customHeight="1">
      <c r="A24" s="41"/>
      <c r="B24" s="44" t="s">
        <v>16</v>
      </c>
      <c r="C24" s="86">
        <v>63</v>
      </c>
      <c r="D24" s="73">
        <v>1</v>
      </c>
      <c r="E24" s="7">
        <v>6</v>
      </c>
      <c r="F24" s="7">
        <v>5</v>
      </c>
      <c r="G24" s="7">
        <v>0</v>
      </c>
      <c r="H24" s="7">
        <v>7</v>
      </c>
      <c r="I24" s="7">
        <v>5</v>
      </c>
      <c r="J24" s="7">
        <v>9</v>
      </c>
      <c r="K24" s="8" t="s">
        <v>33</v>
      </c>
      <c r="L24" s="7">
        <v>6</v>
      </c>
      <c r="M24" s="7">
        <v>0</v>
      </c>
      <c r="N24" s="7">
        <v>2</v>
      </c>
      <c r="O24" s="7">
        <v>0</v>
      </c>
      <c r="P24" s="9">
        <f>C24-SUM(D24:O24)</f>
        <v>22</v>
      </c>
      <c r="Q24" s="2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8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sheetProtection/>
  <printOptions/>
  <pageMargins left="0.984251968503937" right="0.69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部位別悪性新生物死亡数</dc:title>
  <dc:subject/>
  <dc:creator>岐阜県</dc:creator>
  <cp:keywords/>
  <dc:description/>
  <cp:lastModifiedBy>岐阜県</cp:lastModifiedBy>
  <cp:lastPrinted>2013-02-19T04:36:39Z</cp:lastPrinted>
  <dcterms:created xsi:type="dcterms:W3CDTF">2003-04-09T07:24:59Z</dcterms:created>
  <dcterms:modified xsi:type="dcterms:W3CDTF">2013-02-20T03:46:26Z</dcterms:modified>
  <cp:category/>
  <cp:version/>
  <cp:contentType/>
  <cp:contentStatus/>
  <cp:revision>41</cp:revision>
</cp:coreProperties>
</file>