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310" tabRatio="707" activeTab="0"/>
  </bookViews>
  <sheets>
    <sheet name="T6-1,2" sheetId="1" r:id="rId1"/>
  </sheets>
  <definedNames>
    <definedName name="_xlnm.Print_Area" localSheetId="0">'T6-1,2'!$A$1:$O$146</definedName>
    <definedName name="印刷範囲">'T6-1,2'!$A$2:$O$97</definedName>
  </definedNames>
  <calcPr fullCalcOnLoad="1"/>
</workbook>
</file>

<file path=xl/sharedStrings.xml><?xml version="1.0" encoding="utf-8"?>
<sst xmlns="http://schemas.openxmlformats.org/spreadsheetml/2006/main" count="644" uniqueCount="72">
  <si>
    <t xml:space="preserve"> </t>
  </si>
  <si>
    <t>　</t>
  </si>
  <si>
    <t>率</t>
  </si>
  <si>
    <t>対</t>
  </si>
  <si>
    <t>受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</si>
  <si>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</si>
  <si>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</si>
  <si>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</si>
  <si>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</si>
  <si>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</si>
  <si>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</si>
  <si>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</si>
  <si>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</si>
  <si>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</si>
  <si>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</si>
  <si>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</si>
  <si>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</si>
  <si>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</si>
  <si>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</si>
  <si>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</si>
  <si>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</si>
  <si>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</si>
  <si>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</si>
  <si>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</si>
  <si>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</si>
  <si>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</si>
  <si>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</si>
  <si>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</si>
  <si>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 xml:space="preserve"> 者 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</si>
  <si>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</si>
  <si>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</si>
  <si>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</si>
  <si>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</si>
  <si>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</si>
  <si>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</si>
  <si>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</si>
  <si>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</si>
  <si>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</si>
  <si>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</si>
  <si>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</si>
  <si>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</si>
  <si>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</si>
  <si>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</si>
  <si>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</si>
  <si>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</si>
  <si>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</si>
  <si>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</si>
  <si>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</si>
  <si>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</si>
  <si>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</si>
  <si>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</si>
  <si>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</si>
  <si>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</si>
  <si>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</si>
  <si>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</si>
  <si>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</si>
  <si>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</si>
  <si>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</si>
  <si>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</si>
  <si>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胃がん検診実施状況　総計（Ｔ６－1）</t>
  </si>
  <si>
    <t>ア　胃がん検診実施状況　男（Ｔ６－1－１）</t>
  </si>
  <si>
    <t>ア　胃がん検診実施状況　女（Ｔ６－１－２）</t>
  </si>
  <si>
    <t>再</t>
  </si>
  <si>
    <t>掲</t>
  </si>
  <si>
    <t>初</t>
  </si>
  <si>
    <t>回</t>
  </si>
  <si>
    <t>イ　大腸がん検診実施状況　総数（Ｔ６－２）</t>
  </si>
  <si>
    <t>イ　大腸がん検診実施状況　男（Ｔ６－２－１）</t>
  </si>
  <si>
    <t>イ　大腸がん検診実施状況　女（Ｔ６－２－２）</t>
  </si>
  <si>
    <t>（１）健康診査</t>
  </si>
  <si>
    <t>精 密 検 査 結 果</t>
  </si>
  <si>
    <t xml:space="preserve">      （平成２３年度）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</si>
</sst>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9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double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>
      <alignment/>
      <protection/>
    </xf>
    <xf numFmtId="0" fontId="1" fillId="0" borderId="0" xfId="61" applyFont="1" applyAlignment="1" applyProtection="1">
      <alignment horizontal="right" vertical="center"/>
      <protection locked="0"/>
    </xf>
    <xf numFmtId="0" fontId="1" fillId="0" borderId="0" xfId="61" applyFont="1" applyProtection="1">
      <alignment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7" fillId="0" borderId="0" xfId="61" applyBorder="1">
      <alignment/>
      <protection/>
    </xf>
    <xf numFmtId="0" fontId="7" fillId="0" borderId="0" xfId="61">
      <alignment/>
      <protection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41" fontId="7" fillId="33" borderId="17" xfId="61" applyNumberFormat="1" applyFill="1" applyBorder="1" applyAlignment="1" applyProtection="1">
      <alignment vertical="center" shrinkToFit="1"/>
      <protection/>
    </xf>
    <xf numFmtId="41" fontId="7" fillId="33" borderId="18" xfId="61" applyNumberFormat="1" applyFill="1" applyBorder="1" applyAlignment="1" applyProtection="1">
      <alignment vertical="center" shrinkToFit="1"/>
      <protection/>
    </xf>
    <xf numFmtId="188" fontId="7" fillId="33" borderId="18" xfId="61" applyNumberFormat="1" applyFill="1" applyBorder="1" applyAlignment="1" applyProtection="1">
      <alignment vertical="center" shrinkToFit="1"/>
      <protection/>
    </xf>
    <xf numFmtId="41" fontId="7" fillId="33" borderId="18" xfId="61" applyNumberFormat="1" applyFill="1" applyBorder="1" applyAlignment="1" applyProtection="1">
      <alignment horizontal="right" vertical="center" shrinkToFit="1"/>
      <protection/>
    </xf>
    <xf numFmtId="0" fontId="9" fillId="0" borderId="19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9" fillId="0" borderId="21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178" fontId="7" fillId="0" borderId="0" xfId="61" applyNumberFormat="1" applyBorder="1" applyAlignment="1" applyProtection="1">
      <alignment vertical="center"/>
      <protection locked="0"/>
    </xf>
    <xf numFmtId="179" fontId="7" fillId="0" borderId="0" xfId="61" applyNumberFormat="1" applyBorder="1" applyAlignment="1" applyProtection="1">
      <alignment vertical="center"/>
      <protection locked="0"/>
    </xf>
    <xf numFmtId="189" fontId="7" fillId="0" borderId="0" xfId="61" applyNumberFormat="1" applyBorder="1" applyAlignment="1" applyProtection="1">
      <alignment vertical="center"/>
      <protection locked="0"/>
    </xf>
    <xf numFmtId="41" fontId="7" fillId="0" borderId="0" xfId="61" applyNumberFormat="1" applyBorder="1" applyAlignment="1" applyProtection="1">
      <alignment vertical="center" shrinkToFit="1"/>
      <protection locked="0"/>
    </xf>
    <xf numFmtId="41" fontId="7" fillId="0" borderId="14" xfId="61" applyNumberFormat="1" applyBorder="1" applyAlignment="1" applyProtection="1">
      <alignment vertical="center" shrinkToFit="1"/>
      <protection locked="0"/>
    </xf>
    <xf numFmtId="188" fontId="7" fillId="34" borderId="14" xfId="61" applyNumberFormat="1" applyFill="1" applyBorder="1" applyAlignment="1" applyProtection="1">
      <alignment vertical="center" shrinkToFit="1"/>
      <protection/>
    </xf>
    <xf numFmtId="188" fontId="7" fillId="34" borderId="15" xfId="61" applyNumberFormat="1" applyFill="1" applyBorder="1" applyAlignment="1" applyProtection="1">
      <alignment vertical="center" shrinkToFit="1"/>
      <protection/>
    </xf>
    <xf numFmtId="41" fontId="7" fillId="0" borderId="14" xfId="61" applyNumberFormat="1" applyBorder="1" applyAlignment="1" applyProtection="1">
      <alignment horizontal="right" vertical="center" shrinkToFit="1"/>
      <protection locked="0"/>
    </xf>
    <xf numFmtId="41" fontId="7" fillId="0" borderId="15" xfId="61" applyNumberFormat="1" applyBorder="1" applyAlignment="1" applyProtection="1">
      <alignment horizontal="right" vertical="center" shrinkToFit="1"/>
      <protection locked="0"/>
    </xf>
    <xf numFmtId="41" fontId="7" fillId="0" borderId="22" xfId="61" applyNumberFormat="1" applyBorder="1" applyAlignment="1" applyProtection="1">
      <alignment vertical="center" shrinkToFit="1"/>
      <protection locked="0"/>
    </xf>
    <xf numFmtId="41" fontId="7" fillId="0" borderId="15" xfId="61" applyNumberFormat="1" applyBorder="1" applyAlignment="1" applyProtection="1">
      <alignment vertical="center" shrinkToFit="1"/>
      <protection locked="0"/>
    </xf>
    <xf numFmtId="188" fontId="7" fillId="34" borderId="22" xfId="61" applyNumberFormat="1" applyFill="1" applyBorder="1" applyAlignment="1" applyProtection="1">
      <alignment vertical="center" shrinkToFit="1"/>
      <protection/>
    </xf>
    <xf numFmtId="41" fontId="7" fillId="0" borderId="0" xfId="61" applyNumberFormat="1" applyFont="1" applyBorder="1" applyAlignment="1" applyProtection="1">
      <alignment vertical="center" shrinkToFit="1"/>
      <protection locked="0"/>
    </xf>
    <xf numFmtId="41" fontId="7" fillId="0" borderId="14" xfId="61" applyNumberFormat="1" applyFont="1" applyBorder="1" applyAlignment="1" applyProtection="1">
      <alignment vertical="center" shrinkToFit="1"/>
      <protection locked="0"/>
    </xf>
    <xf numFmtId="188" fontId="7" fillId="34" borderId="14" xfId="61" applyNumberFormat="1" applyFont="1" applyFill="1" applyBorder="1" applyAlignment="1" applyProtection="1">
      <alignment vertical="center" shrinkToFit="1"/>
      <protection/>
    </xf>
    <xf numFmtId="41" fontId="7" fillId="0" borderId="14" xfId="61" applyNumberFormat="1" applyFont="1" applyBorder="1" applyAlignment="1" applyProtection="1">
      <alignment horizontal="right" vertical="center" shrinkToFit="1"/>
      <protection locked="0"/>
    </xf>
    <xf numFmtId="41" fontId="7" fillId="0" borderId="15" xfId="61" applyNumberFormat="1" applyFont="1" applyBorder="1" applyAlignment="1" applyProtection="1">
      <alignment vertical="center" shrinkToFit="1"/>
      <protection locked="0"/>
    </xf>
    <xf numFmtId="188" fontId="7" fillId="34" borderId="15" xfId="61" applyNumberFormat="1" applyFont="1" applyFill="1" applyBorder="1" applyAlignment="1" applyProtection="1">
      <alignment vertical="center" shrinkToFit="1"/>
      <protection/>
    </xf>
    <xf numFmtId="41" fontId="7" fillId="0" borderId="15" xfId="61" applyNumberFormat="1" applyFont="1" applyBorder="1" applyAlignment="1" applyProtection="1">
      <alignment horizontal="right" vertical="center" shrinkToFit="1"/>
      <protection locked="0"/>
    </xf>
    <xf numFmtId="41" fontId="7" fillId="0" borderId="23" xfId="61" applyNumberFormat="1" applyFont="1" applyBorder="1" applyAlignment="1" applyProtection="1">
      <alignment vertical="center" shrinkToFit="1"/>
      <protection locked="0"/>
    </xf>
    <xf numFmtId="41" fontId="7" fillId="0" borderId="24" xfId="61" applyNumberFormat="1" applyFont="1" applyBorder="1" applyAlignment="1" applyProtection="1">
      <alignment vertical="center" shrinkToFit="1"/>
      <protection locked="0"/>
    </xf>
    <xf numFmtId="188" fontId="7" fillId="34" borderId="24" xfId="61" applyNumberFormat="1" applyFont="1" applyFill="1" applyBorder="1" applyAlignment="1" applyProtection="1">
      <alignment vertical="center" shrinkToFit="1"/>
      <protection/>
    </xf>
    <xf numFmtId="41" fontId="7" fillId="0" borderId="24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vertical="center"/>
      <protection locked="0"/>
    </xf>
    <xf numFmtId="188" fontId="7" fillId="0" borderId="0" xfId="61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35" borderId="25" xfId="61" applyNumberFormat="1" applyFill="1" applyBorder="1" applyAlignment="1" applyProtection="1">
      <alignment vertical="center" shrinkToFit="1"/>
      <protection/>
    </xf>
    <xf numFmtId="41" fontId="7" fillId="35" borderId="26" xfId="61" applyNumberFormat="1" applyFill="1" applyBorder="1" applyAlignment="1" applyProtection="1">
      <alignment vertical="center" shrinkToFit="1"/>
      <protection/>
    </xf>
    <xf numFmtId="188" fontId="7" fillId="34" borderId="26" xfId="61" applyNumberFormat="1" applyFill="1" applyBorder="1" applyAlignment="1" applyProtection="1">
      <alignment vertical="center" shrinkToFit="1"/>
      <protection/>
    </xf>
    <xf numFmtId="41" fontId="7" fillId="35" borderId="27" xfId="61" applyNumberFormat="1" applyFill="1" applyBorder="1" applyAlignment="1" applyProtection="1">
      <alignment vertical="center" shrinkToFit="1"/>
      <protection/>
    </xf>
    <xf numFmtId="41" fontId="7" fillId="35" borderId="28" xfId="61" applyNumberFormat="1" applyFill="1" applyBorder="1" applyAlignment="1" applyProtection="1">
      <alignment vertical="center" shrinkToFit="1"/>
      <protection/>
    </xf>
    <xf numFmtId="188" fontId="7" fillId="34" borderId="28" xfId="61" applyNumberFormat="1" applyFill="1" applyBorder="1" applyAlignment="1" applyProtection="1">
      <alignment vertical="center" shrinkToFit="1"/>
      <protection/>
    </xf>
    <xf numFmtId="188" fontId="7" fillId="34" borderId="29" xfId="61" applyNumberFormat="1" applyFill="1" applyBorder="1" applyAlignment="1" applyProtection="1">
      <alignment vertical="center" shrinkToFit="1"/>
      <protection/>
    </xf>
    <xf numFmtId="188" fontId="7" fillId="34" borderId="27" xfId="61" applyNumberFormat="1" applyFill="1" applyBorder="1" applyAlignment="1" applyProtection="1">
      <alignment vertical="center" shrinkToFit="1"/>
      <protection/>
    </xf>
    <xf numFmtId="41" fontId="7" fillId="35" borderId="30" xfId="61" applyNumberFormat="1" applyFill="1" applyBorder="1" applyAlignment="1" applyProtection="1">
      <alignment vertical="center" shrinkToFit="1"/>
      <protection/>
    </xf>
    <xf numFmtId="41" fontId="7" fillId="35" borderId="31" xfId="61" applyNumberFormat="1" applyFill="1" applyBorder="1" applyAlignment="1" applyProtection="1">
      <alignment vertical="center" shrinkToFit="1"/>
      <protection/>
    </xf>
    <xf numFmtId="188" fontId="7" fillId="34" borderId="31" xfId="61" applyNumberFormat="1" applyFill="1" applyBorder="1" applyAlignment="1" applyProtection="1">
      <alignment vertical="center" shrinkToFit="1"/>
      <protection/>
    </xf>
    <xf numFmtId="41" fontId="7" fillId="35" borderId="32" xfId="61" applyNumberFormat="1" applyFill="1" applyBorder="1" applyAlignment="1" applyProtection="1">
      <alignment vertical="center" shrinkToFit="1"/>
      <protection/>
    </xf>
    <xf numFmtId="41" fontId="7" fillId="35" borderId="33" xfId="61" applyNumberFormat="1" applyFill="1" applyBorder="1" applyAlignment="1" applyProtection="1">
      <alignment vertical="center" shrinkToFit="1"/>
      <protection/>
    </xf>
    <xf numFmtId="188" fontId="7" fillId="34" borderId="33" xfId="61" applyNumberFormat="1" applyFont="1" applyFill="1" applyBorder="1" applyAlignment="1" applyProtection="1">
      <alignment vertical="center" shrinkToFit="1"/>
      <protection/>
    </xf>
    <xf numFmtId="188" fontId="7" fillId="34" borderId="28" xfId="61" applyNumberFormat="1" applyFont="1" applyFill="1" applyBorder="1" applyAlignment="1" applyProtection="1">
      <alignment vertical="center" shrinkToFit="1"/>
      <protection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178" fontId="8" fillId="0" borderId="11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0" xfId="61" applyNumberFormat="1" applyFont="1" applyBorder="1" applyAlignment="1" applyProtection="1">
      <alignment horizontal="center" vertical="center"/>
      <protection locked="0"/>
    </xf>
    <xf numFmtId="178" fontId="8" fillId="0" borderId="14" xfId="61" applyNumberFormat="1" applyFont="1" applyBorder="1" applyAlignment="1" applyProtection="1">
      <alignment vertical="center"/>
      <protection locked="0"/>
    </xf>
    <xf numFmtId="179" fontId="8" fillId="0" borderId="14" xfId="61" applyNumberFormat="1" applyFont="1" applyBorder="1" applyAlignment="1" applyProtection="1">
      <alignment vertical="center"/>
      <protection locked="0"/>
    </xf>
    <xf numFmtId="178" fontId="8" fillId="0" borderId="14" xfId="61" applyNumberFormat="1" applyFont="1" applyBorder="1" applyAlignment="1" applyProtection="1">
      <alignment horizontal="center" vertical="center"/>
      <protection locked="0"/>
    </xf>
    <xf numFmtId="179" fontId="8" fillId="0" borderId="14" xfId="61" applyNumberFormat="1" applyFont="1" applyBorder="1" applyAlignment="1" applyProtection="1">
      <alignment horizontal="center" vertical="center"/>
      <protection locked="0"/>
    </xf>
    <xf numFmtId="41" fontId="7" fillId="36" borderId="14" xfId="61" applyNumberFormat="1" applyFill="1" applyBorder="1" applyAlignment="1" applyProtection="1">
      <alignment vertical="center" shrinkToFit="1"/>
      <protection locked="0"/>
    </xf>
    <xf numFmtId="188" fontId="7" fillId="34" borderId="14" xfId="61" applyNumberFormat="1" applyFill="1" applyBorder="1" applyAlignment="1" applyProtection="1">
      <alignment horizontal="right" vertical="center" shrinkToFit="1"/>
      <protection/>
    </xf>
    <xf numFmtId="41" fontId="7" fillId="36" borderId="15" xfId="61" applyNumberFormat="1" applyFill="1" applyBorder="1" applyAlignment="1" applyProtection="1">
      <alignment vertical="center" shrinkToFit="1"/>
      <protection locked="0"/>
    </xf>
    <xf numFmtId="188" fontId="7" fillId="34" borderId="22" xfId="61" applyNumberFormat="1" applyFill="1" applyBorder="1" applyAlignment="1" applyProtection="1">
      <alignment horizontal="right" vertical="center" shrinkToFit="1"/>
      <protection/>
    </xf>
    <xf numFmtId="188" fontId="7" fillId="34" borderId="22" xfId="61" applyNumberFormat="1" applyFont="1" applyFill="1" applyBorder="1" applyAlignment="1" applyProtection="1">
      <alignment horizontal="right" vertical="center" shrinkToFit="1"/>
      <protection/>
    </xf>
    <xf numFmtId="188" fontId="7" fillId="34" borderId="15" xfId="61" applyNumberFormat="1" applyFill="1" applyBorder="1" applyAlignment="1" applyProtection="1">
      <alignment horizontal="right" vertical="center" shrinkToFit="1"/>
      <protection/>
    </xf>
    <xf numFmtId="188" fontId="7" fillId="34" borderId="14" xfId="61" applyNumberFormat="1" applyFont="1" applyFill="1" applyBorder="1" applyAlignment="1" applyProtection="1">
      <alignment horizontal="right" vertical="center" shrinkToFit="1"/>
      <protection/>
    </xf>
    <xf numFmtId="188" fontId="7" fillId="34" borderId="34" xfId="61" applyNumberFormat="1" applyFont="1" applyFill="1" applyBorder="1" applyAlignment="1" applyProtection="1">
      <alignment vertical="center" shrinkToFit="1"/>
      <protection/>
    </xf>
    <xf numFmtId="188" fontId="7" fillId="34" borderId="24" xfId="61" applyNumberFormat="1" applyFont="1" applyFill="1" applyBorder="1" applyAlignment="1" applyProtection="1">
      <alignment horizontal="right" vertical="center" shrinkToFit="1"/>
      <protection/>
    </xf>
    <xf numFmtId="0" fontId="7" fillId="0" borderId="0" xfId="61" applyProtection="1">
      <alignment/>
      <protection locked="0"/>
    </xf>
    <xf numFmtId="41" fontId="7" fillId="35" borderId="35" xfId="61" applyNumberFormat="1" applyFill="1" applyBorder="1" applyAlignment="1" applyProtection="1">
      <alignment vertical="center" shrinkToFit="1"/>
      <protection/>
    </xf>
    <xf numFmtId="41" fontId="7" fillId="35" borderId="36" xfId="61" applyNumberFormat="1" applyFill="1" applyBorder="1" applyAlignment="1" applyProtection="1">
      <alignment vertical="center" shrinkToFit="1"/>
      <protection/>
    </xf>
    <xf numFmtId="188" fontId="7" fillId="34" borderId="36" xfId="61" applyNumberFormat="1" applyFill="1" applyBorder="1" applyAlignment="1" applyProtection="1">
      <alignment vertical="center" shrinkToFit="1"/>
      <protection/>
    </xf>
    <xf numFmtId="188" fontId="7" fillId="34" borderId="36" xfId="61" applyNumberFormat="1" applyFill="1" applyBorder="1" applyAlignment="1" applyProtection="1">
      <alignment horizontal="right" vertical="center" shrinkToFit="1"/>
      <protection/>
    </xf>
    <xf numFmtId="41" fontId="7" fillId="35" borderId="37" xfId="61" applyNumberFormat="1" applyFill="1" applyBorder="1" applyAlignment="1" applyProtection="1">
      <alignment vertical="center" shrinkToFit="1"/>
      <protection/>
    </xf>
    <xf numFmtId="41" fontId="7" fillId="35" borderId="38" xfId="61" applyNumberFormat="1" applyFill="1" applyBorder="1" applyAlignment="1" applyProtection="1">
      <alignment vertical="center" shrinkToFit="1"/>
      <protection/>
    </xf>
    <xf numFmtId="41" fontId="7" fillId="35" borderId="39" xfId="61" applyNumberFormat="1" applyFill="1" applyBorder="1" applyAlignment="1" applyProtection="1">
      <alignment vertical="center" shrinkToFit="1"/>
      <protection/>
    </xf>
    <xf numFmtId="188" fontId="7" fillId="34" borderId="39" xfId="61" applyNumberFormat="1" applyFill="1" applyBorder="1" applyAlignment="1" applyProtection="1">
      <alignment vertical="center" shrinkToFit="1"/>
      <protection/>
    </xf>
    <xf numFmtId="188" fontId="7" fillId="34" borderId="39" xfId="61" applyNumberFormat="1" applyFill="1" applyBorder="1" applyAlignment="1" applyProtection="1">
      <alignment horizontal="right" vertical="center" shrinkToFit="1"/>
      <protection/>
    </xf>
    <xf numFmtId="41" fontId="7" fillId="35" borderId="40" xfId="61" applyNumberFormat="1" applyFill="1" applyBorder="1" applyAlignment="1" applyProtection="1">
      <alignment vertical="center" shrinkToFit="1"/>
      <protection/>
    </xf>
    <xf numFmtId="188" fontId="7" fillId="34" borderId="39" xfId="61" applyNumberFormat="1" applyFont="1" applyFill="1" applyBorder="1" applyAlignment="1" applyProtection="1">
      <alignment horizontal="right" vertical="center" shrinkToFit="1"/>
      <protection/>
    </xf>
    <xf numFmtId="41" fontId="7" fillId="35" borderId="41" xfId="61" applyNumberFormat="1" applyFill="1" applyBorder="1" applyAlignment="1" applyProtection="1">
      <alignment vertical="center" shrinkToFit="1"/>
      <protection/>
    </xf>
    <xf numFmtId="41" fontId="7" fillId="35" borderId="42" xfId="61" applyNumberFormat="1" applyFill="1" applyBorder="1" applyAlignment="1" applyProtection="1">
      <alignment vertical="center" shrinkToFit="1"/>
      <protection/>
    </xf>
    <xf numFmtId="188" fontId="7" fillId="34" borderId="42" xfId="61" applyNumberFormat="1" applyFill="1" applyBorder="1" applyAlignment="1" applyProtection="1">
      <alignment vertical="center" shrinkToFit="1"/>
      <protection/>
    </xf>
    <xf numFmtId="188" fontId="7" fillId="34" borderId="42" xfId="61" applyNumberFormat="1" applyFill="1" applyBorder="1" applyAlignment="1" applyProtection="1">
      <alignment horizontal="right" vertical="center" shrinkToFit="1"/>
      <protection/>
    </xf>
    <xf numFmtId="41" fontId="7" fillId="35" borderId="43" xfId="61" applyNumberFormat="1" applyFill="1" applyBorder="1" applyAlignment="1" applyProtection="1">
      <alignment vertical="center" shrinkToFit="1"/>
      <protection/>
    </xf>
    <xf numFmtId="41" fontId="7" fillId="35" borderId="44" xfId="61" applyNumberFormat="1" applyFill="1" applyBorder="1" applyAlignment="1" applyProtection="1">
      <alignment vertical="center" shrinkToFit="1"/>
      <protection/>
    </xf>
    <xf numFmtId="41" fontId="7" fillId="35" borderId="45" xfId="61" applyNumberFormat="1" applyFill="1" applyBorder="1" applyAlignment="1" applyProtection="1">
      <alignment vertical="center" shrinkToFit="1"/>
      <protection/>
    </xf>
    <xf numFmtId="188" fontId="7" fillId="34" borderId="45" xfId="61" applyNumberFormat="1" applyFont="1" applyFill="1" applyBorder="1" applyAlignment="1" applyProtection="1">
      <alignment vertical="center" shrinkToFit="1"/>
      <protection/>
    </xf>
    <xf numFmtId="188" fontId="7" fillId="34" borderId="45" xfId="61" applyNumberFormat="1" applyFont="1" applyFill="1" applyBorder="1" applyAlignment="1" applyProtection="1">
      <alignment horizontal="right" vertical="center" shrinkToFit="1"/>
      <protection/>
    </xf>
    <xf numFmtId="41" fontId="7" fillId="35" borderId="46" xfId="61" applyNumberFormat="1" applyFill="1" applyBorder="1" applyAlignment="1" applyProtection="1">
      <alignment vertical="center" shrinkToFit="1"/>
      <protection/>
    </xf>
    <xf numFmtId="188" fontId="7" fillId="34" borderId="39" xfId="61" applyNumberFormat="1" applyFont="1" applyFill="1" applyBorder="1" applyAlignment="1" applyProtection="1">
      <alignment vertical="center" shrinkToFit="1"/>
      <protection/>
    </xf>
    <xf numFmtId="41" fontId="7" fillId="35" borderId="47" xfId="61" applyNumberFormat="1" applyFill="1" applyBorder="1" applyAlignment="1" applyProtection="1">
      <alignment vertical="center" shrinkToFit="1"/>
      <protection/>
    </xf>
    <xf numFmtId="41" fontId="7" fillId="35" borderId="48" xfId="61" applyNumberFormat="1" applyFill="1" applyBorder="1" applyAlignment="1" applyProtection="1">
      <alignment vertical="center" shrinkToFit="1"/>
      <protection/>
    </xf>
    <xf numFmtId="188" fontId="7" fillId="34" borderId="48" xfId="61" applyNumberFormat="1" applyFont="1" applyFill="1" applyBorder="1" applyAlignment="1" applyProtection="1">
      <alignment vertical="center" shrinkToFit="1"/>
      <protection/>
    </xf>
    <xf numFmtId="188" fontId="7" fillId="34" borderId="48" xfId="61" applyNumberFormat="1" applyFont="1" applyFill="1" applyBorder="1" applyAlignment="1" applyProtection="1">
      <alignment horizontal="right" vertical="center" shrinkToFit="1"/>
      <protection/>
    </xf>
    <xf numFmtId="41" fontId="7" fillId="35" borderId="49" xfId="61" applyNumberFormat="1" applyFill="1" applyBorder="1" applyAlignment="1" applyProtection="1">
      <alignment vertical="center" shrinkToFit="1"/>
      <protection/>
    </xf>
    <xf numFmtId="0" fontId="8" fillId="0" borderId="50" xfId="61" applyFont="1" applyBorder="1" applyAlignment="1" applyProtection="1">
      <alignment horizontal="center" vertical="center"/>
      <protection locked="0"/>
    </xf>
    <xf numFmtId="0" fontId="8" fillId="0" borderId="32" xfId="61" applyFont="1" applyBorder="1" applyAlignment="1" applyProtection="1">
      <alignment vertical="center"/>
      <protection locked="0"/>
    </xf>
    <xf numFmtId="0" fontId="9" fillId="0" borderId="51" xfId="61" applyFont="1" applyBorder="1" applyAlignment="1" applyProtection="1">
      <alignment horizontal="center" vertical="center"/>
      <protection locked="0"/>
    </xf>
    <xf numFmtId="41" fontId="7" fillId="0" borderId="52" xfId="61" applyNumberFormat="1" applyBorder="1" applyAlignment="1" applyProtection="1">
      <alignment vertical="center" shrinkToFit="1"/>
      <protection locked="0"/>
    </xf>
    <xf numFmtId="41" fontId="7" fillId="0" borderId="53" xfId="61" applyNumberFormat="1" applyBorder="1" applyAlignment="1" applyProtection="1">
      <alignment vertical="center" shrinkToFit="1"/>
      <protection locked="0"/>
    </xf>
    <xf numFmtId="188" fontId="7" fillId="34" borderId="53" xfId="61" applyNumberFormat="1" applyFill="1" applyBorder="1" applyAlignment="1" applyProtection="1">
      <alignment vertical="center" shrinkToFit="1"/>
      <protection/>
    </xf>
    <xf numFmtId="41" fontId="7" fillId="0" borderId="53" xfId="61" applyNumberFormat="1" applyBorder="1" applyAlignment="1" applyProtection="1">
      <alignment horizontal="right" vertical="center" shrinkToFit="1"/>
      <protection locked="0"/>
    </xf>
    <xf numFmtId="188" fontId="7" fillId="34" borderId="30" xfId="61" applyNumberFormat="1" applyFill="1" applyBorder="1" applyAlignment="1" applyProtection="1">
      <alignment vertical="center" shrinkToFit="1"/>
      <protection/>
    </xf>
    <xf numFmtId="41" fontId="7" fillId="35" borderId="54" xfId="61" applyNumberFormat="1" applyFill="1" applyBorder="1" applyAlignment="1" applyProtection="1">
      <alignment vertical="center" shrinkToFit="1"/>
      <protection/>
    </xf>
    <xf numFmtId="41" fontId="7" fillId="35" borderId="55" xfId="61" applyNumberFormat="1" applyFill="1" applyBorder="1" applyAlignment="1" applyProtection="1">
      <alignment vertical="center" shrinkToFit="1"/>
      <protection/>
    </xf>
    <xf numFmtId="188" fontId="7" fillId="34" borderId="55" xfId="61" applyNumberFormat="1" applyFill="1" applyBorder="1" applyAlignment="1" applyProtection="1">
      <alignment vertical="center" shrinkToFit="1"/>
      <protection/>
    </xf>
    <xf numFmtId="41" fontId="7" fillId="0" borderId="52" xfId="61" applyNumberFormat="1" applyFont="1" applyBorder="1" applyAlignment="1" applyProtection="1">
      <alignment vertical="center" shrinkToFit="1"/>
      <protection locked="0"/>
    </xf>
    <xf numFmtId="41" fontId="7" fillId="0" borderId="53" xfId="61" applyNumberFormat="1" applyFont="1" applyBorder="1" applyAlignment="1" applyProtection="1">
      <alignment vertical="center" shrinkToFit="1"/>
      <protection locked="0"/>
    </xf>
    <xf numFmtId="188" fontId="7" fillId="34" borderId="53" xfId="61" applyNumberFormat="1" applyFont="1" applyFill="1" applyBorder="1" applyAlignment="1" applyProtection="1">
      <alignment vertical="center" shrinkToFit="1"/>
      <protection/>
    </xf>
    <xf numFmtId="188" fontId="7" fillId="34" borderId="53" xfId="61" applyNumberFormat="1" applyFont="1" applyFill="1" applyBorder="1" applyAlignment="1" applyProtection="1">
      <alignment horizontal="right" vertical="center" shrinkToFit="1"/>
      <protection/>
    </xf>
    <xf numFmtId="41" fontId="7" fillId="0" borderId="53" xfId="61" applyNumberFormat="1" applyFont="1" applyBorder="1" applyAlignment="1" applyProtection="1">
      <alignment horizontal="right" vertical="center" shrinkToFit="1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8" fillId="0" borderId="58" xfId="61" applyFont="1" applyBorder="1" applyAlignment="1" applyProtection="1">
      <alignment horizontal="center" vertical="center"/>
      <protection locked="0"/>
    </xf>
    <xf numFmtId="0" fontId="8" fillId="0" borderId="59" xfId="61" applyFont="1" applyBorder="1" applyAlignment="1" applyProtection="1">
      <alignment horizontal="center" vertical="center"/>
      <protection locked="0"/>
    </xf>
    <xf numFmtId="0" fontId="8" fillId="0" borderId="58" xfId="61" applyFont="1" applyBorder="1" applyAlignment="1" applyProtection="1">
      <alignment vertical="center"/>
      <protection locked="0"/>
    </xf>
    <xf numFmtId="41" fontId="7" fillId="33" borderId="60" xfId="61" applyNumberFormat="1" applyFill="1" applyBorder="1" applyAlignment="1" applyProtection="1">
      <alignment horizontal="right" vertical="center" shrinkToFit="1"/>
      <protection/>
    </xf>
    <xf numFmtId="41" fontId="7" fillId="33" borderId="61" xfId="61" applyNumberFormat="1" applyFill="1" applyBorder="1" applyAlignment="1" applyProtection="1">
      <alignment horizontal="right" vertical="center" shrinkToFit="1"/>
      <protection/>
    </xf>
    <xf numFmtId="41" fontId="7" fillId="35" borderId="29" xfId="61" applyNumberFormat="1" applyFill="1" applyBorder="1" applyAlignment="1" applyProtection="1">
      <alignment vertical="center" shrinkToFit="1"/>
      <protection/>
    </xf>
    <xf numFmtId="41" fontId="7" fillId="0" borderId="58" xfId="61" applyNumberFormat="1" applyBorder="1" applyAlignment="1" applyProtection="1">
      <alignment horizontal="right" vertical="center" shrinkToFit="1"/>
      <protection locked="0"/>
    </xf>
    <xf numFmtId="41" fontId="7" fillId="0" borderId="59" xfId="61" applyNumberFormat="1" applyBorder="1" applyAlignment="1" applyProtection="1">
      <alignment horizontal="right" vertical="center" shrinkToFit="1"/>
      <protection locked="0"/>
    </xf>
    <xf numFmtId="41" fontId="7" fillId="0" borderId="62" xfId="61" applyNumberFormat="1" applyBorder="1" applyAlignment="1" applyProtection="1">
      <alignment horizontal="right" vertical="center" shrinkToFit="1"/>
      <protection locked="0"/>
    </xf>
    <xf numFmtId="41" fontId="7" fillId="0" borderId="63" xfId="61" applyNumberFormat="1" applyBorder="1" applyAlignment="1" applyProtection="1">
      <alignment horizontal="right" vertical="center" shrinkToFit="1"/>
      <protection locked="0"/>
    </xf>
    <xf numFmtId="41" fontId="7" fillId="0" borderId="64" xfId="61" applyNumberFormat="1" applyBorder="1" applyAlignment="1" applyProtection="1">
      <alignment horizontal="right" vertical="center" shrinkToFit="1"/>
      <protection locked="0"/>
    </xf>
    <xf numFmtId="41" fontId="7" fillId="0" borderId="40" xfId="61" applyNumberFormat="1" applyBorder="1" applyAlignment="1" applyProtection="1">
      <alignment horizontal="right" vertical="center" shrinkToFit="1"/>
      <protection locked="0"/>
    </xf>
    <xf numFmtId="41" fontId="7" fillId="0" borderId="58" xfId="61" applyNumberFormat="1" applyFont="1" applyBorder="1" applyAlignment="1" applyProtection="1">
      <alignment horizontal="right" vertical="center" shrinkToFit="1"/>
      <protection locked="0"/>
    </xf>
    <xf numFmtId="41" fontId="7" fillId="0" borderId="59" xfId="61" applyNumberFormat="1" applyFont="1" applyBorder="1" applyAlignment="1" applyProtection="1">
      <alignment horizontal="right" vertical="center" shrinkToFit="1"/>
      <protection locked="0"/>
    </xf>
    <xf numFmtId="41" fontId="7" fillId="35" borderId="65" xfId="61" applyNumberFormat="1" applyFill="1" applyBorder="1" applyAlignment="1" applyProtection="1">
      <alignment vertical="center" shrinkToFit="1"/>
      <protection/>
    </xf>
    <xf numFmtId="41" fontId="7" fillId="35" borderId="66" xfId="61" applyNumberFormat="1" applyFill="1" applyBorder="1" applyAlignment="1" applyProtection="1">
      <alignment vertical="center" shrinkToFit="1"/>
      <protection/>
    </xf>
    <xf numFmtId="41" fontId="7" fillId="0" borderId="67" xfId="61" applyNumberFormat="1" applyFont="1" applyBorder="1" applyAlignment="1" applyProtection="1">
      <alignment horizontal="right" vertical="center" shrinkToFit="1"/>
      <protection locked="0"/>
    </xf>
    <xf numFmtId="41" fontId="7" fillId="35" borderId="68" xfId="61" applyNumberFormat="1" applyFill="1" applyBorder="1" applyAlignment="1" applyProtection="1">
      <alignment vertical="center" shrinkToFit="1"/>
      <protection/>
    </xf>
    <xf numFmtId="41" fontId="7" fillId="35" borderId="15" xfId="61" applyNumberFormat="1" applyFill="1" applyBorder="1" applyAlignment="1" applyProtection="1">
      <alignment vertical="center" shrinkToFit="1"/>
      <protection/>
    </xf>
    <xf numFmtId="41" fontId="7" fillId="35" borderId="53" xfId="61" applyNumberFormat="1" applyFill="1" applyBorder="1" applyAlignment="1" applyProtection="1">
      <alignment vertical="center" shrinkToFit="1"/>
      <protection/>
    </xf>
    <xf numFmtId="41" fontId="7" fillId="35" borderId="69" xfId="61" applyNumberFormat="1" applyFill="1" applyBorder="1" applyAlignment="1" applyProtection="1">
      <alignment vertical="center" shrinkToFit="1"/>
      <protection/>
    </xf>
    <xf numFmtId="41" fontId="7" fillId="35" borderId="70" xfId="61" applyNumberFormat="1" applyFill="1" applyBorder="1" applyAlignment="1" applyProtection="1">
      <alignment vertical="center" shrinkToFit="1"/>
      <protection/>
    </xf>
    <xf numFmtId="41" fontId="7" fillId="35" borderId="71" xfId="61" applyNumberFormat="1" applyFill="1" applyBorder="1" applyAlignment="1" applyProtection="1">
      <alignment vertical="center" shrinkToFit="1"/>
      <protection/>
    </xf>
    <xf numFmtId="41" fontId="7" fillId="35" borderId="63" xfId="61" applyNumberFormat="1" applyFill="1" applyBorder="1" applyAlignment="1" applyProtection="1">
      <alignment vertical="center" shrinkToFit="1"/>
      <protection/>
    </xf>
    <xf numFmtId="41" fontId="7" fillId="35" borderId="64" xfId="61" applyNumberFormat="1" applyFill="1" applyBorder="1" applyAlignment="1" applyProtection="1">
      <alignment vertical="center" shrinkToFit="1"/>
      <protection/>
    </xf>
    <xf numFmtId="41" fontId="7" fillId="35" borderId="72" xfId="61" applyNumberFormat="1" applyFill="1" applyBorder="1" applyAlignment="1" applyProtection="1">
      <alignment vertical="center" shrinkToFit="1"/>
      <protection/>
    </xf>
    <xf numFmtId="41" fontId="7" fillId="35" borderId="73" xfId="61" applyNumberFormat="1" applyFill="1" applyBorder="1" applyAlignment="1" applyProtection="1">
      <alignment vertical="center" shrinkToFit="1"/>
      <protection/>
    </xf>
    <xf numFmtId="41" fontId="7" fillId="35" borderId="74" xfId="61" applyNumberFormat="1" applyFill="1" applyBorder="1" applyAlignment="1" applyProtection="1">
      <alignment vertical="center" shrinkToFit="1"/>
      <protection/>
    </xf>
    <xf numFmtId="41" fontId="7" fillId="35" borderId="67" xfId="61" applyNumberFormat="1" applyFill="1" applyBorder="1" applyAlignment="1" applyProtection="1">
      <alignment vertical="center" shrinkToFit="1"/>
      <protection/>
    </xf>
    <xf numFmtId="41" fontId="7" fillId="0" borderId="58" xfId="61" applyNumberFormat="1" applyBorder="1" applyAlignment="1" applyProtection="1">
      <alignment vertical="center" shrinkToFit="1"/>
      <protection locked="0"/>
    </xf>
    <xf numFmtId="41" fontId="7" fillId="0" borderId="59" xfId="61" applyNumberFormat="1" applyBorder="1" applyAlignment="1" applyProtection="1">
      <alignment vertical="center" shrinkToFit="1"/>
      <protection locked="0"/>
    </xf>
    <xf numFmtId="41" fontId="7" fillId="0" borderId="63" xfId="61" applyNumberFormat="1" applyBorder="1" applyAlignment="1" applyProtection="1">
      <alignment vertical="center" shrinkToFit="1"/>
      <protection locked="0"/>
    </xf>
    <xf numFmtId="41" fontId="7" fillId="0" borderId="63" xfId="61" applyNumberFormat="1" applyFont="1" applyBorder="1" applyAlignment="1" applyProtection="1">
      <alignment horizontal="right" vertical="center" shrinkToFit="1"/>
      <protection locked="0"/>
    </xf>
    <xf numFmtId="41" fontId="7" fillId="0" borderId="65" xfId="61" applyNumberFormat="1" applyBorder="1" applyAlignment="1" applyProtection="1">
      <alignment horizontal="right" vertical="center" shrinkToFit="1"/>
      <protection locked="0"/>
    </xf>
    <xf numFmtId="41" fontId="7" fillId="0" borderId="40" xfId="61" applyNumberFormat="1" applyFont="1" applyBorder="1" applyAlignment="1" applyProtection="1">
      <alignment vertical="center" shrinkToFit="1"/>
      <protection locked="0"/>
    </xf>
    <xf numFmtId="41" fontId="7" fillId="0" borderId="59" xfId="61" applyNumberFormat="1" applyFont="1" applyBorder="1" applyAlignment="1" applyProtection="1">
      <alignment vertical="center" shrinkToFit="1"/>
      <protection locked="0"/>
    </xf>
    <xf numFmtId="41" fontId="7" fillId="0" borderId="74" xfId="61" applyNumberFormat="1" applyFont="1" applyBorder="1" applyAlignment="1" applyProtection="1">
      <alignment vertical="center" shrinkToFit="1"/>
      <protection locked="0"/>
    </xf>
    <xf numFmtId="41" fontId="7" fillId="35" borderId="75" xfId="61" applyNumberFormat="1" applyFill="1" applyBorder="1" applyAlignment="1" applyProtection="1">
      <alignment vertical="center" shrinkToFit="1"/>
      <protection/>
    </xf>
    <xf numFmtId="41" fontId="7" fillId="35" borderId="76" xfId="61" applyNumberFormat="1" applyFill="1" applyBorder="1" applyAlignment="1" applyProtection="1">
      <alignment vertical="center" shrinkToFit="1"/>
      <protection/>
    </xf>
    <xf numFmtId="41" fontId="7" fillId="35" borderId="77" xfId="61" applyNumberFormat="1" applyFill="1" applyBorder="1" applyAlignment="1" applyProtection="1">
      <alignment vertical="center" shrinkToFit="1"/>
      <protection/>
    </xf>
    <xf numFmtId="41" fontId="7" fillId="35" borderId="78" xfId="61" applyNumberFormat="1" applyFill="1" applyBorder="1" applyAlignment="1" applyProtection="1">
      <alignment vertical="center" shrinkToFit="1"/>
      <protection/>
    </xf>
    <xf numFmtId="41" fontId="7" fillId="35" borderId="79" xfId="61" applyNumberFormat="1" applyFill="1" applyBorder="1" applyAlignment="1" applyProtection="1">
      <alignment vertical="center" shrinkToFit="1"/>
      <protection/>
    </xf>
    <xf numFmtId="41" fontId="7" fillId="35" borderId="80" xfId="61" applyNumberFormat="1" applyFill="1" applyBorder="1" applyAlignment="1" applyProtection="1">
      <alignment vertical="center" shrinkToFit="1"/>
      <protection/>
    </xf>
    <xf numFmtId="41" fontId="7" fillId="35" borderId="81" xfId="61" applyNumberFormat="1" applyFill="1" applyBorder="1" applyAlignment="1" applyProtection="1">
      <alignment vertical="center" shrinkToFit="1"/>
      <protection/>
    </xf>
    <xf numFmtId="41" fontId="7" fillId="35" borderId="82" xfId="61" applyNumberFormat="1" applyFill="1" applyBorder="1" applyAlignment="1" applyProtection="1">
      <alignment vertical="center" shrinkToFit="1"/>
      <protection/>
    </xf>
    <xf numFmtId="41" fontId="7" fillId="35" borderId="83" xfId="61" applyNumberFormat="1" applyFill="1" applyBorder="1" applyAlignment="1" applyProtection="1">
      <alignment vertical="center" shrinkToFit="1"/>
      <protection/>
    </xf>
    <xf numFmtId="41" fontId="7" fillId="0" borderId="39" xfId="61" applyNumberFormat="1" applyFill="1" applyBorder="1" applyAlignment="1" applyProtection="1">
      <alignment vertical="center" shrinkToFit="1"/>
      <protection locked="0"/>
    </xf>
    <xf numFmtId="41" fontId="7" fillId="0" borderId="42" xfId="61" applyNumberFormat="1" applyFill="1" applyBorder="1" applyAlignment="1" applyProtection="1">
      <alignment vertical="center" shrinkToFit="1"/>
      <protection locked="0"/>
    </xf>
    <xf numFmtId="41" fontId="7" fillId="0" borderId="53" xfId="61" applyNumberFormat="1" applyFill="1" applyBorder="1" applyAlignment="1" applyProtection="1">
      <alignment vertical="center" shrinkToFit="1"/>
      <protection locked="0"/>
    </xf>
    <xf numFmtId="41" fontId="7" fillId="0" borderId="45" xfId="61" applyNumberFormat="1" applyFill="1" applyBorder="1" applyAlignment="1" applyProtection="1">
      <alignment vertical="center" shrinkToFit="1"/>
      <protection locked="0"/>
    </xf>
    <xf numFmtId="41" fontId="7" fillId="0" borderId="84" xfId="61" applyNumberFormat="1" applyFill="1" applyBorder="1" applyAlignment="1" applyProtection="1">
      <alignment vertical="center" shrinkToFit="1"/>
      <protection locked="0"/>
    </xf>
    <xf numFmtId="41" fontId="7" fillId="0" borderId="85" xfId="61" applyNumberFormat="1" applyFill="1" applyBorder="1" applyAlignment="1" applyProtection="1">
      <alignment vertical="center" shrinkToFit="1"/>
      <protection/>
    </xf>
    <xf numFmtId="41" fontId="7" fillId="0" borderId="39" xfId="61" applyNumberFormat="1" applyFill="1" applyBorder="1" applyAlignment="1" applyProtection="1">
      <alignment vertical="center" shrinkToFit="1"/>
      <protection/>
    </xf>
    <xf numFmtId="41" fontId="7" fillId="0" borderId="42" xfId="61" applyNumberFormat="1" applyFill="1" applyBorder="1" applyAlignment="1" applyProtection="1">
      <alignment vertical="center" shrinkToFit="1"/>
      <protection/>
    </xf>
    <xf numFmtId="41" fontId="7" fillId="0" borderId="55" xfId="61" applyNumberFormat="1" applyFill="1" applyBorder="1" applyAlignment="1" applyProtection="1">
      <alignment vertical="center" shrinkToFit="1"/>
      <protection/>
    </xf>
    <xf numFmtId="41" fontId="7" fillId="0" borderId="86" xfId="61" applyNumberFormat="1" applyFill="1" applyBorder="1" applyAlignment="1" applyProtection="1">
      <alignment vertical="center" shrinkToFit="1"/>
      <protection locked="0"/>
    </xf>
    <xf numFmtId="41" fontId="7" fillId="0" borderId="87" xfId="61" applyNumberFormat="1" applyFill="1" applyBorder="1" applyAlignment="1" applyProtection="1">
      <alignment vertical="center" shrinkToFit="1"/>
      <protection/>
    </xf>
    <xf numFmtId="41" fontId="7" fillId="0" borderId="88" xfId="61" applyNumberFormat="1" applyFill="1" applyBorder="1" applyAlignment="1" applyProtection="1">
      <alignment vertical="center" shrinkToFit="1"/>
      <protection/>
    </xf>
    <xf numFmtId="41" fontId="7" fillId="0" borderId="48" xfId="61" applyNumberFormat="1" applyFill="1" applyBorder="1" applyAlignment="1" applyProtection="1">
      <alignment vertical="center" shrinkToFit="1"/>
      <protection locked="0"/>
    </xf>
    <xf numFmtId="188" fontId="7" fillId="37" borderId="22" xfId="61" applyNumberFormat="1" applyFill="1" applyBorder="1" applyAlignment="1" applyProtection="1">
      <alignment vertical="center" shrinkToFit="1"/>
      <protection/>
    </xf>
    <xf numFmtId="188" fontId="7" fillId="37" borderId="24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Alignment="1">
      <alignment shrinkToFit="1"/>
      <protection/>
    </xf>
    <xf numFmtId="41" fontId="7" fillId="0" borderId="0" xfId="61" applyNumberFormat="1">
      <alignment/>
      <protection/>
    </xf>
    <xf numFmtId="41" fontId="7" fillId="33" borderId="89" xfId="61" applyNumberFormat="1" applyFill="1" applyBorder="1" applyAlignment="1" applyProtection="1">
      <alignment vertical="center" shrinkToFit="1"/>
      <protection/>
    </xf>
    <xf numFmtId="41" fontId="7" fillId="33" borderId="90" xfId="61" applyNumberFormat="1" applyFill="1" applyBorder="1" applyAlignment="1" applyProtection="1">
      <alignment vertical="center" shrinkToFit="1"/>
      <protection/>
    </xf>
    <xf numFmtId="0" fontId="9" fillId="0" borderId="91" xfId="61" applyFont="1" applyBorder="1" applyAlignment="1" applyProtection="1">
      <alignment horizontal="center" vertical="center"/>
      <protection locked="0"/>
    </xf>
    <xf numFmtId="188" fontId="7" fillId="33" borderId="90" xfId="61" applyNumberFormat="1" applyFill="1" applyBorder="1" applyAlignment="1" applyProtection="1">
      <alignment vertical="center" shrinkToFit="1"/>
      <protection/>
    </xf>
    <xf numFmtId="41" fontId="7" fillId="33" borderId="90" xfId="61" applyNumberFormat="1" applyFill="1" applyBorder="1" applyAlignment="1" applyProtection="1">
      <alignment horizontal="right" vertical="center" shrinkToFit="1"/>
      <protection/>
    </xf>
    <xf numFmtId="41" fontId="7" fillId="33" borderId="92" xfId="61" applyNumberFormat="1" applyFill="1" applyBorder="1" applyAlignment="1" applyProtection="1">
      <alignment horizontal="right" vertical="center" shrinkToFit="1"/>
      <protection/>
    </xf>
    <xf numFmtId="41" fontId="7" fillId="33" borderId="93" xfId="61" applyNumberFormat="1" applyFill="1" applyBorder="1" applyAlignment="1" applyProtection="1">
      <alignment horizontal="right" vertical="center" shrinkToFit="1"/>
      <protection/>
    </xf>
    <xf numFmtId="0" fontId="9" fillId="0" borderId="94" xfId="61" applyFont="1" applyBorder="1" applyAlignment="1" applyProtection="1">
      <alignment horizontal="center" vertical="center"/>
      <protection locked="0"/>
    </xf>
    <xf numFmtId="188" fontId="7" fillId="37" borderId="12" xfId="61" applyNumberFormat="1" applyFill="1" applyBorder="1" applyAlignment="1" applyProtection="1">
      <alignment vertical="center" shrinkToFit="1"/>
      <protection/>
    </xf>
    <xf numFmtId="188" fontId="7" fillId="37" borderId="52" xfId="61" applyNumberFormat="1" applyFill="1" applyBorder="1" applyAlignment="1" applyProtection="1">
      <alignment vertical="center" shrinkToFit="1"/>
      <protection/>
    </xf>
    <xf numFmtId="188" fontId="7" fillId="37" borderId="0" xfId="61" applyNumberFormat="1" applyFont="1" applyFill="1" applyBorder="1" applyAlignment="1" applyProtection="1">
      <alignment vertical="center" shrinkToFit="1"/>
      <protection/>
    </xf>
    <xf numFmtId="188" fontId="7" fillId="37" borderId="11" xfId="61" applyNumberFormat="1" applyFill="1" applyBorder="1" applyAlignment="1" applyProtection="1">
      <alignment vertical="center" shrinkToFit="1"/>
      <protection/>
    </xf>
    <xf numFmtId="188" fontId="7" fillId="37" borderId="39" xfId="61" applyNumberFormat="1" applyFill="1" applyBorder="1" applyAlignment="1" applyProtection="1">
      <alignment vertical="center" shrinkToFit="1"/>
      <protection/>
    </xf>
    <xf numFmtId="188" fontId="7" fillId="37" borderId="95" xfId="61" applyNumberFormat="1" applyFont="1" applyFill="1" applyBorder="1" applyAlignment="1" applyProtection="1">
      <alignment vertical="center" shrinkToFit="1"/>
      <protection/>
    </xf>
    <xf numFmtId="188" fontId="7" fillId="37" borderId="39" xfId="61" applyNumberFormat="1" applyFont="1" applyFill="1" applyBorder="1" applyAlignment="1" applyProtection="1">
      <alignment vertical="center" shrinkToFit="1"/>
      <protection/>
    </xf>
    <xf numFmtId="0" fontId="12" fillId="0" borderId="0" xfId="61" applyFont="1" applyBorder="1" applyAlignment="1" applyProtection="1">
      <alignment horizontal="center" vertical="center"/>
      <protection locked="0"/>
    </xf>
    <xf numFmtId="188" fontId="7" fillId="37" borderId="85" xfId="61" applyNumberFormat="1" applyFill="1" applyBorder="1" applyAlignment="1" applyProtection="1">
      <alignment vertical="center" shrinkToFit="1"/>
      <protection/>
    </xf>
    <xf numFmtId="0" fontId="9" fillId="0" borderId="10" xfId="61" applyFont="1" applyBorder="1" applyAlignment="1" applyProtection="1">
      <alignment horizontal="center" vertical="center"/>
      <protection locked="0"/>
    </xf>
    <xf numFmtId="188" fontId="7" fillId="37" borderId="96" xfId="61" applyNumberFormat="1" applyFont="1" applyFill="1" applyBorder="1" applyAlignment="1" applyProtection="1">
      <alignment vertical="center" shrinkToFit="1"/>
      <protection/>
    </xf>
    <xf numFmtId="41" fontId="7" fillId="36" borderId="50" xfId="61" applyNumberFormat="1" applyFill="1" applyBorder="1" applyAlignment="1" applyProtection="1">
      <alignment vertical="center" shrinkToFit="1"/>
      <protection/>
    </xf>
    <xf numFmtId="41" fontId="7" fillId="36" borderId="39" xfId="61" applyNumberFormat="1" applyFill="1" applyBorder="1" applyAlignment="1" applyProtection="1">
      <alignment vertical="center" shrinkToFit="1"/>
      <protection/>
    </xf>
    <xf numFmtId="41" fontId="7" fillId="36" borderId="97" xfId="61" applyNumberFormat="1" applyFill="1" applyBorder="1" applyAlignment="1" applyProtection="1">
      <alignment vertical="center" shrinkToFit="1"/>
      <protection/>
    </xf>
    <xf numFmtId="41" fontId="7" fillId="36" borderId="98" xfId="61" applyNumberFormat="1" applyFill="1" applyBorder="1" applyAlignment="1" applyProtection="1">
      <alignment vertical="center" shrinkToFit="1"/>
      <protection/>
    </xf>
    <xf numFmtId="41" fontId="7" fillId="36" borderId="40" xfId="61" applyNumberFormat="1" applyFill="1" applyBorder="1" applyAlignment="1" applyProtection="1">
      <alignment vertical="center" shrinkToFit="1"/>
      <protection/>
    </xf>
    <xf numFmtId="41" fontId="7" fillId="36" borderId="99" xfId="61" applyNumberFormat="1" applyFill="1" applyBorder="1" applyAlignment="1" applyProtection="1">
      <alignment vertical="center" shrinkToFit="1"/>
      <protection/>
    </xf>
    <xf numFmtId="41" fontId="7" fillId="36" borderId="80" xfId="61" applyNumberFormat="1" applyFill="1" applyBorder="1" applyAlignment="1" applyProtection="1">
      <alignment vertical="center" shrinkToFit="1"/>
      <protection locked="0"/>
    </xf>
    <xf numFmtId="41" fontId="7" fillId="36" borderId="87" xfId="61" applyNumberFormat="1" applyFill="1" applyBorder="1" applyAlignment="1" applyProtection="1">
      <alignment vertical="center" shrinkToFit="1"/>
      <protection locked="0"/>
    </xf>
    <xf numFmtId="41" fontId="7" fillId="36" borderId="64" xfId="61" applyNumberFormat="1" applyFill="1" applyBorder="1" applyAlignment="1" applyProtection="1">
      <alignment vertical="center" shrinkToFit="1"/>
      <protection locked="0"/>
    </xf>
    <xf numFmtId="41" fontId="7" fillId="36" borderId="39" xfId="61" applyNumberFormat="1" applyFill="1" applyBorder="1" applyAlignment="1" applyProtection="1">
      <alignment vertical="center" shrinkToFit="1"/>
      <protection locked="0"/>
    </xf>
    <xf numFmtId="41" fontId="7" fillId="36" borderId="42" xfId="61" applyNumberFormat="1" applyFill="1" applyBorder="1" applyAlignment="1" applyProtection="1">
      <alignment vertical="center" shrinkToFit="1"/>
      <protection locked="0"/>
    </xf>
    <xf numFmtId="41" fontId="7" fillId="36" borderId="83" xfId="61" applyNumberFormat="1" applyFill="1" applyBorder="1" applyAlignment="1" applyProtection="1">
      <alignment vertical="center" shrinkToFit="1"/>
      <protection locked="0"/>
    </xf>
    <xf numFmtId="41" fontId="7" fillId="36" borderId="100" xfId="61" applyNumberFormat="1" applyFill="1" applyBorder="1" applyAlignment="1" applyProtection="1">
      <alignment vertical="center" shrinkToFit="1"/>
      <protection locked="0"/>
    </xf>
    <xf numFmtId="41" fontId="7" fillId="36" borderId="36" xfId="61" applyNumberFormat="1" applyFill="1" applyBorder="1" applyAlignment="1" applyProtection="1">
      <alignment vertical="center" shrinkToFit="1"/>
      <protection locked="0"/>
    </xf>
    <xf numFmtId="41" fontId="7" fillId="36" borderId="48" xfId="61" applyNumberFormat="1" applyFill="1" applyBorder="1" applyAlignment="1" applyProtection="1">
      <alignment vertical="center" shrinkToFit="1"/>
      <protection locked="0"/>
    </xf>
    <xf numFmtId="41" fontId="7" fillId="36" borderId="75" xfId="61" applyNumberFormat="1" applyFill="1" applyBorder="1" applyAlignment="1" applyProtection="1">
      <alignment vertical="center" shrinkToFit="1"/>
      <protection locked="0"/>
    </xf>
    <xf numFmtId="41" fontId="7" fillId="36" borderId="37" xfId="61" applyNumberFormat="1" applyFill="1" applyBorder="1" applyAlignment="1" applyProtection="1">
      <alignment vertical="center" shrinkToFit="1"/>
      <protection locked="0"/>
    </xf>
    <xf numFmtId="41" fontId="7" fillId="36" borderId="76" xfId="61" applyNumberFormat="1" applyFill="1" applyBorder="1" applyAlignment="1" applyProtection="1">
      <alignment vertical="center" shrinkToFit="1"/>
      <protection locked="0"/>
    </xf>
    <xf numFmtId="41" fontId="7" fillId="36" borderId="40" xfId="61" applyNumberFormat="1" applyFill="1" applyBorder="1" applyAlignment="1" applyProtection="1">
      <alignment vertical="center" shrinkToFit="1"/>
      <protection locked="0"/>
    </xf>
    <xf numFmtId="41" fontId="7" fillId="36" borderId="79" xfId="61" applyNumberFormat="1" applyFill="1" applyBorder="1" applyAlignment="1" applyProtection="1">
      <alignment vertical="center" shrinkToFit="1"/>
      <protection locked="0"/>
    </xf>
    <xf numFmtId="41" fontId="7" fillId="36" borderId="49" xfId="61" applyNumberFormat="1" applyFill="1" applyBorder="1" applyAlignment="1" applyProtection="1">
      <alignment vertical="center" shrinkToFit="1"/>
      <protection locked="0"/>
    </xf>
    <xf numFmtId="0" fontId="9" fillId="0" borderId="20" xfId="61" applyFont="1" applyFill="1" applyBorder="1" applyAlignment="1" applyProtection="1">
      <alignment horizontal="center" vertical="center"/>
      <protection locked="0"/>
    </xf>
    <xf numFmtId="41" fontId="7" fillId="0" borderId="0" xfId="61" applyNumberFormat="1" applyFill="1">
      <alignment/>
      <protection/>
    </xf>
    <xf numFmtId="189" fontId="1" fillId="0" borderId="0" xfId="61" applyNumberFormat="1" applyFont="1" applyFill="1" applyAlignment="1" applyProtection="1">
      <alignment vertical="center"/>
      <protection locked="0"/>
    </xf>
    <xf numFmtId="41" fontId="7" fillId="0" borderId="40" xfId="61" applyNumberFormat="1" applyFill="1" applyBorder="1" applyAlignment="1" applyProtection="1">
      <alignment vertical="center" shrinkToFit="1"/>
      <protection/>
    </xf>
    <xf numFmtId="0" fontId="1" fillId="0" borderId="0" xfId="61" applyFont="1" applyFill="1" applyAlignment="1" applyProtection="1">
      <alignment vertical="center"/>
      <protection locked="0"/>
    </xf>
    <xf numFmtId="178" fontId="1" fillId="0" borderId="0" xfId="61" applyNumberFormat="1" applyFont="1" applyFill="1" applyAlignment="1" applyProtection="1">
      <alignment vertical="center"/>
      <protection locked="0"/>
    </xf>
    <xf numFmtId="179" fontId="1" fillId="0" borderId="0" xfId="61" applyNumberFormat="1" applyFont="1" applyFill="1" applyAlignment="1" applyProtection="1">
      <alignment vertical="center"/>
      <protection locked="0"/>
    </xf>
    <xf numFmtId="41" fontId="7" fillId="36" borderId="101" xfId="61" applyNumberFormat="1" applyFill="1" applyBorder="1" applyAlignment="1" applyProtection="1">
      <alignment vertical="center" shrinkToFit="1"/>
      <protection locked="0"/>
    </xf>
    <xf numFmtId="41" fontId="7" fillId="36" borderId="102" xfId="61" applyNumberFormat="1" applyFill="1" applyBorder="1" applyAlignment="1" applyProtection="1">
      <alignment vertical="center" shrinkToFit="1"/>
      <protection locked="0"/>
    </xf>
    <xf numFmtId="41" fontId="7" fillId="36" borderId="38" xfId="61" applyNumberFormat="1" applyFill="1" applyBorder="1" applyAlignment="1" applyProtection="1">
      <alignment vertical="center" shrinkToFit="1"/>
      <protection locked="0"/>
    </xf>
    <xf numFmtId="0" fontId="9" fillId="0" borderId="103" xfId="61" applyFont="1" applyBorder="1" applyAlignment="1" applyProtection="1">
      <alignment horizontal="center" vertical="center"/>
      <protection locked="0"/>
    </xf>
    <xf numFmtId="41" fontId="7" fillId="36" borderId="47" xfId="61" applyNumberFormat="1" applyFill="1" applyBorder="1" applyAlignment="1" applyProtection="1">
      <alignment vertical="center" shrinkToFit="1"/>
      <protection locked="0"/>
    </xf>
    <xf numFmtId="0" fontId="9" fillId="0" borderId="104" xfId="61" applyFont="1" applyBorder="1" applyAlignment="1" applyProtection="1">
      <alignment horizontal="center" vertical="center"/>
      <protection locked="0"/>
    </xf>
    <xf numFmtId="41" fontId="7" fillId="36" borderId="11" xfId="61" applyNumberFormat="1" applyFill="1" applyBorder="1" applyAlignment="1" applyProtection="1">
      <alignment vertical="center" shrinkToFit="1"/>
      <protection/>
    </xf>
    <xf numFmtId="41" fontId="7" fillId="36" borderId="76" xfId="61" applyNumberFormat="1" applyFill="1" applyBorder="1" applyAlignment="1" applyProtection="1">
      <alignment vertical="center" shrinkToFit="1"/>
      <protection/>
    </xf>
    <xf numFmtId="41" fontId="7" fillId="36" borderId="105" xfId="61" applyNumberFormat="1" applyFill="1" applyBorder="1" applyAlignment="1" applyProtection="1">
      <alignment vertical="center" shrinkToFit="1"/>
      <protection/>
    </xf>
    <xf numFmtId="41" fontId="7" fillId="36" borderId="106" xfId="61" applyNumberFormat="1" applyFill="1" applyBorder="1" applyAlignment="1" applyProtection="1">
      <alignment vertical="center" shrinkToFit="1"/>
      <protection/>
    </xf>
    <xf numFmtId="41" fontId="7" fillId="36" borderId="64" xfId="61" applyNumberFormat="1" applyFill="1" applyBorder="1" applyAlignment="1" applyProtection="1">
      <alignment vertical="center" shrinkToFit="1"/>
      <protection/>
    </xf>
    <xf numFmtId="41" fontId="7" fillId="36" borderId="107" xfId="61" applyNumberFormat="1" applyFill="1" applyBorder="1" applyAlignment="1" applyProtection="1">
      <alignment vertical="center" shrinkToFit="1"/>
      <protection/>
    </xf>
    <xf numFmtId="41" fontId="7" fillId="35" borderId="108" xfId="61" applyNumberFormat="1" applyFill="1" applyBorder="1" applyAlignment="1" applyProtection="1">
      <alignment vertical="center" shrinkToFit="1"/>
      <protection/>
    </xf>
    <xf numFmtId="41" fontId="7" fillId="35" borderId="109" xfId="61" applyNumberFormat="1" applyFill="1" applyBorder="1" applyAlignment="1" applyProtection="1">
      <alignment vertical="center" shrinkToFit="1"/>
      <protection/>
    </xf>
    <xf numFmtId="41" fontId="7" fillId="35" borderId="110" xfId="61" applyNumberFormat="1" applyFill="1" applyBorder="1" applyAlignment="1" applyProtection="1">
      <alignment vertical="center" shrinkToFit="1"/>
      <protection/>
    </xf>
    <xf numFmtId="41" fontId="7" fillId="35" borderId="62" xfId="61" applyNumberFormat="1" applyFill="1" applyBorder="1" applyAlignment="1" applyProtection="1">
      <alignment vertical="center" shrinkToFit="1"/>
      <protection/>
    </xf>
    <xf numFmtId="0" fontId="8" fillId="0" borderId="68" xfId="61" applyFont="1" applyBorder="1" applyAlignment="1" applyProtection="1">
      <alignment horizontal="center" vertical="center"/>
      <protection locked="0"/>
    </xf>
    <xf numFmtId="0" fontId="8" fillId="0" borderId="111" xfId="61" applyFont="1" applyBorder="1" applyAlignment="1" applyProtection="1">
      <alignment horizontal="center" vertical="center"/>
      <protection locked="0"/>
    </xf>
    <xf numFmtId="0" fontId="0" fillId="0" borderId="111" xfId="0" applyBorder="1" applyAlignment="1">
      <alignment/>
    </xf>
    <xf numFmtId="41" fontId="7" fillId="36" borderId="38" xfId="61" applyNumberFormat="1" applyFill="1" applyBorder="1" applyAlignment="1" applyProtection="1">
      <alignment vertical="center" shrinkToFit="1"/>
      <protection/>
    </xf>
    <xf numFmtId="41" fontId="7" fillId="36" borderId="102" xfId="61" applyNumberFormat="1" applyFill="1" applyBorder="1" applyAlignment="1" applyProtection="1">
      <alignment vertical="center" shrinkToFit="1"/>
      <protection/>
    </xf>
    <xf numFmtId="0" fontId="9" fillId="0" borderId="112" xfId="6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view="pageBreakPreview" zoomScale="110" zoomScaleSheetLayoutView="110" zoomScalePageLayoutView="0" workbookViewId="0" topLeftCell="A1">
      <selection activeCell="I140" sqref="I140"/>
    </sheetView>
  </sheetViews>
  <sheetFormatPr defaultColWidth="9.00390625" defaultRowHeight="10.5" customHeight="1"/>
  <cols>
    <col min="1" max="4" width="9.25390625" style="14" customWidth="1"/>
    <col min="5" max="9" width="7.125" style="14" customWidth="1"/>
    <col min="10" max="11" width="5.375" style="14" customWidth="1"/>
    <col min="12" max="12" width="6.25390625" style="14" customWidth="1"/>
    <col min="13" max="13" width="7.00390625" style="14" customWidth="1"/>
    <col min="14" max="14" width="5.375" style="14" customWidth="1"/>
    <col min="15" max="15" width="5.25390625" style="14" customWidth="1"/>
    <col min="16" max="16" width="12.625" style="14" customWidth="1"/>
    <col min="17" max="17" width="11.875" style="14" customWidth="1"/>
    <col min="18" max="24" width="4.875" style="14" customWidth="1"/>
    <col min="25" max="26" width="4.00390625" style="14" customWidth="1"/>
    <col min="27" max="32" width="4.875" style="14" customWidth="1"/>
    <col min="33" max="33" width="6.625" style="14" customWidth="1"/>
    <col min="34" max="35" width="5.75390625" style="14" customWidth="1"/>
    <col min="36" max="36" width="9.125" style="14" customWidth="1"/>
    <col min="37" max="37" width="4.875" style="14" customWidth="1"/>
    <col min="38" max="38" width="4.00390625" style="14" customWidth="1"/>
    <col min="39" max="39" width="4.875" style="14" customWidth="1"/>
    <col min="40" max="40" width="4.00390625" style="14" customWidth="1"/>
    <col min="41" max="41" width="4.875" style="14" customWidth="1"/>
    <col min="42" max="43" width="4.00390625" style="14" customWidth="1"/>
    <col min="44" max="44" width="4.875" style="14" customWidth="1"/>
    <col min="45" max="45" width="4.00390625" style="14" customWidth="1"/>
    <col min="46" max="48" width="4.875" style="14" customWidth="1"/>
    <col min="49" max="50" width="1.37890625" style="14" customWidth="1"/>
    <col min="51" max="51" width="9.125" style="14" customWidth="1"/>
    <col min="52" max="52" width="7.375" style="14" customWidth="1"/>
    <col min="53" max="53" width="9.125" style="14" customWidth="1"/>
    <col min="54" max="54" width="8.25390625" style="14" customWidth="1"/>
    <col min="55" max="55" width="5.75390625" style="14" customWidth="1"/>
    <col min="56" max="57" width="4.875" style="14" customWidth="1"/>
    <col min="58" max="60" width="5.75390625" style="14" customWidth="1"/>
    <col min="61" max="61" width="4.875" style="14" customWidth="1"/>
    <col min="62" max="63" width="5.75390625" style="14" customWidth="1"/>
    <col min="64" max="64" width="4.875" style="14" customWidth="1"/>
    <col min="65" max="82" width="4.00390625" style="14" customWidth="1"/>
    <col min="83" max="83" width="4.875" style="14" customWidth="1"/>
    <col min="84" max="85" width="5.75390625" style="14" customWidth="1"/>
    <col min="86" max="16384" width="9.125" style="14" customWidth="1"/>
  </cols>
  <sheetData>
    <row r="1" spans="1:22" s="2" customFormat="1" ht="19.5" customHeigh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15" s="6" customFormat="1" ht="1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s="6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7" t="s">
        <v>71</v>
      </c>
      <c r="AG3" s="8" t="s">
        <v>0</v>
      </c>
    </row>
    <row r="4" spans="1:16" ht="15" customHeight="1">
      <c r="A4" s="9"/>
      <c r="B4" s="10" t="s">
        <v>3</v>
      </c>
      <c r="C4" s="11" t="s">
        <v>4</v>
      </c>
      <c r="D4" s="125"/>
      <c r="E4" s="11" t="s">
        <v>5</v>
      </c>
      <c r="F4" s="12"/>
      <c r="G4" s="12"/>
      <c r="H4" s="11"/>
      <c r="I4" s="11"/>
      <c r="J4" s="269" t="s">
        <v>70</v>
      </c>
      <c r="K4" s="271"/>
      <c r="L4" s="271"/>
      <c r="M4" s="271"/>
      <c r="N4" s="141"/>
      <c r="O4" s="142"/>
      <c r="P4" s="13"/>
    </row>
    <row r="5" spans="1:16" ht="15" customHeight="1">
      <c r="A5" s="15" t="s">
        <v>1</v>
      </c>
      <c r="B5" s="16" t="s">
        <v>6</v>
      </c>
      <c r="C5" s="17"/>
      <c r="D5" s="126"/>
      <c r="E5" s="17" t="s">
        <v>1</v>
      </c>
      <c r="F5" s="18" t="s">
        <v>7</v>
      </c>
      <c r="G5" s="18" t="s">
        <v>7</v>
      </c>
      <c r="H5" s="18" t="s">
        <v>8</v>
      </c>
      <c r="I5" s="18" t="s">
        <v>8</v>
      </c>
      <c r="J5" s="19"/>
      <c r="K5" s="20" t="s">
        <v>9</v>
      </c>
      <c r="L5" s="19" t="s">
        <v>10</v>
      </c>
      <c r="M5" s="19" t="s">
        <v>11</v>
      </c>
      <c r="N5" s="143" t="s">
        <v>12</v>
      </c>
      <c r="O5" s="144" t="s">
        <v>8</v>
      </c>
      <c r="P5" s="13"/>
    </row>
    <row r="6" spans="1:16" ht="15" customHeight="1">
      <c r="A6" s="15" t="s">
        <v>13</v>
      </c>
      <c r="B6" s="16" t="s">
        <v>14</v>
      </c>
      <c r="C6" s="18" t="s">
        <v>15</v>
      </c>
      <c r="D6" s="18"/>
      <c r="E6" s="18" t="s">
        <v>15</v>
      </c>
      <c r="F6" s="18" t="s">
        <v>8</v>
      </c>
      <c r="G6" s="18" t="s">
        <v>8</v>
      </c>
      <c r="H6" s="18" t="s">
        <v>16</v>
      </c>
      <c r="I6" s="18" t="s">
        <v>16</v>
      </c>
      <c r="J6" s="18" t="s">
        <v>17</v>
      </c>
      <c r="K6" s="18" t="s">
        <v>18</v>
      </c>
      <c r="L6" s="17" t="s">
        <v>19</v>
      </c>
      <c r="M6" s="17" t="s">
        <v>20</v>
      </c>
      <c r="N6" s="143"/>
      <c r="O6" s="144" t="s">
        <v>16</v>
      </c>
      <c r="P6" s="13"/>
    </row>
    <row r="7" spans="1:16" ht="15" customHeight="1">
      <c r="A7" s="21" t="s">
        <v>21</v>
      </c>
      <c r="B7" s="16" t="s">
        <v>6</v>
      </c>
      <c r="C7" s="17"/>
      <c r="D7" s="18" t="s">
        <v>62</v>
      </c>
      <c r="E7" s="17" t="s">
        <v>1</v>
      </c>
      <c r="F7" s="18" t="s">
        <v>16</v>
      </c>
      <c r="G7" s="18" t="s">
        <v>16</v>
      </c>
      <c r="H7" s="18" t="s">
        <v>4</v>
      </c>
      <c r="I7" s="18" t="s">
        <v>4</v>
      </c>
      <c r="J7" s="18" t="s">
        <v>22</v>
      </c>
      <c r="K7" s="18" t="s">
        <v>23</v>
      </c>
      <c r="L7" s="17" t="s">
        <v>24</v>
      </c>
      <c r="M7" s="17" t="s">
        <v>25</v>
      </c>
      <c r="N7" s="143" t="s">
        <v>26</v>
      </c>
      <c r="O7" s="144" t="s">
        <v>12</v>
      </c>
      <c r="P7" s="13"/>
    </row>
    <row r="8" spans="1:16" ht="15" customHeight="1">
      <c r="A8" s="21"/>
      <c r="B8" s="16" t="s">
        <v>27</v>
      </c>
      <c r="C8" s="18" t="s">
        <v>27</v>
      </c>
      <c r="D8" s="18" t="s">
        <v>63</v>
      </c>
      <c r="E8" s="18" t="s">
        <v>2</v>
      </c>
      <c r="F8" s="18" t="s">
        <v>28</v>
      </c>
      <c r="G8" s="18" t="s">
        <v>2</v>
      </c>
      <c r="H8" s="18" t="s">
        <v>15</v>
      </c>
      <c r="I8" s="18" t="s">
        <v>15</v>
      </c>
      <c r="J8" s="18" t="s">
        <v>29</v>
      </c>
      <c r="K8" s="18" t="s">
        <v>30</v>
      </c>
      <c r="L8" s="17" t="s">
        <v>31</v>
      </c>
      <c r="M8" s="17" t="s">
        <v>32</v>
      </c>
      <c r="N8" s="143" t="s">
        <v>1</v>
      </c>
      <c r="O8" s="144" t="s">
        <v>4</v>
      </c>
      <c r="P8" s="13"/>
    </row>
    <row r="9" spans="1:16" ht="15" customHeight="1">
      <c r="A9" s="15"/>
      <c r="B9" s="16" t="s">
        <v>6</v>
      </c>
      <c r="C9" s="17"/>
      <c r="D9" s="18" t="s">
        <v>64</v>
      </c>
      <c r="E9" s="17" t="s">
        <v>1</v>
      </c>
      <c r="F9" s="18" t="s">
        <v>33</v>
      </c>
      <c r="G9" s="17" t="s">
        <v>1</v>
      </c>
      <c r="H9" s="18" t="s">
        <v>27</v>
      </c>
      <c r="I9" s="18" t="s">
        <v>2</v>
      </c>
      <c r="J9" s="18" t="s">
        <v>34</v>
      </c>
      <c r="K9" s="18" t="s">
        <v>35</v>
      </c>
      <c r="L9" s="17" t="s">
        <v>36</v>
      </c>
      <c r="M9" s="17" t="s">
        <v>37</v>
      </c>
      <c r="N9" s="143" t="s">
        <v>38</v>
      </c>
      <c r="O9" s="144" t="s">
        <v>15</v>
      </c>
      <c r="P9" s="13"/>
    </row>
    <row r="10" spans="1:16" ht="15" customHeight="1">
      <c r="A10" s="15"/>
      <c r="B10" s="16" t="s">
        <v>39</v>
      </c>
      <c r="C10" s="18" t="s">
        <v>39</v>
      </c>
      <c r="D10" s="18" t="s">
        <v>65</v>
      </c>
      <c r="E10" s="18" t="s">
        <v>40</v>
      </c>
      <c r="F10" s="17"/>
      <c r="G10" s="18" t="s">
        <v>40</v>
      </c>
      <c r="H10" s="18" t="s">
        <v>33</v>
      </c>
      <c r="I10" s="18" t="s">
        <v>40</v>
      </c>
      <c r="J10" s="18" t="s">
        <v>41</v>
      </c>
      <c r="K10" s="18" t="s">
        <v>42</v>
      </c>
      <c r="L10" s="17" t="s">
        <v>43</v>
      </c>
      <c r="M10" s="17" t="s">
        <v>44</v>
      </c>
      <c r="N10" s="145" t="s">
        <v>1</v>
      </c>
      <c r="O10" s="144" t="s">
        <v>27</v>
      </c>
      <c r="P10" s="13"/>
    </row>
    <row r="11" spans="1:16" ht="15" customHeight="1" thickBot="1">
      <c r="A11" s="15"/>
      <c r="B11" s="16" t="s">
        <v>1</v>
      </c>
      <c r="C11" s="18" t="s">
        <v>1</v>
      </c>
      <c r="D11" s="18"/>
      <c r="E11" s="17"/>
      <c r="F11" s="18" t="s">
        <v>1</v>
      </c>
      <c r="G11" s="18" t="s">
        <v>1</v>
      </c>
      <c r="H11" s="18" t="s">
        <v>1</v>
      </c>
      <c r="I11" s="18" t="s">
        <v>1</v>
      </c>
      <c r="J11" s="17"/>
      <c r="K11" s="18" t="s">
        <v>27</v>
      </c>
      <c r="L11" s="17" t="s">
        <v>45</v>
      </c>
      <c r="M11" s="17" t="s">
        <v>46</v>
      </c>
      <c r="N11" s="145"/>
      <c r="O11" s="144" t="s">
        <v>1</v>
      </c>
      <c r="P11" s="13"/>
    </row>
    <row r="12" spans="1:16" ht="15" customHeight="1" thickBot="1" thickTop="1">
      <c r="A12" s="208" t="s">
        <v>47</v>
      </c>
      <c r="B12" s="206">
        <f>SUM(B13:B23)</f>
        <v>114637</v>
      </c>
      <c r="C12" s="207">
        <f>SUM(C13:C23)</f>
        <v>12095</v>
      </c>
      <c r="D12" s="207">
        <f>SUM(D13:D23)</f>
        <v>2023</v>
      </c>
      <c r="E12" s="209">
        <f>SUM(C12/B12*100)</f>
        <v>10.550694801852805</v>
      </c>
      <c r="F12" s="207">
        <f>SUM(F13:F23)</f>
        <v>913</v>
      </c>
      <c r="G12" s="209">
        <f aca="true" t="shared" si="0" ref="G12:G23">SUM(F12/C12*100)</f>
        <v>7.548573790822655</v>
      </c>
      <c r="H12" s="207">
        <f>SUM(H13:H23)</f>
        <v>755</v>
      </c>
      <c r="I12" s="209">
        <f aca="true" t="shared" si="1" ref="I12:I20">SUM(H12/F12*100)</f>
        <v>82.69441401971523</v>
      </c>
      <c r="J12" s="207">
        <f aca="true" t="shared" si="2" ref="J12:O12">SUM(J13:J23)</f>
        <v>107</v>
      </c>
      <c r="K12" s="207">
        <f t="shared" si="2"/>
        <v>24</v>
      </c>
      <c r="L12" s="210">
        <f t="shared" si="2"/>
        <v>2</v>
      </c>
      <c r="M12" s="207">
        <f t="shared" si="2"/>
        <v>622</v>
      </c>
      <c r="N12" s="211">
        <f t="shared" si="2"/>
        <v>33</v>
      </c>
      <c r="O12" s="212">
        <f t="shared" si="2"/>
        <v>125</v>
      </c>
      <c r="P12" s="13"/>
    </row>
    <row r="13" spans="1:16" ht="15" customHeight="1">
      <c r="A13" s="213" t="s">
        <v>48</v>
      </c>
      <c r="B13" s="253">
        <f>B36+B63</f>
        <v>26101</v>
      </c>
      <c r="C13" s="232">
        <f>C36+C63</f>
        <v>2090</v>
      </c>
      <c r="D13" s="232">
        <f>D36+D63</f>
        <v>611</v>
      </c>
      <c r="E13" s="214">
        <f>SUM(C13/B13*100)</f>
        <v>8.007356039998466</v>
      </c>
      <c r="F13" s="238">
        <f>F36+F63</f>
        <v>143</v>
      </c>
      <c r="G13" s="217">
        <f>SUM(F13/C13*100)</f>
        <v>6.842105263157896</v>
      </c>
      <c r="H13" s="238">
        <f>H36+H63</f>
        <v>137</v>
      </c>
      <c r="I13" s="214">
        <f>SUM(H13/F13*100)</f>
        <v>95.8041958041958</v>
      </c>
      <c r="J13" s="238">
        <f aca="true" t="shared" si="3" ref="J13:O13">J36+J63</f>
        <v>25</v>
      </c>
      <c r="K13" s="238">
        <f t="shared" si="3"/>
        <v>3</v>
      </c>
      <c r="L13" s="238">
        <f t="shared" si="3"/>
        <v>1</v>
      </c>
      <c r="M13" s="240">
        <f t="shared" si="3"/>
        <v>108</v>
      </c>
      <c r="N13" s="231">
        <f t="shared" si="3"/>
        <v>0</v>
      </c>
      <c r="O13" s="241">
        <f t="shared" si="3"/>
        <v>6</v>
      </c>
      <c r="P13" s="13"/>
    </row>
    <row r="14" spans="1:16" ht="15" customHeight="1">
      <c r="A14" s="27" t="s">
        <v>49</v>
      </c>
      <c r="B14" s="254">
        <f aca="true" t="shared" si="4" ref="B14:D23">B37+B64</f>
        <v>9513</v>
      </c>
      <c r="C14" s="234">
        <f t="shared" si="4"/>
        <v>1218</v>
      </c>
      <c r="D14" s="235">
        <f t="shared" si="4"/>
        <v>129</v>
      </c>
      <c r="E14" s="202">
        <f aca="true" t="shared" si="5" ref="E14:E23">SUM(C14/B14*100)</f>
        <v>12.803532008830022</v>
      </c>
      <c r="F14" s="235">
        <f aca="true" t="shared" si="6" ref="F14:F23">F37+F64</f>
        <v>69</v>
      </c>
      <c r="G14" s="202">
        <f t="shared" si="0"/>
        <v>5.665024630541872</v>
      </c>
      <c r="H14" s="234">
        <f aca="true" t="shared" si="7" ref="H14:H23">H37+H64</f>
        <v>56</v>
      </c>
      <c r="I14" s="202">
        <f t="shared" si="1"/>
        <v>81.15942028985508</v>
      </c>
      <c r="J14" s="234">
        <f aca="true" t="shared" si="8" ref="J14:O23">J37+J64</f>
        <v>13</v>
      </c>
      <c r="K14" s="234">
        <f t="shared" si="8"/>
        <v>1</v>
      </c>
      <c r="L14" s="234">
        <f t="shared" si="8"/>
        <v>1</v>
      </c>
      <c r="M14" s="242">
        <f t="shared" si="8"/>
        <v>41</v>
      </c>
      <c r="N14" s="233">
        <f t="shared" si="8"/>
        <v>6</v>
      </c>
      <c r="O14" s="243">
        <f t="shared" si="8"/>
        <v>7</v>
      </c>
      <c r="P14" s="13"/>
    </row>
    <row r="15" spans="1:16" ht="15" customHeight="1">
      <c r="A15" s="27" t="s">
        <v>50</v>
      </c>
      <c r="B15" s="254">
        <f t="shared" si="4"/>
        <v>9520</v>
      </c>
      <c r="C15" s="234">
        <f t="shared" si="4"/>
        <v>1390</v>
      </c>
      <c r="D15" s="234">
        <f t="shared" si="4"/>
        <v>336</v>
      </c>
      <c r="E15" s="218">
        <f t="shared" si="5"/>
        <v>14.600840336134455</v>
      </c>
      <c r="F15" s="234">
        <f t="shared" si="6"/>
        <v>144</v>
      </c>
      <c r="G15" s="218">
        <f t="shared" si="0"/>
        <v>10.359712230215827</v>
      </c>
      <c r="H15" s="234">
        <f t="shared" si="7"/>
        <v>119</v>
      </c>
      <c r="I15" s="202">
        <f t="shared" si="1"/>
        <v>82.63888888888889</v>
      </c>
      <c r="J15" s="234">
        <f t="shared" si="8"/>
        <v>9</v>
      </c>
      <c r="K15" s="234">
        <f t="shared" si="8"/>
        <v>4</v>
      </c>
      <c r="L15" s="234">
        <f t="shared" si="8"/>
        <v>0</v>
      </c>
      <c r="M15" s="242">
        <f t="shared" si="8"/>
        <v>106</v>
      </c>
      <c r="N15" s="233">
        <f t="shared" si="8"/>
        <v>0</v>
      </c>
      <c r="O15" s="243">
        <f t="shared" si="8"/>
        <v>25</v>
      </c>
      <c r="P15" s="13"/>
    </row>
    <row r="16" spans="1:16" ht="15" customHeight="1">
      <c r="A16" s="256" t="s">
        <v>51</v>
      </c>
      <c r="B16" s="255">
        <f t="shared" si="4"/>
        <v>16392</v>
      </c>
      <c r="C16" s="234">
        <f t="shared" si="4"/>
        <v>1266</v>
      </c>
      <c r="D16" s="234">
        <f t="shared" si="4"/>
        <v>265</v>
      </c>
      <c r="E16" s="218">
        <f t="shared" si="5"/>
        <v>7.723279648609077</v>
      </c>
      <c r="F16" s="234">
        <f t="shared" si="6"/>
        <v>107</v>
      </c>
      <c r="G16" s="218">
        <f t="shared" si="0"/>
        <v>8.451816745655607</v>
      </c>
      <c r="H16" s="234">
        <f t="shared" si="7"/>
        <v>75</v>
      </c>
      <c r="I16" s="202">
        <f t="shared" si="1"/>
        <v>70.09345794392523</v>
      </c>
      <c r="J16" s="234">
        <f t="shared" si="8"/>
        <v>11</v>
      </c>
      <c r="K16" s="234">
        <f t="shared" si="8"/>
        <v>4</v>
      </c>
      <c r="L16" s="234">
        <f t="shared" si="8"/>
        <v>0</v>
      </c>
      <c r="M16" s="242">
        <f t="shared" si="8"/>
        <v>60</v>
      </c>
      <c r="N16" s="233">
        <f t="shared" si="8"/>
        <v>0</v>
      </c>
      <c r="O16" s="243">
        <f t="shared" si="8"/>
        <v>32</v>
      </c>
      <c r="P16" s="13"/>
    </row>
    <row r="17" spans="1:16" ht="15" customHeight="1">
      <c r="A17" s="256" t="s">
        <v>52</v>
      </c>
      <c r="B17" s="255">
        <f t="shared" si="4"/>
        <v>2636</v>
      </c>
      <c r="C17" s="234">
        <f t="shared" si="4"/>
        <v>402</v>
      </c>
      <c r="D17" s="234">
        <f t="shared" si="4"/>
        <v>52</v>
      </c>
      <c r="E17" s="218">
        <f t="shared" si="5"/>
        <v>15.250379362670714</v>
      </c>
      <c r="F17" s="234">
        <f t="shared" si="6"/>
        <v>39</v>
      </c>
      <c r="G17" s="218">
        <f t="shared" si="0"/>
        <v>9.701492537313433</v>
      </c>
      <c r="H17" s="234">
        <f t="shared" si="7"/>
        <v>33</v>
      </c>
      <c r="I17" s="202">
        <f t="shared" si="1"/>
        <v>84.61538461538461</v>
      </c>
      <c r="J17" s="234">
        <f t="shared" si="8"/>
        <v>8</v>
      </c>
      <c r="K17" s="234">
        <f t="shared" si="8"/>
        <v>2</v>
      </c>
      <c r="L17" s="234">
        <f t="shared" si="8"/>
        <v>0</v>
      </c>
      <c r="M17" s="242">
        <f t="shared" si="8"/>
        <v>23</v>
      </c>
      <c r="N17" s="233">
        <f t="shared" si="8"/>
        <v>5</v>
      </c>
      <c r="O17" s="243">
        <f t="shared" si="8"/>
        <v>1</v>
      </c>
      <c r="P17" s="13"/>
    </row>
    <row r="18" spans="1:16" ht="15" customHeight="1">
      <c r="A18" s="256" t="s">
        <v>53</v>
      </c>
      <c r="B18" s="255">
        <f t="shared" si="4"/>
        <v>11632</v>
      </c>
      <c r="C18" s="234">
        <f t="shared" si="4"/>
        <v>899</v>
      </c>
      <c r="D18" s="234">
        <f t="shared" si="4"/>
        <v>139</v>
      </c>
      <c r="E18" s="218">
        <f t="shared" si="5"/>
        <v>7.728679504814305</v>
      </c>
      <c r="F18" s="234">
        <f t="shared" si="6"/>
        <v>57</v>
      </c>
      <c r="G18" s="218">
        <f t="shared" si="0"/>
        <v>6.340378197997776</v>
      </c>
      <c r="H18" s="234">
        <f t="shared" si="7"/>
        <v>42</v>
      </c>
      <c r="I18" s="202">
        <f t="shared" si="1"/>
        <v>73.68421052631578</v>
      </c>
      <c r="J18" s="234">
        <f t="shared" si="8"/>
        <v>0</v>
      </c>
      <c r="K18" s="234">
        <f t="shared" si="8"/>
        <v>2</v>
      </c>
      <c r="L18" s="234">
        <f t="shared" si="8"/>
        <v>0</v>
      </c>
      <c r="M18" s="242">
        <f t="shared" si="8"/>
        <v>40</v>
      </c>
      <c r="N18" s="233">
        <f t="shared" si="8"/>
        <v>0</v>
      </c>
      <c r="O18" s="243">
        <f t="shared" si="8"/>
        <v>15</v>
      </c>
      <c r="P18" s="13"/>
    </row>
    <row r="19" spans="1:16" ht="15" customHeight="1">
      <c r="A19" s="29" t="s">
        <v>54</v>
      </c>
      <c r="B19" s="255">
        <f t="shared" si="4"/>
        <v>4287</v>
      </c>
      <c r="C19" s="234">
        <f t="shared" si="4"/>
        <v>342</v>
      </c>
      <c r="D19" s="234">
        <f t="shared" si="4"/>
        <v>47</v>
      </c>
      <c r="E19" s="218">
        <f t="shared" si="5"/>
        <v>7.977606717984605</v>
      </c>
      <c r="F19" s="234">
        <f t="shared" si="6"/>
        <v>8</v>
      </c>
      <c r="G19" s="218">
        <f t="shared" si="0"/>
        <v>2.3391812865497075</v>
      </c>
      <c r="H19" s="234">
        <f t="shared" si="7"/>
        <v>7</v>
      </c>
      <c r="I19" s="202">
        <f t="shared" si="1"/>
        <v>87.5</v>
      </c>
      <c r="J19" s="234">
        <f t="shared" si="8"/>
        <v>0</v>
      </c>
      <c r="K19" s="234">
        <f t="shared" si="8"/>
        <v>0</v>
      </c>
      <c r="L19" s="234">
        <f t="shared" si="8"/>
        <v>0</v>
      </c>
      <c r="M19" s="242">
        <f t="shared" si="8"/>
        <v>7</v>
      </c>
      <c r="N19" s="233">
        <f t="shared" si="8"/>
        <v>0</v>
      </c>
      <c r="O19" s="243">
        <f t="shared" si="8"/>
        <v>1</v>
      </c>
      <c r="P19" s="13"/>
    </row>
    <row r="20" spans="1:16" ht="15" customHeight="1">
      <c r="A20" s="258" t="s">
        <v>55</v>
      </c>
      <c r="B20" s="255">
        <f t="shared" si="4"/>
        <v>4568</v>
      </c>
      <c r="C20" s="234">
        <f t="shared" si="4"/>
        <v>827</v>
      </c>
      <c r="D20" s="234">
        <f t="shared" si="4"/>
        <v>100</v>
      </c>
      <c r="E20" s="218">
        <f t="shared" si="5"/>
        <v>18.104203152364274</v>
      </c>
      <c r="F20" s="234">
        <f t="shared" si="6"/>
        <v>44</v>
      </c>
      <c r="G20" s="218">
        <f t="shared" si="0"/>
        <v>5.320435308343409</v>
      </c>
      <c r="H20" s="234">
        <f t="shared" si="7"/>
        <v>31</v>
      </c>
      <c r="I20" s="215">
        <f t="shared" si="1"/>
        <v>70.45454545454545</v>
      </c>
      <c r="J20" s="234">
        <f t="shared" si="8"/>
        <v>1</v>
      </c>
      <c r="K20" s="234">
        <f t="shared" si="8"/>
        <v>1</v>
      </c>
      <c r="L20" s="234">
        <f t="shared" si="8"/>
        <v>0</v>
      </c>
      <c r="M20" s="242">
        <f t="shared" si="8"/>
        <v>29</v>
      </c>
      <c r="N20" s="233">
        <f t="shared" si="8"/>
        <v>0</v>
      </c>
      <c r="O20" s="243">
        <f t="shared" si="8"/>
        <v>13</v>
      </c>
      <c r="P20" s="13"/>
    </row>
    <row r="21" spans="1:16" ht="15" customHeight="1">
      <c r="A21" s="28" t="s">
        <v>56</v>
      </c>
      <c r="B21" s="255">
        <f t="shared" si="4"/>
        <v>11148</v>
      </c>
      <c r="C21" s="234">
        <f t="shared" si="4"/>
        <v>1514</v>
      </c>
      <c r="D21" s="234">
        <f t="shared" si="4"/>
        <v>40</v>
      </c>
      <c r="E21" s="220">
        <f t="shared" si="5"/>
        <v>13.58091137423753</v>
      </c>
      <c r="F21" s="234">
        <f t="shared" si="6"/>
        <v>142</v>
      </c>
      <c r="G21" s="220">
        <f t="shared" si="0"/>
        <v>9.379128137384413</v>
      </c>
      <c r="H21" s="234">
        <f t="shared" si="7"/>
        <v>122</v>
      </c>
      <c r="I21" s="220">
        <f>SUM(H21/F21*100)</f>
        <v>85.91549295774648</v>
      </c>
      <c r="J21" s="234">
        <f t="shared" si="8"/>
        <v>20</v>
      </c>
      <c r="K21" s="234">
        <f t="shared" si="8"/>
        <v>2</v>
      </c>
      <c r="L21" s="234">
        <f t="shared" si="8"/>
        <v>0</v>
      </c>
      <c r="M21" s="242">
        <f t="shared" si="8"/>
        <v>100</v>
      </c>
      <c r="N21" s="233">
        <f t="shared" si="8"/>
        <v>0</v>
      </c>
      <c r="O21" s="243">
        <f t="shared" si="8"/>
        <v>20</v>
      </c>
      <c r="P21" s="13"/>
    </row>
    <row r="22" spans="1:16" ht="15" customHeight="1">
      <c r="A22" s="29" t="s">
        <v>57</v>
      </c>
      <c r="B22" s="255">
        <f t="shared" si="4"/>
        <v>13386</v>
      </c>
      <c r="C22" s="234">
        <f t="shared" si="4"/>
        <v>1340</v>
      </c>
      <c r="D22" s="234">
        <f t="shared" si="4"/>
        <v>205</v>
      </c>
      <c r="E22" s="220">
        <f t="shared" si="5"/>
        <v>10.010458688181682</v>
      </c>
      <c r="F22" s="234">
        <f t="shared" si="6"/>
        <v>118</v>
      </c>
      <c r="G22" s="220">
        <f t="shared" si="0"/>
        <v>8.805970149253731</v>
      </c>
      <c r="H22" s="234">
        <f t="shared" si="7"/>
        <v>96</v>
      </c>
      <c r="I22" s="216">
        <f>SUM(H22/F22*100)</f>
        <v>81.35593220338984</v>
      </c>
      <c r="J22" s="234">
        <f t="shared" si="8"/>
        <v>14</v>
      </c>
      <c r="K22" s="234">
        <f t="shared" si="8"/>
        <v>3</v>
      </c>
      <c r="L22" s="234">
        <f t="shared" si="8"/>
        <v>0</v>
      </c>
      <c r="M22" s="242">
        <f t="shared" si="8"/>
        <v>79</v>
      </c>
      <c r="N22" s="233">
        <f t="shared" si="8"/>
        <v>22</v>
      </c>
      <c r="O22" s="243">
        <f t="shared" si="8"/>
        <v>0</v>
      </c>
      <c r="P22" s="13"/>
    </row>
    <row r="23" spans="1:16" ht="15" customHeight="1" thickBot="1">
      <c r="A23" s="30" t="s">
        <v>58</v>
      </c>
      <c r="B23" s="257">
        <f t="shared" si="4"/>
        <v>5454</v>
      </c>
      <c r="C23" s="237">
        <f t="shared" si="4"/>
        <v>807</v>
      </c>
      <c r="D23" s="237">
        <f t="shared" si="4"/>
        <v>99</v>
      </c>
      <c r="E23" s="219">
        <f t="shared" si="5"/>
        <v>14.796479647964796</v>
      </c>
      <c r="F23" s="237">
        <f t="shared" si="6"/>
        <v>42</v>
      </c>
      <c r="G23" s="219">
        <f t="shared" si="0"/>
        <v>5.204460966542751</v>
      </c>
      <c r="H23" s="239">
        <f t="shared" si="7"/>
        <v>37</v>
      </c>
      <c r="I23" s="203">
        <f>SUM(H23/F23*100)</f>
        <v>88.09523809523809</v>
      </c>
      <c r="J23" s="239">
        <f t="shared" si="8"/>
        <v>6</v>
      </c>
      <c r="K23" s="239">
        <f t="shared" si="8"/>
        <v>2</v>
      </c>
      <c r="L23" s="239">
        <f t="shared" si="8"/>
        <v>0</v>
      </c>
      <c r="M23" s="244">
        <f t="shared" si="8"/>
        <v>29</v>
      </c>
      <c r="N23" s="236">
        <f t="shared" si="8"/>
        <v>0</v>
      </c>
      <c r="O23" s="245">
        <f t="shared" si="8"/>
        <v>5</v>
      </c>
      <c r="P23" s="13"/>
    </row>
    <row r="24" spans="1:15" ht="54.75" customHeight="1">
      <c r="A24" s="31"/>
      <c r="B24" s="32"/>
      <c r="C24" s="32"/>
      <c r="D24" s="32"/>
      <c r="E24" s="33"/>
      <c r="F24" s="32"/>
      <c r="G24" s="33"/>
      <c r="H24" s="32"/>
      <c r="I24" s="33"/>
      <c r="J24" s="32"/>
      <c r="K24" s="34"/>
      <c r="L24" s="34"/>
      <c r="M24" s="34"/>
      <c r="N24" s="34"/>
      <c r="O24" s="34"/>
    </row>
    <row r="25" spans="1:15" s="6" customFormat="1" ht="15" customHeight="1">
      <c r="A25" s="5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 t="s">
        <v>71</v>
      </c>
    </row>
    <row r="27" spans="1:15" ht="15" customHeight="1">
      <c r="A27" s="9"/>
      <c r="B27" s="10" t="s">
        <v>3</v>
      </c>
      <c r="C27" s="11" t="s">
        <v>4</v>
      </c>
      <c r="D27" s="125"/>
      <c r="E27" s="11" t="s">
        <v>5</v>
      </c>
      <c r="F27" s="12"/>
      <c r="G27" s="12"/>
      <c r="H27" s="11"/>
      <c r="I27" s="11"/>
      <c r="J27" s="269" t="s">
        <v>70</v>
      </c>
      <c r="K27" s="271"/>
      <c r="L27" s="271"/>
      <c r="M27" s="271"/>
      <c r="N27" s="141"/>
      <c r="O27" s="142"/>
    </row>
    <row r="28" spans="1:15" ht="15" customHeight="1">
      <c r="A28" s="15" t="s">
        <v>1</v>
      </c>
      <c r="B28" s="16" t="s">
        <v>6</v>
      </c>
      <c r="C28" s="17"/>
      <c r="D28" s="126"/>
      <c r="E28" s="17" t="s">
        <v>1</v>
      </c>
      <c r="F28" s="18" t="s">
        <v>7</v>
      </c>
      <c r="G28" s="18" t="s">
        <v>7</v>
      </c>
      <c r="H28" s="18" t="s">
        <v>8</v>
      </c>
      <c r="I28" s="18" t="s">
        <v>8</v>
      </c>
      <c r="J28" s="19"/>
      <c r="K28" s="20" t="s">
        <v>9</v>
      </c>
      <c r="L28" s="19" t="s">
        <v>10</v>
      </c>
      <c r="M28" s="19" t="s">
        <v>11</v>
      </c>
      <c r="N28" s="143" t="s">
        <v>12</v>
      </c>
      <c r="O28" s="144" t="s">
        <v>8</v>
      </c>
    </row>
    <row r="29" spans="1:17" ht="15" customHeight="1">
      <c r="A29" s="15" t="s">
        <v>13</v>
      </c>
      <c r="B29" s="16" t="s">
        <v>14</v>
      </c>
      <c r="C29" s="18" t="s">
        <v>15</v>
      </c>
      <c r="D29" s="18"/>
      <c r="E29" s="18" t="s">
        <v>15</v>
      </c>
      <c r="F29" s="18" t="s">
        <v>8</v>
      </c>
      <c r="G29" s="18" t="s">
        <v>8</v>
      </c>
      <c r="H29" s="18" t="s">
        <v>16</v>
      </c>
      <c r="I29" s="18" t="s">
        <v>16</v>
      </c>
      <c r="J29" s="18" t="s">
        <v>17</v>
      </c>
      <c r="K29" s="18" t="s">
        <v>18</v>
      </c>
      <c r="L29" s="17" t="s">
        <v>19</v>
      </c>
      <c r="M29" s="17" t="s">
        <v>20</v>
      </c>
      <c r="N29" s="143"/>
      <c r="O29" s="144" t="s">
        <v>16</v>
      </c>
      <c r="P29" s="16"/>
      <c r="Q29" s="13"/>
    </row>
    <row r="30" spans="1:17" ht="15" customHeight="1">
      <c r="A30" s="21" t="s">
        <v>21</v>
      </c>
      <c r="B30" s="16" t="s">
        <v>6</v>
      </c>
      <c r="C30" s="17"/>
      <c r="D30" s="18" t="s">
        <v>62</v>
      </c>
      <c r="E30" s="17" t="s">
        <v>1</v>
      </c>
      <c r="F30" s="18" t="s">
        <v>16</v>
      </c>
      <c r="G30" s="18" t="s">
        <v>16</v>
      </c>
      <c r="H30" s="18" t="s">
        <v>4</v>
      </c>
      <c r="I30" s="18" t="s">
        <v>4</v>
      </c>
      <c r="J30" s="18" t="s">
        <v>22</v>
      </c>
      <c r="K30" s="18" t="s">
        <v>23</v>
      </c>
      <c r="L30" s="17" t="s">
        <v>24</v>
      </c>
      <c r="M30" s="17" t="s">
        <v>25</v>
      </c>
      <c r="N30" s="143" t="s">
        <v>26</v>
      </c>
      <c r="O30" s="144" t="s">
        <v>12</v>
      </c>
      <c r="P30" s="16"/>
      <c r="Q30" s="13"/>
    </row>
    <row r="31" spans="1:17" ht="15" customHeight="1">
      <c r="A31" s="21"/>
      <c r="B31" s="16" t="s">
        <v>27</v>
      </c>
      <c r="C31" s="18" t="s">
        <v>27</v>
      </c>
      <c r="D31" s="18" t="s">
        <v>63</v>
      </c>
      <c r="E31" s="18" t="s">
        <v>2</v>
      </c>
      <c r="F31" s="18" t="s">
        <v>28</v>
      </c>
      <c r="G31" s="18" t="s">
        <v>2</v>
      </c>
      <c r="H31" s="18" t="s">
        <v>15</v>
      </c>
      <c r="I31" s="18" t="s">
        <v>15</v>
      </c>
      <c r="J31" s="18" t="s">
        <v>29</v>
      </c>
      <c r="K31" s="18" t="s">
        <v>30</v>
      </c>
      <c r="L31" s="17" t="s">
        <v>31</v>
      </c>
      <c r="M31" s="17" t="s">
        <v>32</v>
      </c>
      <c r="N31" s="143" t="s">
        <v>1</v>
      </c>
      <c r="O31" s="144" t="s">
        <v>4</v>
      </c>
      <c r="P31" s="16"/>
      <c r="Q31" s="13"/>
    </row>
    <row r="32" spans="1:17" ht="15" customHeight="1">
      <c r="A32" s="15"/>
      <c r="B32" s="16" t="s">
        <v>6</v>
      </c>
      <c r="C32" s="17"/>
      <c r="D32" s="18" t="s">
        <v>64</v>
      </c>
      <c r="E32" s="17" t="s">
        <v>1</v>
      </c>
      <c r="F32" s="18" t="s">
        <v>33</v>
      </c>
      <c r="G32" s="17" t="s">
        <v>1</v>
      </c>
      <c r="H32" s="18" t="s">
        <v>27</v>
      </c>
      <c r="I32" s="18" t="s">
        <v>2</v>
      </c>
      <c r="J32" s="18" t="s">
        <v>34</v>
      </c>
      <c r="K32" s="18" t="s">
        <v>35</v>
      </c>
      <c r="L32" s="17" t="s">
        <v>36</v>
      </c>
      <c r="M32" s="17" t="s">
        <v>37</v>
      </c>
      <c r="N32" s="143" t="s">
        <v>38</v>
      </c>
      <c r="O32" s="144" t="s">
        <v>15</v>
      </c>
      <c r="P32" s="16"/>
      <c r="Q32" s="13"/>
    </row>
    <row r="33" spans="1:17" ht="15" customHeight="1">
      <c r="A33" s="15"/>
      <c r="B33" s="16" t="s">
        <v>39</v>
      </c>
      <c r="C33" s="18" t="s">
        <v>39</v>
      </c>
      <c r="D33" s="18" t="s">
        <v>65</v>
      </c>
      <c r="E33" s="18" t="s">
        <v>40</v>
      </c>
      <c r="F33" s="17"/>
      <c r="G33" s="18" t="s">
        <v>40</v>
      </c>
      <c r="H33" s="18" t="s">
        <v>33</v>
      </c>
      <c r="I33" s="18" t="s">
        <v>40</v>
      </c>
      <c r="J33" s="18" t="s">
        <v>41</v>
      </c>
      <c r="K33" s="18" t="s">
        <v>42</v>
      </c>
      <c r="L33" s="17" t="s">
        <v>43</v>
      </c>
      <c r="M33" s="17" t="s">
        <v>44</v>
      </c>
      <c r="N33" s="145" t="s">
        <v>1</v>
      </c>
      <c r="O33" s="144" t="s">
        <v>27</v>
      </c>
      <c r="P33" s="16"/>
      <c r="Q33" s="13"/>
    </row>
    <row r="34" spans="1:15" ht="15" customHeight="1" thickBot="1">
      <c r="A34" s="15"/>
      <c r="B34" s="16" t="s">
        <v>1</v>
      </c>
      <c r="C34" s="18" t="s">
        <v>1</v>
      </c>
      <c r="D34" s="18"/>
      <c r="E34" s="17"/>
      <c r="F34" s="18" t="s">
        <v>1</v>
      </c>
      <c r="G34" s="18" t="s">
        <v>1</v>
      </c>
      <c r="H34" s="18" t="s">
        <v>1</v>
      </c>
      <c r="I34" s="18" t="s">
        <v>1</v>
      </c>
      <c r="J34" s="17"/>
      <c r="K34" s="18" t="s">
        <v>27</v>
      </c>
      <c r="L34" s="17" t="s">
        <v>45</v>
      </c>
      <c r="M34" s="17" t="s">
        <v>46</v>
      </c>
      <c r="N34" s="145"/>
      <c r="O34" s="144" t="s">
        <v>1</v>
      </c>
    </row>
    <row r="35" spans="1:17" ht="15" customHeight="1" thickBot="1" thickTop="1">
      <c r="A35" s="22" t="s">
        <v>47</v>
      </c>
      <c r="B35" s="23">
        <f>SUM(B36:B46)</f>
        <v>49223</v>
      </c>
      <c r="C35" s="24">
        <f>SUM(C36:C46)</f>
        <v>5357</v>
      </c>
      <c r="D35" s="24">
        <f>SUM(D36:D46)</f>
        <v>921</v>
      </c>
      <c r="E35" s="25">
        <f>SUM(C35/B35*100)</f>
        <v>10.883123742965687</v>
      </c>
      <c r="F35" s="24">
        <f>SUM(F36:F46)</f>
        <v>468</v>
      </c>
      <c r="G35" s="25">
        <f>SUM(F35/C35*100)</f>
        <v>8.736232966212434</v>
      </c>
      <c r="H35" s="24">
        <f>SUM(H36:H46)</f>
        <v>373</v>
      </c>
      <c r="I35" s="25">
        <f>SUM(H35/F35*100)</f>
        <v>79.7008547008547</v>
      </c>
      <c r="J35" s="24">
        <f aca="true" t="shared" si="9" ref="J35:O35">SUM(J36:J46)</f>
        <v>55</v>
      </c>
      <c r="K35" s="24">
        <f t="shared" si="9"/>
        <v>16</v>
      </c>
      <c r="L35" s="26">
        <f t="shared" si="9"/>
        <v>2</v>
      </c>
      <c r="M35" s="24">
        <f t="shared" si="9"/>
        <v>300</v>
      </c>
      <c r="N35" s="146">
        <f t="shared" si="9"/>
        <v>20</v>
      </c>
      <c r="O35" s="147">
        <f t="shared" si="9"/>
        <v>75</v>
      </c>
      <c r="P35" s="221"/>
      <c r="Q35" s="13"/>
    </row>
    <row r="36" spans="1:17" ht="15" customHeight="1">
      <c r="A36" s="28" t="s">
        <v>48</v>
      </c>
      <c r="B36" s="35">
        <v>9580</v>
      </c>
      <c r="C36" s="36">
        <v>828</v>
      </c>
      <c r="D36" s="36">
        <v>239</v>
      </c>
      <c r="E36" s="37">
        <f>SUM(C36/B36*100)</f>
        <v>8.643006263048017</v>
      </c>
      <c r="F36" s="36">
        <v>60</v>
      </c>
      <c r="G36" s="38">
        <f aca="true" t="shared" si="10" ref="G36:G43">SUM(F36/C36*100)</f>
        <v>7.246376811594203</v>
      </c>
      <c r="H36" s="189">
        <v>57</v>
      </c>
      <c r="I36" s="37">
        <f>SUM(H36/F36*100)</f>
        <v>95</v>
      </c>
      <c r="J36" s="39">
        <v>15</v>
      </c>
      <c r="K36" s="39">
        <v>2</v>
      </c>
      <c r="L36" s="40">
        <v>1</v>
      </c>
      <c r="M36" s="39">
        <v>39</v>
      </c>
      <c r="N36" s="149">
        <v>0</v>
      </c>
      <c r="O36" s="150">
        <v>3</v>
      </c>
      <c r="P36" s="205"/>
      <c r="Q36" s="205"/>
    </row>
    <row r="37" spans="1:17" ht="15" customHeight="1">
      <c r="A37" s="29" t="s">
        <v>49</v>
      </c>
      <c r="B37" s="41">
        <v>3731</v>
      </c>
      <c r="C37" s="42">
        <v>560</v>
      </c>
      <c r="D37" s="42">
        <v>65</v>
      </c>
      <c r="E37" s="38">
        <f aca="true" t="shared" si="11" ref="E37:E43">SUM(C37/B37*100)</f>
        <v>15.0093808630394</v>
      </c>
      <c r="F37" s="42">
        <v>45</v>
      </c>
      <c r="G37" s="38">
        <f>SUM(F37/C37*100)</f>
        <v>8.035714285714286</v>
      </c>
      <c r="H37" s="189">
        <v>37</v>
      </c>
      <c r="I37" s="43">
        <f>SUM(H37/F37*100)</f>
        <v>82.22222222222221</v>
      </c>
      <c r="J37" s="40">
        <v>10</v>
      </c>
      <c r="K37" s="40">
        <v>1</v>
      </c>
      <c r="L37" s="40">
        <v>1</v>
      </c>
      <c r="M37" s="40">
        <v>25</v>
      </c>
      <c r="N37" s="151">
        <v>3</v>
      </c>
      <c r="O37" s="152">
        <v>5</v>
      </c>
      <c r="P37" s="205"/>
      <c r="Q37" s="205"/>
    </row>
    <row r="38" spans="1:17" ht="15" customHeight="1">
      <c r="A38" s="29" t="s">
        <v>50</v>
      </c>
      <c r="B38" s="41">
        <v>4089</v>
      </c>
      <c r="C38" s="42">
        <v>622</v>
      </c>
      <c r="D38" s="42">
        <v>170</v>
      </c>
      <c r="E38" s="38">
        <f t="shared" si="11"/>
        <v>15.211543164587917</v>
      </c>
      <c r="F38" s="42">
        <v>64</v>
      </c>
      <c r="G38" s="38">
        <f t="shared" si="10"/>
        <v>10.289389067524116</v>
      </c>
      <c r="H38" s="189">
        <v>51</v>
      </c>
      <c r="I38" s="43">
        <f aca="true" t="shared" si="12" ref="I38:I46">SUM(H38/F38*100)</f>
        <v>79.6875</v>
      </c>
      <c r="J38" s="40">
        <v>0</v>
      </c>
      <c r="K38" s="40">
        <v>3</v>
      </c>
      <c r="L38" s="40">
        <v>0</v>
      </c>
      <c r="M38" s="40">
        <v>48</v>
      </c>
      <c r="N38" s="151">
        <v>0</v>
      </c>
      <c r="O38" s="152">
        <v>13</v>
      </c>
      <c r="P38" s="205"/>
      <c r="Q38" s="205"/>
    </row>
    <row r="39" spans="1:17" ht="15" customHeight="1">
      <c r="A39" s="29" t="s">
        <v>51</v>
      </c>
      <c r="B39" s="41">
        <v>7750</v>
      </c>
      <c r="C39" s="42">
        <v>593</v>
      </c>
      <c r="D39" s="42">
        <v>126</v>
      </c>
      <c r="E39" s="38">
        <f t="shared" si="11"/>
        <v>7.651612903225806</v>
      </c>
      <c r="F39" s="42">
        <v>66</v>
      </c>
      <c r="G39" s="38">
        <f t="shared" si="10"/>
        <v>11.129848229342327</v>
      </c>
      <c r="H39" s="189">
        <v>47</v>
      </c>
      <c r="I39" s="43">
        <f t="shared" si="12"/>
        <v>71.21212121212122</v>
      </c>
      <c r="J39" s="42">
        <v>7</v>
      </c>
      <c r="K39" s="40">
        <v>4</v>
      </c>
      <c r="L39" s="40">
        <v>0</v>
      </c>
      <c r="M39" s="40">
        <v>36</v>
      </c>
      <c r="N39" s="151">
        <v>0</v>
      </c>
      <c r="O39" s="152">
        <v>19</v>
      </c>
      <c r="P39" s="205"/>
      <c r="Q39" s="205"/>
    </row>
    <row r="40" spans="1:17" ht="15" customHeight="1">
      <c r="A40" s="246" t="s">
        <v>52</v>
      </c>
      <c r="B40" s="41">
        <v>945</v>
      </c>
      <c r="C40" s="42">
        <v>196</v>
      </c>
      <c r="D40" s="42">
        <v>25</v>
      </c>
      <c r="E40" s="38">
        <f t="shared" si="11"/>
        <v>20.74074074074074</v>
      </c>
      <c r="F40" s="42">
        <v>21</v>
      </c>
      <c r="G40" s="38">
        <f t="shared" si="10"/>
        <v>10.714285714285714</v>
      </c>
      <c r="H40" s="189">
        <v>15</v>
      </c>
      <c r="I40" s="43">
        <f t="shared" si="12"/>
        <v>71.42857142857143</v>
      </c>
      <c r="J40" s="42">
        <v>5</v>
      </c>
      <c r="K40" s="40">
        <v>0</v>
      </c>
      <c r="L40" s="40">
        <v>0</v>
      </c>
      <c r="M40" s="40">
        <v>10</v>
      </c>
      <c r="N40" s="151">
        <v>5</v>
      </c>
      <c r="O40" s="152">
        <v>1</v>
      </c>
      <c r="P40" s="205"/>
      <c r="Q40" s="205"/>
    </row>
    <row r="41" spans="1:17" ht="15" customHeight="1">
      <c r="A41" s="29" t="s">
        <v>53</v>
      </c>
      <c r="B41" s="41">
        <v>5554</v>
      </c>
      <c r="C41" s="42">
        <v>385</v>
      </c>
      <c r="D41" s="42">
        <v>59</v>
      </c>
      <c r="E41" s="38">
        <f t="shared" si="11"/>
        <v>6.93194094346417</v>
      </c>
      <c r="F41" s="42">
        <v>33</v>
      </c>
      <c r="G41" s="38">
        <f t="shared" si="10"/>
        <v>8.571428571428571</v>
      </c>
      <c r="H41" s="189">
        <v>26</v>
      </c>
      <c r="I41" s="43">
        <f t="shared" si="12"/>
        <v>78.78787878787878</v>
      </c>
      <c r="J41" s="40">
        <v>0</v>
      </c>
      <c r="K41" s="40">
        <v>1</v>
      </c>
      <c r="L41" s="40">
        <v>0</v>
      </c>
      <c r="M41" s="40">
        <v>25</v>
      </c>
      <c r="N41" s="151">
        <v>0</v>
      </c>
      <c r="O41" s="152">
        <v>7</v>
      </c>
      <c r="P41" s="205"/>
      <c r="Q41" s="205"/>
    </row>
    <row r="42" spans="1:17" ht="15" customHeight="1">
      <c r="A42" s="29" t="s">
        <v>54</v>
      </c>
      <c r="B42" s="41">
        <v>2000</v>
      </c>
      <c r="C42" s="42">
        <v>186</v>
      </c>
      <c r="D42" s="42">
        <v>29</v>
      </c>
      <c r="E42" s="38">
        <f t="shared" si="11"/>
        <v>9.3</v>
      </c>
      <c r="F42" s="42">
        <v>7</v>
      </c>
      <c r="G42" s="38">
        <f t="shared" si="10"/>
        <v>3.763440860215054</v>
      </c>
      <c r="H42" s="190">
        <v>6</v>
      </c>
      <c r="I42" s="43">
        <f t="shared" si="12"/>
        <v>85.71428571428571</v>
      </c>
      <c r="J42" s="40">
        <v>0</v>
      </c>
      <c r="K42" s="40">
        <v>0</v>
      </c>
      <c r="L42" s="40">
        <v>0</v>
      </c>
      <c r="M42" s="40">
        <v>6</v>
      </c>
      <c r="N42" s="151">
        <v>0</v>
      </c>
      <c r="O42" s="152">
        <v>1</v>
      </c>
      <c r="P42" s="205"/>
      <c r="Q42" s="205"/>
    </row>
    <row r="43" spans="1:17" ht="15" customHeight="1">
      <c r="A43" s="127" t="s">
        <v>55</v>
      </c>
      <c r="B43" s="128">
        <v>2141</v>
      </c>
      <c r="C43" s="129">
        <v>399</v>
      </c>
      <c r="D43" s="129">
        <v>42</v>
      </c>
      <c r="E43" s="130">
        <f t="shared" si="11"/>
        <v>18.636151331153666</v>
      </c>
      <c r="F43" s="129">
        <v>26</v>
      </c>
      <c r="G43" s="130">
        <f t="shared" si="10"/>
        <v>6.516290726817042</v>
      </c>
      <c r="H43" s="191">
        <v>15</v>
      </c>
      <c r="I43" s="130">
        <f t="shared" si="12"/>
        <v>57.692307692307686</v>
      </c>
      <c r="J43" s="129">
        <v>1</v>
      </c>
      <c r="K43" s="131">
        <v>1</v>
      </c>
      <c r="L43" s="40">
        <v>0</v>
      </c>
      <c r="M43" s="129">
        <v>13</v>
      </c>
      <c r="N43" s="153">
        <v>0</v>
      </c>
      <c r="O43" s="154">
        <v>11</v>
      </c>
      <c r="P43" s="205"/>
      <c r="Q43" s="205"/>
    </row>
    <row r="44" spans="1:17" ht="15" customHeight="1">
      <c r="A44" s="28" t="s">
        <v>56</v>
      </c>
      <c r="B44" s="44">
        <v>4812</v>
      </c>
      <c r="C44" s="45">
        <v>651</v>
      </c>
      <c r="D44" s="45">
        <v>16</v>
      </c>
      <c r="E44" s="46">
        <f>SUM(C44/B44*100)</f>
        <v>13.528678304239403</v>
      </c>
      <c r="F44" s="45">
        <v>60</v>
      </c>
      <c r="G44" s="46">
        <f>SUM(F44/C44*100)</f>
        <v>9.216589861751153</v>
      </c>
      <c r="H44" s="192">
        <v>49</v>
      </c>
      <c r="I44" s="46">
        <f t="shared" si="12"/>
        <v>81.66666666666667</v>
      </c>
      <c r="J44" s="45">
        <v>6</v>
      </c>
      <c r="K44" s="47">
        <v>1</v>
      </c>
      <c r="L44" s="40">
        <v>0</v>
      </c>
      <c r="M44" s="45">
        <v>42</v>
      </c>
      <c r="N44" s="155">
        <v>0</v>
      </c>
      <c r="O44" s="156">
        <v>11</v>
      </c>
      <c r="P44" s="205"/>
      <c r="Q44" s="205"/>
    </row>
    <row r="45" spans="1:17" ht="15" customHeight="1">
      <c r="A45" s="29" t="s">
        <v>57</v>
      </c>
      <c r="B45" s="63">
        <v>6318</v>
      </c>
      <c r="C45" s="64">
        <v>568</v>
      </c>
      <c r="D45" s="64">
        <v>94</v>
      </c>
      <c r="E45" s="49">
        <f>SUM(C45/B45*100)</f>
        <v>8.990186767964547</v>
      </c>
      <c r="F45" s="64">
        <v>59</v>
      </c>
      <c r="G45" s="49">
        <f>SUM(F45/C45*100)</f>
        <v>10.387323943661972</v>
      </c>
      <c r="H45" s="189">
        <v>47</v>
      </c>
      <c r="I45" s="49">
        <f t="shared" si="12"/>
        <v>79.66101694915254</v>
      </c>
      <c r="J45" s="64">
        <v>8</v>
      </c>
      <c r="K45" s="64">
        <v>1</v>
      </c>
      <c r="L45" s="40">
        <v>0</v>
      </c>
      <c r="M45" s="148">
        <v>38</v>
      </c>
      <c r="N45" s="157">
        <v>12</v>
      </c>
      <c r="O45" s="158">
        <v>0</v>
      </c>
      <c r="P45" s="205"/>
      <c r="Q45" s="205"/>
    </row>
    <row r="46" spans="1:17" ht="15" customHeight="1" thickBot="1">
      <c r="A46" s="30" t="s">
        <v>58</v>
      </c>
      <c r="B46" s="265">
        <v>2303</v>
      </c>
      <c r="C46" s="266">
        <v>369</v>
      </c>
      <c r="D46" s="266">
        <v>56</v>
      </c>
      <c r="E46" s="53">
        <f>SUM(C46/B46*100)</f>
        <v>16.022579244463742</v>
      </c>
      <c r="F46" s="266">
        <v>27</v>
      </c>
      <c r="G46" s="53">
        <f>SUM(F46/C46*100)</f>
        <v>7.317073170731707</v>
      </c>
      <c r="H46" s="198">
        <v>23</v>
      </c>
      <c r="I46" s="53">
        <f t="shared" si="12"/>
        <v>85.18518518518519</v>
      </c>
      <c r="J46" s="266">
        <v>3</v>
      </c>
      <c r="K46" s="266">
        <v>2</v>
      </c>
      <c r="L46" s="54">
        <v>0</v>
      </c>
      <c r="M46" s="267">
        <v>18</v>
      </c>
      <c r="N46" s="170">
        <v>0</v>
      </c>
      <c r="O46" s="171">
        <v>4</v>
      </c>
      <c r="P46" s="205"/>
      <c r="Q46" s="205"/>
    </row>
    <row r="47" spans="1:15" ht="15" customHeight="1">
      <c r="A47" s="55"/>
      <c r="B47" s="56"/>
      <c r="C47" s="56"/>
      <c r="D47" s="56"/>
      <c r="E47" s="57"/>
      <c r="F47" s="58"/>
      <c r="G47" s="57"/>
      <c r="H47" s="58"/>
      <c r="I47" s="57"/>
      <c r="J47" s="56"/>
      <c r="K47" s="56"/>
      <c r="L47" s="59"/>
      <c r="M47" s="59"/>
      <c r="N47" s="59"/>
      <c r="O47" s="59"/>
    </row>
    <row r="48" spans="1:15" ht="15" customHeight="1">
      <c r="A48" s="55"/>
      <c r="B48" s="56"/>
      <c r="C48" s="56"/>
      <c r="D48" s="56"/>
      <c r="E48" s="57"/>
      <c r="F48" s="58"/>
      <c r="G48" s="57"/>
      <c r="H48" s="58"/>
      <c r="I48" s="57"/>
      <c r="J48" s="56"/>
      <c r="K48" s="56"/>
      <c r="L48" s="59"/>
      <c r="M48" s="59"/>
      <c r="N48" s="59"/>
      <c r="O48" s="59"/>
    </row>
    <row r="49" spans="1:15" ht="15" customHeight="1">
      <c r="A49" s="55"/>
      <c r="B49" s="56"/>
      <c r="C49" s="56"/>
      <c r="D49" s="56"/>
      <c r="E49" s="57"/>
      <c r="F49" s="58"/>
      <c r="G49" s="57"/>
      <c r="H49" s="58"/>
      <c r="I49" s="57"/>
      <c r="J49" s="56"/>
      <c r="K49" s="56"/>
      <c r="L49" s="59"/>
      <c r="M49" s="59"/>
      <c r="N49" s="59"/>
      <c r="O49" s="59"/>
    </row>
    <row r="50" spans="1:15" ht="15" customHeight="1">
      <c r="A50" s="55"/>
      <c r="B50" s="56"/>
      <c r="C50" s="56"/>
      <c r="D50" s="56"/>
      <c r="E50" s="57"/>
      <c r="F50" s="58"/>
      <c r="G50" s="57"/>
      <c r="H50" s="58"/>
      <c r="I50" s="57"/>
      <c r="J50" s="56"/>
      <c r="K50" s="56"/>
      <c r="L50" s="59"/>
      <c r="M50" s="59"/>
      <c r="N50" s="59"/>
      <c r="O50" s="59"/>
    </row>
    <row r="51" spans="1:15" ht="15" customHeight="1">
      <c r="A51" s="55"/>
      <c r="B51" s="56"/>
      <c r="C51" s="56"/>
      <c r="D51" s="56"/>
      <c r="E51" s="57"/>
      <c r="F51" s="58"/>
      <c r="G51" s="57"/>
      <c r="H51" s="58"/>
      <c r="I51" s="57"/>
      <c r="J51" s="56"/>
      <c r="K51" s="56"/>
      <c r="L51" s="59"/>
      <c r="M51" s="59"/>
      <c r="N51" s="59"/>
      <c r="O51" s="59"/>
    </row>
    <row r="52" spans="1:15" s="6" customFormat="1" ht="15" customHeight="1">
      <c r="A52" s="5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 t="s">
        <v>71</v>
      </c>
    </row>
    <row r="54" spans="1:15" ht="15" customHeight="1">
      <c r="A54" s="9"/>
      <c r="B54" s="10" t="s">
        <v>3</v>
      </c>
      <c r="C54" s="11" t="s">
        <v>4</v>
      </c>
      <c r="D54" s="125"/>
      <c r="E54" s="11" t="s">
        <v>5</v>
      </c>
      <c r="F54" s="12"/>
      <c r="G54" s="12"/>
      <c r="H54" s="11"/>
      <c r="I54" s="11"/>
      <c r="J54" s="269" t="s">
        <v>70</v>
      </c>
      <c r="K54" s="270"/>
      <c r="L54" s="270"/>
      <c r="M54" s="270"/>
      <c r="N54" s="141"/>
      <c r="O54" s="142"/>
    </row>
    <row r="55" spans="1:15" ht="15" customHeight="1">
      <c r="A55" s="15" t="s">
        <v>1</v>
      </c>
      <c r="B55" s="16" t="s">
        <v>6</v>
      </c>
      <c r="C55" s="17"/>
      <c r="D55" s="126"/>
      <c r="E55" s="17" t="s">
        <v>1</v>
      </c>
      <c r="F55" s="18" t="s">
        <v>7</v>
      </c>
      <c r="G55" s="18" t="s">
        <v>7</v>
      </c>
      <c r="H55" s="18" t="s">
        <v>8</v>
      </c>
      <c r="I55" s="18" t="s">
        <v>8</v>
      </c>
      <c r="J55" s="19"/>
      <c r="K55" s="20" t="s">
        <v>9</v>
      </c>
      <c r="L55" s="19" t="s">
        <v>10</v>
      </c>
      <c r="M55" s="19" t="s">
        <v>11</v>
      </c>
      <c r="N55" s="143" t="s">
        <v>12</v>
      </c>
      <c r="O55" s="144" t="s">
        <v>8</v>
      </c>
    </row>
    <row r="56" spans="1:15" ht="15" customHeight="1">
      <c r="A56" s="15" t="s">
        <v>13</v>
      </c>
      <c r="B56" s="16" t="s">
        <v>14</v>
      </c>
      <c r="C56" s="18" t="s">
        <v>15</v>
      </c>
      <c r="D56" s="18"/>
      <c r="E56" s="18" t="s">
        <v>15</v>
      </c>
      <c r="F56" s="18" t="s">
        <v>8</v>
      </c>
      <c r="G56" s="18" t="s">
        <v>8</v>
      </c>
      <c r="H56" s="18" t="s">
        <v>16</v>
      </c>
      <c r="I56" s="18" t="s">
        <v>16</v>
      </c>
      <c r="J56" s="18" t="s">
        <v>17</v>
      </c>
      <c r="K56" s="18" t="s">
        <v>18</v>
      </c>
      <c r="L56" s="17" t="s">
        <v>19</v>
      </c>
      <c r="M56" s="17" t="s">
        <v>20</v>
      </c>
      <c r="N56" s="143"/>
      <c r="O56" s="144" t="s">
        <v>16</v>
      </c>
    </row>
    <row r="57" spans="1:15" ht="15" customHeight="1">
      <c r="A57" s="21" t="s">
        <v>21</v>
      </c>
      <c r="B57" s="16" t="s">
        <v>6</v>
      </c>
      <c r="C57" s="17"/>
      <c r="D57" s="18" t="s">
        <v>62</v>
      </c>
      <c r="E57" s="17" t="s">
        <v>1</v>
      </c>
      <c r="F57" s="18" t="s">
        <v>16</v>
      </c>
      <c r="G57" s="18" t="s">
        <v>16</v>
      </c>
      <c r="H57" s="18" t="s">
        <v>4</v>
      </c>
      <c r="I57" s="18" t="s">
        <v>4</v>
      </c>
      <c r="J57" s="18" t="s">
        <v>22</v>
      </c>
      <c r="K57" s="18" t="s">
        <v>23</v>
      </c>
      <c r="L57" s="17" t="s">
        <v>24</v>
      </c>
      <c r="M57" s="17" t="s">
        <v>25</v>
      </c>
      <c r="N57" s="143" t="s">
        <v>26</v>
      </c>
      <c r="O57" s="144" t="s">
        <v>12</v>
      </c>
    </row>
    <row r="58" spans="1:15" ht="15" customHeight="1">
      <c r="A58" s="21"/>
      <c r="B58" s="16" t="s">
        <v>27</v>
      </c>
      <c r="C58" s="18" t="s">
        <v>27</v>
      </c>
      <c r="D58" s="18" t="s">
        <v>63</v>
      </c>
      <c r="E58" s="18" t="s">
        <v>2</v>
      </c>
      <c r="F58" s="18" t="s">
        <v>28</v>
      </c>
      <c r="G58" s="18" t="s">
        <v>2</v>
      </c>
      <c r="H58" s="18" t="s">
        <v>15</v>
      </c>
      <c r="I58" s="18" t="s">
        <v>15</v>
      </c>
      <c r="J58" s="18" t="s">
        <v>29</v>
      </c>
      <c r="K58" s="18" t="s">
        <v>30</v>
      </c>
      <c r="L58" s="17" t="s">
        <v>31</v>
      </c>
      <c r="M58" s="17" t="s">
        <v>32</v>
      </c>
      <c r="N58" s="143" t="s">
        <v>1</v>
      </c>
      <c r="O58" s="144" t="s">
        <v>4</v>
      </c>
    </row>
    <row r="59" spans="1:15" ht="15" customHeight="1">
      <c r="A59" s="15"/>
      <c r="B59" s="16" t="s">
        <v>6</v>
      </c>
      <c r="C59" s="17"/>
      <c r="D59" s="18" t="s">
        <v>64</v>
      </c>
      <c r="E59" s="17" t="s">
        <v>1</v>
      </c>
      <c r="F59" s="18" t="s">
        <v>33</v>
      </c>
      <c r="G59" s="17" t="s">
        <v>1</v>
      </c>
      <c r="H59" s="18" t="s">
        <v>27</v>
      </c>
      <c r="I59" s="18" t="s">
        <v>2</v>
      </c>
      <c r="J59" s="18" t="s">
        <v>34</v>
      </c>
      <c r="K59" s="18" t="s">
        <v>35</v>
      </c>
      <c r="L59" s="17" t="s">
        <v>36</v>
      </c>
      <c r="M59" s="17" t="s">
        <v>37</v>
      </c>
      <c r="N59" s="143" t="s">
        <v>38</v>
      </c>
      <c r="O59" s="144" t="s">
        <v>15</v>
      </c>
    </row>
    <row r="60" spans="1:15" ht="15" customHeight="1">
      <c r="A60" s="15"/>
      <c r="B60" s="16" t="s">
        <v>39</v>
      </c>
      <c r="C60" s="18" t="s">
        <v>39</v>
      </c>
      <c r="D60" s="18" t="s">
        <v>65</v>
      </c>
      <c r="E60" s="18" t="s">
        <v>40</v>
      </c>
      <c r="F60" s="17"/>
      <c r="G60" s="18" t="s">
        <v>40</v>
      </c>
      <c r="H60" s="18" t="s">
        <v>33</v>
      </c>
      <c r="I60" s="18" t="s">
        <v>40</v>
      </c>
      <c r="J60" s="18" t="s">
        <v>41</v>
      </c>
      <c r="K60" s="18" t="s">
        <v>42</v>
      </c>
      <c r="L60" s="17" t="s">
        <v>43</v>
      </c>
      <c r="M60" s="17" t="s">
        <v>44</v>
      </c>
      <c r="N60" s="145" t="s">
        <v>1</v>
      </c>
      <c r="O60" s="144" t="s">
        <v>27</v>
      </c>
    </row>
    <row r="61" spans="1:17" ht="20.25" customHeight="1" thickBot="1">
      <c r="A61" s="15"/>
      <c r="B61" s="16" t="s">
        <v>1</v>
      </c>
      <c r="C61" s="18" t="s">
        <v>1</v>
      </c>
      <c r="D61" s="18"/>
      <c r="E61" s="17"/>
      <c r="F61" s="18" t="s">
        <v>1</v>
      </c>
      <c r="G61" s="18" t="s">
        <v>1</v>
      </c>
      <c r="H61" s="18" t="s">
        <v>1</v>
      </c>
      <c r="I61" s="18" t="s">
        <v>1</v>
      </c>
      <c r="J61" s="17"/>
      <c r="K61" s="18" t="s">
        <v>27</v>
      </c>
      <c r="L61" s="17" t="s">
        <v>45</v>
      </c>
      <c r="M61" s="17" t="s">
        <v>46</v>
      </c>
      <c r="N61" s="145"/>
      <c r="O61" s="144" t="s">
        <v>1</v>
      </c>
      <c r="P61" s="221"/>
      <c r="Q61" s="13"/>
    </row>
    <row r="62" spans="1:17" ht="15" customHeight="1" thickBot="1" thickTop="1">
      <c r="A62" s="22" t="s">
        <v>47</v>
      </c>
      <c r="B62" s="23">
        <f>SUM(B63:B73)</f>
        <v>65414</v>
      </c>
      <c r="C62" s="24">
        <f>SUM(C63:C73)</f>
        <v>6738</v>
      </c>
      <c r="D62" s="24">
        <f>SUM(D63:D73)</f>
        <v>1102</v>
      </c>
      <c r="E62" s="25">
        <f>SUM(C62/B62*100)</f>
        <v>10.30054728345614</v>
      </c>
      <c r="F62" s="24">
        <f>SUM(F63:F73)</f>
        <v>445</v>
      </c>
      <c r="G62" s="25">
        <f>SUM(F62/C62*100)</f>
        <v>6.604333630157316</v>
      </c>
      <c r="H62" s="24">
        <f>SUM(H63:H73)</f>
        <v>382</v>
      </c>
      <c r="I62" s="25">
        <f>SUM(H62/F62*100)</f>
        <v>85.84269662921349</v>
      </c>
      <c r="J62" s="24">
        <f aca="true" t="shared" si="13" ref="J62:O62">SUM(J63:J73)</f>
        <v>52</v>
      </c>
      <c r="K62" s="24">
        <f t="shared" si="13"/>
        <v>8</v>
      </c>
      <c r="L62" s="26">
        <f t="shared" si="13"/>
        <v>0</v>
      </c>
      <c r="M62" s="24">
        <f t="shared" si="13"/>
        <v>322</v>
      </c>
      <c r="N62" s="146">
        <f t="shared" si="13"/>
        <v>13</v>
      </c>
      <c r="O62" s="147">
        <f t="shared" si="13"/>
        <v>50</v>
      </c>
      <c r="P62" s="205"/>
      <c r="Q62" s="205"/>
    </row>
    <row r="63" spans="1:17" ht="15" customHeight="1">
      <c r="A63" s="28" t="s">
        <v>48</v>
      </c>
      <c r="B63" s="60">
        <v>16521</v>
      </c>
      <c r="C63" s="61">
        <v>1262</v>
      </c>
      <c r="D63" s="61">
        <v>372</v>
      </c>
      <c r="E63" s="62">
        <f aca="true" t="shared" si="14" ref="E63:E73">SUM(C63/B63*100)</f>
        <v>7.638762786756249</v>
      </c>
      <c r="F63" s="61">
        <v>83</v>
      </c>
      <c r="G63" s="62">
        <f aca="true" t="shared" si="15" ref="G63:G70">SUM(F63/C63*100)</f>
        <v>6.576862123613313</v>
      </c>
      <c r="H63" s="194">
        <v>80</v>
      </c>
      <c r="I63" s="62">
        <f aca="true" t="shared" si="16" ref="I63:I73">SUM(H63/F63*100)</f>
        <v>96.3855421686747</v>
      </c>
      <c r="J63" s="61">
        <v>10</v>
      </c>
      <c r="K63" s="61">
        <v>1</v>
      </c>
      <c r="L63" s="40">
        <v>0</v>
      </c>
      <c r="M63" s="160">
        <v>69</v>
      </c>
      <c r="N63" s="164">
        <v>0</v>
      </c>
      <c r="O63" s="165">
        <v>3</v>
      </c>
      <c r="P63" s="205"/>
      <c r="Q63" s="205"/>
    </row>
    <row r="64" spans="1:17" ht="15" customHeight="1">
      <c r="A64" s="29" t="s">
        <v>49</v>
      </c>
      <c r="B64" s="63">
        <v>5782</v>
      </c>
      <c r="C64" s="64">
        <v>658</v>
      </c>
      <c r="D64" s="64">
        <v>64</v>
      </c>
      <c r="E64" s="65">
        <f t="shared" si="14"/>
        <v>11.380145278450362</v>
      </c>
      <c r="F64" s="64">
        <v>24</v>
      </c>
      <c r="G64" s="66">
        <f t="shared" si="15"/>
        <v>3.64741641337386</v>
      </c>
      <c r="H64" s="195">
        <v>19</v>
      </c>
      <c r="I64" s="67">
        <f t="shared" si="16"/>
        <v>79.16666666666666</v>
      </c>
      <c r="J64" s="64">
        <v>3</v>
      </c>
      <c r="K64" s="64">
        <v>0</v>
      </c>
      <c r="L64" s="40">
        <v>0</v>
      </c>
      <c r="M64" s="148">
        <v>16</v>
      </c>
      <c r="N64" s="157">
        <v>3</v>
      </c>
      <c r="O64" s="158">
        <v>2</v>
      </c>
      <c r="P64" s="205"/>
      <c r="Q64" s="205"/>
    </row>
    <row r="65" spans="1:17" ht="15" customHeight="1">
      <c r="A65" s="29" t="s">
        <v>50</v>
      </c>
      <c r="B65" s="63">
        <v>5431</v>
      </c>
      <c r="C65" s="64">
        <v>768</v>
      </c>
      <c r="D65" s="64">
        <v>166</v>
      </c>
      <c r="E65" s="65">
        <f t="shared" si="14"/>
        <v>14.14104216534708</v>
      </c>
      <c r="F65" s="64">
        <v>80</v>
      </c>
      <c r="G65" s="66">
        <f t="shared" si="15"/>
        <v>10.416666666666668</v>
      </c>
      <c r="H65" s="195">
        <v>68</v>
      </c>
      <c r="I65" s="67">
        <f t="shared" si="16"/>
        <v>85</v>
      </c>
      <c r="J65" s="64">
        <v>9</v>
      </c>
      <c r="K65" s="64">
        <v>1</v>
      </c>
      <c r="L65" s="40">
        <v>0</v>
      </c>
      <c r="M65" s="148">
        <v>58</v>
      </c>
      <c r="N65" s="157">
        <v>0</v>
      </c>
      <c r="O65" s="158">
        <v>12</v>
      </c>
      <c r="P65" s="205"/>
      <c r="Q65" s="205"/>
    </row>
    <row r="66" spans="1:17" ht="15" customHeight="1">
      <c r="A66" s="29" t="s">
        <v>51</v>
      </c>
      <c r="B66" s="63">
        <v>8642</v>
      </c>
      <c r="C66" s="64">
        <v>673</v>
      </c>
      <c r="D66" s="64">
        <v>139</v>
      </c>
      <c r="E66" s="65">
        <f t="shared" si="14"/>
        <v>7.787549178430919</v>
      </c>
      <c r="F66" s="64">
        <v>41</v>
      </c>
      <c r="G66" s="66">
        <f t="shared" si="15"/>
        <v>6.092124814264487</v>
      </c>
      <c r="H66" s="195">
        <v>28</v>
      </c>
      <c r="I66" s="67">
        <f t="shared" si="16"/>
        <v>68.29268292682927</v>
      </c>
      <c r="J66" s="64">
        <v>4</v>
      </c>
      <c r="K66" s="64">
        <v>0</v>
      </c>
      <c r="L66" s="40">
        <v>0</v>
      </c>
      <c r="M66" s="148">
        <v>24</v>
      </c>
      <c r="N66" s="157">
        <v>0</v>
      </c>
      <c r="O66" s="158">
        <v>13</v>
      </c>
      <c r="P66" s="205"/>
      <c r="Q66" s="205"/>
    </row>
    <row r="67" spans="1:17" ht="15" customHeight="1">
      <c r="A67" s="29" t="s">
        <v>52</v>
      </c>
      <c r="B67" s="63">
        <v>1691</v>
      </c>
      <c r="C67" s="64">
        <v>206</v>
      </c>
      <c r="D67" s="64">
        <v>27</v>
      </c>
      <c r="E67" s="65">
        <f t="shared" si="14"/>
        <v>12.18214074512123</v>
      </c>
      <c r="F67" s="64">
        <v>18</v>
      </c>
      <c r="G67" s="66">
        <f t="shared" si="15"/>
        <v>8.737864077669903</v>
      </c>
      <c r="H67" s="195">
        <v>18</v>
      </c>
      <c r="I67" s="67">
        <f t="shared" si="16"/>
        <v>100</v>
      </c>
      <c r="J67" s="64">
        <v>3</v>
      </c>
      <c r="K67" s="64">
        <v>2</v>
      </c>
      <c r="L67" s="40">
        <v>0</v>
      </c>
      <c r="M67" s="148">
        <v>13</v>
      </c>
      <c r="N67" s="157">
        <v>0</v>
      </c>
      <c r="O67" s="158">
        <v>0</v>
      </c>
      <c r="P67" s="205"/>
      <c r="Q67" s="205"/>
    </row>
    <row r="68" spans="1:17" ht="15" customHeight="1">
      <c r="A68" s="246" t="s">
        <v>53</v>
      </c>
      <c r="B68" s="63">
        <v>6078</v>
      </c>
      <c r="C68" s="64">
        <v>514</v>
      </c>
      <c r="D68" s="64">
        <v>80</v>
      </c>
      <c r="E68" s="65">
        <f t="shared" si="14"/>
        <v>8.456729187232643</v>
      </c>
      <c r="F68" s="64">
        <v>24</v>
      </c>
      <c r="G68" s="66">
        <f t="shared" si="15"/>
        <v>4.669260700389105</v>
      </c>
      <c r="H68" s="195">
        <v>16</v>
      </c>
      <c r="I68" s="67">
        <f t="shared" si="16"/>
        <v>66.66666666666666</v>
      </c>
      <c r="J68" s="64">
        <v>0</v>
      </c>
      <c r="K68" s="64">
        <v>1</v>
      </c>
      <c r="L68" s="40">
        <v>0</v>
      </c>
      <c r="M68" s="148">
        <v>15</v>
      </c>
      <c r="N68" s="157">
        <v>0</v>
      </c>
      <c r="O68" s="158">
        <v>8</v>
      </c>
      <c r="P68" s="205"/>
      <c r="Q68" s="247"/>
    </row>
    <row r="69" spans="1:17" ht="15" customHeight="1">
      <c r="A69" s="29" t="s">
        <v>54</v>
      </c>
      <c r="B69" s="68">
        <v>2287</v>
      </c>
      <c r="C69" s="69">
        <v>156</v>
      </c>
      <c r="D69" s="69">
        <v>18</v>
      </c>
      <c r="E69" s="70">
        <f t="shared" si="14"/>
        <v>6.821163095758635</v>
      </c>
      <c r="F69" s="69">
        <v>1</v>
      </c>
      <c r="G69" s="38">
        <f t="shared" si="15"/>
        <v>0.641025641025641</v>
      </c>
      <c r="H69" s="196">
        <v>1</v>
      </c>
      <c r="I69" s="132">
        <f t="shared" si="16"/>
        <v>100</v>
      </c>
      <c r="J69" s="69">
        <v>0</v>
      </c>
      <c r="K69" s="69">
        <v>0</v>
      </c>
      <c r="L69" s="40">
        <v>0</v>
      </c>
      <c r="M69" s="161">
        <v>1</v>
      </c>
      <c r="N69" s="268">
        <v>0</v>
      </c>
      <c r="O69" s="166">
        <v>0</v>
      </c>
      <c r="P69" s="205"/>
      <c r="Q69" s="205"/>
    </row>
    <row r="70" spans="1:17" ht="15" customHeight="1">
      <c r="A70" s="127" t="s">
        <v>55</v>
      </c>
      <c r="B70" s="133">
        <v>2427</v>
      </c>
      <c r="C70" s="134">
        <v>428</v>
      </c>
      <c r="D70" s="134">
        <v>58</v>
      </c>
      <c r="E70" s="135">
        <f t="shared" si="14"/>
        <v>17.634940255459412</v>
      </c>
      <c r="F70" s="134">
        <v>18</v>
      </c>
      <c r="G70" s="135">
        <f t="shared" si="15"/>
        <v>4.205607476635514</v>
      </c>
      <c r="H70" s="197">
        <v>16</v>
      </c>
      <c r="I70" s="135">
        <f t="shared" si="16"/>
        <v>88.88888888888889</v>
      </c>
      <c r="J70" s="134">
        <v>0</v>
      </c>
      <c r="K70" s="134">
        <v>0</v>
      </c>
      <c r="L70" s="40">
        <v>0</v>
      </c>
      <c r="M70" s="162">
        <v>16</v>
      </c>
      <c r="N70" s="167">
        <v>0</v>
      </c>
      <c r="O70" s="107">
        <v>2</v>
      </c>
      <c r="P70" s="205"/>
      <c r="Q70" s="205"/>
    </row>
    <row r="71" spans="1:17" ht="15" customHeight="1">
      <c r="A71" s="28" t="s">
        <v>56</v>
      </c>
      <c r="B71" s="71">
        <v>6336</v>
      </c>
      <c r="C71" s="72">
        <v>863</v>
      </c>
      <c r="D71" s="72">
        <v>24</v>
      </c>
      <c r="E71" s="73">
        <f t="shared" si="14"/>
        <v>13.62058080808081</v>
      </c>
      <c r="F71" s="72">
        <v>82</v>
      </c>
      <c r="G71" s="73">
        <f>SUM(F71/C71*100)</f>
        <v>9.501738122827346</v>
      </c>
      <c r="H71" s="192">
        <v>73</v>
      </c>
      <c r="I71" s="73">
        <f t="shared" si="16"/>
        <v>89.02439024390245</v>
      </c>
      <c r="J71" s="72">
        <v>14</v>
      </c>
      <c r="K71" s="72">
        <v>1</v>
      </c>
      <c r="L71" s="40">
        <v>0</v>
      </c>
      <c r="M71" s="163">
        <v>58</v>
      </c>
      <c r="N71" s="168">
        <v>0</v>
      </c>
      <c r="O71" s="169">
        <v>9</v>
      </c>
      <c r="P71" s="205"/>
      <c r="Q71" s="205"/>
    </row>
    <row r="72" spans="1:17" ht="15" customHeight="1">
      <c r="A72" s="29" t="s">
        <v>57</v>
      </c>
      <c r="B72" s="63">
        <v>7068</v>
      </c>
      <c r="C72" s="64">
        <v>772</v>
      </c>
      <c r="D72" s="64">
        <v>111</v>
      </c>
      <c r="E72" s="74">
        <f t="shared" si="14"/>
        <v>10.922467458970006</v>
      </c>
      <c r="F72" s="64">
        <v>59</v>
      </c>
      <c r="G72" s="74">
        <f>SUM(F72/C72*100)</f>
        <v>7.642487046632124</v>
      </c>
      <c r="H72" s="189">
        <v>49</v>
      </c>
      <c r="I72" s="74">
        <f t="shared" si="16"/>
        <v>83.05084745762711</v>
      </c>
      <c r="J72" s="64">
        <v>6</v>
      </c>
      <c r="K72" s="64">
        <v>2</v>
      </c>
      <c r="L72" s="40">
        <v>0</v>
      </c>
      <c r="M72" s="148">
        <v>41</v>
      </c>
      <c r="N72" s="157">
        <v>10</v>
      </c>
      <c r="O72" s="158">
        <v>0</v>
      </c>
      <c r="P72" s="205"/>
      <c r="Q72" s="205"/>
    </row>
    <row r="73" spans="1:17" ht="15" customHeight="1" thickBot="1">
      <c r="A73" s="30" t="s">
        <v>58</v>
      </c>
      <c r="B73" s="265">
        <v>3151</v>
      </c>
      <c r="C73" s="266">
        <v>438</v>
      </c>
      <c r="D73" s="266">
        <v>43</v>
      </c>
      <c r="E73" s="95">
        <f t="shared" si="14"/>
        <v>13.90034909552523</v>
      </c>
      <c r="F73" s="266">
        <v>15</v>
      </c>
      <c r="G73" s="95">
        <f>SUM(F73/C73*100)</f>
        <v>3.4246575342465753</v>
      </c>
      <c r="H73" s="198">
        <v>14</v>
      </c>
      <c r="I73" s="95">
        <f t="shared" si="16"/>
        <v>93.33333333333333</v>
      </c>
      <c r="J73" s="266">
        <v>3</v>
      </c>
      <c r="K73" s="266">
        <v>0</v>
      </c>
      <c r="L73" s="54">
        <v>0</v>
      </c>
      <c r="M73" s="267">
        <v>11</v>
      </c>
      <c r="N73" s="170">
        <v>0</v>
      </c>
      <c r="O73" s="171">
        <v>1</v>
      </c>
      <c r="P73" s="205"/>
      <c r="Q73" s="205"/>
    </row>
    <row r="74" spans="1:15" ht="54.75" customHeight="1">
      <c r="A74" s="31"/>
      <c r="B74" s="32"/>
      <c r="C74" s="32"/>
      <c r="D74" s="32"/>
      <c r="E74" s="33"/>
      <c r="F74" s="32"/>
      <c r="G74" s="33"/>
      <c r="H74" s="32"/>
      <c r="I74" s="33"/>
      <c r="J74" s="32"/>
      <c r="K74" s="34"/>
      <c r="L74" s="34"/>
      <c r="M74" s="34"/>
      <c r="N74" s="34"/>
      <c r="O74" s="34"/>
    </row>
    <row r="75" spans="1:15" s="6" customFormat="1" ht="15" customHeight="1">
      <c r="A75" s="250" t="s">
        <v>66</v>
      </c>
      <c r="B75" s="251"/>
      <c r="C75" s="251"/>
      <c r="D75" s="251"/>
      <c r="E75" s="252"/>
      <c r="F75" s="251"/>
      <c r="G75" s="8"/>
      <c r="H75" s="76"/>
      <c r="I75" s="76"/>
      <c r="J75" s="75"/>
      <c r="K75" s="77"/>
      <c r="L75" s="77"/>
      <c r="M75" s="77"/>
      <c r="N75" s="77"/>
      <c r="O75" s="77"/>
    </row>
    <row r="76" spans="1:15" s="6" customFormat="1" ht="14.25" thickBot="1">
      <c r="A76" s="5"/>
      <c r="B76" s="75"/>
      <c r="C76" s="75"/>
      <c r="D76" s="75"/>
      <c r="E76" s="76"/>
      <c r="F76" s="75"/>
      <c r="G76" s="76"/>
      <c r="H76" s="75"/>
      <c r="I76" s="76"/>
      <c r="J76" s="75"/>
      <c r="K76" s="77"/>
      <c r="L76" s="5"/>
      <c r="M76" s="248"/>
      <c r="N76" s="248"/>
      <c r="O76" s="7" t="s">
        <v>71</v>
      </c>
    </row>
    <row r="77" spans="1:16" ht="15" customHeight="1">
      <c r="A77" s="9"/>
      <c r="B77" s="78" t="s">
        <v>3</v>
      </c>
      <c r="C77" s="11" t="s">
        <v>4</v>
      </c>
      <c r="D77" s="125"/>
      <c r="E77" s="11" t="s">
        <v>5</v>
      </c>
      <c r="F77" s="80"/>
      <c r="G77" s="81"/>
      <c r="H77" s="79"/>
      <c r="I77" s="82"/>
      <c r="J77" s="269" t="s">
        <v>70</v>
      </c>
      <c r="K77" s="270"/>
      <c r="L77" s="270"/>
      <c r="M77" s="270"/>
      <c r="N77" s="141"/>
      <c r="O77" s="142"/>
      <c r="P77" s="13"/>
    </row>
    <row r="78" spans="1:16" ht="15" customHeight="1">
      <c r="A78" s="15" t="s">
        <v>1</v>
      </c>
      <c r="B78" s="83" t="s">
        <v>6</v>
      </c>
      <c r="C78" s="17"/>
      <c r="D78" s="126"/>
      <c r="E78" s="85" t="s">
        <v>1</v>
      </c>
      <c r="F78" s="86" t="s">
        <v>7</v>
      </c>
      <c r="G78" s="87" t="s">
        <v>7</v>
      </c>
      <c r="H78" s="86" t="s">
        <v>8</v>
      </c>
      <c r="I78" s="87" t="s">
        <v>8</v>
      </c>
      <c r="J78" s="19"/>
      <c r="K78" s="20" t="s">
        <v>9</v>
      </c>
      <c r="L78" s="19" t="s">
        <v>10</v>
      </c>
      <c r="M78" s="19" t="s">
        <v>11</v>
      </c>
      <c r="N78" s="143" t="s">
        <v>12</v>
      </c>
      <c r="O78" s="144" t="s">
        <v>8</v>
      </c>
      <c r="P78" s="13"/>
    </row>
    <row r="79" spans="1:16" ht="15" customHeight="1">
      <c r="A79" s="15" t="s">
        <v>13</v>
      </c>
      <c r="B79" s="83" t="s">
        <v>14</v>
      </c>
      <c r="C79" s="18" t="s">
        <v>15</v>
      </c>
      <c r="D79" s="18"/>
      <c r="E79" s="87" t="s">
        <v>15</v>
      </c>
      <c r="F79" s="86" t="s">
        <v>8</v>
      </c>
      <c r="G79" s="87" t="s">
        <v>8</v>
      </c>
      <c r="H79" s="86" t="s">
        <v>16</v>
      </c>
      <c r="I79" s="87" t="s">
        <v>16</v>
      </c>
      <c r="J79" s="18" t="s">
        <v>17</v>
      </c>
      <c r="K79" s="18" t="s">
        <v>18</v>
      </c>
      <c r="L79" s="17" t="s">
        <v>19</v>
      </c>
      <c r="M79" s="17" t="s">
        <v>20</v>
      </c>
      <c r="N79" s="143"/>
      <c r="O79" s="144" t="s">
        <v>16</v>
      </c>
      <c r="P79" s="13"/>
    </row>
    <row r="80" spans="1:16" ht="15" customHeight="1">
      <c r="A80" s="21" t="s">
        <v>21</v>
      </c>
      <c r="B80" s="83" t="s">
        <v>6</v>
      </c>
      <c r="C80" s="17"/>
      <c r="D80" s="18" t="s">
        <v>62</v>
      </c>
      <c r="E80" s="85" t="s">
        <v>1</v>
      </c>
      <c r="F80" s="86" t="s">
        <v>16</v>
      </c>
      <c r="G80" s="87" t="s">
        <v>16</v>
      </c>
      <c r="H80" s="86" t="s">
        <v>4</v>
      </c>
      <c r="I80" s="87" t="s">
        <v>4</v>
      </c>
      <c r="J80" s="18" t="s">
        <v>22</v>
      </c>
      <c r="K80" s="18" t="s">
        <v>23</v>
      </c>
      <c r="L80" s="17" t="s">
        <v>24</v>
      </c>
      <c r="M80" s="17" t="s">
        <v>25</v>
      </c>
      <c r="N80" s="143" t="s">
        <v>26</v>
      </c>
      <c r="O80" s="144" t="s">
        <v>12</v>
      </c>
      <c r="P80" s="13"/>
    </row>
    <row r="81" spans="1:16" ht="15" customHeight="1">
      <c r="A81" s="21"/>
      <c r="B81" s="83" t="s">
        <v>27</v>
      </c>
      <c r="C81" s="18" t="s">
        <v>27</v>
      </c>
      <c r="D81" s="18" t="s">
        <v>63</v>
      </c>
      <c r="E81" s="87" t="s">
        <v>2</v>
      </c>
      <c r="F81" s="86" t="s">
        <v>28</v>
      </c>
      <c r="G81" s="87" t="s">
        <v>2</v>
      </c>
      <c r="H81" s="86" t="s">
        <v>15</v>
      </c>
      <c r="I81" s="87" t="s">
        <v>15</v>
      </c>
      <c r="J81" s="18" t="s">
        <v>29</v>
      </c>
      <c r="K81" s="18" t="s">
        <v>30</v>
      </c>
      <c r="L81" s="17" t="s">
        <v>31</v>
      </c>
      <c r="M81" s="17" t="s">
        <v>32</v>
      </c>
      <c r="N81" s="143" t="s">
        <v>1</v>
      </c>
      <c r="O81" s="144" t="s">
        <v>4</v>
      </c>
      <c r="P81" s="13"/>
    </row>
    <row r="82" spans="1:16" ht="15" customHeight="1">
      <c r="A82" s="15"/>
      <c r="B82" s="83" t="s">
        <v>6</v>
      </c>
      <c r="C82" s="17"/>
      <c r="D82" s="18" t="s">
        <v>64</v>
      </c>
      <c r="E82" s="85" t="s">
        <v>1</v>
      </c>
      <c r="F82" s="86" t="s">
        <v>33</v>
      </c>
      <c r="G82" s="85" t="s">
        <v>1</v>
      </c>
      <c r="H82" s="86" t="s">
        <v>27</v>
      </c>
      <c r="I82" s="87" t="s">
        <v>2</v>
      </c>
      <c r="J82" s="18" t="s">
        <v>34</v>
      </c>
      <c r="K82" s="18" t="s">
        <v>35</v>
      </c>
      <c r="L82" s="17" t="s">
        <v>36</v>
      </c>
      <c r="M82" s="17" t="s">
        <v>37</v>
      </c>
      <c r="N82" s="143" t="s">
        <v>38</v>
      </c>
      <c r="O82" s="144" t="s">
        <v>15</v>
      </c>
      <c r="P82" s="13"/>
    </row>
    <row r="83" spans="1:16" ht="15" customHeight="1">
      <c r="A83" s="15"/>
      <c r="B83" s="83" t="s">
        <v>39</v>
      </c>
      <c r="C83" s="18" t="s">
        <v>39</v>
      </c>
      <c r="D83" s="18" t="s">
        <v>65</v>
      </c>
      <c r="E83" s="87" t="s">
        <v>40</v>
      </c>
      <c r="F83" s="84"/>
      <c r="G83" s="87" t="s">
        <v>40</v>
      </c>
      <c r="H83" s="86" t="s">
        <v>33</v>
      </c>
      <c r="I83" s="87" t="s">
        <v>40</v>
      </c>
      <c r="J83" s="18" t="s">
        <v>41</v>
      </c>
      <c r="K83" s="18" t="s">
        <v>42</v>
      </c>
      <c r="L83" s="17" t="s">
        <v>43</v>
      </c>
      <c r="M83" s="17" t="s">
        <v>44</v>
      </c>
      <c r="N83" s="145" t="s">
        <v>1</v>
      </c>
      <c r="O83" s="144" t="s">
        <v>27</v>
      </c>
      <c r="P83" s="13"/>
    </row>
    <row r="84" spans="1:17" ht="15" customHeight="1" thickBot="1">
      <c r="A84" s="15"/>
      <c r="B84" s="83" t="s">
        <v>1</v>
      </c>
      <c r="C84" s="18" t="s">
        <v>1</v>
      </c>
      <c r="D84" s="18"/>
      <c r="E84" s="85"/>
      <c r="F84" s="86" t="s">
        <v>1</v>
      </c>
      <c r="G84" s="87" t="s">
        <v>1</v>
      </c>
      <c r="H84" s="86" t="s">
        <v>1</v>
      </c>
      <c r="I84" s="87" t="s">
        <v>1</v>
      </c>
      <c r="J84" s="17"/>
      <c r="K84" s="18" t="s">
        <v>27</v>
      </c>
      <c r="L84" s="17" t="s">
        <v>45</v>
      </c>
      <c r="M84" s="17" t="s">
        <v>46</v>
      </c>
      <c r="N84" s="145"/>
      <c r="O84" s="144" t="s">
        <v>1</v>
      </c>
      <c r="P84" s="221"/>
      <c r="Q84" s="13"/>
    </row>
    <row r="85" spans="1:18" ht="15" customHeight="1" thickBot="1" thickTop="1">
      <c r="A85" s="22" t="s">
        <v>47</v>
      </c>
      <c r="B85" s="23">
        <f>SUM(B86:B96)</f>
        <v>118453</v>
      </c>
      <c r="C85" s="24">
        <f>SUM(C86:C96)</f>
        <v>20317</v>
      </c>
      <c r="D85" s="24">
        <f>SUM(D86:D96)</f>
        <v>4167</v>
      </c>
      <c r="E85" s="25">
        <f>SUM(C85/B85*100)</f>
        <v>17.151950562670425</v>
      </c>
      <c r="F85" s="24">
        <f>SUM(F86:F96)</f>
        <v>1939</v>
      </c>
      <c r="G85" s="25">
        <f>SUM(F85/C85*100)</f>
        <v>9.54373185017473</v>
      </c>
      <c r="H85" s="24">
        <f>SUM(H86:H96)</f>
        <v>1228</v>
      </c>
      <c r="I85" s="25">
        <f>SUM(H85/F85*100)</f>
        <v>63.33161423414131</v>
      </c>
      <c r="J85" s="24">
        <f aca="true" t="shared" si="17" ref="J85:O85">SUM(J86:J96)</f>
        <v>377</v>
      </c>
      <c r="K85" s="24">
        <f t="shared" si="17"/>
        <v>36</v>
      </c>
      <c r="L85" s="26">
        <f t="shared" si="17"/>
        <v>1</v>
      </c>
      <c r="M85" s="24">
        <f t="shared" si="17"/>
        <v>814</v>
      </c>
      <c r="N85" s="146">
        <f t="shared" si="17"/>
        <v>103</v>
      </c>
      <c r="O85" s="147">
        <f t="shared" si="17"/>
        <v>608</v>
      </c>
      <c r="P85" s="205"/>
      <c r="Q85" s="205"/>
      <c r="R85" s="204"/>
    </row>
    <row r="86" spans="1:18" ht="15" customHeight="1">
      <c r="A86" s="223" t="s">
        <v>48</v>
      </c>
      <c r="B86" s="225">
        <f>B113+B136</f>
        <v>27631</v>
      </c>
      <c r="C86" s="225">
        <f aca="true" t="shared" si="18" ref="C86:O86">C113+C136</f>
        <v>3664</v>
      </c>
      <c r="D86" s="225">
        <f t="shared" si="18"/>
        <v>1404</v>
      </c>
      <c r="E86" s="222">
        <f aca="true" t="shared" si="19" ref="E86:E96">SUM(C86/B86*100)</f>
        <v>13.260468314574211</v>
      </c>
      <c r="F86" s="225">
        <f t="shared" si="18"/>
        <v>235</v>
      </c>
      <c r="G86" s="222">
        <f aca="true" t="shared" si="20" ref="G86:G96">SUM(F86/C86*100)</f>
        <v>6.4137554585152845</v>
      </c>
      <c r="H86" s="225">
        <f t="shared" si="18"/>
        <v>206</v>
      </c>
      <c r="I86" s="222">
        <f aca="true" t="shared" si="21" ref="I86:I96">SUM(H86/F86*100)</f>
        <v>87.65957446808511</v>
      </c>
      <c r="J86" s="225">
        <f t="shared" si="18"/>
        <v>65</v>
      </c>
      <c r="K86" s="225">
        <f t="shared" si="18"/>
        <v>9</v>
      </c>
      <c r="L86" s="225">
        <f t="shared" si="18"/>
        <v>0</v>
      </c>
      <c r="M86" s="259">
        <f t="shared" si="18"/>
        <v>132</v>
      </c>
      <c r="N86" s="262">
        <f t="shared" si="18"/>
        <v>1</v>
      </c>
      <c r="O86" s="228">
        <f t="shared" si="18"/>
        <v>28</v>
      </c>
      <c r="P86" s="205"/>
      <c r="Q86" s="205"/>
      <c r="R86" s="204"/>
    </row>
    <row r="87" spans="1:18" ht="15" customHeight="1">
      <c r="A87" s="27" t="s">
        <v>49</v>
      </c>
      <c r="B87" s="273">
        <f aca="true" t="shared" si="22" ref="B87:D96">B114+B137</f>
        <v>10128</v>
      </c>
      <c r="C87" s="226">
        <f t="shared" si="22"/>
        <v>2653</v>
      </c>
      <c r="D87" s="226">
        <f t="shared" si="22"/>
        <v>435</v>
      </c>
      <c r="E87" s="218">
        <f t="shared" si="19"/>
        <v>26.19470774091627</v>
      </c>
      <c r="F87" s="226">
        <f aca="true" t="shared" si="23" ref="F87:F96">F114+F137</f>
        <v>178</v>
      </c>
      <c r="G87" s="218">
        <f t="shared" si="20"/>
        <v>6.709385601206182</v>
      </c>
      <c r="H87" s="226">
        <f aca="true" t="shared" si="24" ref="H87:H96">H114+H137</f>
        <v>107</v>
      </c>
      <c r="I87" s="218">
        <f t="shared" si="21"/>
        <v>60.1123595505618</v>
      </c>
      <c r="J87" s="226">
        <f aca="true" t="shared" si="25" ref="J87:O87">J114+J137</f>
        <v>35</v>
      </c>
      <c r="K87" s="226">
        <f t="shared" si="25"/>
        <v>3</v>
      </c>
      <c r="L87" s="226">
        <f t="shared" si="25"/>
        <v>1</v>
      </c>
      <c r="M87" s="260">
        <f t="shared" si="25"/>
        <v>68</v>
      </c>
      <c r="N87" s="263">
        <f t="shared" si="25"/>
        <v>44</v>
      </c>
      <c r="O87" s="249">
        <f t="shared" si="25"/>
        <v>27</v>
      </c>
      <c r="P87" s="205"/>
      <c r="Q87" s="205"/>
      <c r="R87" s="204"/>
    </row>
    <row r="88" spans="1:18" ht="15" customHeight="1">
      <c r="A88" s="256" t="s">
        <v>50</v>
      </c>
      <c r="B88" s="272">
        <f t="shared" si="22"/>
        <v>9520</v>
      </c>
      <c r="C88" s="226">
        <f t="shared" si="22"/>
        <v>2311</v>
      </c>
      <c r="D88" s="226">
        <f t="shared" si="22"/>
        <v>574</v>
      </c>
      <c r="E88" s="218">
        <f t="shared" si="19"/>
        <v>24.275210084033613</v>
      </c>
      <c r="F88" s="226">
        <f t="shared" si="23"/>
        <v>225</v>
      </c>
      <c r="G88" s="218">
        <f t="shared" si="20"/>
        <v>9.736045002163566</v>
      </c>
      <c r="H88" s="226">
        <f t="shared" si="24"/>
        <v>180</v>
      </c>
      <c r="I88" s="218">
        <f t="shared" si="21"/>
        <v>80</v>
      </c>
      <c r="J88" s="226">
        <f aca="true" t="shared" si="26" ref="J88:O88">J115+J138</f>
        <v>44</v>
      </c>
      <c r="K88" s="226">
        <f t="shared" si="26"/>
        <v>9</v>
      </c>
      <c r="L88" s="226">
        <f t="shared" si="26"/>
        <v>0</v>
      </c>
      <c r="M88" s="260">
        <f t="shared" si="26"/>
        <v>127</v>
      </c>
      <c r="N88" s="263">
        <f t="shared" si="26"/>
        <v>0</v>
      </c>
      <c r="O88" s="229">
        <f t="shared" si="26"/>
        <v>45</v>
      </c>
      <c r="P88" s="205"/>
      <c r="Q88" s="205"/>
      <c r="R88" s="204"/>
    </row>
    <row r="89" spans="1:18" ht="15" customHeight="1">
      <c r="A89" s="29" t="s">
        <v>51</v>
      </c>
      <c r="B89" s="272">
        <f t="shared" si="22"/>
        <v>16392</v>
      </c>
      <c r="C89" s="226">
        <f t="shared" si="22"/>
        <v>1757</v>
      </c>
      <c r="D89" s="226">
        <f t="shared" si="22"/>
        <v>369</v>
      </c>
      <c r="E89" s="218">
        <f t="shared" si="19"/>
        <v>10.718643240605173</v>
      </c>
      <c r="F89" s="226">
        <f t="shared" si="23"/>
        <v>583</v>
      </c>
      <c r="G89" s="218">
        <f t="shared" si="20"/>
        <v>33.181559476380194</v>
      </c>
      <c r="H89" s="226">
        <f t="shared" si="24"/>
        <v>262</v>
      </c>
      <c r="I89" s="218">
        <f t="shared" si="21"/>
        <v>44.93996569468268</v>
      </c>
      <c r="J89" s="226">
        <f aca="true" t="shared" si="27" ref="J89:O89">J116+J139</f>
        <v>60</v>
      </c>
      <c r="K89" s="226">
        <f t="shared" si="27"/>
        <v>5</v>
      </c>
      <c r="L89" s="226">
        <f t="shared" si="27"/>
        <v>0</v>
      </c>
      <c r="M89" s="260">
        <f t="shared" si="27"/>
        <v>197</v>
      </c>
      <c r="N89" s="263">
        <f t="shared" si="27"/>
        <v>0</v>
      </c>
      <c r="O89" s="229">
        <f t="shared" si="27"/>
        <v>321</v>
      </c>
      <c r="P89" s="205"/>
      <c r="Q89" s="205"/>
      <c r="R89" s="204"/>
    </row>
    <row r="90" spans="1:18" ht="15" customHeight="1">
      <c r="A90" s="29" t="s">
        <v>52</v>
      </c>
      <c r="B90" s="272">
        <f t="shared" si="22"/>
        <v>2636</v>
      </c>
      <c r="C90" s="226">
        <f t="shared" si="22"/>
        <v>765</v>
      </c>
      <c r="D90" s="226">
        <f t="shared" si="22"/>
        <v>50</v>
      </c>
      <c r="E90" s="218">
        <f t="shared" si="19"/>
        <v>29.02124430955994</v>
      </c>
      <c r="F90" s="226">
        <f t="shared" si="23"/>
        <v>64</v>
      </c>
      <c r="G90" s="218">
        <f t="shared" si="20"/>
        <v>8.366013071895424</v>
      </c>
      <c r="H90" s="226">
        <f t="shared" si="24"/>
        <v>50</v>
      </c>
      <c r="I90" s="218">
        <f t="shared" si="21"/>
        <v>78.125</v>
      </c>
      <c r="J90" s="226">
        <f aca="true" t="shared" si="28" ref="J90:O90">J117+J140</f>
        <v>18</v>
      </c>
      <c r="K90" s="226">
        <f t="shared" si="28"/>
        <v>2</v>
      </c>
      <c r="L90" s="226">
        <f t="shared" si="28"/>
        <v>0</v>
      </c>
      <c r="M90" s="260">
        <f t="shared" si="28"/>
        <v>30</v>
      </c>
      <c r="N90" s="263">
        <f t="shared" si="28"/>
        <v>7</v>
      </c>
      <c r="O90" s="229">
        <f t="shared" si="28"/>
        <v>7</v>
      </c>
      <c r="P90" s="205"/>
      <c r="Q90" s="205"/>
      <c r="R90" s="204"/>
    </row>
    <row r="91" spans="1:18" ht="15" customHeight="1">
      <c r="A91" s="29" t="s">
        <v>53</v>
      </c>
      <c r="B91" s="272">
        <f t="shared" si="22"/>
        <v>11632</v>
      </c>
      <c r="C91" s="226">
        <f t="shared" si="22"/>
        <v>1590</v>
      </c>
      <c r="D91" s="226">
        <f t="shared" si="22"/>
        <v>253</v>
      </c>
      <c r="E91" s="218">
        <f t="shared" si="19"/>
        <v>13.669188445667125</v>
      </c>
      <c r="F91" s="226">
        <f t="shared" si="23"/>
        <v>125</v>
      </c>
      <c r="G91" s="218">
        <f t="shared" si="20"/>
        <v>7.861635220125786</v>
      </c>
      <c r="H91" s="226">
        <f t="shared" si="24"/>
        <v>72</v>
      </c>
      <c r="I91" s="218">
        <f t="shared" si="21"/>
        <v>57.599999999999994</v>
      </c>
      <c r="J91" s="226">
        <f aca="true" t="shared" si="29" ref="J91:O91">J118+J141</f>
        <v>40</v>
      </c>
      <c r="K91" s="226">
        <f t="shared" si="29"/>
        <v>3</v>
      </c>
      <c r="L91" s="226">
        <f t="shared" si="29"/>
        <v>0</v>
      </c>
      <c r="M91" s="260">
        <f t="shared" si="29"/>
        <v>29</v>
      </c>
      <c r="N91" s="263">
        <f t="shared" si="29"/>
        <v>0</v>
      </c>
      <c r="O91" s="229">
        <f t="shared" si="29"/>
        <v>53</v>
      </c>
      <c r="P91" s="205"/>
      <c r="Q91" s="205"/>
      <c r="R91" s="204"/>
    </row>
    <row r="92" spans="1:18" ht="15" customHeight="1">
      <c r="A92" s="29" t="s">
        <v>54</v>
      </c>
      <c r="B92" s="272">
        <f t="shared" si="22"/>
        <v>4445</v>
      </c>
      <c r="C92" s="226">
        <f t="shared" si="22"/>
        <v>631</v>
      </c>
      <c r="D92" s="226">
        <f t="shared" si="22"/>
        <v>150</v>
      </c>
      <c r="E92" s="218">
        <f t="shared" si="19"/>
        <v>14.195725534308213</v>
      </c>
      <c r="F92" s="226">
        <f t="shared" si="23"/>
        <v>29</v>
      </c>
      <c r="G92" s="218">
        <f t="shared" si="20"/>
        <v>4.595879556259905</v>
      </c>
      <c r="H92" s="226">
        <f t="shared" si="24"/>
        <v>16</v>
      </c>
      <c r="I92" s="218">
        <f t="shared" si="21"/>
        <v>55.172413793103445</v>
      </c>
      <c r="J92" s="226">
        <f aca="true" t="shared" si="30" ref="J92:O92">J119+J142</f>
        <v>4</v>
      </c>
      <c r="K92" s="226">
        <f t="shared" si="30"/>
        <v>1</v>
      </c>
      <c r="L92" s="226">
        <f t="shared" si="30"/>
        <v>0</v>
      </c>
      <c r="M92" s="260">
        <f t="shared" si="30"/>
        <v>11</v>
      </c>
      <c r="N92" s="263">
        <f t="shared" si="30"/>
        <v>0</v>
      </c>
      <c r="O92" s="229">
        <f t="shared" si="30"/>
        <v>13</v>
      </c>
      <c r="P92" s="205"/>
      <c r="Q92" s="205"/>
      <c r="R92" s="204"/>
    </row>
    <row r="93" spans="1:18" ht="15" customHeight="1">
      <c r="A93" s="29" t="s">
        <v>55</v>
      </c>
      <c r="B93" s="272">
        <f t="shared" si="22"/>
        <v>5080</v>
      </c>
      <c r="C93" s="226">
        <f t="shared" si="22"/>
        <v>1381</v>
      </c>
      <c r="D93" s="226">
        <f t="shared" si="22"/>
        <v>186</v>
      </c>
      <c r="E93" s="218">
        <f t="shared" si="19"/>
        <v>27.18503937007874</v>
      </c>
      <c r="F93" s="226">
        <f t="shared" si="23"/>
        <v>99</v>
      </c>
      <c r="G93" s="218">
        <f t="shared" si="20"/>
        <v>7.168718320057929</v>
      </c>
      <c r="H93" s="226">
        <f t="shared" si="24"/>
        <v>56</v>
      </c>
      <c r="I93" s="218">
        <f t="shared" si="21"/>
        <v>56.56565656565656</v>
      </c>
      <c r="J93" s="226">
        <f aca="true" t="shared" si="31" ref="J93:O93">J120+J143</f>
        <v>11</v>
      </c>
      <c r="K93" s="226">
        <f t="shared" si="31"/>
        <v>1</v>
      </c>
      <c r="L93" s="226">
        <f t="shared" si="31"/>
        <v>0</v>
      </c>
      <c r="M93" s="260">
        <f t="shared" si="31"/>
        <v>44</v>
      </c>
      <c r="N93" s="263">
        <f t="shared" si="31"/>
        <v>0</v>
      </c>
      <c r="O93" s="229">
        <f t="shared" si="31"/>
        <v>43</v>
      </c>
      <c r="P93" s="205"/>
      <c r="Q93" s="205"/>
      <c r="R93" s="204"/>
    </row>
    <row r="94" spans="1:18" ht="15" customHeight="1">
      <c r="A94" s="127" t="s">
        <v>56</v>
      </c>
      <c r="B94" s="272">
        <f t="shared" si="22"/>
        <v>11363</v>
      </c>
      <c r="C94" s="226">
        <f t="shared" si="22"/>
        <v>2078</v>
      </c>
      <c r="D94" s="226">
        <f t="shared" si="22"/>
        <v>98</v>
      </c>
      <c r="E94" s="220">
        <f t="shared" si="19"/>
        <v>18.287424095749362</v>
      </c>
      <c r="F94" s="226">
        <f t="shared" si="23"/>
        <v>142</v>
      </c>
      <c r="G94" s="220">
        <f t="shared" si="20"/>
        <v>6.833493743984601</v>
      </c>
      <c r="H94" s="226">
        <f t="shared" si="24"/>
        <v>90</v>
      </c>
      <c r="I94" s="220">
        <f t="shared" si="21"/>
        <v>63.38028169014085</v>
      </c>
      <c r="J94" s="226">
        <f aca="true" t="shared" si="32" ref="J94:O94">J121+J144</f>
        <v>35</v>
      </c>
      <c r="K94" s="226">
        <f t="shared" si="32"/>
        <v>1</v>
      </c>
      <c r="L94" s="226">
        <f t="shared" si="32"/>
        <v>0</v>
      </c>
      <c r="M94" s="260">
        <f t="shared" si="32"/>
        <v>54</v>
      </c>
      <c r="N94" s="263">
        <f t="shared" si="32"/>
        <v>0</v>
      </c>
      <c r="O94" s="229">
        <f t="shared" si="32"/>
        <v>52</v>
      </c>
      <c r="P94" s="205"/>
      <c r="Q94" s="205"/>
      <c r="R94" s="204"/>
    </row>
    <row r="95" spans="1:18" ht="15" customHeight="1">
      <c r="A95" s="274" t="s">
        <v>57</v>
      </c>
      <c r="B95" s="272">
        <f t="shared" si="22"/>
        <v>13386</v>
      </c>
      <c r="C95" s="226">
        <f t="shared" si="22"/>
        <v>1864</v>
      </c>
      <c r="D95" s="226">
        <f t="shared" si="22"/>
        <v>388</v>
      </c>
      <c r="E95" s="220">
        <f t="shared" si="19"/>
        <v>13.924996264754222</v>
      </c>
      <c r="F95" s="226">
        <f t="shared" si="23"/>
        <v>139</v>
      </c>
      <c r="G95" s="220">
        <f t="shared" si="20"/>
        <v>7.457081545064377</v>
      </c>
      <c r="H95" s="226">
        <f t="shared" si="24"/>
        <v>91</v>
      </c>
      <c r="I95" s="220">
        <f t="shared" si="21"/>
        <v>65.46762589928058</v>
      </c>
      <c r="J95" s="226">
        <f aca="true" t="shared" si="33" ref="J95:O95">J122+J145</f>
        <v>29</v>
      </c>
      <c r="K95" s="226">
        <f t="shared" si="33"/>
        <v>1</v>
      </c>
      <c r="L95" s="226">
        <f t="shared" si="33"/>
        <v>0</v>
      </c>
      <c r="M95" s="260">
        <f t="shared" si="33"/>
        <v>61</v>
      </c>
      <c r="N95" s="263">
        <f t="shared" si="33"/>
        <v>48</v>
      </c>
      <c r="O95" s="229">
        <f t="shared" si="33"/>
        <v>0</v>
      </c>
      <c r="P95" s="205"/>
      <c r="Q95" s="205"/>
      <c r="R95" s="204"/>
    </row>
    <row r="96" spans="1:18" ht="15" customHeight="1" thickBot="1">
      <c r="A96" s="30" t="s">
        <v>58</v>
      </c>
      <c r="B96" s="227">
        <f t="shared" si="22"/>
        <v>6240</v>
      </c>
      <c r="C96" s="227">
        <f t="shared" si="22"/>
        <v>1623</v>
      </c>
      <c r="D96" s="227">
        <f t="shared" si="22"/>
        <v>260</v>
      </c>
      <c r="E96" s="224">
        <f t="shared" si="19"/>
        <v>26.009615384615387</v>
      </c>
      <c r="F96" s="227">
        <f t="shared" si="23"/>
        <v>120</v>
      </c>
      <c r="G96" s="224">
        <f t="shared" si="20"/>
        <v>7.393715341959335</v>
      </c>
      <c r="H96" s="227">
        <f t="shared" si="24"/>
        <v>98</v>
      </c>
      <c r="I96" s="224">
        <f t="shared" si="21"/>
        <v>81.66666666666667</v>
      </c>
      <c r="J96" s="227">
        <f aca="true" t="shared" si="34" ref="J96:O96">J123+J146</f>
        <v>36</v>
      </c>
      <c r="K96" s="227">
        <f t="shared" si="34"/>
        <v>1</v>
      </c>
      <c r="L96" s="227">
        <f t="shared" si="34"/>
        <v>0</v>
      </c>
      <c r="M96" s="261">
        <f t="shared" si="34"/>
        <v>61</v>
      </c>
      <c r="N96" s="264">
        <f t="shared" si="34"/>
        <v>3</v>
      </c>
      <c r="O96" s="230">
        <f t="shared" si="34"/>
        <v>19</v>
      </c>
      <c r="P96" s="205"/>
      <c r="Q96" s="205"/>
      <c r="R96" s="204"/>
    </row>
    <row r="97" spans="1:15" ht="15" customHeight="1">
      <c r="A97" s="31"/>
      <c r="B97" s="32"/>
      <c r="C97" s="32"/>
      <c r="D97" s="32"/>
      <c r="E97" s="33"/>
      <c r="F97" s="32"/>
      <c r="G97" s="33"/>
      <c r="H97" s="32"/>
      <c r="I97" s="33"/>
      <c r="J97" s="32"/>
      <c r="K97" s="34"/>
      <c r="L97" s="34"/>
      <c r="M97" s="34"/>
      <c r="N97" s="34"/>
      <c r="O97" s="34"/>
    </row>
    <row r="98" spans="1:15" ht="15" customHeight="1">
      <c r="A98" s="31"/>
      <c r="B98" s="32"/>
      <c r="C98" s="32"/>
      <c r="D98" s="32"/>
      <c r="E98" s="33"/>
      <c r="F98" s="32"/>
      <c r="G98" s="33"/>
      <c r="H98" s="32"/>
      <c r="I98" s="33"/>
      <c r="J98" s="32"/>
      <c r="K98" s="34"/>
      <c r="L98" s="34"/>
      <c r="M98" s="34"/>
      <c r="N98" s="34"/>
      <c r="O98" s="34"/>
    </row>
    <row r="99" spans="1:15" ht="15" customHeight="1">
      <c r="A99" s="31"/>
      <c r="B99" s="32"/>
      <c r="C99" s="32"/>
      <c r="D99" s="32"/>
      <c r="E99" s="33"/>
      <c r="F99" s="32"/>
      <c r="G99" s="33"/>
      <c r="H99" s="32"/>
      <c r="I99" s="33"/>
      <c r="J99" s="32"/>
      <c r="K99" s="34"/>
      <c r="L99" s="34"/>
      <c r="M99" s="34"/>
      <c r="N99" s="34"/>
      <c r="O99" s="34"/>
    </row>
    <row r="100" spans="1:15" ht="15" customHeight="1">
      <c r="A100" s="31"/>
      <c r="B100" s="32"/>
      <c r="C100" s="32"/>
      <c r="D100" s="32"/>
      <c r="E100" s="33"/>
      <c r="F100" s="32"/>
      <c r="G100" s="33"/>
      <c r="H100" s="32"/>
      <c r="I100" s="33"/>
      <c r="J100" s="32"/>
      <c r="K100" s="34"/>
      <c r="L100" s="34"/>
      <c r="M100" s="34"/>
      <c r="N100" s="34"/>
      <c r="O100" s="34"/>
    </row>
    <row r="101" spans="1:15" ht="15" customHeight="1">
      <c r="A101" s="31"/>
      <c r="B101" s="32"/>
      <c r="C101" s="32"/>
      <c r="D101" s="32"/>
      <c r="E101" s="33"/>
      <c r="F101" s="32"/>
      <c r="G101" s="33"/>
      <c r="H101" s="32"/>
      <c r="I101" s="33"/>
      <c r="J101" s="32"/>
      <c r="K101" s="34"/>
      <c r="L101" s="34"/>
      <c r="M101" s="34"/>
      <c r="N101" s="34"/>
      <c r="O101" s="34"/>
    </row>
    <row r="102" spans="1:15" s="6" customFormat="1" ht="15" customHeight="1">
      <c r="A102" s="5" t="s">
        <v>67</v>
      </c>
      <c r="B102" s="75"/>
      <c r="C102" s="75"/>
      <c r="D102" s="75"/>
      <c r="E102" s="76"/>
      <c r="F102" s="75"/>
      <c r="G102" s="76"/>
      <c r="H102" s="75"/>
      <c r="I102" s="76"/>
      <c r="J102" s="75"/>
      <c r="K102" s="77"/>
      <c r="L102" s="77"/>
      <c r="M102" s="77"/>
      <c r="N102" s="77"/>
      <c r="O102" s="77"/>
    </row>
    <row r="103" spans="1:15" s="6" customFormat="1" ht="15" customHeight="1" thickBot="1">
      <c r="A103" s="5"/>
      <c r="B103" s="75"/>
      <c r="C103" s="75"/>
      <c r="D103" s="75"/>
      <c r="E103" s="76"/>
      <c r="F103" s="75"/>
      <c r="G103" s="76"/>
      <c r="H103" s="75"/>
      <c r="I103" s="76"/>
      <c r="J103" s="75"/>
      <c r="K103" s="77"/>
      <c r="L103" s="5"/>
      <c r="M103" s="77"/>
      <c r="N103" s="77"/>
      <c r="O103" s="7" t="s">
        <v>71</v>
      </c>
    </row>
    <row r="104" spans="1:15" ht="15" customHeight="1">
      <c r="A104" s="9"/>
      <c r="B104" s="78" t="s">
        <v>3</v>
      </c>
      <c r="C104" s="11" t="s">
        <v>4</v>
      </c>
      <c r="D104" s="125"/>
      <c r="E104" s="11" t="s">
        <v>5</v>
      </c>
      <c r="F104" s="80"/>
      <c r="G104" s="81"/>
      <c r="H104" s="79"/>
      <c r="I104" s="82"/>
      <c r="J104" s="269" t="s">
        <v>70</v>
      </c>
      <c r="K104" s="270"/>
      <c r="L104" s="270"/>
      <c r="M104" s="270"/>
      <c r="N104" s="141"/>
      <c r="O104" s="142"/>
    </row>
    <row r="105" spans="1:15" ht="15" customHeight="1">
      <c r="A105" s="15" t="s">
        <v>1</v>
      </c>
      <c r="B105" s="83" t="s">
        <v>6</v>
      </c>
      <c r="C105" s="17"/>
      <c r="D105" s="126"/>
      <c r="E105" s="85" t="s">
        <v>1</v>
      </c>
      <c r="F105" s="86" t="s">
        <v>7</v>
      </c>
      <c r="G105" s="87" t="s">
        <v>7</v>
      </c>
      <c r="H105" s="86" t="s">
        <v>8</v>
      </c>
      <c r="I105" s="87" t="s">
        <v>8</v>
      </c>
      <c r="J105" s="19"/>
      <c r="K105" s="20" t="s">
        <v>9</v>
      </c>
      <c r="L105" s="19" t="s">
        <v>10</v>
      </c>
      <c r="M105" s="19" t="s">
        <v>11</v>
      </c>
      <c r="N105" s="143" t="s">
        <v>12</v>
      </c>
      <c r="O105" s="144" t="s">
        <v>8</v>
      </c>
    </row>
    <row r="106" spans="1:15" ht="15" customHeight="1">
      <c r="A106" s="15" t="s">
        <v>13</v>
      </c>
      <c r="B106" s="83" t="s">
        <v>14</v>
      </c>
      <c r="C106" s="18" t="s">
        <v>15</v>
      </c>
      <c r="D106" s="18"/>
      <c r="E106" s="87" t="s">
        <v>15</v>
      </c>
      <c r="F106" s="86" t="s">
        <v>8</v>
      </c>
      <c r="G106" s="87" t="s">
        <v>8</v>
      </c>
      <c r="H106" s="86" t="s">
        <v>16</v>
      </c>
      <c r="I106" s="87" t="s">
        <v>16</v>
      </c>
      <c r="J106" s="18" t="s">
        <v>17</v>
      </c>
      <c r="K106" s="18" t="s">
        <v>18</v>
      </c>
      <c r="L106" s="17" t="s">
        <v>19</v>
      </c>
      <c r="M106" s="17" t="s">
        <v>20</v>
      </c>
      <c r="N106" s="143"/>
      <c r="O106" s="144" t="s">
        <v>16</v>
      </c>
    </row>
    <row r="107" spans="1:15" ht="15" customHeight="1">
      <c r="A107" s="21" t="s">
        <v>21</v>
      </c>
      <c r="B107" s="83" t="s">
        <v>6</v>
      </c>
      <c r="C107" s="17"/>
      <c r="D107" s="18" t="s">
        <v>62</v>
      </c>
      <c r="E107" s="85" t="s">
        <v>1</v>
      </c>
      <c r="F107" s="86" t="s">
        <v>16</v>
      </c>
      <c r="G107" s="87" t="s">
        <v>16</v>
      </c>
      <c r="H107" s="86" t="s">
        <v>4</v>
      </c>
      <c r="I107" s="87" t="s">
        <v>4</v>
      </c>
      <c r="J107" s="18" t="s">
        <v>22</v>
      </c>
      <c r="K107" s="18" t="s">
        <v>23</v>
      </c>
      <c r="L107" s="17" t="s">
        <v>24</v>
      </c>
      <c r="M107" s="17" t="s">
        <v>25</v>
      </c>
      <c r="N107" s="143" t="s">
        <v>26</v>
      </c>
      <c r="O107" s="144" t="s">
        <v>12</v>
      </c>
    </row>
    <row r="108" spans="1:15" ht="15" customHeight="1">
      <c r="A108" s="21"/>
      <c r="B108" s="83" t="s">
        <v>27</v>
      </c>
      <c r="C108" s="18" t="s">
        <v>27</v>
      </c>
      <c r="D108" s="18" t="s">
        <v>63</v>
      </c>
      <c r="E108" s="87" t="s">
        <v>2</v>
      </c>
      <c r="F108" s="86" t="s">
        <v>28</v>
      </c>
      <c r="G108" s="87" t="s">
        <v>2</v>
      </c>
      <c r="H108" s="86" t="s">
        <v>15</v>
      </c>
      <c r="I108" s="87" t="s">
        <v>15</v>
      </c>
      <c r="J108" s="18" t="s">
        <v>29</v>
      </c>
      <c r="K108" s="18" t="s">
        <v>30</v>
      </c>
      <c r="L108" s="17" t="s">
        <v>31</v>
      </c>
      <c r="M108" s="17" t="s">
        <v>32</v>
      </c>
      <c r="N108" s="143" t="s">
        <v>1</v>
      </c>
      <c r="O108" s="144" t="s">
        <v>4</v>
      </c>
    </row>
    <row r="109" spans="1:15" ht="15" customHeight="1">
      <c r="A109" s="15"/>
      <c r="B109" s="83" t="s">
        <v>6</v>
      </c>
      <c r="C109" s="17"/>
      <c r="D109" s="18" t="s">
        <v>64</v>
      </c>
      <c r="E109" s="85" t="s">
        <v>1</v>
      </c>
      <c r="F109" s="86" t="s">
        <v>33</v>
      </c>
      <c r="G109" s="85" t="s">
        <v>1</v>
      </c>
      <c r="H109" s="86" t="s">
        <v>27</v>
      </c>
      <c r="I109" s="87" t="s">
        <v>2</v>
      </c>
      <c r="J109" s="18" t="s">
        <v>34</v>
      </c>
      <c r="K109" s="18" t="s">
        <v>35</v>
      </c>
      <c r="L109" s="17" t="s">
        <v>36</v>
      </c>
      <c r="M109" s="17" t="s">
        <v>37</v>
      </c>
      <c r="N109" s="143" t="s">
        <v>38</v>
      </c>
      <c r="O109" s="144" t="s">
        <v>15</v>
      </c>
    </row>
    <row r="110" spans="1:15" ht="15" customHeight="1">
      <c r="A110" s="15"/>
      <c r="B110" s="83" t="s">
        <v>39</v>
      </c>
      <c r="C110" s="18" t="s">
        <v>39</v>
      </c>
      <c r="D110" s="18" t="s">
        <v>65</v>
      </c>
      <c r="E110" s="87" t="s">
        <v>40</v>
      </c>
      <c r="F110" s="84"/>
      <c r="G110" s="87" t="s">
        <v>40</v>
      </c>
      <c r="H110" s="86" t="s">
        <v>33</v>
      </c>
      <c r="I110" s="87" t="s">
        <v>40</v>
      </c>
      <c r="J110" s="18" t="s">
        <v>41</v>
      </c>
      <c r="K110" s="18" t="s">
        <v>42</v>
      </c>
      <c r="L110" s="17" t="s">
        <v>43</v>
      </c>
      <c r="M110" s="17" t="s">
        <v>44</v>
      </c>
      <c r="N110" s="145" t="s">
        <v>1</v>
      </c>
      <c r="O110" s="144" t="s">
        <v>27</v>
      </c>
    </row>
    <row r="111" spans="1:15" ht="15" customHeight="1" thickBot="1">
      <c r="A111" s="15"/>
      <c r="B111" s="83" t="s">
        <v>1</v>
      </c>
      <c r="C111" s="18" t="s">
        <v>1</v>
      </c>
      <c r="D111" s="18"/>
      <c r="E111" s="85"/>
      <c r="F111" s="86" t="s">
        <v>1</v>
      </c>
      <c r="G111" s="87" t="s">
        <v>1</v>
      </c>
      <c r="H111" s="86" t="s">
        <v>1</v>
      </c>
      <c r="I111" s="87" t="s">
        <v>1</v>
      </c>
      <c r="J111" s="17"/>
      <c r="K111" s="18" t="s">
        <v>27</v>
      </c>
      <c r="L111" s="17" t="s">
        <v>45</v>
      </c>
      <c r="M111" s="17" t="s">
        <v>46</v>
      </c>
      <c r="N111" s="145"/>
      <c r="O111" s="144" t="s">
        <v>1</v>
      </c>
    </row>
    <row r="112" spans="1:17" ht="15" customHeight="1" thickBot="1" thickTop="1">
      <c r="A112" s="22" t="s">
        <v>47</v>
      </c>
      <c r="B112" s="23">
        <f>SUM(B113:B123)</f>
        <v>50712</v>
      </c>
      <c r="C112" s="24">
        <f>SUM(C113:C123)</f>
        <v>8347</v>
      </c>
      <c r="D112" s="24">
        <f>SUM(D113:D123)</f>
        <v>1604</v>
      </c>
      <c r="E112" s="25">
        <f>SUM(C112/B112*100)</f>
        <v>16.459615081243097</v>
      </c>
      <c r="F112" s="24">
        <f>SUM(F113:F123)</f>
        <v>950</v>
      </c>
      <c r="G112" s="25">
        <f>SUM(F112/C112*100)</f>
        <v>11.38133461123757</v>
      </c>
      <c r="H112" s="24">
        <f>SUM(H113:H123)</f>
        <v>592</v>
      </c>
      <c r="I112" s="25">
        <f>SUM(H112/F112*100)</f>
        <v>62.31578947368421</v>
      </c>
      <c r="J112" s="24">
        <f aca="true" t="shared" si="35" ref="J112:O112">SUM(J113:J123)</f>
        <v>155</v>
      </c>
      <c r="K112" s="24">
        <f t="shared" si="35"/>
        <v>21</v>
      </c>
      <c r="L112" s="26">
        <f t="shared" si="35"/>
        <v>0</v>
      </c>
      <c r="M112" s="24">
        <f>SUM(M113:M123)</f>
        <v>416</v>
      </c>
      <c r="N112" s="146">
        <f t="shared" si="35"/>
        <v>47</v>
      </c>
      <c r="O112" s="147">
        <f t="shared" si="35"/>
        <v>311</v>
      </c>
      <c r="P112" s="205"/>
      <c r="Q112" s="205"/>
    </row>
    <row r="113" spans="1:17" ht="15" customHeight="1">
      <c r="A113" s="28" t="s">
        <v>48</v>
      </c>
      <c r="B113" s="35">
        <v>10147</v>
      </c>
      <c r="C113" s="36">
        <v>1256</v>
      </c>
      <c r="D113" s="36">
        <v>383</v>
      </c>
      <c r="E113" s="37">
        <f aca="true" t="shared" si="36" ref="E113:E123">SUM(C113/B113*100)</f>
        <v>12.378042771262441</v>
      </c>
      <c r="F113" s="88">
        <v>93</v>
      </c>
      <c r="G113" s="37">
        <f aca="true" t="shared" si="37" ref="G113:G123">SUM(F113/C113*100)</f>
        <v>7.404458598726114</v>
      </c>
      <c r="H113" s="199">
        <v>79</v>
      </c>
      <c r="I113" s="89">
        <f aca="true" t="shared" si="38" ref="I113:I123">SUM(H113/F113*100)</f>
        <v>84.94623655913979</v>
      </c>
      <c r="J113" s="39">
        <v>18</v>
      </c>
      <c r="K113" s="39">
        <v>5</v>
      </c>
      <c r="L113" s="39">
        <v>0</v>
      </c>
      <c r="M113" s="39">
        <v>56</v>
      </c>
      <c r="N113" s="172">
        <v>1</v>
      </c>
      <c r="O113" s="173">
        <v>13</v>
      </c>
      <c r="P113" s="205"/>
      <c r="Q113" s="205"/>
    </row>
    <row r="114" spans="1:17" ht="15" customHeight="1">
      <c r="A114" s="29" t="s">
        <v>49</v>
      </c>
      <c r="B114" s="41">
        <v>4014</v>
      </c>
      <c r="C114" s="42">
        <v>1137</v>
      </c>
      <c r="D114" s="42">
        <v>186</v>
      </c>
      <c r="E114" s="38">
        <f t="shared" si="36"/>
        <v>28.325859491778775</v>
      </c>
      <c r="F114" s="90">
        <v>91</v>
      </c>
      <c r="G114" s="38">
        <f t="shared" si="37"/>
        <v>8.003518029903255</v>
      </c>
      <c r="H114" s="195">
        <v>53</v>
      </c>
      <c r="I114" s="91">
        <f t="shared" si="38"/>
        <v>58.24175824175825</v>
      </c>
      <c r="J114" s="40">
        <v>12</v>
      </c>
      <c r="K114" s="40">
        <v>2</v>
      </c>
      <c r="L114" s="40">
        <v>0</v>
      </c>
      <c r="M114" s="40">
        <v>39</v>
      </c>
      <c r="N114" s="151">
        <v>19</v>
      </c>
      <c r="O114" s="174">
        <v>19</v>
      </c>
      <c r="P114" s="205"/>
      <c r="Q114" s="205"/>
    </row>
    <row r="115" spans="1:17" ht="15" customHeight="1">
      <c r="A115" s="29" t="s">
        <v>50</v>
      </c>
      <c r="B115" s="41">
        <v>4089</v>
      </c>
      <c r="C115" s="42">
        <v>980</v>
      </c>
      <c r="D115" s="42">
        <v>268</v>
      </c>
      <c r="E115" s="38">
        <f t="shared" si="36"/>
        <v>23.966740034238203</v>
      </c>
      <c r="F115" s="90">
        <v>119</v>
      </c>
      <c r="G115" s="38">
        <f t="shared" si="37"/>
        <v>12.142857142857142</v>
      </c>
      <c r="H115" s="195">
        <v>98</v>
      </c>
      <c r="I115" s="91">
        <f t="shared" si="38"/>
        <v>82.35294117647058</v>
      </c>
      <c r="J115" s="40">
        <v>24</v>
      </c>
      <c r="K115" s="40">
        <v>5</v>
      </c>
      <c r="L115" s="40">
        <v>0</v>
      </c>
      <c r="M115" s="40">
        <v>69</v>
      </c>
      <c r="N115" s="151">
        <v>0</v>
      </c>
      <c r="O115" s="174">
        <v>21</v>
      </c>
      <c r="P115" s="205"/>
      <c r="Q115" s="205"/>
    </row>
    <row r="116" spans="1:17" ht="15" customHeight="1">
      <c r="A116" s="29" t="s">
        <v>51</v>
      </c>
      <c r="B116" s="41">
        <v>7750</v>
      </c>
      <c r="C116" s="42">
        <v>766</v>
      </c>
      <c r="D116" s="42">
        <v>169</v>
      </c>
      <c r="E116" s="38">
        <f t="shared" si="36"/>
        <v>9.883870967741935</v>
      </c>
      <c r="F116" s="90">
        <v>279</v>
      </c>
      <c r="G116" s="38">
        <f t="shared" si="37"/>
        <v>36.422976501305484</v>
      </c>
      <c r="H116" s="195">
        <v>126</v>
      </c>
      <c r="I116" s="92">
        <f t="shared" si="38"/>
        <v>45.16129032258064</v>
      </c>
      <c r="J116" s="50">
        <v>29</v>
      </c>
      <c r="K116" s="50">
        <v>3</v>
      </c>
      <c r="L116" s="40">
        <v>0</v>
      </c>
      <c r="M116" s="48">
        <v>94</v>
      </c>
      <c r="N116" s="151">
        <v>0</v>
      </c>
      <c r="O116" s="175">
        <v>153</v>
      </c>
      <c r="P116" s="205"/>
      <c r="Q116" s="205"/>
    </row>
    <row r="117" spans="1:17" ht="15" customHeight="1">
      <c r="A117" s="29" t="s">
        <v>52</v>
      </c>
      <c r="B117" s="41">
        <v>945</v>
      </c>
      <c r="C117" s="42">
        <v>335</v>
      </c>
      <c r="D117" s="42">
        <v>22</v>
      </c>
      <c r="E117" s="38">
        <f t="shared" si="36"/>
        <v>35.44973544973545</v>
      </c>
      <c r="F117" s="90">
        <v>30</v>
      </c>
      <c r="G117" s="38">
        <f t="shared" si="37"/>
        <v>8.955223880597014</v>
      </c>
      <c r="H117" s="195">
        <v>22</v>
      </c>
      <c r="I117" s="91">
        <f t="shared" si="38"/>
        <v>73.33333333333333</v>
      </c>
      <c r="J117" s="40">
        <v>6</v>
      </c>
      <c r="K117" s="40">
        <v>1</v>
      </c>
      <c r="L117" s="40">
        <v>0</v>
      </c>
      <c r="M117" s="40">
        <v>15</v>
      </c>
      <c r="N117" s="151">
        <v>4</v>
      </c>
      <c r="O117" s="152">
        <v>4</v>
      </c>
      <c r="P117" s="205"/>
      <c r="Q117" s="205"/>
    </row>
    <row r="118" spans="1:17" ht="15" customHeight="1">
      <c r="A118" s="29" t="s">
        <v>53</v>
      </c>
      <c r="B118" s="41">
        <v>5554</v>
      </c>
      <c r="C118" s="42">
        <v>658</v>
      </c>
      <c r="D118" s="42">
        <v>111</v>
      </c>
      <c r="E118" s="38">
        <f t="shared" si="36"/>
        <v>11.847317248829672</v>
      </c>
      <c r="F118" s="90">
        <v>51</v>
      </c>
      <c r="G118" s="38">
        <f t="shared" si="37"/>
        <v>7.750759878419452</v>
      </c>
      <c r="H118" s="195">
        <v>27</v>
      </c>
      <c r="I118" s="91">
        <f t="shared" si="38"/>
        <v>52.94117647058824</v>
      </c>
      <c r="J118" s="40">
        <v>14</v>
      </c>
      <c r="K118" s="40">
        <v>0</v>
      </c>
      <c r="L118" s="40">
        <v>0</v>
      </c>
      <c r="M118" s="40">
        <v>13</v>
      </c>
      <c r="N118" s="151">
        <v>0</v>
      </c>
      <c r="O118" s="174">
        <v>24</v>
      </c>
      <c r="P118" s="205"/>
      <c r="Q118" s="205"/>
    </row>
    <row r="119" spans="1:17" ht="15" customHeight="1">
      <c r="A119" s="29" t="s">
        <v>54</v>
      </c>
      <c r="B119" s="41">
        <v>2070</v>
      </c>
      <c r="C119" s="42">
        <v>297</v>
      </c>
      <c r="D119" s="42">
        <v>69</v>
      </c>
      <c r="E119" s="38">
        <f t="shared" si="36"/>
        <v>14.347826086956522</v>
      </c>
      <c r="F119" s="90">
        <v>17</v>
      </c>
      <c r="G119" s="38">
        <f t="shared" si="37"/>
        <v>5.723905723905724</v>
      </c>
      <c r="H119" s="195">
        <v>11</v>
      </c>
      <c r="I119" s="91">
        <f t="shared" si="38"/>
        <v>64.70588235294117</v>
      </c>
      <c r="J119" s="40">
        <v>3</v>
      </c>
      <c r="K119" s="40">
        <v>1</v>
      </c>
      <c r="L119" s="40">
        <v>0</v>
      </c>
      <c r="M119" s="40">
        <v>7</v>
      </c>
      <c r="N119" s="151">
        <v>0</v>
      </c>
      <c r="O119" s="174">
        <v>6</v>
      </c>
      <c r="P119" s="205"/>
      <c r="Q119" s="205"/>
    </row>
    <row r="120" spans="1:17" ht="15" customHeight="1">
      <c r="A120" s="29" t="s">
        <v>55</v>
      </c>
      <c r="B120" s="41">
        <v>2340</v>
      </c>
      <c r="C120" s="42">
        <v>613</v>
      </c>
      <c r="D120" s="42">
        <v>73</v>
      </c>
      <c r="E120" s="38">
        <f t="shared" si="36"/>
        <v>26.1965811965812</v>
      </c>
      <c r="F120" s="90">
        <v>65</v>
      </c>
      <c r="G120" s="38">
        <f t="shared" si="37"/>
        <v>10.60358890701468</v>
      </c>
      <c r="H120" s="200">
        <v>34</v>
      </c>
      <c r="I120" s="93">
        <f t="shared" si="38"/>
        <v>52.307692307692314</v>
      </c>
      <c r="J120" s="40">
        <v>5</v>
      </c>
      <c r="K120" s="40">
        <v>1</v>
      </c>
      <c r="L120" s="40">
        <v>0</v>
      </c>
      <c r="M120" s="40">
        <v>28</v>
      </c>
      <c r="N120" s="151">
        <v>0</v>
      </c>
      <c r="O120" s="174">
        <v>31</v>
      </c>
      <c r="P120" s="205"/>
      <c r="Q120" s="205"/>
    </row>
    <row r="121" spans="1:17" ht="15" customHeight="1">
      <c r="A121" s="127" t="s">
        <v>56</v>
      </c>
      <c r="B121" s="136">
        <v>4907</v>
      </c>
      <c r="C121" s="137">
        <v>871</v>
      </c>
      <c r="D121" s="137">
        <v>39</v>
      </c>
      <c r="E121" s="138">
        <f t="shared" si="36"/>
        <v>17.750152842877522</v>
      </c>
      <c r="F121" s="137">
        <v>74</v>
      </c>
      <c r="G121" s="138">
        <f t="shared" si="37"/>
        <v>8.495981630309988</v>
      </c>
      <c r="H121" s="189">
        <v>44</v>
      </c>
      <c r="I121" s="139">
        <f t="shared" si="38"/>
        <v>59.45945945945946</v>
      </c>
      <c r="J121" s="140">
        <v>14</v>
      </c>
      <c r="K121" s="140">
        <v>1</v>
      </c>
      <c r="L121" s="40">
        <v>0</v>
      </c>
      <c r="M121" s="137">
        <v>29</v>
      </c>
      <c r="N121" s="176">
        <v>0</v>
      </c>
      <c r="O121" s="177">
        <v>30</v>
      </c>
      <c r="P121" s="205"/>
      <c r="Q121" s="205"/>
    </row>
    <row r="122" spans="1:17" ht="15" customHeight="1">
      <c r="A122" s="28" t="s">
        <v>57</v>
      </c>
      <c r="B122" s="44">
        <v>6318</v>
      </c>
      <c r="C122" s="45">
        <v>814</v>
      </c>
      <c r="D122" s="45">
        <v>187</v>
      </c>
      <c r="E122" s="46">
        <f t="shared" si="36"/>
        <v>12.883823994935106</v>
      </c>
      <c r="F122" s="45">
        <v>70</v>
      </c>
      <c r="G122" s="46">
        <f t="shared" si="37"/>
        <v>8.5995085995086</v>
      </c>
      <c r="H122" s="192">
        <v>48</v>
      </c>
      <c r="I122" s="94">
        <f t="shared" si="38"/>
        <v>68.57142857142857</v>
      </c>
      <c r="J122" s="47">
        <v>12</v>
      </c>
      <c r="K122" s="47">
        <v>1</v>
      </c>
      <c r="L122" s="40">
        <v>0</v>
      </c>
      <c r="M122" s="47">
        <v>35</v>
      </c>
      <c r="N122" s="155">
        <v>22</v>
      </c>
      <c r="O122" s="178">
        <v>0</v>
      </c>
      <c r="P122" s="205"/>
      <c r="Q122" s="205"/>
    </row>
    <row r="123" spans="1:17" ht="15" customHeight="1" thickBot="1">
      <c r="A123" s="30" t="s">
        <v>58</v>
      </c>
      <c r="B123" s="51">
        <v>2578</v>
      </c>
      <c r="C123" s="52">
        <v>620</v>
      </c>
      <c r="D123" s="52">
        <v>97</v>
      </c>
      <c r="E123" s="95">
        <f t="shared" si="36"/>
        <v>24.04965089216447</v>
      </c>
      <c r="F123" s="52">
        <v>61</v>
      </c>
      <c r="G123" s="53">
        <f t="shared" si="37"/>
        <v>9.838709677419356</v>
      </c>
      <c r="H123" s="193">
        <v>50</v>
      </c>
      <c r="I123" s="96">
        <f t="shared" si="38"/>
        <v>81.9672131147541</v>
      </c>
      <c r="J123" s="54">
        <v>18</v>
      </c>
      <c r="K123" s="54">
        <v>1</v>
      </c>
      <c r="L123" s="54">
        <v>0</v>
      </c>
      <c r="M123" s="54">
        <v>31</v>
      </c>
      <c r="N123" s="179">
        <v>1</v>
      </c>
      <c r="O123" s="159">
        <v>10</v>
      </c>
      <c r="P123" s="205"/>
      <c r="Q123" s="205"/>
    </row>
    <row r="124" spans="1:15" ht="54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s="6" customFormat="1" ht="15" customHeight="1">
      <c r="A125" s="5" t="s">
        <v>68</v>
      </c>
      <c r="B125" s="75"/>
      <c r="C125" s="75"/>
      <c r="D125" s="75"/>
      <c r="E125" s="76"/>
      <c r="F125" s="75"/>
      <c r="G125" s="76"/>
      <c r="H125" s="75"/>
      <c r="I125" s="76"/>
      <c r="J125" s="75"/>
      <c r="K125" s="77"/>
      <c r="L125" s="77"/>
      <c r="M125" s="77"/>
      <c r="N125" s="77"/>
      <c r="O125" s="77"/>
    </row>
    <row r="126" spans="1:15" s="6" customFormat="1" ht="15" customHeight="1" thickBot="1">
      <c r="A126" s="5"/>
      <c r="B126" s="75"/>
      <c r="C126" s="75"/>
      <c r="D126" s="75"/>
      <c r="E126" s="76"/>
      <c r="F126" s="75"/>
      <c r="G126" s="76"/>
      <c r="H126" s="75"/>
      <c r="I126" s="76"/>
      <c r="J126" s="75"/>
      <c r="K126" s="77"/>
      <c r="L126" s="5"/>
      <c r="M126" s="77"/>
      <c r="N126" s="77"/>
      <c r="O126" s="7" t="s">
        <v>71</v>
      </c>
    </row>
    <row r="127" spans="1:15" ht="15" customHeight="1">
      <c r="A127" s="9"/>
      <c r="B127" s="78" t="s">
        <v>3</v>
      </c>
      <c r="C127" s="11" t="s">
        <v>4</v>
      </c>
      <c r="D127" s="125"/>
      <c r="E127" s="11" t="s">
        <v>5</v>
      </c>
      <c r="F127" s="80"/>
      <c r="G127" s="81"/>
      <c r="H127" s="79"/>
      <c r="I127" s="82"/>
      <c r="J127" s="269" t="s">
        <v>70</v>
      </c>
      <c r="K127" s="270"/>
      <c r="L127" s="270"/>
      <c r="M127" s="270"/>
      <c r="N127" s="141"/>
      <c r="O127" s="142"/>
    </row>
    <row r="128" spans="1:15" ht="15" customHeight="1">
      <c r="A128" s="15" t="s">
        <v>1</v>
      </c>
      <c r="B128" s="83" t="s">
        <v>6</v>
      </c>
      <c r="C128" s="17"/>
      <c r="D128" s="126"/>
      <c r="E128" s="85" t="s">
        <v>1</v>
      </c>
      <c r="F128" s="86" t="s">
        <v>7</v>
      </c>
      <c r="G128" s="87" t="s">
        <v>7</v>
      </c>
      <c r="H128" s="86" t="s">
        <v>8</v>
      </c>
      <c r="I128" s="87" t="s">
        <v>8</v>
      </c>
      <c r="J128" s="19"/>
      <c r="K128" s="20" t="s">
        <v>9</v>
      </c>
      <c r="L128" s="19" t="s">
        <v>10</v>
      </c>
      <c r="M128" s="19" t="s">
        <v>11</v>
      </c>
      <c r="N128" s="143" t="s">
        <v>12</v>
      </c>
      <c r="O128" s="144" t="s">
        <v>8</v>
      </c>
    </row>
    <row r="129" spans="1:15" ht="15" customHeight="1">
      <c r="A129" s="15" t="s">
        <v>13</v>
      </c>
      <c r="B129" s="83" t="s">
        <v>14</v>
      </c>
      <c r="C129" s="18" t="s">
        <v>15</v>
      </c>
      <c r="D129" s="18"/>
      <c r="E129" s="87" t="s">
        <v>15</v>
      </c>
      <c r="F129" s="86" t="s">
        <v>8</v>
      </c>
      <c r="G129" s="87" t="s">
        <v>8</v>
      </c>
      <c r="H129" s="86" t="s">
        <v>16</v>
      </c>
      <c r="I129" s="87" t="s">
        <v>16</v>
      </c>
      <c r="J129" s="18" t="s">
        <v>17</v>
      </c>
      <c r="K129" s="18" t="s">
        <v>18</v>
      </c>
      <c r="L129" s="17" t="s">
        <v>19</v>
      </c>
      <c r="M129" s="17" t="s">
        <v>20</v>
      </c>
      <c r="N129" s="143"/>
      <c r="O129" s="144" t="s">
        <v>16</v>
      </c>
    </row>
    <row r="130" spans="1:15" ht="15" customHeight="1">
      <c r="A130" s="21" t="s">
        <v>21</v>
      </c>
      <c r="B130" s="83" t="s">
        <v>6</v>
      </c>
      <c r="C130" s="17"/>
      <c r="D130" s="18" t="s">
        <v>62</v>
      </c>
      <c r="E130" s="85" t="s">
        <v>1</v>
      </c>
      <c r="F130" s="86" t="s">
        <v>16</v>
      </c>
      <c r="G130" s="87" t="s">
        <v>16</v>
      </c>
      <c r="H130" s="86" t="s">
        <v>4</v>
      </c>
      <c r="I130" s="87" t="s">
        <v>4</v>
      </c>
      <c r="J130" s="18" t="s">
        <v>22</v>
      </c>
      <c r="K130" s="18" t="s">
        <v>23</v>
      </c>
      <c r="L130" s="17" t="s">
        <v>24</v>
      </c>
      <c r="M130" s="17" t="s">
        <v>25</v>
      </c>
      <c r="N130" s="143" t="s">
        <v>26</v>
      </c>
      <c r="O130" s="144" t="s">
        <v>12</v>
      </c>
    </row>
    <row r="131" spans="1:15" ht="15" customHeight="1">
      <c r="A131" s="21"/>
      <c r="B131" s="83" t="s">
        <v>27</v>
      </c>
      <c r="C131" s="18" t="s">
        <v>27</v>
      </c>
      <c r="D131" s="18" t="s">
        <v>63</v>
      </c>
      <c r="E131" s="87" t="s">
        <v>2</v>
      </c>
      <c r="F131" s="86" t="s">
        <v>28</v>
      </c>
      <c r="G131" s="87" t="s">
        <v>2</v>
      </c>
      <c r="H131" s="86" t="s">
        <v>15</v>
      </c>
      <c r="I131" s="87" t="s">
        <v>15</v>
      </c>
      <c r="J131" s="18" t="s">
        <v>29</v>
      </c>
      <c r="K131" s="18" t="s">
        <v>30</v>
      </c>
      <c r="L131" s="17" t="s">
        <v>31</v>
      </c>
      <c r="M131" s="17" t="s">
        <v>32</v>
      </c>
      <c r="N131" s="143" t="s">
        <v>1</v>
      </c>
      <c r="O131" s="144" t="s">
        <v>4</v>
      </c>
    </row>
    <row r="132" spans="1:15" ht="15" customHeight="1">
      <c r="A132" s="15"/>
      <c r="B132" s="83" t="s">
        <v>6</v>
      </c>
      <c r="C132" s="17"/>
      <c r="D132" s="18" t="s">
        <v>64</v>
      </c>
      <c r="E132" s="85" t="s">
        <v>1</v>
      </c>
      <c r="F132" s="86" t="s">
        <v>33</v>
      </c>
      <c r="G132" s="85" t="s">
        <v>1</v>
      </c>
      <c r="H132" s="86" t="s">
        <v>27</v>
      </c>
      <c r="I132" s="87" t="s">
        <v>2</v>
      </c>
      <c r="J132" s="18" t="s">
        <v>34</v>
      </c>
      <c r="K132" s="18" t="s">
        <v>35</v>
      </c>
      <c r="L132" s="17" t="s">
        <v>36</v>
      </c>
      <c r="M132" s="17" t="s">
        <v>37</v>
      </c>
      <c r="N132" s="143" t="s">
        <v>38</v>
      </c>
      <c r="O132" s="144" t="s">
        <v>15</v>
      </c>
    </row>
    <row r="133" spans="1:15" ht="15" customHeight="1">
      <c r="A133" s="15"/>
      <c r="B133" s="83" t="s">
        <v>39</v>
      </c>
      <c r="C133" s="18" t="s">
        <v>39</v>
      </c>
      <c r="D133" s="18" t="s">
        <v>65</v>
      </c>
      <c r="E133" s="87" t="s">
        <v>40</v>
      </c>
      <c r="F133" s="84"/>
      <c r="G133" s="87" t="s">
        <v>40</v>
      </c>
      <c r="H133" s="86" t="s">
        <v>33</v>
      </c>
      <c r="I133" s="87" t="s">
        <v>40</v>
      </c>
      <c r="J133" s="18" t="s">
        <v>41</v>
      </c>
      <c r="K133" s="18" t="s">
        <v>42</v>
      </c>
      <c r="L133" s="17" t="s">
        <v>43</v>
      </c>
      <c r="M133" s="17" t="s">
        <v>44</v>
      </c>
      <c r="N133" s="145" t="s">
        <v>1</v>
      </c>
      <c r="O133" s="144" t="s">
        <v>27</v>
      </c>
    </row>
    <row r="134" spans="1:15" ht="15" customHeight="1" thickBot="1">
      <c r="A134" s="15"/>
      <c r="B134" s="83" t="s">
        <v>1</v>
      </c>
      <c r="C134" s="18" t="s">
        <v>1</v>
      </c>
      <c r="D134" s="18"/>
      <c r="E134" s="85"/>
      <c r="F134" s="86" t="s">
        <v>1</v>
      </c>
      <c r="G134" s="87" t="s">
        <v>1</v>
      </c>
      <c r="H134" s="86" t="s">
        <v>1</v>
      </c>
      <c r="I134" s="87" t="s">
        <v>1</v>
      </c>
      <c r="J134" s="17"/>
      <c r="K134" s="18" t="s">
        <v>27</v>
      </c>
      <c r="L134" s="17" t="s">
        <v>45</v>
      </c>
      <c r="M134" s="17" t="s">
        <v>46</v>
      </c>
      <c r="N134" s="145"/>
      <c r="O134" s="144" t="s">
        <v>1</v>
      </c>
    </row>
    <row r="135" spans="1:17" ht="15" customHeight="1" thickBot="1" thickTop="1">
      <c r="A135" s="22" t="s">
        <v>47</v>
      </c>
      <c r="B135" s="23">
        <f>SUM(B136:B146)</f>
        <v>67741</v>
      </c>
      <c r="C135" s="24">
        <f>SUM(C136:C146)</f>
        <v>11970</v>
      </c>
      <c r="D135" s="24">
        <f>SUM(D136:D146)</f>
        <v>2563</v>
      </c>
      <c r="E135" s="25">
        <f>SUM(C135/B135*100)</f>
        <v>17.67024401765548</v>
      </c>
      <c r="F135" s="24">
        <f>SUM(F136:F146)</f>
        <v>989</v>
      </c>
      <c r="G135" s="25">
        <f>SUM(F135/C135*100)</f>
        <v>8.262322472848789</v>
      </c>
      <c r="H135" s="24">
        <f>SUM(H136:H146)</f>
        <v>636</v>
      </c>
      <c r="I135" s="25">
        <f>SUM(H135/F135*100)</f>
        <v>64.30738119312437</v>
      </c>
      <c r="J135" s="24">
        <f aca="true" t="shared" si="39" ref="J135:O135">SUM(J136:J146)</f>
        <v>222</v>
      </c>
      <c r="K135" s="24">
        <f t="shared" si="39"/>
        <v>15</v>
      </c>
      <c r="L135" s="26">
        <f t="shared" si="39"/>
        <v>1</v>
      </c>
      <c r="M135" s="24">
        <f t="shared" si="39"/>
        <v>398</v>
      </c>
      <c r="N135" s="146">
        <f t="shared" si="39"/>
        <v>56</v>
      </c>
      <c r="O135" s="147">
        <f t="shared" si="39"/>
        <v>297</v>
      </c>
      <c r="P135" s="205"/>
      <c r="Q135" s="205"/>
    </row>
    <row r="136" spans="1:17" ht="15" customHeight="1">
      <c r="A136" s="28" t="s">
        <v>48</v>
      </c>
      <c r="B136" s="98">
        <v>17484</v>
      </c>
      <c r="C136" s="99">
        <v>2408</v>
      </c>
      <c r="D136" s="99">
        <v>1021</v>
      </c>
      <c r="E136" s="100">
        <f aca="true" t="shared" si="40" ref="E136:E146">SUM(C136/B136*100)</f>
        <v>13.77259208419126</v>
      </c>
      <c r="F136" s="99">
        <v>142</v>
      </c>
      <c r="G136" s="100">
        <f aca="true" t="shared" si="41" ref="G136:G146">SUM(F136/C136*100)</f>
        <v>5.897009966777408</v>
      </c>
      <c r="H136" s="199">
        <v>127</v>
      </c>
      <c r="I136" s="101">
        <f aca="true" t="shared" si="42" ref="I136:I146">SUM(H136/F136*100)</f>
        <v>89.43661971830986</v>
      </c>
      <c r="J136" s="99">
        <v>47</v>
      </c>
      <c r="K136" s="99">
        <v>4</v>
      </c>
      <c r="L136" s="39">
        <v>0</v>
      </c>
      <c r="M136" s="180">
        <v>76</v>
      </c>
      <c r="N136" s="185">
        <v>0</v>
      </c>
      <c r="O136" s="102">
        <v>15</v>
      </c>
      <c r="P136" s="205"/>
      <c r="Q136" s="205"/>
    </row>
    <row r="137" spans="1:17" ht="15" customHeight="1">
      <c r="A137" s="29" t="s">
        <v>49</v>
      </c>
      <c r="B137" s="103">
        <v>6114</v>
      </c>
      <c r="C137" s="104">
        <v>1516</v>
      </c>
      <c r="D137" s="104">
        <v>249</v>
      </c>
      <c r="E137" s="105">
        <f t="shared" si="40"/>
        <v>24.795551193981026</v>
      </c>
      <c r="F137" s="104">
        <v>87</v>
      </c>
      <c r="G137" s="105">
        <f t="shared" si="41"/>
        <v>5.738786279683377</v>
      </c>
      <c r="H137" s="195">
        <v>54</v>
      </c>
      <c r="I137" s="106">
        <f t="shared" si="42"/>
        <v>62.06896551724138</v>
      </c>
      <c r="J137" s="104">
        <v>23</v>
      </c>
      <c r="K137" s="104">
        <v>1</v>
      </c>
      <c r="L137" s="40">
        <v>1</v>
      </c>
      <c r="M137" s="181">
        <v>29</v>
      </c>
      <c r="N137" s="167">
        <v>25</v>
      </c>
      <c r="O137" s="107">
        <v>8</v>
      </c>
      <c r="P137" s="205"/>
      <c r="Q137" s="205"/>
    </row>
    <row r="138" spans="1:17" ht="15" customHeight="1">
      <c r="A138" s="29" t="s">
        <v>50</v>
      </c>
      <c r="B138" s="103">
        <v>5431</v>
      </c>
      <c r="C138" s="104">
        <v>1331</v>
      </c>
      <c r="D138" s="104">
        <v>306</v>
      </c>
      <c r="E138" s="105">
        <f t="shared" si="40"/>
        <v>24.50745719020438</v>
      </c>
      <c r="F138" s="104">
        <v>106</v>
      </c>
      <c r="G138" s="105">
        <f t="shared" si="41"/>
        <v>7.963936889556725</v>
      </c>
      <c r="H138" s="195">
        <v>82</v>
      </c>
      <c r="I138" s="106">
        <f t="shared" si="42"/>
        <v>77.35849056603774</v>
      </c>
      <c r="J138" s="104">
        <v>20</v>
      </c>
      <c r="K138" s="104">
        <v>4</v>
      </c>
      <c r="L138" s="40">
        <v>0</v>
      </c>
      <c r="M138" s="181">
        <v>58</v>
      </c>
      <c r="N138" s="167">
        <v>0</v>
      </c>
      <c r="O138" s="107">
        <v>24</v>
      </c>
      <c r="P138" s="205"/>
      <c r="Q138" s="205"/>
    </row>
    <row r="139" spans="1:17" ht="15" customHeight="1">
      <c r="A139" s="29" t="s">
        <v>51</v>
      </c>
      <c r="B139" s="103">
        <v>8642</v>
      </c>
      <c r="C139" s="104">
        <v>991</v>
      </c>
      <c r="D139" s="104">
        <v>200</v>
      </c>
      <c r="E139" s="105">
        <f t="shared" si="40"/>
        <v>11.467252950705856</v>
      </c>
      <c r="F139" s="104">
        <v>304</v>
      </c>
      <c r="G139" s="105">
        <f t="shared" si="41"/>
        <v>30.67608476286579</v>
      </c>
      <c r="H139" s="195">
        <v>136</v>
      </c>
      <c r="I139" s="108">
        <f t="shared" si="42"/>
        <v>44.73684210526316</v>
      </c>
      <c r="J139" s="104">
        <v>31</v>
      </c>
      <c r="K139" s="104">
        <v>2</v>
      </c>
      <c r="L139" s="40">
        <v>0</v>
      </c>
      <c r="M139" s="181">
        <v>103</v>
      </c>
      <c r="N139" s="167">
        <v>0</v>
      </c>
      <c r="O139" s="107">
        <v>168</v>
      </c>
      <c r="P139" s="205"/>
      <c r="Q139" s="205"/>
    </row>
    <row r="140" spans="1:17" ht="15" customHeight="1">
      <c r="A140" s="29" t="s">
        <v>52</v>
      </c>
      <c r="B140" s="103">
        <v>1691</v>
      </c>
      <c r="C140" s="104">
        <v>430</v>
      </c>
      <c r="D140" s="104">
        <v>28</v>
      </c>
      <c r="E140" s="105">
        <f t="shared" si="40"/>
        <v>25.428740390301595</v>
      </c>
      <c r="F140" s="104">
        <v>34</v>
      </c>
      <c r="G140" s="105">
        <f t="shared" si="41"/>
        <v>7.906976744186046</v>
      </c>
      <c r="H140" s="195">
        <v>28</v>
      </c>
      <c r="I140" s="108">
        <f t="shared" si="42"/>
        <v>82.35294117647058</v>
      </c>
      <c r="J140" s="104">
        <v>12</v>
      </c>
      <c r="K140" s="104">
        <v>1</v>
      </c>
      <c r="L140" s="40">
        <v>0</v>
      </c>
      <c r="M140" s="181">
        <v>15</v>
      </c>
      <c r="N140" s="167">
        <v>3</v>
      </c>
      <c r="O140" s="107">
        <v>3</v>
      </c>
      <c r="P140" s="205"/>
      <c r="Q140" s="205"/>
    </row>
    <row r="141" spans="1:17" ht="15" customHeight="1">
      <c r="A141" s="29" t="s">
        <v>53</v>
      </c>
      <c r="B141" s="103">
        <v>6078</v>
      </c>
      <c r="C141" s="104">
        <v>932</v>
      </c>
      <c r="D141" s="104">
        <v>142</v>
      </c>
      <c r="E141" s="105">
        <f t="shared" si="40"/>
        <v>15.33399144455413</v>
      </c>
      <c r="F141" s="104">
        <v>74</v>
      </c>
      <c r="G141" s="105">
        <f t="shared" si="41"/>
        <v>7.939914163090128</v>
      </c>
      <c r="H141" s="195">
        <v>45</v>
      </c>
      <c r="I141" s="106">
        <f t="shared" si="42"/>
        <v>60.810810810810814</v>
      </c>
      <c r="J141" s="104">
        <v>26</v>
      </c>
      <c r="K141" s="104">
        <v>3</v>
      </c>
      <c r="L141" s="40">
        <v>0</v>
      </c>
      <c r="M141" s="181">
        <v>16</v>
      </c>
      <c r="N141" s="167">
        <v>0</v>
      </c>
      <c r="O141" s="107">
        <v>29</v>
      </c>
      <c r="P141" s="205"/>
      <c r="Q141" s="205"/>
    </row>
    <row r="142" spans="1:17" ht="15" customHeight="1">
      <c r="A142" s="29" t="s">
        <v>54</v>
      </c>
      <c r="B142" s="103">
        <v>2375</v>
      </c>
      <c r="C142" s="104">
        <v>334</v>
      </c>
      <c r="D142" s="104">
        <v>81</v>
      </c>
      <c r="E142" s="105">
        <f t="shared" si="40"/>
        <v>14.063157894736841</v>
      </c>
      <c r="F142" s="104">
        <v>12</v>
      </c>
      <c r="G142" s="105">
        <f t="shared" si="41"/>
        <v>3.592814371257485</v>
      </c>
      <c r="H142" s="195">
        <v>5</v>
      </c>
      <c r="I142" s="106">
        <f t="shared" si="42"/>
        <v>41.66666666666667</v>
      </c>
      <c r="J142" s="104">
        <v>1</v>
      </c>
      <c r="K142" s="104">
        <v>0</v>
      </c>
      <c r="L142" s="40">
        <v>0</v>
      </c>
      <c r="M142" s="181">
        <v>4</v>
      </c>
      <c r="N142" s="167">
        <v>0</v>
      </c>
      <c r="O142" s="107">
        <v>7</v>
      </c>
      <c r="P142" s="205"/>
      <c r="Q142" s="205"/>
    </row>
    <row r="143" spans="1:17" ht="15" customHeight="1">
      <c r="A143" s="29" t="s">
        <v>55</v>
      </c>
      <c r="B143" s="109">
        <v>2740</v>
      </c>
      <c r="C143" s="110">
        <v>768</v>
      </c>
      <c r="D143" s="110">
        <v>113</v>
      </c>
      <c r="E143" s="111">
        <f t="shared" si="40"/>
        <v>28.029197080291972</v>
      </c>
      <c r="F143" s="110">
        <v>34</v>
      </c>
      <c r="G143" s="111">
        <f t="shared" si="41"/>
        <v>4.427083333333334</v>
      </c>
      <c r="H143" s="200">
        <v>22</v>
      </c>
      <c r="I143" s="112">
        <f t="shared" si="42"/>
        <v>64.70588235294117</v>
      </c>
      <c r="J143" s="110">
        <v>6</v>
      </c>
      <c r="K143" s="110">
        <v>0</v>
      </c>
      <c r="L143" s="40">
        <v>0</v>
      </c>
      <c r="M143" s="182">
        <v>16</v>
      </c>
      <c r="N143" s="186">
        <v>0</v>
      </c>
      <c r="O143" s="113">
        <v>12</v>
      </c>
      <c r="P143" s="205"/>
      <c r="Q143" s="205"/>
    </row>
    <row r="144" spans="1:17" ht="15" customHeight="1">
      <c r="A144" s="127" t="s">
        <v>56</v>
      </c>
      <c r="B144" s="103">
        <v>6456</v>
      </c>
      <c r="C144" s="104">
        <v>1207</v>
      </c>
      <c r="D144" s="104">
        <v>59</v>
      </c>
      <c r="E144" s="119">
        <f t="shared" si="40"/>
        <v>18.695786864931847</v>
      </c>
      <c r="F144" s="104">
        <v>68</v>
      </c>
      <c r="G144" s="119">
        <f t="shared" si="41"/>
        <v>5.633802816901409</v>
      </c>
      <c r="H144" s="189">
        <v>46</v>
      </c>
      <c r="I144" s="108">
        <f t="shared" si="42"/>
        <v>67.64705882352942</v>
      </c>
      <c r="J144" s="104">
        <v>21</v>
      </c>
      <c r="K144" s="104">
        <v>0</v>
      </c>
      <c r="L144" s="40">
        <v>0</v>
      </c>
      <c r="M144" s="181">
        <v>25</v>
      </c>
      <c r="N144" s="167">
        <v>0</v>
      </c>
      <c r="O144" s="107">
        <v>22</v>
      </c>
      <c r="P144" s="205"/>
      <c r="Q144" s="205"/>
    </row>
    <row r="145" spans="1:17" ht="15" customHeight="1">
      <c r="A145" s="28" t="s">
        <v>57</v>
      </c>
      <c r="B145" s="114">
        <v>7068</v>
      </c>
      <c r="C145" s="115">
        <v>1050</v>
      </c>
      <c r="D145" s="115">
        <v>201</v>
      </c>
      <c r="E145" s="116">
        <f t="shared" si="40"/>
        <v>14.855687606112053</v>
      </c>
      <c r="F145" s="115">
        <v>69</v>
      </c>
      <c r="G145" s="116">
        <f t="shared" si="41"/>
        <v>6.571428571428571</v>
      </c>
      <c r="H145" s="192">
        <v>43</v>
      </c>
      <c r="I145" s="117">
        <f t="shared" si="42"/>
        <v>62.31884057971014</v>
      </c>
      <c r="J145" s="115">
        <v>17</v>
      </c>
      <c r="K145" s="115">
        <v>0</v>
      </c>
      <c r="L145" s="40">
        <v>0</v>
      </c>
      <c r="M145" s="183">
        <v>26</v>
      </c>
      <c r="N145" s="187">
        <v>26</v>
      </c>
      <c r="O145" s="118">
        <v>0</v>
      </c>
      <c r="P145" s="205"/>
      <c r="Q145" s="205"/>
    </row>
    <row r="146" spans="1:17" ht="15" customHeight="1" thickBot="1">
      <c r="A146" s="30" t="s">
        <v>58</v>
      </c>
      <c r="B146" s="120">
        <v>3662</v>
      </c>
      <c r="C146" s="121">
        <v>1003</v>
      </c>
      <c r="D146" s="121">
        <v>163</v>
      </c>
      <c r="E146" s="122">
        <f t="shared" si="40"/>
        <v>27.38940469688695</v>
      </c>
      <c r="F146" s="121">
        <v>59</v>
      </c>
      <c r="G146" s="122">
        <f t="shared" si="41"/>
        <v>5.88235294117647</v>
      </c>
      <c r="H146" s="201">
        <v>48</v>
      </c>
      <c r="I146" s="123">
        <f t="shared" si="42"/>
        <v>81.35593220338984</v>
      </c>
      <c r="J146" s="121">
        <v>18</v>
      </c>
      <c r="K146" s="121">
        <v>0</v>
      </c>
      <c r="L146" s="54">
        <v>0</v>
      </c>
      <c r="M146" s="184">
        <v>30</v>
      </c>
      <c r="N146" s="188">
        <v>2</v>
      </c>
      <c r="O146" s="124">
        <v>9</v>
      </c>
      <c r="P146" s="205"/>
      <c r="Q146" s="205"/>
    </row>
  </sheetData>
  <sheetProtection sheet="1" selectLockedCells="1" selectUnlockedCells="1"/>
  <mergeCells count="6">
    <mergeCell ref="J77:M77"/>
    <mergeCell ref="J104:M104"/>
    <mergeCell ref="J127:M127"/>
    <mergeCell ref="J4:M4"/>
    <mergeCell ref="J27:M27"/>
    <mergeCell ref="J54:M54"/>
  </mergeCells>
  <printOptions/>
  <pageMargins left="0.8661417322834646" right="0.5905511811023623" top="0.7874015748031497" bottom="0.984251968503937" header="0.7874015748031497" footer="0.7874015748031497"/>
  <pageSetup horizontalDpi="1200" verticalDpi="1200" orientation="portrait" paperSize="9" scale="94" r:id="rId1"/>
  <headerFooter alignWithMargins="0">
    <oddFooter>&amp;L&amp;"ＭＳ Ｐゴシック,標準"&amp;9西濃地域の公衆衛生2012&amp;C&amp;"ＭＳ Ｐゴシック,標準"&amp;9－　&amp;P+90　－&amp;R&amp;"ＭＳ Ｐゴシック,標準"&amp;9第６章　健康増進</oddFooter>
  </headerFooter>
  <rowBreaks count="4" manualBreakCount="4">
    <brk id="51" max="14" man="1"/>
    <brk id="101" max="14" man="1"/>
    <brk id="147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2013-01-11T09:46:07Z</cp:lastPrinted>
  <dcterms:created xsi:type="dcterms:W3CDTF">2005-03-21T13:04:26Z</dcterms:created>
  <dcterms:modified xsi:type="dcterms:W3CDTF">2013-02-01T07:01:05Z</dcterms:modified>
  <cp:category/>
  <cp:version/>
  <cp:contentType/>
  <cp:contentStatus/>
  <cp:revision>19</cp:revision>
</cp:coreProperties>
</file>