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FFA5382B-312F-4EAE-B721-C3FFA40E5F22}" xr6:coauthVersionLast="47" xr6:coauthVersionMax="47" xr10:uidLastSave="{00000000-0000-0000-0000-000000000000}"/>
  <bookViews>
    <workbookView xWindow="-120" yWindow="-120" windowWidth="29040" windowHeight="15990" tabRatio="76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CO36" i="10"/>
  <c r="BE36" i="10"/>
  <c r="C36" i="10"/>
  <c r="CO35" i="10"/>
  <c r="BE35" i="10"/>
  <c r="C35" i="10"/>
  <c r="CO34" i="10"/>
  <c r="BW34" i="10"/>
  <c r="BW35" i="10" s="1"/>
  <c r="BW36" i="10" s="1"/>
  <c r="BW37" i="10" s="1"/>
  <c r="BW38" i="10" s="1"/>
  <c r="BE34" i="10"/>
  <c r="C34" i="10"/>
  <c r="U34" i="10" s="1"/>
  <c r="U35" i="10" l="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<sst xmlns="http://schemas.openxmlformats.org/spreadsheetml/2006/main" count="1160" uniqueCount="602">
  <si>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</si>
  <si>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</si>
  <si>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</si>
  <si>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</si>
  <si>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</si>
  <si>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</si>
  <si>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</si>
  <si>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</si>
  <si>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</si>
  <si>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</si>
  <si>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</si>
  <si>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</si>
  <si>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</si>
  <si>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</si>
  <si>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</si>
  <si>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</si>
  <si>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</si>
  <si>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</si>
  <si>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</si>
  <si>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</si>
  <si>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</si>
  <si>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</si>
  <si>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</si>
  <si>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</si>
  <si>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</si>
  <si>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</si>
  <si>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</si>
  <si>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</si>
  <si>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</si>
  <si>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</si>
  <si>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</si>
  <si>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</si>
  <si>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</si>
  <si>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</si>
  <si>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</si>
  <si>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</si>
  <si>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</si>
  <si>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</si>
  <si>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</si>
  <si>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</si>
  <si>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</si>
  <si>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</si>
  <si>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</si>
  <si>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</si>
  <si>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</si>
  <si>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</si>
  <si>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</si>
  <si>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</si>
  <si>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</si>
  <si>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</si>
  <si>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</si>
  <si>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</si>
  <si>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</si>
  <si>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</si>
  <si>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</si>
  <si>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</si>
  <si>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</si>
  <si>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</si>
  <si>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</si>
  <si>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</si>
  <si>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</si>
  <si>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</si>
  <si>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</si>
  <si>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</si>
  <si>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</si>
  <si>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</si>
  <si>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</si>
  <si>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</si>
  <si>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</si>
  <si>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</si>
  <si>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</si>
  <si>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</si>
  <si>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</si>
  <si>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</si>
  <si>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</si>
  <si>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</si>
  <si>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</si>
  <si>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</si>
  <si>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</si>
  <si>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</si>
  <si>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</si>
  <si>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</si>
  <si>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</si>
  <si>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</si>
  <si>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</si>
  <si>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</si>
  <si>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</si>
  <si>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</si>
  <si>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</si>
  <si>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</si>
  <si>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</si>
  <si>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</si>
  <si>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</si>
  <si>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</si>
  <si>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</si>
  <si>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</si>
  <si>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</si>
  <si>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</si>
  <si>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</si>
  <si>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</si>
  <si>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</si>
  <si>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</si>
  <si>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</si>
  <si>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</si>
  <si>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</si>
  <si>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</si>
  <si>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</si>
  <si>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</si>
  <si>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</si>
  <si>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</si>
  <si>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</si>
  <si>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</si>
  <si>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</si>
  <si>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</si>
  <si>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</si>
  <si>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</si>
  <si>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</si>
  <si>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</si>
  <si>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</si>
  <si>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</si>
  <si>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</si>
  <si>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</si>
  <si>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</si>
  <si>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</si>
  <si>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</si>
  <si>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</si>
  <si>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</si>
  <si>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</si>
  <si>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</si>
  <si>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</si>
  <si>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</si>
  <si>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</si>
  <si>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</si>
  <si>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</si>
  <si>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</si>
  <si>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</si>
  <si>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</si>
  <si>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</si>
  <si>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</si>
  <si>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</si>
  <si>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</si>
  <si>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</si>
  <si>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</si>
  <si>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</si>
  <si>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</si>
  <si>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</si>
  <si>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</si>
  <si>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</si>
  <si>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</si>
  <si>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</si>
  <si>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</si>
  <si>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</si>
  <si>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</si>
  <si>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</si>
  <si>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</si>
  <si>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</si>
  <si>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</si>
  <si>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</si>
  <si>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</si>
  <si>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</si>
  <si>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</si>
  <si>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</si>
  <si>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</si>
  <si>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</si>
  <si>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</si>
  <si>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</si>
  <si>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</si>
  <si>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</si>
  <si>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</si>
  <si>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</si>
  <si>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</si>
  <si>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</si>
  <si>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</si>
  <si>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</si>
  <si>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</si>
  <si>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</si>
  <si>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</si>
  <si>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</si>
  <si>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</si>
  <si>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</si>
  <si>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</si>
  <si>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</si>
  <si>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</si>
  <si>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</si>
  <si>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</si>
  <si>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</si>
  <si>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</si>
  <si>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</si>
  <si>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</si>
  <si>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</si>
  <si>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</si>
  <si>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</si>
  <si>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</si>
  <si>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</si>
  <si>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</si>
  <si>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</si>
  <si>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</si>
  <si>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</si>
  <si>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</si>
  <si>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</si>
  <si>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</si>
  <si>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</si>
  <si>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</si>
  <si>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</si>
  <si>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</si>
  <si>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</si>
  <si>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</si>
  <si>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</si>
  <si>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</si>
  <si>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</si>
  <si>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</si>
  <si>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</si>
  <si>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</si>
  <si>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岐阜県恵那市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</si>
  <si>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</si>
  <si>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</si>
  <si>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</si>
  <si>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</si>
  <si>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</si>
  <si>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</si>
  <si>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</si>
  <si>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</si>
  <si>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</si>
  <si>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</si>
  <si>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</si>
  <si>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</si>
  <si>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</si>
  <si>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</si>
  <si>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</si>
  <si>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</si>
  <si>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</si>
  <si>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</si>
  <si>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</si>
  <si>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</si>
  <si>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</si>
  <si>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</si>
  <si>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</si>
  <si>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</si>
  <si>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</si>
  <si>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</si>
  <si>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</si>
  <si>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</si>
  <si>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</si>
  <si>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</si>
  <si>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</si>
  <si>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</si>
  <si>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</si>
  <si>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</si>
  <si>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</si>
  <si>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</si>
  <si>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</si>
  <si>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</si>
  <si>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</si>
  <si>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</si>
  <si>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</si>
  <si>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</si>
  <si>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</si>
  <si>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</si>
  <si>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</si>
  <si>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</si>
  <si>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</si>
  <si>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</si>
  <si>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</si>
  <si>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</si>
  <si>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</si>
  <si>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</si>
  <si>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</si>
  <si>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</si>
  <si>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</si>
  <si>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</si>
  <si>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</si>
  <si>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</si>
  <si>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</si>
  <si>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</si>
  <si>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</si>
  <si>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</si>
  <si>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</si>
  <si>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</si>
  <si>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</si>
  <si>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</si>
  <si>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</si>
  <si>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</si>
  <si>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</si>
  <si>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</si>
  <si>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</si>
  <si>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</si>
  <si>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</si>
  <si>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</si>
  <si>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</si>
  <si>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</si>
  <si>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</si>
  <si>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</si>
  <si>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</si>
  <si>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</si>
  <si>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</si>
  <si>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</si>
  <si>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</si>
  <si>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</si>
  <si>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</si>
  <si>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</si>
  <si>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</si>
  <si>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</si>
  <si>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</si>
  <si>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</si>
  <si>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</si>
  <si>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</si>
  <si>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</si>
  <si>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</si>
  <si>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</si>
  <si>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</si>
  <si>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</si>
  <si>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</si>
  <si>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</si>
  <si>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</si>
  <si>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</si>
  <si>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</si>
  <si>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</si>
  <si>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</si>
  <si>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</si>
  <si>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</si>
  <si>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</si>
  <si>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</si>
  <si>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</si>
  <si>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</si>
  <si>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</si>
  <si>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</si>
  <si>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</si>
  <si>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</si>
  <si>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</si>
  <si>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</si>
  <si>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</si>
  <si>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</si>
  <si>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</si>
  <si>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</si>
  <si>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</si>
  <si>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</si>
  <si>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</si>
  <si>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</si>
  <si>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</si>
  <si>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</si>
  <si>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</si>
  <si>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</si>
  <si>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</si>
  <si>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</si>
  <si>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</si>
  <si>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</si>
  <si>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</si>
  <si>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</si>
  <si>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</si>
  <si>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</si>
  <si>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</si>
  <si>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</si>
  <si>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</si>
  <si>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</si>
  <si>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</si>
  <si>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</si>
  <si>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</si>
  <si>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</si>
  <si>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</si>
  <si>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</si>
  <si>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</si>
  <si>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</si>
  <si>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</si>
  <si>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</si>
  <si>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</si>
  <si>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</si>
  <si>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岐阜県恵那市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</si>
  <si>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</si>
  <si>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</si>
  <si>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</si>
  <si>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</si>
  <si>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</si>
  <si>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</si>
  <si>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</si>
  <si>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</si>
  <si>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</si>
  <si>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</si>
  <si>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</si>
  <si>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</si>
  <si>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</si>
  <si>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</si>
  <si>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</si>
  <si>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</si>
  <si>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</si>
  <si>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</si>
  <si>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</si>
  <si>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</si>
  <si>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</si>
  <si>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</si>
  <si>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</si>
  <si>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</si>
  <si>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</si>
  <si>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</si>
  <si>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</si>
  <si>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</si>
  <si>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</si>
  <si>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</si>
  <si>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</si>
  <si>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</si>
  <si>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</si>
  <si>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</si>
  <si>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</si>
  <si>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</si>
  <si>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</si>
  <si>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</si>
  <si>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</si>
  <si>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</si>
  <si>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</si>
  <si>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</si>
  <si>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</si>
  <si>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国民健康保険診療所事業会計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</si>
  <si>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</si>
  <si>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</si>
  <si>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</si>
  <si>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</si>
  <si>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</si>
  <si>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</si>
  <si>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</si>
  <si>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</si>
  <si>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</si>
  <si>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</si>
  <si>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</si>
  <si>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</si>
  <si>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</si>
  <si>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</si>
  <si>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</si>
  <si>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</si>
  <si>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</si>
  <si>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</si>
  <si>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</si>
  <si>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</si>
  <si>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</si>
  <si>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</si>
  <si>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</si>
  <si>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</si>
  <si>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</si>
  <si>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</si>
  <si>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</si>
  <si>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</si>
  <si>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</si>
  <si>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</si>
  <si>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</si>
  <si>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</si>
  <si>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</si>
  <si>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</si>
  <si>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</si>
  <si>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</si>
  <si>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</si>
  <si>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</si>
  <si>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</si>
  <si>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</si>
  <si>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</si>
  <si>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</si>
  <si>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</si>
  <si>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</si>
  <si>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</si>
  <si>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</si>
  <si>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</si>
  <si>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</si>
  <si>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</si>
  <si>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</si>
  <si>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</si>
  <si>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</si>
  <si>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</si>
  <si>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</si>
  <si>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</si>
  <si>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</si>
  <si>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</si>
  <si>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</si>
  <si>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</si>
  <si>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</si>
  <si>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</si>
  <si>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</si>
  <si>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</si>
  <si>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</si>
  <si>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</si>
  <si>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</si>
  <si>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</si>
  <si>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国民健康保険診療所事業会計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</si>
  <si>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</si>
  <si>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</si>
  <si>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</si>
  <si>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</si>
  <si>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</si>
  <si>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</si>
  <si>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</si>
  <si>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</si>
  <si>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</si>
  <si>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</si>
  <si>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</si>
  <si>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</si>
  <si>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</si>
  <si>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</si>
  <si>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</si>
  <si>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</si>
  <si>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</si>
  <si>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</si>
  <si>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</si>
  <si>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</si>
  <si>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</si>
  <si>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</si>
  <si>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</si>
  <si>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</si>
  <si>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</si>
  <si>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</si>
  <si>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</si>
  <si>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</si>
  <si>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</si>
  <si>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</si>
  <si>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</si>
  <si>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</si>
  <si>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</si>
  <si>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</si>
  <si>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</si>
  <si>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</si>
  <si>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</si>
  <si>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</si>
  <si>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</si>
  <si>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</si>
  <si>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</si>
  <si>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</si>
  <si>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</si>
  <si>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</si>
  <si>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</si>
  <si>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</si>
  <si>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</si>
  <si>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</si>
  <si>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</si>
  <si>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</si>
  <si>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</si>
  <si>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</si>
  <si>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</si>
  <si>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</si>
  <si>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</si>
  <si>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</si>
  <si>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</si>
  <si>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</si>
  <si>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</si>
  <si>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</si>
  <si>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</si>
  <si>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</si>
  <si>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</si>
  <si>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</si>
  <si>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</si>
  <si>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</si>
  <si>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</si>
  <si>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</si>
  <si>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</si>
  <si>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</si>
  <si>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</si>
  <si>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</si>
  <si>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</si>
  <si>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</si>
  <si>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</si>
  <si>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</si>
  <si>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</si>
  <si>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</si>
  <si>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</si>
  <si>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</si>
  <si>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</si>
  <si>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</si>
  <si>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</si>
  <si>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2.68</t>
  </si>
  <si>
    <t>病院事業会計</t>
  </si>
  <si>
    <t>水道事業会計</t>
  </si>
  <si>
    <t>一般会計</t>
  </si>
  <si>
    <t>国民健康保険診療所事業会計</t>
  </si>
  <si>
    <t>介護保険事業特別会計</t>
  </si>
  <si>
    <t>下水道事業会計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</si>
  <si>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</si>
  <si>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</si>
  <si>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</si>
  <si>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</si>
  <si>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</si>
  <si>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</si>
  <si>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</si>
  <si>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</si>
  <si>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</si>
  <si>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</si>
  <si>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基金繰入317、企業会計繰入2</t>
    <phoneticPr fontId="2"/>
  </si>
  <si>
    <t>-</t>
    <phoneticPr fontId="2"/>
  </si>
  <si>
    <t>岐阜県市町村会館組合</t>
    <rPh sb="0" eb="3">
      <t>ギフケン</t>
    </rPh>
    <rPh sb="3" eb="6">
      <t>シチョウソン</t>
    </rPh>
    <rPh sb="6" eb="8">
      <t>カイカン</t>
    </rPh>
    <rPh sb="8" eb="10">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</si>
  <si>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</si>
  <si>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</si>
  <si>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</si>
  <si>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土岐川防災ダム一部事務組合</t>
    <rPh sb="0" eb="3">
      <t>トキガワ</t>
    </rPh>
    <rPh sb="3" eb="5">
      <t>ボウサイ</t>
    </rPh>
    <rPh sb="7" eb="9">
      <t>イチブ</t>
    </rPh>
    <rPh sb="9" eb="11">
      <t>ジム</t>
    </rPh>
    <rPh sb="11" eb="13">
      <t>クミアイ</t>
    </rPh>
    <phoneticPr fontId="2"/>
  </si>
  <si>
    <t>国民宿舎恵那山荘</t>
    <phoneticPr fontId="2"/>
  </si>
  <si>
    <t>恵那市体育連盟</t>
    <phoneticPr fontId="2"/>
  </si>
  <si>
    <t>恵那市文化振興会</t>
    <phoneticPr fontId="2"/>
  </si>
  <si>
    <t>恵那市施設管理公社</t>
    <phoneticPr fontId="2"/>
  </si>
  <si>
    <t>中山道広重美術館</t>
    <phoneticPr fontId="2"/>
  </si>
  <si>
    <t>恵那市土地開発公社</t>
    <phoneticPr fontId="2"/>
  </si>
  <si>
    <t>日本大正村</t>
    <phoneticPr fontId="2"/>
  </si>
  <si>
    <t>大正ロマン</t>
    <phoneticPr fontId="2"/>
  </si>
  <si>
    <t>くしはらの里</t>
    <phoneticPr fontId="2"/>
  </si>
  <si>
    <t>ジバスクラム恵那</t>
    <phoneticPr fontId="2"/>
  </si>
  <si>
    <t>恵那電力</t>
    <phoneticPr fontId="2"/>
  </si>
  <si>
    <t>公共施設整備基金</t>
  </si>
  <si>
    <t>地域振興基金</t>
  </si>
  <si>
    <t>市民のまちづくり基金</t>
    <phoneticPr fontId="2"/>
  </si>
  <si>
    <t>病院施設等整備基金</t>
    <phoneticPr fontId="2"/>
  </si>
  <si>
    <t>人口減少対策基金</t>
    <rPh sb="0" eb="8">
      <t>ジンコウゲンショウタイサクキキン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</si>
</sst>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CB4C-4C24-810A-674669F13E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80500</c:v>
                </c:pt>
                <c:pt idx="1">
                  <c:v>76547</c:v>
                </c:pt>
                <c:pt idx="2">
                  <c:v>63846</c:v>
                </c:pt>
                <c:pt idx="3">
                  <c:v>65753</c:v>
                </c:pt>
                <c:pt idx="4">
                  <c:v>78070</c:v>
                </c:pt>
              </c:numCache>
            </c:numRef>
          </c:val>
          <c:smooth val="0"/>
          <c:extLst>
            <c:ext xmlns:c16="http://schemas.microsoft.com/office/drawing/2014/chart" uri="{C3380CC4-5D6E-409C-BE32-E72D297353CC}">
              <c16:uniqueId val="{00000001-CB4C-4C24-810A-674669F13E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7.33</c:v>
                </c:pt>
                <c:pt idx="1">
                  <c:v>6.2</c:v>
                </c:pt>
                <c:pt idx="2">
                  <c:v>8.25</c:v>
                </c:pt>
                <c:pt idx="3">
                  <c:v>13.5</c:v>
                </c:pt>
                <c:pt idx="4">
                  <c:v>9.8000000000000007</c:v>
                </c:pt>
              </c:numCache>
            </c:numRef>
          </c:val>
          <c:extLst>
            <c:ext xmlns:c16="http://schemas.microsoft.com/office/drawing/2014/chart" uri="{C3380CC4-5D6E-409C-BE32-E72D297353CC}">
              <c16:uniqueId val="{00000000-B337-4F1E-9434-7F4408B490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16.329999999999998</c:v>
                </c:pt>
                <c:pt idx="1">
                  <c:v>16.420000000000002</c:v>
                </c:pt>
                <c:pt idx="2">
                  <c:v>16.61</c:v>
                </c:pt>
                <c:pt idx="3">
                  <c:v>16.18</c:v>
                </c:pt>
                <c:pt idx="4">
                  <c:v>16.84</c:v>
                </c:pt>
              </c:numCache>
            </c:numRef>
          </c:val>
          <c:extLst>
            <c:ext xmlns:c16="http://schemas.microsoft.com/office/drawing/2014/chart" uri="{C3380CC4-5D6E-409C-BE32-E72D297353CC}">
              <c16:uniqueId val="{00000001-B337-4F1E-9434-7F4408B490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2.95</c:v>
                </c:pt>
                <c:pt idx="1">
                  <c:v>5.13</c:v>
                </c:pt>
                <c:pt idx="2">
                  <c:v>10.91</c:v>
                </c:pt>
                <c:pt idx="3">
                  <c:v>7.82</c:v>
                </c:pt>
                <c:pt idx="4">
                  <c:v>-2.68</c:v>
                </c:pt>
              </c:numCache>
            </c:numRef>
          </c:val>
          <c:smooth val="0"/>
          <c:extLst>
            <c:ext xmlns:c16="http://schemas.microsoft.com/office/drawing/2014/chart" uri="{C3380CC4-5D6E-409C-BE32-E72D297353CC}">
              <c16:uniqueId val="{00000002-B337-4F1E-9434-7F4408B490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0.1</c:v>
                </c:pt>
                <c:pt idx="4">
                  <c:v>0</c:v>
                </c:pt>
                <c:pt idx="5">
                  <c:v>0</c:v>
                </c:pt>
                <c:pt idx="6">
                  <c:v>0</c:v>
                </c:pt>
                <c:pt idx="7">
                  <c:v>0</c:v>
                </c:pt>
                <c:pt idx="8">
                  <c:v>0</c:v>
                </c:pt>
                <c:pt idx="9">
                  <c:v>0</c:v>
                </c:pt>
              </c:numCache>
            </c:numRef>
          </c:val>
          <c:extLst>
            <c:ext xmlns:c16="http://schemas.microsoft.com/office/drawing/2014/chart" uri="{C3380CC4-5D6E-409C-BE32-E72D297353CC}">
              <c16:uniqueId val="{00000000-0C0B-47F6-8EDB-AEB8E7FC1F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0B-47F6-8EDB-AEB8E7FC1F5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0.13</c:v>
                </c:pt>
              </c:numCache>
            </c:numRef>
          </c:val>
          <c:extLst>
            <c:ext xmlns:c16="http://schemas.microsoft.com/office/drawing/2014/chart" uri="{C3380CC4-5D6E-409C-BE32-E72D297353CC}">
              <c16:uniqueId val="{00000002-0C0B-47F6-8EDB-AEB8E7FC1F5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1.2</c:v>
                </c:pt>
                <c:pt idx="2">
                  <c:v>#N/A</c:v>
                </c:pt>
                <c:pt idx="3">
                  <c:v>0.79</c:v>
                </c:pt>
                <c:pt idx="4">
                  <c:v>#N/A</c:v>
                </c:pt>
                <c:pt idx="5">
                  <c:v>0.54</c:v>
                </c:pt>
                <c:pt idx="6">
                  <c:v>#N/A</c:v>
                </c:pt>
                <c:pt idx="7">
                  <c:v>0.84</c:v>
                </c:pt>
                <c:pt idx="8">
                  <c:v>#N/A</c:v>
                </c:pt>
                <c:pt idx="9">
                  <c:v>0.41</c:v>
                </c:pt>
              </c:numCache>
            </c:numRef>
          </c:val>
          <c:extLst>
            <c:ext xmlns:c16="http://schemas.microsoft.com/office/drawing/2014/chart" uri="{C3380CC4-5D6E-409C-BE32-E72D297353CC}">
              <c16:uniqueId val="{00000003-0C0B-47F6-8EDB-AEB8E7FC1F5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0.33</c:v>
                </c:pt>
                <c:pt idx="6">
                  <c:v>#N/A</c:v>
                </c:pt>
                <c:pt idx="7">
                  <c:v>0.27</c:v>
                </c:pt>
                <c:pt idx="8">
                  <c:v>#N/A</c:v>
                </c:pt>
                <c:pt idx="9">
                  <c:v>0.66</c:v>
                </c:pt>
              </c:numCache>
            </c:numRef>
          </c:val>
          <c:extLst>
            <c:ext xmlns:c16="http://schemas.microsoft.com/office/drawing/2014/chart" uri="{C3380CC4-5D6E-409C-BE32-E72D297353CC}">
              <c16:uniqueId val="{00000004-0C0B-47F6-8EDB-AEB8E7FC1F5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1.21</c:v>
                </c:pt>
                <c:pt idx="2">
                  <c:v>#N/A</c:v>
                </c:pt>
                <c:pt idx="3">
                  <c:v>0.6</c:v>
                </c:pt>
                <c:pt idx="4">
                  <c:v>#N/A</c:v>
                </c:pt>
                <c:pt idx="5">
                  <c:v>0.52</c:v>
                </c:pt>
                <c:pt idx="6">
                  <c:v>#N/A</c:v>
                </c:pt>
                <c:pt idx="7">
                  <c:v>0.78</c:v>
                </c:pt>
                <c:pt idx="8">
                  <c:v>#N/A</c:v>
                </c:pt>
                <c:pt idx="9">
                  <c:v>1.43</c:v>
                </c:pt>
              </c:numCache>
            </c:numRef>
          </c:val>
          <c:extLst>
            <c:ext xmlns:c16="http://schemas.microsoft.com/office/drawing/2014/chart" uri="{C3380CC4-5D6E-409C-BE32-E72D297353CC}">
              <c16:uniqueId val="{00000005-0C0B-47F6-8EDB-AEB8E7FC1F5C}"/>
            </c:ext>
          </c:extLst>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4.1399999999999997</c:v>
                </c:pt>
                <c:pt idx="2">
                  <c:v>#N/A</c:v>
                </c:pt>
                <c:pt idx="3">
                  <c:v>4.41</c:v>
                </c:pt>
                <c:pt idx="4">
                  <c:v>#N/A</c:v>
                </c:pt>
                <c:pt idx="5">
                  <c:v>4.42</c:v>
                </c:pt>
                <c:pt idx="6">
                  <c:v>#N/A</c:v>
                </c:pt>
                <c:pt idx="7">
                  <c:v>4.4800000000000004</c:v>
                </c:pt>
                <c:pt idx="8">
                  <c:v>#N/A</c:v>
                </c:pt>
                <c:pt idx="9">
                  <c:v>4.5599999999999996</c:v>
                </c:pt>
              </c:numCache>
            </c:numRef>
          </c:val>
          <c:extLst>
            <c:ext xmlns:c16="http://schemas.microsoft.com/office/drawing/2014/chart" uri="{C3380CC4-5D6E-409C-BE32-E72D297353CC}">
              <c16:uniqueId val="{00000006-0C0B-47F6-8EDB-AEB8E7FC1F5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7.32</c:v>
                </c:pt>
                <c:pt idx="2">
                  <c:v>#N/A</c:v>
                </c:pt>
                <c:pt idx="3">
                  <c:v>6.2</c:v>
                </c:pt>
                <c:pt idx="4">
                  <c:v>#N/A</c:v>
                </c:pt>
                <c:pt idx="5">
                  <c:v>8.24</c:v>
                </c:pt>
                <c:pt idx="6">
                  <c:v>#N/A</c:v>
                </c:pt>
                <c:pt idx="7">
                  <c:v>13.49</c:v>
                </c:pt>
                <c:pt idx="8">
                  <c:v>#N/A</c:v>
                </c:pt>
                <c:pt idx="9">
                  <c:v>9.7899999999999991</c:v>
                </c:pt>
              </c:numCache>
            </c:numRef>
          </c:val>
          <c:extLst>
            <c:ext xmlns:c16="http://schemas.microsoft.com/office/drawing/2014/chart" uri="{C3380CC4-5D6E-409C-BE32-E72D297353CC}">
              <c16:uniqueId val="{00000007-0C0B-47F6-8EDB-AEB8E7FC1F5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12.86</c:v>
                </c:pt>
                <c:pt idx="2">
                  <c:v>#N/A</c:v>
                </c:pt>
                <c:pt idx="3">
                  <c:v>13.12</c:v>
                </c:pt>
                <c:pt idx="4">
                  <c:v>#N/A</c:v>
                </c:pt>
                <c:pt idx="5">
                  <c:v>11.72</c:v>
                </c:pt>
                <c:pt idx="6">
                  <c:v>#N/A</c:v>
                </c:pt>
                <c:pt idx="7">
                  <c:v>12.11</c:v>
                </c:pt>
                <c:pt idx="8">
                  <c:v>#N/A</c:v>
                </c:pt>
                <c:pt idx="9">
                  <c:v>12.69</c:v>
                </c:pt>
              </c:numCache>
            </c:numRef>
          </c:val>
          <c:extLst>
            <c:ext xmlns:c16="http://schemas.microsoft.com/office/drawing/2014/chart" uri="{C3380CC4-5D6E-409C-BE32-E72D297353CC}">
              <c16:uniqueId val="{00000008-0C0B-47F6-8EDB-AEB8E7FC1F5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15.44</c:v>
                </c:pt>
                <c:pt idx="2">
                  <c:v>#N/A</c:v>
                </c:pt>
                <c:pt idx="3">
                  <c:v>16.78</c:v>
                </c:pt>
                <c:pt idx="4">
                  <c:v>#N/A</c:v>
                </c:pt>
                <c:pt idx="5">
                  <c:v>17.32</c:v>
                </c:pt>
                <c:pt idx="6">
                  <c:v>#N/A</c:v>
                </c:pt>
                <c:pt idx="7">
                  <c:v>17.7</c:v>
                </c:pt>
                <c:pt idx="8">
                  <c:v>#N/A</c:v>
                </c:pt>
                <c:pt idx="9">
                  <c:v>19.260000000000002</c:v>
                </c:pt>
              </c:numCache>
            </c:numRef>
          </c:val>
          <c:extLst>
            <c:ext xmlns:c16="http://schemas.microsoft.com/office/drawing/2014/chart" uri="{C3380CC4-5D6E-409C-BE32-E72D297353CC}">
              <c16:uniqueId val="{00000009-0C0B-47F6-8EDB-AEB8E7FC1F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3537</c:v>
                </c:pt>
                <c:pt idx="5">
                  <c:v>3599</c:v>
                </c:pt>
                <c:pt idx="8">
                  <c:v>3506</c:v>
                </c:pt>
                <c:pt idx="11">
                  <c:v>3462</c:v>
                </c:pt>
                <c:pt idx="14">
                  <c:v>3322</c:v>
                </c:pt>
              </c:numCache>
            </c:numRef>
          </c:val>
          <c:extLst>
            <c:ext xmlns:c16="http://schemas.microsoft.com/office/drawing/2014/chart" uri="{C3380CC4-5D6E-409C-BE32-E72D297353CC}">
              <c16:uniqueId val="{00000000-BD89-4AD6-A5F0-D0A0AA3DE3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89-4AD6-A5F0-D0A0AA3DE3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89-4AD6-A5F0-D0A0AA3DE3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89-4AD6-A5F0-D0A0AA3DE3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869</c:v>
                </c:pt>
                <c:pt idx="3">
                  <c:v>1021</c:v>
                </c:pt>
                <c:pt idx="6">
                  <c:v>595</c:v>
                </c:pt>
                <c:pt idx="9">
                  <c:v>861</c:v>
                </c:pt>
                <c:pt idx="12">
                  <c:v>844</c:v>
                </c:pt>
              </c:numCache>
            </c:numRef>
          </c:val>
          <c:extLst>
            <c:ext xmlns:c16="http://schemas.microsoft.com/office/drawing/2014/chart" uri="{C3380CC4-5D6E-409C-BE32-E72D297353CC}">
              <c16:uniqueId val="{00000004-BD89-4AD6-A5F0-D0A0AA3DE3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89-4AD6-A5F0-D0A0AA3DE3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89-4AD6-A5F0-D0A0AA3DE3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2970</c:v>
                </c:pt>
                <c:pt idx="3">
                  <c:v>2849</c:v>
                </c:pt>
                <c:pt idx="6">
                  <c:v>2748</c:v>
                </c:pt>
                <c:pt idx="9">
                  <c:v>2613</c:v>
                </c:pt>
                <c:pt idx="12">
                  <c:v>2609</c:v>
                </c:pt>
              </c:numCache>
            </c:numRef>
          </c:val>
          <c:extLst>
            <c:ext xmlns:c16="http://schemas.microsoft.com/office/drawing/2014/chart" uri="{C3380CC4-5D6E-409C-BE32-E72D297353CC}">
              <c16:uniqueId val="{00000007-BD89-4AD6-A5F0-D0A0AA3DE3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302</c:v>
                </c:pt>
                <c:pt idx="2">
                  <c:v>#N/A</c:v>
                </c:pt>
                <c:pt idx="3">
                  <c:v>#N/A</c:v>
                </c:pt>
                <c:pt idx="4">
                  <c:v>271</c:v>
                </c:pt>
                <c:pt idx="5">
                  <c:v>#N/A</c:v>
                </c:pt>
                <c:pt idx="6">
                  <c:v>#N/A</c:v>
                </c:pt>
                <c:pt idx="7">
                  <c:v>-163</c:v>
                </c:pt>
                <c:pt idx="8">
                  <c:v>#N/A</c:v>
                </c:pt>
                <c:pt idx="9">
                  <c:v>#N/A</c:v>
                </c:pt>
                <c:pt idx="10">
                  <c:v>12</c:v>
                </c:pt>
                <c:pt idx="11">
                  <c:v>#N/A</c:v>
                </c:pt>
                <c:pt idx="12">
                  <c:v>#N/A</c:v>
                </c:pt>
                <c:pt idx="13">
                  <c:v>131</c:v>
                </c:pt>
                <c:pt idx="14">
                  <c:v>#N/A</c:v>
                </c:pt>
              </c:numCache>
            </c:numRef>
          </c:val>
          <c:smooth val="0"/>
          <c:extLst>
            <c:ext xmlns:c16="http://schemas.microsoft.com/office/drawing/2014/chart" uri="{C3380CC4-5D6E-409C-BE32-E72D297353CC}">
              <c16:uniqueId val="{00000008-BD89-4AD6-A5F0-D0A0AA3DE3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29958</c:v>
                </c:pt>
                <c:pt idx="5">
                  <c:v>30140</c:v>
                </c:pt>
                <c:pt idx="8">
                  <c:v>28520</c:v>
                </c:pt>
                <c:pt idx="11">
                  <c:v>27685</c:v>
                </c:pt>
                <c:pt idx="14">
                  <c:v>26087</c:v>
                </c:pt>
              </c:numCache>
            </c:numRef>
          </c:val>
          <c:extLst>
            <c:ext xmlns:c16="http://schemas.microsoft.com/office/drawing/2014/chart" uri="{C3380CC4-5D6E-409C-BE32-E72D297353CC}">
              <c16:uniqueId val="{00000000-3A26-4C93-8D9C-F8A2994862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3081</c:v>
                </c:pt>
                <c:pt idx="5">
                  <c:v>2900</c:v>
                </c:pt>
                <c:pt idx="8">
                  <c:v>3787</c:v>
                </c:pt>
                <c:pt idx="11">
                  <c:v>2827</c:v>
                </c:pt>
                <c:pt idx="14">
                  <c:v>2138</c:v>
                </c:pt>
              </c:numCache>
            </c:numRef>
          </c:val>
          <c:extLst>
            <c:ext xmlns:c16="http://schemas.microsoft.com/office/drawing/2014/chart" uri="{C3380CC4-5D6E-409C-BE32-E72D297353CC}">
              <c16:uniqueId val="{00000001-3A26-4C93-8D9C-F8A2994862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15036</c:v>
                </c:pt>
                <c:pt idx="5">
                  <c:v>15632</c:v>
                </c:pt>
                <c:pt idx="8">
                  <c:v>15820</c:v>
                </c:pt>
                <c:pt idx="11">
                  <c:v>16991</c:v>
                </c:pt>
                <c:pt idx="14">
                  <c:v>18288</c:v>
                </c:pt>
              </c:numCache>
            </c:numRef>
          </c:val>
          <c:extLst>
            <c:ext xmlns:c16="http://schemas.microsoft.com/office/drawing/2014/chart" uri="{C3380CC4-5D6E-409C-BE32-E72D297353CC}">
              <c16:uniqueId val="{00000002-3A26-4C93-8D9C-F8A2994862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26-4C93-8D9C-F8A2994862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26-4C93-8D9C-F8A2994862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101</c:v>
                </c:pt>
                <c:pt idx="3">
                  <c:v>312</c:v>
                </c:pt>
                <c:pt idx="6">
                  <c:v>319</c:v>
                </c:pt>
                <c:pt idx="9">
                  <c:v>0</c:v>
                </c:pt>
                <c:pt idx="12">
                  <c:v>0</c:v>
                </c:pt>
              </c:numCache>
            </c:numRef>
          </c:val>
          <c:extLst>
            <c:ext xmlns:c16="http://schemas.microsoft.com/office/drawing/2014/chart" uri="{C3380CC4-5D6E-409C-BE32-E72D297353CC}">
              <c16:uniqueId val="{00000005-3A26-4C93-8D9C-F8A2994862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5571</c:v>
                </c:pt>
                <c:pt idx="3">
                  <c:v>5606</c:v>
                </c:pt>
                <c:pt idx="6">
                  <c:v>5644</c:v>
                </c:pt>
                <c:pt idx="9">
                  <c:v>5601</c:v>
                </c:pt>
                <c:pt idx="12">
                  <c:v>5583</c:v>
                </c:pt>
              </c:numCache>
            </c:numRef>
          </c:val>
          <c:extLst>
            <c:ext xmlns:c16="http://schemas.microsoft.com/office/drawing/2014/chart" uri="{C3380CC4-5D6E-409C-BE32-E72D297353CC}">
              <c16:uniqueId val="{00000006-3A26-4C93-8D9C-F8A2994862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A26-4C93-8D9C-F8A2994862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11757</c:v>
                </c:pt>
                <c:pt idx="3">
                  <c:v>10016</c:v>
                </c:pt>
                <c:pt idx="6">
                  <c:v>8285</c:v>
                </c:pt>
                <c:pt idx="9">
                  <c:v>8344</c:v>
                </c:pt>
                <c:pt idx="12">
                  <c:v>7897</c:v>
                </c:pt>
              </c:numCache>
            </c:numRef>
          </c:val>
          <c:extLst>
            <c:ext xmlns:c16="http://schemas.microsoft.com/office/drawing/2014/chart" uri="{C3380CC4-5D6E-409C-BE32-E72D297353CC}">
              <c16:uniqueId val="{00000008-3A26-4C93-8D9C-F8A2994862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26-4C93-8D9C-F8A2994862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29237</c:v>
                </c:pt>
                <c:pt idx="3">
                  <c:v>28007</c:v>
                </c:pt>
                <c:pt idx="6">
                  <c:v>26179</c:v>
                </c:pt>
                <c:pt idx="9">
                  <c:v>25773</c:v>
                </c:pt>
                <c:pt idx="12">
                  <c:v>24811</c:v>
                </c:pt>
              </c:numCache>
            </c:numRef>
          </c:val>
          <c:extLst>
            <c:ext xmlns:c16="http://schemas.microsoft.com/office/drawing/2014/chart" uri="{C3380CC4-5D6E-409C-BE32-E72D297353CC}">
              <c16:uniqueId val="{0000000A-3A26-4C93-8D9C-F8A2994862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26-4C93-8D9C-F8A2994862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2922</c:v>
                </c:pt>
                <c:pt idx="1">
                  <c:v>2941</c:v>
                </c:pt>
                <c:pt idx="2">
                  <c:v>2956</c:v>
                </c:pt>
              </c:numCache>
            </c:numRef>
          </c:val>
          <c:extLst>
            <c:ext xmlns:c16="http://schemas.microsoft.com/office/drawing/2014/chart" uri="{C3380CC4-5D6E-409C-BE32-E72D297353CC}">
              <c16:uniqueId val="{00000000-F9B1-4D71-B1AB-A4F5EEC8D2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2215</c:v>
                </c:pt>
                <c:pt idx="1">
                  <c:v>2489</c:v>
                </c:pt>
                <c:pt idx="2">
                  <c:v>2502</c:v>
                </c:pt>
              </c:numCache>
            </c:numRef>
          </c:val>
          <c:extLst>
            <c:ext xmlns:c16="http://schemas.microsoft.com/office/drawing/2014/chart" uri="{C3380CC4-5D6E-409C-BE32-E72D297353CC}">
              <c16:uniqueId val="{00000001-F9B1-4D71-B1AB-A4F5EEC8D2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12603</c:v>
                </c:pt>
                <c:pt idx="1">
                  <c:v>13511</c:v>
                </c:pt>
                <c:pt idx="2">
                  <c:v>14717</c:v>
                </c:pt>
              </c:numCache>
            </c:numRef>
          </c:val>
          <c:extLst>
            <c:ext xmlns:c16="http://schemas.microsoft.com/office/drawing/2014/chart" uri="{C3380CC4-5D6E-409C-BE32-E72D297353CC}">
              <c16:uniqueId val="{00000002-F9B1-4D71-B1AB-A4F5EEC8D2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　令和４</a:t>
          </a:r>
          <a:r>
            <a:rPr kumimoji="1" lang="ja-JP" altLang="ja-JP" sz="1400">
              <a:solidFill>
                <a:schemeClr val="dk1"/>
              </a:solidFill>
              <a:effectLst/>
              <a:latin typeface="+mn-lt"/>
              <a:ea typeface="+mn-ea"/>
              <a:cs typeface="+mn-cs"/>
            </a:rPr>
            <a:t>年度において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実質公債費比率が低下した。この要因は、これまで行ってきた繰上償還の効果により元利償還金が減少したためである。</a:t>
          </a:r>
          <a:endParaRPr lang="ja-JP" altLang="ja-JP" sz="1800">
            <a:effectLst/>
          </a:endParaRPr>
        </a:p>
        <a:p>
          <a:r>
            <a:rPr kumimoji="1" lang="ja-JP" altLang="ja-JP" sz="1400">
              <a:solidFill>
                <a:schemeClr val="dk1"/>
              </a:solidFill>
              <a:effectLst/>
              <a:latin typeface="+mn-lt"/>
              <a:ea typeface="+mn-ea"/>
              <a:cs typeface="+mn-cs"/>
            </a:rPr>
            <a:t>　今後も地方債の計画的な発行・管理に努める。</a:t>
          </a:r>
          <a:endParaRPr lang="ja-JP" altLang="ja-JP" sz="18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該当なし</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令和</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年度は将来負担額のうち地方債の現在高が繰上償還や償還完了などにより</a:t>
          </a:r>
          <a:r>
            <a:rPr kumimoji="1" lang="en-US" altLang="ja-JP" sz="1400">
              <a:solidFill>
                <a:schemeClr val="dk1"/>
              </a:solidFill>
              <a:effectLst/>
              <a:latin typeface="+mn-lt"/>
              <a:ea typeface="+mn-ea"/>
              <a:cs typeface="+mn-cs"/>
            </a:rPr>
            <a:t>962</a:t>
          </a:r>
          <a:r>
            <a:rPr kumimoji="1" lang="ja-JP" altLang="ja-JP" sz="1400">
              <a:solidFill>
                <a:schemeClr val="dk1"/>
              </a:solidFill>
              <a:effectLst/>
              <a:latin typeface="+mn-lt"/>
              <a:ea typeface="+mn-ea"/>
              <a:cs typeface="+mn-cs"/>
            </a:rPr>
            <a:t>百万円減少した。将来負担比率については、充当可能財源等が将来負担額を上回るため、比率がマイナスとなり算出されていない。</a:t>
          </a:r>
          <a:endParaRPr lang="ja-JP" altLang="ja-JP" sz="1800">
            <a:effectLst/>
          </a:endParaRPr>
        </a:p>
        <a:p>
          <a:r>
            <a:rPr kumimoji="1" lang="ja-JP" altLang="ja-JP" sz="1400">
              <a:solidFill>
                <a:schemeClr val="dk1"/>
              </a:solidFill>
              <a:effectLst/>
              <a:latin typeface="+mn-lt"/>
              <a:ea typeface="+mn-ea"/>
              <a:cs typeface="+mn-cs"/>
            </a:rPr>
            <a:t>　今後も引き続き事業の選択と計画的な借入れを実施し、また、安定的な財政運営のために基金の一定程度の確保に引き続き努める。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岐阜県恵那市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年度末の基金残高は、普通会計で約</a:t>
          </a:r>
          <a:r>
            <a:rPr kumimoji="1" lang="en-US" altLang="ja-JP" sz="1200">
              <a:solidFill>
                <a:schemeClr val="dk1"/>
              </a:solidFill>
              <a:effectLst/>
              <a:latin typeface="+mn-lt"/>
              <a:ea typeface="+mn-ea"/>
              <a:cs typeface="+mn-cs"/>
            </a:rPr>
            <a:t>20,176</a:t>
          </a:r>
          <a:r>
            <a:rPr kumimoji="1" lang="ja-JP" altLang="ja-JP" sz="1200">
              <a:solidFill>
                <a:schemeClr val="dk1"/>
              </a:solidFill>
              <a:effectLst/>
              <a:latin typeface="+mn-lt"/>
              <a:ea typeface="+mn-ea"/>
              <a:cs typeface="+mn-cs"/>
            </a:rPr>
            <a:t>百万円となっており、前年度から約</a:t>
          </a:r>
          <a:r>
            <a:rPr kumimoji="1" lang="en-US" altLang="ja-JP" sz="1200">
              <a:solidFill>
                <a:schemeClr val="dk1"/>
              </a:solidFill>
              <a:effectLst/>
              <a:latin typeface="+mn-lt"/>
              <a:ea typeface="+mn-ea"/>
              <a:cs typeface="+mn-cs"/>
            </a:rPr>
            <a:t>1,235</a:t>
          </a:r>
          <a:r>
            <a:rPr kumimoji="1" lang="ja-JP" altLang="ja-JP" sz="1200">
              <a:solidFill>
                <a:schemeClr val="dk1"/>
              </a:solidFill>
              <a:effectLst/>
              <a:latin typeface="+mn-lt"/>
              <a:ea typeface="+mn-ea"/>
              <a:cs typeface="+mn-cs"/>
            </a:rPr>
            <a:t>百万円の増加となっている。</a:t>
          </a:r>
          <a:endParaRPr lang="ja-JP" altLang="ja-JP" sz="1600">
            <a:effectLst/>
          </a:endParaRPr>
        </a:p>
        <a:p>
          <a:r>
            <a:rPr kumimoji="1" lang="ja-JP" altLang="ja-JP" sz="1200">
              <a:solidFill>
                <a:schemeClr val="dk1"/>
              </a:solidFill>
              <a:effectLst/>
              <a:latin typeface="+mn-lt"/>
              <a:ea typeface="+mn-ea"/>
              <a:cs typeface="+mn-cs"/>
            </a:rPr>
            <a:t>・これは、今後の公共施設の維持修繕のため公共施設整備基金を</a:t>
          </a:r>
          <a:r>
            <a:rPr kumimoji="1" lang="en-US" altLang="ja-JP" sz="1200">
              <a:solidFill>
                <a:schemeClr val="dk1"/>
              </a:solidFill>
              <a:effectLst/>
              <a:latin typeface="+mn-lt"/>
              <a:ea typeface="+mn-ea"/>
              <a:cs typeface="+mn-cs"/>
            </a:rPr>
            <a:t>1,355</a:t>
          </a:r>
          <a:r>
            <a:rPr kumimoji="1" lang="ja-JP" altLang="ja-JP" sz="1200">
              <a:solidFill>
                <a:schemeClr val="dk1"/>
              </a:solidFill>
              <a:effectLst/>
              <a:latin typeface="+mn-lt"/>
              <a:ea typeface="+mn-ea"/>
              <a:cs typeface="+mn-cs"/>
            </a:rPr>
            <a:t>百万円積立てた一方、</a:t>
          </a:r>
          <a:r>
            <a:rPr kumimoji="1" lang="ja-JP" altLang="en-US" sz="1200">
              <a:solidFill>
                <a:schemeClr val="dk1"/>
              </a:solidFill>
              <a:effectLst/>
              <a:latin typeface="+mn-lt"/>
              <a:ea typeface="+mn-ea"/>
              <a:cs typeface="+mn-cs"/>
            </a:rPr>
            <a:t>恵那駅西駐車場改修</a:t>
          </a:r>
          <a:r>
            <a:rPr kumimoji="1" lang="ja-JP" altLang="ja-JP" sz="1200">
              <a:solidFill>
                <a:schemeClr val="dk1"/>
              </a:solidFill>
              <a:effectLst/>
              <a:latin typeface="+mn-lt"/>
              <a:ea typeface="+mn-ea"/>
              <a:cs typeface="+mn-cs"/>
            </a:rPr>
            <a:t>のため</a:t>
          </a:r>
          <a:r>
            <a:rPr kumimoji="1" lang="ja-JP" altLang="en-US" sz="1200">
              <a:solidFill>
                <a:schemeClr val="dk1"/>
              </a:solidFill>
              <a:effectLst/>
              <a:latin typeface="+mn-lt"/>
              <a:ea typeface="+mn-ea"/>
              <a:cs typeface="+mn-cs"/>
            </a:rPr>
            <a:t>駐車場施設整備基金</a:t>
          </a:r>
          <a:r>
            <a:rPr kumimoji="1" lang="ja-JP" altLang="ja-JP"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157</a:t>
          </a:r>
          <a:r>
            <a:rPr kumimoji="1" lang="ja-JP" altLang="ja-JP" sz="1200">
              <a:solidFill>
                <a:schemeClr val="dk1"/>
              </a:solidFill>
              <a:effectLst/>
              <a:latin typeface="+mn-lt"/>
              <a:ea typeface="+mn-ea"/>
              <a:cs typeface="+mn-cs"/>
            </a:rPr>
            <a:t>百万円取り崩したこと等によ</a:t>
          </a:r>
          <a:r>
            <a:rPr kumimoji="1" lang="ja-JP" altLang="en-US" sz="1200">
              <a:solidFill>
                <a:schemeClr val="dk1"/>
              </a:solidFill>
              <a:effectLst/>
              <a:latin typeface="+mn-lt"/>
              <a:ea typeface="+mn-ea"/>
              <a:cs typeface="+mn-cs"/>
            </a:rPr>
            <a:t>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・市税の減収などの不測の事態への対応に加え、公共施設の老朽化対策など、今後の財政需要の増大にも適切に対応していけるように一定額を確保していくことを予定している。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・公共施設整備基金：今後見込まれる公共施設の整備や改修、除却の費用の一部に充てる。</a:t>
          </a:r>
          <a:endParaRPr lang="ja-JP" altLang="ja-JP" sz="1600">
            <a:effectLst/>
          </a:endParaRPr>
        </a:p>
        <a:p>
          <a:r>
            <a:rPr kumimoji="1" lang="ja-JP" altLang="ja-JP" sz="1200">
              <a:solidFill>
                <a:schemeClr val="dk1"/>
              </a:solidFill>
              <a:effectLst/>
              <a:latin typeface="+mn-lt"/>
              <a:ea typeface="+mn-ea"/>
              <a:cs typeface="+mn-cs"/>
            </a:rPr>
            <a:t>・地域振興基金：地域のまちづくり活動の財源として活用する。</a:t>
          </a:r>
          <a:endParaRPr lang="ja-JP" altLang="ja-JP" sz="1600">
            <a:effectLst/>
          </a:endParaRPr>
        </a:p>
        <a:p>
          <a:r>
            <a:rPr kumimoji="1" lang="ja-JP" altLang="ja-JP" sz="1200">
              <a:solidFill>
                <a:schemeClr val="dk1"/>
              </a:solidFill>
              <a:effectLst/>
              <a:latin typeface="+mn-lt"/>
              <a:ea typeface="+mn-ea"/>
              <a:cs typeface="+mn-cs"/>
            </a:rPr>
            <a:t>・人口減少対策基金：移住・定住者の増加等の人口減少対策事業等の財源として活用する。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・公共施設整備基金：積立金及び利息分として</a:t>
          </a:r>
          <a:r>
            <a:rPr kumimoji="1" lang="en-US" altLang="ja-JP" sz="1200">
              <a:solidFill>
                <a:schemeClr val="dk1"/>
              </a:solidFill>
              <a:effectLst/>
              <a:latin typeface="+mn-lt"/>
              <a:ea typeface="+mn-ea"/>
              <a:cs typeface="+mn-cs"/>
            </a:rPr>
            <a:t>1,355</a:t>
          </a:r>
          <a:r>
            <a:rPr kumimoji="1" lang="ja-JP" altLang="ja-JP" sz="1200">
              <a:solidFill>
                <a:schemeClr val="dk1"/>
              </a:solidFill>
              <a:effectLst/>
              <a:latin typeface="+mn-lt"/>
              <a:ea typeface="+mn-ea"/>
              <a:cs typeface="+mn-cs"/>
            </a:rPr>
            <a:t>百万円の増。</a:t>
          </a:r>
          <a:endParaRPr lang="ja-JP" altLang="ja-JP" sz="1600">
            <a:effectLst/>
          </a:endParaRPr>
        </a:p>
        <a:p>
          <a:r>
            <a:rPr kumimoji="1" lang="ja-JP" altLang="ja-JP" sz="1200">
              <a:solidFill>
                <a:schemeClr val="dk1"/>
              </a:solidFill>
              <a:effectLst/>
              <a:latin typeface="+mn-lt"/>
              <a:ea typeface="+mn-ea"/>
              <a:cs typeface="+mn-cs"/>
            </a:rPr>
            <a:t>・地域振興基金：利息分として</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百万円の増。地域のまちづくり活動の財源として</a:t>
          </a:r>
          <a:r>
            <a:rPr kumimoji="1" lang="en-US" altLang="ja-JP" sz="1200">
              <a:solidFill>
                <a:schemeClr val="dk1"/>
              </a:solidFill>
              <a:effectLst/>
              <a:latin typeface="+mn-lt"/>
              <a:ea typeface="+mn-ea"/>
              <a:cs typeface="+mn-cs"/>
            </a:rPr>
            <a:t>36</a:t>
          </a:r>
          <a:r>
            <a:rPr kumimoji="1" lang="ja-JP" altLang="ja-JP" sz="1200">
              <a:solidFill>
                <a:schemeClr val="dk1"/>
              </a:solidFill>
              <a:effectLst/>
              <a:latin typeface="+mn-lt"/>
              <a:ea typeface="+mn-ea"/>
              <a:cs typeface="+mn-cs"/>
            </a:rPr>
            <a:t>百万円を取り崩したことによる減。</a:t>
          </a:r>
          <a:endParaRPr lang="ja-JP" altLang="ja-JP" sz="1600">
            <a:effectLst/>
          </a:endParaRPr>
        </a:p>
        <a:p>
          <a:r>
            <a:rPr kumimoji="1" lang="ja-JP" altLang="ja-JP" sz="1200">
              <a:solidFill>
                <a:schemeClr val="dk1"/>
              </a:solidFill>
              <a:effectLst/>
              <a:latin typeface="+mn-lt"/>
              <a:ea typeface="+mn-ea"/>
              <a:cs typeface="+mn-cs"/>
            </a:rPr>
            <a:t>・人口減少対策基金：利息分として</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百万円の増。移住・定住推進事業に</a:t>
          </a:r>
          <a:r>
            <a:rPr kumimoji="1" lang="en-US" altLang="ja-JP" sz="1200">
              <a:solidFill>
                <a:schemeClr val="dk1"/>
              </a:solidFill>
              <a:effectLst/>
              <a:latin typeface="+mn-lt"/>
              <a:ea typeface="+mn-ea"/>
              <a:cs typeface="+mn-cs"/>
            </a:rPr>
            <a:t>73</a:t>
          </a:r>
          <a:r>
            <a:rPr kumimoji="1" lang="ja-JP" altLang="ja-JP" sz="1200">
              <a:solidFill>
                <a:schemeClr val="dk1"/>
              </a:solidFill>
              <a:effectLst/>
              <a:latin typeface="+mn-lt"/>
              <a:ea typeface="+mn-ea"/>
              <a:cs typeface="+mn-cs"/>
            </a:rPr>
            <a:t>百万円を取り崩したことによる減。</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・公共施設整備基金：合併により増加した公共施設の改修が今後増加するため、微増を見込んでいる。</a:t>
          </a:r>
          <a:endParaRPr lang="ja-JP" altLang="ja-JP" sz="1600">
            <a:effectLst/>
          </a:endParaRPr>
        </a:p>
        <a:p>
          <a:r>
            <a:rPr kumimoji="1" lang="ja-JP" altLang="ja-JP" sz="1200">
              <a:solidFill>
                <a:schemeClr val="dk1"/>
              </a:solidFill>
              <a:effectLst/>
              <a:latin typeface="+mn-lt"/>
              <a:ea typeface="+mn-ea"/>
              <a:cs typeface="+mn-cs"/>
            </a:rPr>
            <a:t>・地域振興基金：地域のまちづくり活動に継続的に活用していくため、現状維持を見込んでいる。</a:t>
          </a:r>
          <a:endParaRPr lang="ja-JP" altLang="ja-JP" sz="1600">
            <a:effectLst/>
          </a:endParaRPr>
        </a:p>
        <a:p>
          <a:r>
            <a:rPr kumimoji="1" lang="ja-JP" altLang="ja-JP" sz="1200">
              <a:solidFill>
                <a:schemeClr val="dk1"/>
              </a:solidFill>
              <a:effectLst/>
              <a:latin typeface="+mn-lt"/>
              <a:ea typeface="+mn-ea"/>
              <a:cs typeface="+mn-cs"/>
            </a:rPr>
            <a:t>・人口減少対策基金：人口減少対策事業に充て、今後減少していく見込み。</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年度は地方創生臨時交付金等の財源手当が行われたことから取崩は行っていない。積立については、利子分の</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百万円積立を行ったことにより前年度から増</a:t>
          </a:r>
          <a:r>
            <a:rPr kumimoji="1" lang="ja-JP" altLang="en-US" sz="1200">
              <a:solidFill>
                <a:schemeClr val="dk1"/>
              </a:solidFill>
              <a:effectLst/>
              <a:latin typeface="+mn-lt"/>
              <a:ea typeface="+mn-ea"/>
              <a:cs typeface="+mn-cs"/>
            </a:rPr>
            <a:t>額</a:t>
          </a:r>
          <a:r>
            <a:rPr kumimoji="1" lang="ja-JP" altLang="ja-JP" sz="1200">
              <a:solidFill>
                <a:schemeClr val="dk1"/>
              </a:solidFill>
              <a:effectLst/>
              <a:latin typeface="+mn-lt"/>
              <a:ea typeface="+mn-ea"/>
              <a:cs typeface="+mn-cs"/>
            </a:rPr>
            <a:t>となった。</a:t>
          </a:r>
          <a:endParaRPr lang="ja-JP" altLang="ja-JP" sz="1600">
            <a:effectLst/>
          </a:endParaRPr>
        </a:p>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今後の市内公共施設の整備及び適正配置に備え、</a:t>
          </a:r>
          <a:r>
            <a:rPr kumimoji="1" lang="ja-JP" altLang="ja-JP" sz="1200">
              <a:solidFill>
                <a:schemeClr val="dk1"/>
              </a:solidFill>
              <a:effectLst/>
              <a:latin typeface="+mn-lt"/>
              <a:ea typeface="+mn-ea"/>
              <a:cs typeface="+mn-cs"/>
            </a:rPr>
            <a:t>公共施設整備基金に大幅な積立を行ったため、財政調整基金については利子分のみ積立をした。</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景気後退による市税の大幅な減収や、大規模災害の発生など不測の事態に備えるため、これまで同様、予算編成や予算執行における効率化の徹底はもとより、当市が実施している収支改善の取組を着実に進め、「恵那市中・長期財政計画」（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9</a:t>
          </a:r>
          <a:r>
            <a:rPr kumimoji="1" lang="ja-JP" altLang="ja-JP" sz="1200">
              <a:solidFill>
                <a:schemeClr val="dk1"/>
              </a:solidFill>
              <a:effectLst/>
              <a:latin typeface="+mn-lt"/>
              <a:ea typeface="+mn-ea"/>
              <a:cs typeface="+mn-cs"/>
            </a:rPr>
            <a:t>月改定）に基づく財政運営上の数値目標としている財政調整基金残高が標準財政規模の約</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％を維持する。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年度は利息分として</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百万円の積立を行った。取崩は行っていない。</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地方債の償還計画を踏まえ、現状維持を見込んでいる。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44C948A-2C0C-4C92-9D61-C6A7B148B465}"/>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1741F80-5CFE-47BF-8373-39733277E43F}"/>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0324ECF-D28A-4A5D-A2D8-C56B9D176C2C}"/>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7DC51A4-E6B3-4907-90DC-52B9EFA8811A}"/>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4B84995-8222-4289-815C-AA963D7DEAE7}"/>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5589E78-B70F-479A-9AEF-773414E481FA}"/>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E90D1CA-7024-471B-B945-BE00893A195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011FFA6-930A-4B31-8266-CE1D1C7A861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9517E00-5CC0-4CB5-9A0A-78429AF15B81}"/>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31D8491-103D-457A-9EED-81EDB0040689}"/>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47,564
46,638
504.24
32,356,201
29,897,911
1,720,291
17,555,492
24,810,804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A33A5ED-C346-459D-A3C7-C7629B08F3CA}"/>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A699C95-A8ED-4F4D-B351-9456A6752887}"/>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F7C5E2C-2CAE-4563-96B1-E120B10358F3}"/>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56EBC09-16AA-47D9-A6C8-A28C78F99E25}"/>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ED92A54-CE99-421F-B728-E60EEFE9194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66F08A5-2E47-4C2D-A96C-39BA65C00B21}"/>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A478A6C-3C8A-481D-8827-D3AA2DDE4E1A}"/>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4A6EC98-2932-4E23-B695-C978ADF9548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9BB70DA-B677-426A-8989-04D240569A4A}"/>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A474BE4-F196-4CB6-9E68-40D1DEFA26B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3144050-FFF9-435C-AAA8-71E7BCC7B2EC}"/>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E528D39-C3D1-4CB3-8B2B-A76F9B503BF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0783051-B185-4591-8483-C0307F51708E}"/>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FC07232-98B6-4952-AACD-AAA836D40415}"/>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A0EF8FF-3D79-4F9A-A5A8-31E245211782}"/>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1C0E366-005D-4E3E-A946-4A69C6AEDD3C}"/>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699497A-B313-475C-9D1F-E352DEF31B38}"/>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53CEF44-2261-4443-BFAC-56AB8CA82F5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C604943-68A6-4F16-85CA-506461E38D8F}"/>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6076368-820E-4138-8597-C66386F1F8DD}"/>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FD3D770-820F-4F97-BF2C-337A7E39C5FA}"/>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38A243A-A991-4C41-B252-6D42D0060F24}"/>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1D8D51D-B031-413D-AE0F-486A9A1131CE}"/>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FD44731-B1D5-4747-8494-9BCDED8B84EE}"/>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FFE690E-1800-45EA-89D6-A23F913993FA}"/>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D008DEE-8BAB-46D0-B9D9-D865545556C9}"/>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84ADA9E-67F7-4D8D-84AA-FFC415D2C785}"/>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9377E5C-1436-47A3-9080-545C8AEA1F49}"/>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9CECCAA-2041-4246-94D2-B4984FFAE558}"/>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010B7E2-BE17-4036-9A96-A57AEB58768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10C71F9-9F3F-46EE-83B3-E97653F422AC}"/>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882C22D-971B-475F-9714-88520CB29611}"/>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562DAB6-AA2B-431C-85FF-FA172F370B8B}"/>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3879AC8-84F6-401B-B824-AB04D5B6051D}"/>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48CBA6E-8F38-4F5D-BC3A-8D18987013EC}"/>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4B5A702-6542-4081-AB9B-52BBC89F9B45}"/>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E6091E7-FE5F-4677-B0B4-9C911EE16448}"/>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令和４年度の財政力指数は類似団体平均の</a:t>
          </a:r>
          <a:r>
            <a:rPr kumimoji="1" lang="en-US" altLang="ja-JP" sz="1100">
              <a:solidFill>
                <a:schemeClr val="dk1"/>
              </a:solidFill>
              <a:effectLst/>
              <a:latin typeface="+mn-lt"/>
              <a:ea typeface="+mn-ea"/>
              <a:cs typeface="+mn-cs"/>
            </a:rPr>
            <a:t>0.55</a:t>
          </a:r>
          <a:r>
            <a:rPr kumimoji="1" lang="ja-JP" altLang="ja-JP" sz="1100">
              <a:solidFill>
                <a:schemeClr val="dk1"/>
              </a:solidFill>
              <a:effectLst/>
              <a:latin typeface="+mn-lt"/>
              <a:ea typeface="+mn-ea"/>
              <a:cs typeface="+mn-cs"/>
            </a:rPr>
            <a:t>を大きく下回った</a:t>
          </a:r>
          <a:r>
            <a:rPr kumimoji="1" lang="en-US" altLang="ja-JP" sz="1100">
              <a:solidFill>
                <a:schemeClr val="dk1"/>
              </a:solidFill>
              <a:effectLst/>
              <a:latin typeface="+mn-lt"/>
              <a:ea typeface="+mn-ea"/>
              <a:cs typeface="+mn-cs"/>
            </a:rPr>
            <a:t>0.45</a:t>
          </a:r>
          <a:r>
            <a:rPr kumimoji="1" lang="ja-JP" altLang="ja-JP" sz="1100">
              <a:solidFill>
                <a:schemeClr val="dk1"/>
              </a:solidFill>
              <a:effectLst/>
              <a:latin typeface="+mn-lt"/>
              <a:ea typeface="+mn-ea"/>
              <a:cs typeface="+mn-cs"/>
            </a:rPr>
            <a:t>となっている。市税収入においては前年度比</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％の増となったものの、当市の規模には未だ施設が多い状況で、思うような歳出削減ができなかったことが大きな要因である。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今後は、施設の統合や地元への払い下げを行いスリム化を進め歳出削減に努めるのはもちろんのこと、これまで以上に企業誘致や移住定住政策に力を入れ、市税収入の確保に努め、財政力の向上を図る。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6CAFF1-BC33-47B3-ACBD-2D45B7FA94A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73BDBE6-7EAC-4427-BDB0-4B90BB1FE19C}"/>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7DD17B93-92E1-4154-920F-ECA396537E2F}"/>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7AC50E1-C065-4CC8-867E-F1BB22EDDF6D}"/>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9FCE5F0-5B4D-4421-A5AE-BB8995F2D9EA}"/>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E89FE50-3E45-4E5D-BEDB-A33F224D450E}"/>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2974A5B-4EF7-403C-9C4A-5CA37E5CAEDB}"/>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D4E9C1D-CF7B-4C95-B8CC-1DA99A4CEF46}"/>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83E62CC-883A-473C-8176-39E1CBEF6A0F}"/>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691B61D-F6D4-4E1D-BE35-7D779D92451D}"/>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2B8A292-63AE-462C-993D-1E623C034CB4}"/>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5AF835B-67AB-4003-9E10-649268A84AD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B77D888-A8D9-46C6-A033-F1C9DECCC09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D1F32169-9148-4601-85E7-89684EECD817}"/>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52C74F0-8BE8-4FC7-89B7-3B804C0BFB09}"/>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D2804C07-4B90-404C-A12F-68F97DF492EC}"/>
            </a:ext>
          </a:extLst>
        </xdr:cNvPr>
        <xdr:cNvCxnSpPr/>
      </xdr:nvCxnSpPr>
      <xdr:spPr>
        <a:xfrm flipV="1">
          <a:off x="4514850" y="6043507"/>
          <a:ext cx="0" cy="1397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3C353D1-A098-47B7-9CB7-9A4054611855}"/>
            </a:ext>
          </a:extLst>
        </xdr:cNvPr>
        <xdr:cNvSpPr txBox="1"/>
      </xdr:nvSpPr>
      <xdr:spPr>
        <a:xfrm>
          <a:off x="4584700" y="741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AF43B466-6CBA-4D4A-8268-49708E9F8F8F}"/>
            </a:ext>
          </a:extLst>
        </xdr:cNvPr>
        <xdr:cNvCxnSpPr/>
      </xdr:nvCxnSpPr>
      <xdr:spPr>
        <a:xfrm>
          <a:off x="4425950" y="74407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CB5BE46A-5FFB-4969-A2B1-674EFA9F350F}"/>
            </a:ext>
          </a:extLst>
        </xdr:cNvPr>
        <xdr:cNvSpPr txBox="1"/>
      </xdr:nvSpPr>
      <xdr:spPr>
        <a:xfrm>
          <a:off x="4584700" y="57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995107CF-A117-4022-BFC0-A450622A604F}"/>
            </a:ext>
          </a:extLst>
        </xdr:cNvPr>
        <xdr:cNvCxnSpPr/>
      </xdr:nvCxnSpPr>
      <xdr:spPr>
        <a:xfrm>
          <a:off x="4425950" y="6043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955CD497-75BF-428A-BF6A-5C5592DD77EE}"/>
            </a:ext>
          </a:extLst>
        </xdr:cNvPr>
        <xdr:cNvCxnSpPr/>
      </xdr:nvCxnSpPr>
      <xdr:spPr>
        <a:xfrm>
          <a:off x="3752850" y="71266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37D30514-3D4B-45FB-8D44-37AD58AA7F75}"/>
            </a:ext>
          </a:extLst>
        </xdr:cNvPr>
        <xdr:cNvSpPr txBox="1"/>
      </xdr:nvSpPr>
      <xdr:spPr>
        <a:xfrm>
          <a:off x="4584700" y="67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A2D69D30-0F2D-4A31-89C2-2B92DFCE17DE}"/>
            </a:ext>
          </a:extLst>
        </xdr:cNvPr>
        <xdr:cNvSpPr/>
      </xdr:nvSpPr>
      <xdr:spPr>
        <a:xfrm>
          <a:off x="4464050" y="6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1A0F8424-748F-4525-ABEE-F0DD3B0E94D6}"/>
            </a:ext>
          </a:extLst>
        </xdr:cNvPr>
        <xdr:cNvCxnSpPr/>
      </xdr:nvCxnSpPr>
      <xdr:spPr>
        <a:xfrm>
          <a:off x="2940050" y="7106497"/>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5B1EA4D9-9931-4D34-BA33-027E38372528}"/>
            </a:ext>
          </a:extLst>
        </xdr:cNvPr>
        <xdr:cNvSpPr/>
      </xdr:nvSpPr>
      <xdr:spPr>
        <a:xfrm>
          <a:off x="3702050" y="6862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4757EC0B-6E63-48FE-82D1-2786F144A9E6}"/>
            </a:ext>
          </a:extLst>
        </xdr:cNvPr>
        <xdr:cNvSpPr txBox="1"/>
      </xdr:nvSpPr>
      <xdr:spPr>
        <a:xfrm>
          <a:off x="34099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C10401E8-3303-40AD-9A11-800E347E1D82}"/>
            </a:ext>
          </a:extLst>
        </xdr:cNvPr>
        <xdr:cNvCxnSpPr/>
      </xdr:nvCxnSpPr>
      <xdr:spPr>
        <a:xfrm>
          <a:off x="2127250" y="710649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2B344277-76D4-4002-9A9D-028E75BA7E63}"/>
            </a:ext>
          </a:extLst>
        </xdr:cNvPr>
        <xdr:cNvSpPr/>
      </xdr:nvSpPr>
      <xdr:spPr>
        <a:xfrm>
          <a:off x="2889250" y="684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BC9C7549-F66E-4E39-87BC-D3735C20F53D}"/>
            </a:ext>
          </a:extLst>
        </xdr:cNvPr>
        <xdr:cNvSpPr txBox="1"/>
      </xdr:nvSpPr>
      <xdr:spPr>
        <a:xfrm>
          <a:off x="259715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FABFA947-F568-40FE-A335-DAFC0E438840}"/>
            </a:ext>
          </a:extLst>
        </xdr:cNvPr>
        <xdr:cNvCxnSpPr/>
      </xdr:nvCxnSpPr>
      <xdr:spPr>
        <a:xfrm>
          <a:off x="1333500" y="710649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a:extLst>
            <a:ext uri="{FF2B5EF4-FFF2-40B4-BE49-F238E27FC236}">
              <a16:creationId xmlns:a16="http://schemas.microsoft.com/office/drawing/2014/main" id="{BF40091B-DFC6-4AAA-9F0F-E3828641C7E2}"/>
            </a:ext>
          </a:extLst>
        </xdr:cNvPr>
        <xdr:cNvSpPr/>
      </xdr:nvSpPr>
      <xdr:spPr>
        <a:xfrm>
          <a:off x="2095500" y="652801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a:extLst>
            <a:ext uri="{FF2B5EF4-FFF2-40B4-BE49-F238E27FC236}">
              <a16:creationId xmlns:a16="http://schemas.microsoft.com/office/drawing/2014/main" id="{ED45A84A-7C51-410D-9556-0F5EF6D6380A}"/>
            </a:ext>
          </a:extLst>
        </xdr:cNvPr>
        <xdr:cNvSpPr txBox="1"/>
      </xdr:nvSpPr>
      <xdr:spPr>
        <a:xfrm>
          <a:off x="1784350" y="630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60C894F3-B039-48FF-9FBF-1E7902D1D339}"/>
            </a:ext>
          </a:extLst>
        </xdr:cNvPr>
        <xdr:cNvSpPr/>
      </xdr:nvSpPr>
      <xdr:spPr>
        <a:xfrm>
          <a:off x="12827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A5A8B52B-CBC9-4485-8C94-F458EE5C6316}"/>
            </a:ext>
          </a:extLst>
        </xdr:cNvPr>
        <xdr:cNvSpPr txBox="1"/>
      </xdr:nvSpPr>
      <xdr:spPr>
        <a:xfrm>
          <a:off x="97155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F3DFF2F-1589-4544-AD51-D5B6C64C75C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3AA11AF-21A3-405D-8C59-9EA5C4E2D1C3}"/>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9739CFE-F2FA-425D-BE73-76129DEE8816}"/>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91EAE81-E3CB-485D-AA52-594AEBC32948}"/>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6CB9585-8FD0-4CE0-A926-DCF3E48F7FC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223E6D89-F6C0-4485-8626-B11E720065F1}"/>
            </a:ext>
          </a:extLst>
        </xdr:cNvPr>
        <xdr:cNvSpPr/>
      </xdr:nvSpPr>
      <xdr:spPr>
        <a:xfrm>
          <a:off x="446405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A746E305-F617-429C-BAE1-BC705A7B3645}"/>
            </a:ext>
          </a:extLst>
        </xdr:cNvPr>
        <xdr:cNvSpPr txBox="1"/>
      </xdr:nvSpPr>
      <xdr:spPr>
        <a:xfrm>
          <a:off x="4584700" y="70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90C43769-1759-4A4A-8FAF-CC2284BB48A7}"/>
            </a:ext>
          </a:extLst>
        </xdr:cNvPr>
        <xdr:cNvSpPr/>
      </xdr:nvSpPr>
      <xdr:spPr>
        <a:xfrm>
          <a:off x="370205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BF7C1D5E-E17A-4E95-816C-3ACC8ADB8F33}"/>
            </a:ext>
          </a:extLst>
        </xdr:cNvPr>
        <xdr:cNvSpPr txBox="1"/>
      </xdr:nvSpPr>
      <xdr:spPr>
        <a:xfrm>
          <a:off x="3409950" y="716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DA55BCA-2800-429C-8613-A7FC0715C67F}"/>
            </a:ext>
          </a:extLst>
        </xdr:cNvPr>
        <xdr:cNvSpPr/>
      </xdr:nvSpPr>
      <xdr:spPr>
        <a:xfrm>
          <a:off x="2889250" y="70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35E1FF93-DE52-4408-BFD3-A588208ECE8B}"/>
            </a:ext>
          </a:extLst>
        </xdr:cNvPr>
        <xdr:cNvSpPr txBox="1"/>
      </xdr:nvSpPr>
      <xdr:spPr>
        <a:xfrm>
          <a:off x="259715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F1089595-795A-4B22-B8C1-C0EF39528584}"/>
            </a:ext>
          </a:extLst>
        </xdr:cNvPr>
        <xdr:cNvSpPr/>
      </xdr:nvSpPr>
      <xdr:spPr>
        <a:xfrm>
          <a:off x="2095500" y="7055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a:extLst>
            <a:ext uri="{FF2B5EF4-FFF2-40B4-BE49-F238E27FC236}">
              <a16:creationId xmlns:a16="http://schemas.microsoft.com/office/drawing/2014/main" id="{91974FEE-F2E7-4ECF-A6A9-DA84C1266A77}"/>
            </a:ext>
          </a:extLst>
        </xdr:cNvPr>
        <xdr:cNvSpPr txBox="1"/>
      </xdr:nvSpPr>
      <xdr:spPr>
        <a:xfrm>
          <a:off x="178435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7D4468FB-9E8A-498A-BC9D-F16C654C3955}"/>
            </a:ext>
          </a:extLst>
        </xdr:cNvPr>
        <xdr:cNvSpPr/>
      </xdr:nvSpPr>
      <xdr:spPr>
        <a:xfrm>
          <a:off x="1282700" y="7055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A7CA413C-249B-488A-87D1-531E261F1E0D}"/>
            </a:ext>
          </a:extLst>
        </xdr:cNvPr>
        <xdr:cNvSpPr txBox="1"/>
      </xdr:nvSpPr>
      <xdr:spPr>
        <a:xfrm>
          <a:off x="97155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0B9CB0C-7CA8-480E-B5C4-D8BC5DD1B576}"/>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57AD251-2418-41C8-9F53-B5CCEC432B7B}"/>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30538DCB-0757-47DF-8FC0-1E8CB73460C9}"/>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DA2653C-A74F-44C0-AF39-215EAB89380D}"/>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578173A-E0A4-4C3A-A4E0-AF486601C0A3}"/>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A3DC9A9-803F-4E3F-BE38-BC4917F06485}"/>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1A96D5FE-8F2C-467D-AF3A-BCA8B729E28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3361C247-D5FB-4169-81E0-74F1494DBB03}"/>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290111B-8D10-4AD8-95E1-CCD8AA8C3D8F}"/>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45095FE-7C0B-45BA-896D-D6B44981CD91}"/>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AD7F654-CEA6-45FA-B76A-CA34FDB8BD78}"/>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86ECA8E-87A6-4423-95DE-67F769DA6E5A}"/>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CF3954A-931C-41A6-946A-DFDAE9EC5F7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令和４年度は、類似団体平均と比較すると低くなったが、前年度より</a:t>
          </a:r>
          <a:r>
            <a:rPr kumimoji="1" lang="en-US" altLang="ja-JP" sz="1100" baseline="0">
              <a:solidFill>
                <a:schemeClr val="dk1"/>
              </a:solidFill>
              <a:effectLst/>
              <a:latin typeface="+mn-lt"/>
              <a:ea typeface="+mn-ea"/>
              <a:cs typeface="+mn-cs"/>
            </a:rPr>
            <a:t>5.9</a:t>
          </a:r>
          <a:r>
            <a:rPr kumimoji="1" lang="ja-JP" altLang="ja-JP" sz="1100" baseline="0">
              <a:solidFill>
                <a:schemeClr val="dk1"/>
              </a:solidFill>
              <a:effectLst/>
              <a:latin typeface="+mn-lt"/>
              <a:ea typeface="+mn-ea"/>
              <a:cs typeface="+mn-cs"/>
            </a:rPr>
            <a:t>ポイント上がった。</a:t>
          </a:r>
          <a:endParaRPr lang="ja-JP" altLang="ja-JP" sz="1400">
            <a:effectLst/>
          </a:endParaRPr>
        </a:p>
        <a:p>
          <a:r>
            <a:rPr kumimoji="1" lang="ja-JP" altLang="ja-JP" sz="1100" baseline="0">
              <a:solidFill>
                <a:schemeClr val="dk1"/>
              </a:solidFill>
              <a:effectLst/>
              <a:latin typeface="+mn-lt"/>
              <a:ea typeface="+mn-ea"/>
              <a:cs typeface="+mn-cs"/>
            </a:rPr>
            <a:t>　分母となる経常一般財源総額等は、主に地方税が増加した一方、地方交付税、地方特例交付金、臨時財政対策債等も減少したことで比率は増加した。</a:t>
          </a:r>
          <a:endParaRPr lang="ja-JP" altLang="ja-JP" sz="1400">
            <a:effectLst/>
          </a:endParaRPr>
        </a:p>
        <a:p>
          <a:r>
            <a:rPr kumimoji="1" lang="ja-JP" altLang="ja-JP" sz="1100" baseline="0">
              <a:solidFill>
                <a:schemeClr val="dk1"/>
              </a:solidFill>
              <a:effectLst/>
              <a:latin typeface="+mn-lt"/>
              <a:ea typeface="+mn-ea"/>
              <a:cs typeface="+mn-cs"/>
            </a:rPr>
            <a:t>　今後も、職員の適正配置、施設の統廃合などを実施し義務的経費の削減に努めるとともに、特別会計･公営企業会計も含めた事業の見直しに努める。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7831A869-4637-47D8-A0D9-9FA74EEAF14E}"/>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61A629F-DEEB-4731-BA2A-A2E8AFCF4D3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7051A27-9C2B-4090-B878-D74D74C01D1A}"/>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BCEFE518-2A95-4B9B-A889-1B74D7A4C0C3}"/>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57E295E1-D8E9-4F52-9EB0-DF3837F67A89}"/>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1978B38B-3249-4261-B384-2E418358CB77}"/>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9673D01-A7D0-40A0-88BC-0D31745AC4FB}"/>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BBA94C74-01F3-400A-980F-7F754E975F56}"/>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957E081C-D092-4354-9339-AAEB5B49475A}"/>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B5F31BE-F534-435D-9667-3E1FAD5C3137}"/>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4731C14-01E6-45ED-A64B-38227725AFDB}"/>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7923B46A-5AD4-46B1-8225-5995FB786E39}"/>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B1C9C4B-4512-41EF-88DB-D3FF30F575B3}"/>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8B19A5F9-E00E-474E-8E67-EBE35789F42C}"/>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49FA908-DB51-4933-9F02-5B064E7BDD7B}"/>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2D3FE63-E0CE-4A67-BEC1-33D27DBC9CD3}"/>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8FDCFF6B-0627-4F00-A7C2-6A70CB124360}"/>
            </a:ext>
          </a:extLst>
        </xdr:cNvPr>
        <xdr:cNvCxnSpPr/>
      </xdr:nvCxnSpPr>
      <xdr:spPr>
        <a:xfrm flipV="1">
          <a:off x="4514850" y="9769687"/>
          <a:ext cx="0" cy="1526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750AE7E3-F635-4537-B34C-941D20780F1A}"/>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637F7E41-1612-4F9C-97BC-AF69A1E507B6}"/>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852BAD22-A450-468E-B17F-AE68E3572B60}"/>
            </a:ext>
          </a:extLst>
        </xdr:cNvPr>
        <xdr:cNvSpPr txBox="1"/>
      </xdr:nvSpPr>
      <xdr:spPr>
        <a:xfrm>
          <a:off x="4584700" y="952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B22D767D-F141-45ED-BC33-AFCA19BB9DAA}"/>
            </a:ext>
          </a:extLst>
        </xdr:cNvPr>
        <xdr:cNvCxnSpPr/>
      </xdr:nvCxnSpPr>
      <xdr:spPr>
        <a:xfrm>
          <a:off x="4425950" y="9769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167217</xdr:rowOff>
    </xdr:from>
    <xdr:to>
      <xdr:col>23</xdr:col>
      <xdr:colOff>133350</xdr:colOff>
      <xdr:row>61</xdr:row>
      <xdr:rowOff>127423</xdr:rowOff>
    </xdr:to>
    <xdr:cxnSp macro="">
      <xdr:nvCxnSpPr>
        <xdr:cNvPr id="132" name="直線コネクタ 131">
          <a:extLst>
            <a:ext uri="{FF2B5EF4-FFF2-40B4-BE49-F238E27FC236}">
              <a16:creationId xmlns:a16="http://schemas.microsoft.com/office/drawing/2014/main" id="{330AF355-CA45-489B-94B8-89CF85204ED1}"/>
            </a:ext>
          </a:extLst>
        </xdr:cNvPr>
        <xdr:cNvCxnSpPr/>
      </xdr:nvCxnSpPr>
      <xdr:spPr>
        <a:xfrm>
          <a:off x="3752850" y="9890337"/>
          <a:ext cx="762000" cy="4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5D14FF89-3C71-461B-A20A-33B7229E2DF4}"/>
            </a:ext>
          </a:extLst>
        </xdr:cNvPr>
        <xdr:cNvSpPr txBox="1"/>
      </xdr:nvSpPr>
      <xdr:spPr>
        <a:xfrm>
          <a:off x="4584700" y="10528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E2879539-72A5-4867-9BDC-D580EEFC3076}"/>
            </a:ext>
          </a:extLst>
        </xdr:cNvPr>
        <xdr:cNvSpPr/>
      </xdr:nvSpPr>
      <xdr:spPr>
        <a:xfrm>
          <a:off x="4464050" y="10556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167217</xdr:rowOff>
    </xdr:from>
    <xdr:to>
      <xdr:col>19</xdr:col>
      <xdr:colOff>133350</xdr:colOff>
      <xdr:row>61</xdr:row>
      <xdr:rowOff>46990</xdr:rowOff>
    </xdr:to>
    <xdr:cxnSp macro="">
      <xdr:nvCxnSpPr>
        <xdr:cNvPr id="135" name="直線コネクタ 134">
          <a:extLst>
            <a:ext uri="{FF2B5EF4-FFF2-40B4-BE49-F238E27FC236}">
              <a16:creationId xmlns:a16="http://schemas.microsoft.com/office/drawing/2014/main" id="{FB8D87D4-27FC-4A21-B012-E39B4E171D18}"/>
            </a:ext>
          </a:extLst>
        </xdr:cNvPr>
        <xdr:cNvCxnSpPr/>
      </xdr:nvCxnSpPr>
      <xdr:spPr>
        <a:xfrm flipV="1">
          <a:off x="2940050" y="9890337"/>
          <a:ext cx="812800" cy="38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D671E812-9887-4A4C-8020-0333509A4D9B}"/>
            </a:ext>
          </a:extLst>
        </xdr:cNvPr>
        <xdr:cNvSpPr/>
      </xdr:nvSpPr>
      <xdr:spPr>
        <a:xfrm>
          <a:off x="370205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337005F1-8335-4EFC-A599-217769235D8F}"/>
            </a:ext>
          </a:extLst>
        </xdr:cNvPr>
        <xdr:cNvSpPr txBox="1"/>
      </xdr:nvSpPr>
      <xdr:spPr>
        <a:xfrm>
          <a:off x="3409950" y="1035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46990</xdr:rowOff>
    </xdr:to>
    <xdr:cxnSp macro="">
      <xdr:nvCxnSpPr>
        <xdr:cNvPr id="138" name="直線コネクタ 137">
          <a:extLst>
            <a:ext uri="{FF2B5EF4-FFF2-40B4-BE49-F238E27FC236}">
              <a16:creationId xmlns:a16="http://schemas.microsoft.com/office/drawing/2014/main" id="{BA39C2B1-6E76-42BC-9B6E-43D340BCDC7E}"/>
            </a:ext>
          </a:extLst>
        </xdr:cNvPr>
        <xdr:cNvCxnSpPr/>
      </xdr:nvCxnSpPr>
      <xdr:spPr>
        <a:xfrm>
          <a:off x="2127250" y="10232813"/>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9AB37939-9015-41BE-B7DA-BAA67B72694C}"/>
            </a:ext>
          </a:extLst>
        </xdr:cNvPr>
        <xdr:cNvSpPr/>
      </xdr:nvSpPr>
      <xdr:spPr>
        <a:xfrm>
          <a:off x="2889250" y="1060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2C17731F-DB10-4221-B345-746DED7CC90C}"/>
            </a:ext>
          </a:extLst>
        </xdr:cNvPr>
        <xdr:cNvSpPr txBox="1"/>
      </xdr:nvSpPr>
      <xdr:spPr>
        <a:xfrm>
          <a:off x="2597150" y="1069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61</xdr:row>
      <xdr:rowOff>6773</xdr:rowOff>
    </xdr:to>
    <xdr:cxnSp macro="">
      <xdr:nvCxnSpPr>
        <xdr:cNvPr id="141" name="直線コネクタ 140">
          <a:extLst>
            <a:ext uri="{FF2B5EF4-FFF2-40B4-BE49-F238E27FC236}">
              <a16:creationId xmlns:a16="http://schemas.microsoft.com/office/drawing/2014/main" id="{7F4A4194-7190-48D6-9CFB-04ED479FFA8F}"/>
            </a:ext>
          </a:extLst>
        </xdr:cNvPr>
        <xdr:cNvCxnSpPr/>
      </xdr:nvCxnSpPr>
      <xdr:spPr>
        <a:xfrm>
          <a:off x="1333500" y="10107930"/>
          <a:ext cx="79375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DF7C28A9-D359-4CF0-864B-50641C429379}"/>
            </a:ext>
          </a:extLst>
        </xdr:cNvPr>
        <xdr:cNvSpPr/>
      </xdr:nvSpPr>
      <xdr:spPr>
        <a:xfrm>
          <a:off x="2095500" y="106650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C11E095F-499C-4DC4-926B-3377AF2A09F8}"/>
            </a:ext>
          </a:extLst>
        </xdr:cNvPr>
        <xdr:cNvSpPr txBox="1"/>
      </xdr:nvSpPr>
      <xdr:spPr>
        <a:xfrm>
          <a:off x="1784350" y="1074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24C316B1-0FAB-418A-BA55-A2C87D07A0FB}"/>
            </a:ext>
          </a:extLst>
        </xdr:cNvPr>
        <xdr:cNvSpPr/>
      </xdr:nvSpPr>
      <xdr:spPr>
        <a:xfrm>
          <a:off x="1282700" y="106167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45" name="テキスト ボックス 144">
          <a:extLst>
            <a:ext uri="{FF2B5EF4-FFF2-40B4-BE49-F238E27FC236}">
              <a16:creationId xmlns:a16="http://schemas.microsoft.com/office/drawing/2014/main" id="{BCE455A9-3FF8-4017-923D-58F9836FD842}"/>
            </a:ext>
          </a:extLst>
        </xdr:cNvPr>
        <xdr:cNvSpPr txBox="1"/>
      </xdr:nvSpPr>
      <xdr:spPr>
        <a:xfrm>
          <a:off x="971550" y="1070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1193037-E041-43A8-A7A6-8DBC30808C48}"/>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0403EA8-DBA5-4957-9739-AE4170C0ADE2}"/>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D78852A-44B9-4370-8B01-503153A5C2AB}"/>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52ABC28-E9D6-48A0-9FAE-183B743CE402}"/>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3D45BC6-F4B5-4D66-88D6-4096C389ED6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1" name="楕円 150">
          <a:extLst>
            <a:ext uri="{FF2B5EF4-FFF2-40B4-BE49-F238E27FC236}">
              <a16:creationId xmlns:a16="http://schemas.microsoft.com/office/drawing/2014/main" id="{DDF7B1B0-FC53-4CBA-AFDF-EFB5895D0103}"/>
            </a:ext>
          </a:extLst>
        </xdr:cNvPr>
        <xdr:cNvSpPr/>
      </xdr:nvSpPr>
      <xdr:spPr>
        <a:xfrm>
          <a:off x="4464050" y="10302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2" name="財政構造の弾力性該当値テキスト">
          <a:extLst>
            <a:ext uri="{FF2B5EF4-FFF2-40B4-BE49-F238E27FC236}">
              <a16:creationId xmlns:a16="http://schemas.microsoft.com/office/drawing/2014/main" id="{1C67CC50-4654-41A0-BED5-ACD36A274B0E}"/>
            </a:ext>
          </a:extLst>
        </xdr:cNvPr>
        <xdr:cNvSpPr txBox="1"/>
      </xdr:nvSpPr>
      <xdr:spPr>
        <a:xfrm>
          <a:off x="4584700" y="1015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116417</xdr:rowOff>
    </xdr:from>
    <xdr:to>
      <xdr:col>19</xdr:col>
      <xdr:colOff>184150</xdr:colOff>
      <xdr:row>59</xdr:row>
      <xdr:rowOff>46567</xdr:rowOff>
    </xdr:to>
    <xdr:sp macro="" textlink="">
      <xdr:nvSpPr>
        <xdr:cNvPr id="153" name="楕円 152">
          <a:extLst>
            <a:ext uri="{FF2B5EF4-FFF2-40B4-BE49-F238E27FC236}">
              <a16:creationId xmlns:a16="http://schemas.microsoft.com/office/drawing/2014/main" id="{3EF68239-C571-4000-98F5-65AE2FEA3605}"/>
            </a:ext>
          </a:extLst>
        </xdr:cNvPr>
        <xdr:cNvSpPr/>
      </xdr:nvSpPr>
      <xdr:spPr>
        <a:xfrm>
          <a:off x="3702050" y="9839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56744</xdr:rowOff>
    </xdr:from>
    <xdr:ext cx="736600" cy="259045"/>
    <xdr:sp macro="" textlink="">
      <xdr:nvSpPr>
        <xdr:cNvPr id="154" name="テキスト ボックス 153">
          <a:extLst>
            <a:ext uri="{FF2B5EF4-FFF2-40B4-BE49-F238E27FC236}">
              <a16:creationId xmlns:a16="http://schemas.microsoft.com/office/drawing/2014/main" id="{3C412B5F-5F64-4D71-AF02-C6C819898B3A}"/>
            </a:ext>
          </a:extLst>
        </xdr:cNvPr>
        <xdr:cNvSpPr txBox="1"/>
      </xdr:nvSpPr>
      <xdr:spPr>
        <a:xfrm>
          <a:off x="3409950" y="9612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5" name="楕円 154">
          <a:extLst>
            <a:ext uri="{FF2B5EF4-FFF2-40B4-BE49-F238E27FC236}">
              <a16:creationId xmlns:a16="http://schemas.microsoft.com/office/drawing/2014/main" id="{4897BFFD-C48E-48AA-98D3-91F90B483DF5}"/>
            </a:ext>
          </a:extLst>
        </xdr:cNvPr>
        <xdr:cNvSpPr/>
      </xdr:nvSpPr>
      <xdr:spPr>
        <a:xfrm>
          <a:off x="2889250" y="10226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6" name="テキスト ボックス 155">
          <a:extLst>
            <a:ext uri="{FF2B5EF4-FFF2-40B4-BE49-F238E27FC236}">
              <a16:creationId xmlns:a16="http://schemas.microsoft.com/office/drawing/2014/main" id="{C64082BB-A3CC-4FAD-B38F-359FF8F6ADB0}"/>
            </a:ext>
          </a:extLst>
        </xdr:cNvPr>
        <xdr:cNvSpPr txBox="1"/>
      </xdr:nvSpPr>
      <xdr:spPr>
        <a:xfrm>
          <a:off x="259715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57" name="楕円 156">
          <a:extLst>
            <a:ext uri="{FF2B5EF4-FFF2-40B4-BE49-F238E27FC236}">
              <a16:creationId xmlns:a16="http://schemas.microsoft.com/office/drawing/2014/main" id="{3BEA5E8C-B3D3-480B-BCB6-D84AFA32A6D3}"/>
            </a:ext>
          </a:extLst>
        </xdr:cNvPr>
        <xdr:cNvSpPr/>
      </xdr:nvSpPr>
      <xdr:spPr>
        <a:xfrm>
          <a:off x="2095500" y="101858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67750</xdr:rowOff>
    </xdr:from>
    <xdr:ext cx="762000" cy="259045"/>
    <xdr:sp macro="" textlink="">
      <xdr:nvSpPr>
        <xdr:cNvPr id="158" name="テキスト ボックス 157">
          <a:extLst>
            <a:ext uri="{FF2B5EF4-FFF2-40B4-BE49-F238E27FC236}">
              <a16:creationId xmlns:a16="http://schemas.microsoft.com/office/drawing/2014/main" id="{27009753-5FE3-4917-ACAA-C25F0B65D357}"/>
            </a:ext>
          </a:extLst>
        </xdr:cNvPr>
        <xdr:cNvSpPr txBox="1"/>
      </xdr:nvSpPr>
      <xdr:spPr>
        <a:xfrm>
          <a:off x="1784350" y="995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9" name="楕円 158">
          <a:extLst>
            <a:ext uri="{FF2B5EF4-FFF2-40B4-BE49-F238E27FC236}">
              <a16:creationId xmlns:a16="http://schemas.microsoft.com/office/drawing/2014/main" id="{FE978416-F457-4A2A-84C6-09BBED3DB44C}"/>
            </a:ext>
          </a:extLst>
        </xdr:cNvPr>
        <xdr:cNvSpPr/>
      </xdr:nvSpPr>
      <xdr:spPr>
        <a:xfrm>
          <a:off x="1282700" y="100609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0" name="テキスト ボックス 159">
          <a:extLst>
            <a:ext uri="{FF2B5EF4-FFF2-40B4-BE49-F238E27FC236}">
              <a16:creationId xmlns:a16="http://schemas.microsoft.com/office/drawing/2014/main" id="{FA64259D-13AB-4FEA-8437-AD02FFF1C1E5}"/>
            </a:ext>
          </a:extLst>
        </xdr:cNvPr>
        <xdr:cNvSpPr txBox="1"/>
      </xdr:nvSpPr>
      <xdr:spPr>
        <a:xfrm>
          <a:off x="971550" y="983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8BBA962-10D0-4DC6-981A-F5F2523505C2}"/>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919E4D8-5C02-423C-9826-7B2B1B9431C4}"/>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B339988-B6A3-465D-B020-00CEF715B1C3}"/>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E5D40E38-D58E-47D5-9C73-702ABB67274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9152CE4-C978-455E-A6CC-AAAFD5070CF9}"/>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85E4ADE-8991-4FD5-ABDB-FEE043C593CA}"/>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D4686249-C776-4B41-BF4D-16947BA3ED6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AB57C1A-D44D-41F3-A342-E64D4592524E}"/>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6223771-BB1A-4C3F-8A02-EA1C19A23EF2}"/>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83A485D-699E-4759-8702-D8841BF9A40C}"/>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73B0A0C-798F-4EC8-9956-947D1419E499}"/>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FD6844A-8208-4CFA-A366-41649017951F}"/>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C0A2E27-7022-43A3-B259-B74C6629A78C}"/>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指定管理者制度導入や施設の統廃合により人件費・物件費等の削減を行っているが、依然として類似団体平均と比較して大きく上回っている。</a:t>
          </a:r>
          <a:endParaRPr lang="ja-JP" altLang="ja-JP" sz="1400">
            <a:effectLst/>
          </a:endParaRPr>
        </a:p>
        <a:p>
          <a:r>
            <a:rPr kumimoji="1" lang="ja-JP" altLang="ja-JP" sz="1100">
              <a:solidFill>
                <a:schemeClr val="dk1"/>
              </a:solidFill>
              <a:effectLst/>
              <a:latin typeface="+mn-lt"/>
              <a:ea typeface="+mn-ea"/>
              <a:cs typeface="+mn-cs"/>
            </a:rPr>
            <a:t>　今後も引き続き職員定数の適正化や公共施設の適正配置に取り組み、住民サービスの向上と維持管理経費の削減に努める。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FEA0CAF5-D3BE-43D3-BA73-7A68FCC95D9F}"/>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183931C9-0E12-4AFE-B177-3E610B4C543F}"/>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3734D4A-C85C-4A9A-9303-23E0C48ADB79}"/>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2728789B-9B5C-48D9-96B6-B322D6A74069}"/>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B69FC459-A376-4652-9FBA-720E157B8C0F}"/>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7983367E-C41D-4024-A621-533D3FD924B7}"/>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108D3D84-1495-44CE-A51E-D48884F4D9BF}"/>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E7972FA2-FAC3-4C1D-87DB-D1FFFF7BFC47}"/>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F68028E5-74CF-4D4E-B394-D83E2AA1E34B}"/>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A605C40D-CE2E-4D19-BCFA-9F840F45317B}"/>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9EE6A12E-66BE-4EF9-BBF1-20C26942F965}"/>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8CC5222C-BDD3-4CB2-ACED-642860707948}"/>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9909E5F1-9B0A-46F9-85F8-A4B381061801}"/>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F08F9420-D70E-48A7-B458-135C34CECF57}"/>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D5654D79-7159-4703-A568-6ADFE24E4348}"/>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1006E700-78DA-40E0-B8F7-226D976501C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8B1D45B2-F447-45B8-BF77-AC45ED83E9E2}"/>
            </a:ext>
          </a:extLst>
        </xdr:cNvPr>
        <xdr:cNvCxnSpPr/>
      </xdr:nvCxnSpPr>
      <xdr:spPr>
        <a:xfrm flipV="1">
          <a:off x="4514850" y="13591537"/>
          <a:ext cx="0" cy="1474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2C860FBC-0CF1-4563-B26A-BB5A1EE849C8}"/>
            </a:ext>
          </a:extLst>
        </xdr:cNvPr>
        <xdr:cNvSpPr txBox="1"/>
      </xdr:nvSpPr>
      <xdr:spPr>
        <a:xfrm>
          <a:off x="4584700" y="150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9CB83C99-E2A2-4DE4-A248-590A54BEA76E}"/>
            </a:ext>
          </a:extLst>
        </xdr:cNvPr>
        <xdr:cNvCxnSpPr/>
      </xdr:nvCxnSpPr>
      <xdr:spPr>
        <a:xfrm>
          <a:off x="4425950" y="15065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B80585F-F03D-4523-A64D-53C6AF368ABE}"/>
            </a:ext>
          </a:extLst>
        </xdr:cNvPr>
        <xdr:cNvSpPr txBox="1"/>
      </xdr:nvSpPr>
      <xdr:spPr>
        <a:xfrm>
          <a:off x="4584700" y="1334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872B16D3-DD72-4B4E-80C3-D51E4CD8398D}"/>
            </a:ext>
          </a:extLst>
        </xdr:cNvPr>
        <xdr:cNvCxnSpPr/>
      </xdr:nvCxnSpPr>
      <xdr:spPr>
        <a:xfrm>
          <a:off x="4425950" y="13591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54039</xdr:rowOff>
    </xdr:from>
    <xdr:to>
      <xdr:col>23</xdr:col>
      <xdr:colOff>133350</xdr:colOff>
      <xdr:row>85</xdr:row>
      <xdr:rowOff>140987</xdr:rowOff>
    </xdr:to>
    <xdr:cxnSp macro="">
      <xdr:nvCxnSpPr>
        <xdr:cNvPr id="195" name="直線コネクタ 194">
          <a:extLst>
            <a:ext uri="{FF2B5EF4-FFF2-40B4-BE49-F238E27FC236}">
              <a16:creationId xmlns:a16="http://schemas.microsoft.com/office/drawing/2014/main" id="{DD26C7ED-ED0A-49F1-858C-BCBCFD47CCB5}"/>
            </a:ext>
          </a:extLst>
        </xdr:cNvPr>
        <xdr:cNvCxnSpPr/>
      </xdr:nvCxnSpPr>
      <xdr:spPr>
        <a:xfrm>
          <a:off x="3752850" y="14303439"/>
          <a:ext cx="762000" cy="8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1C7E046-5CFB-461D-B199-0863D0DD872C}"/>
            </a:ext>
          </a:extLst>
        </xdr:cNvPr>
        <xdr:cNvSpPr txBox="1"/>
      </xdr:nvSpPr>
      <xdr:spPr>
        <a:xfrm>
          <a:off x="4584700" y="13919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69E5D43F-74CA-4D73-91A3-713BC753B97D}"/>
            </a:ext>
          </a:extLst>
        </xdr:cNvPr>
        <xdr:cNvSpPr/>
      </xdr:nvSpPr>
      <xdr:spPr>
        <a:xfrm>
          <a:off x="4464050" y="1407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142360</xdr:rowOff>
    </xdr:from>
    <xdr:to>
      <xdr:col>19</xdr:col>
      <xdr:colOff>133350</xdr:colOff>
      <xdr:row>85</xdr:row>
      <xdr:rowOff>54039</xdr:rowOff>
    </xdr:to>
    <xdr:cxnSp macro="">
      <xdr:nvCxnSpPr>
        <xdr:cNvPr id="198" name="直線コネクタ 197">
          <a:extLst>
            <a:ext uri="{FF2B5EF4-FFF2-40B4-BE49-F238E27FC236}">
              <a16:creationId xmlns:a16="http://schemas.microsoft.com/office/drawing/2014/main" id="{27FA29EB-0015-47E9-82C1-05DE06B4DD17}"/>
            </a:ext>
          </a:extLst>
        </xdr:cNvPr>
        <xdr:cNvCxnSpPr/>
      </xdr:nvCxnSpPr>
      <xdr:spPr>
        <a:xfrm>
          <a:off x="2940050" y="14224120"/>
          <a:ext cx="812800" cy="7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5411F829-F27A-4A6A-88DA-7FAE35048083}"/>
            </a:ext>
          </a:extLst>
        </xdr:cNvPr>
        <xdr:cNvSpPr/>
      </xdr:nvSpPr>
      <xdr:spPr>
        <a:xfrm>
          <a:off x="3702050" y="14013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7F71E8CB-E073-45C7-9896-B6761564A28D}"/>
            </a:ext>
          </a:extLst>
        </xdr:cNvPr>
        <xdr:cNvSpPr txBox="1"/>
      </xdr:nvSpPr>
      <xdr:spPr>
        <a:xfrm>
          <a:off x="3409950" y="1378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37322</xdr:rowOff>
    </xdr:from>
    <xdr:to>
      <xdr:col>15</xdr:col>
      <xdr:colOff>82550</xdr:colOff>
      <xdr:row>84</xdr:row>
      <xdr:rowOff>142360</xdr:rowOff>
    </xdr:to>
    <xdr:cxnSp macro="">
      <xdr:nvCxnSpPr>
        <xdr:cNvPr id="201" name="直線コネクタ 200">
          <a:extLst>
            <a:ext uri="{FF2B5EF4-FFF2-40B4-BE49-F238E27FC236}">
              <a16:creationId xmlns:a16="http://schemas.microsoft.com/office/drawing/2014/main" id="{6AD2D215-232C-47BC-8F59-9306B1EBD906}"/>
            </a:ext>
          </a:extLst>
        </xdr:cNvPr>
        <xdr:cNvCxnSpPr/>
      </xdr:nvCxnSpPr>
      <xdr:spPr>
        <a:xfrm>
          <a:off x="2127250" y="14119082"/>
          <a:ext cx="812800" cy="10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D2688BC0-0D17-477D-89BD-FBCD30878029}"/>
            </a:ext>
          </a:extLst>
        </xdr:cNvPr>
        <xdr:cNvSpPr/>
      </xdr:nvSpPr>
      <xdr:spPr>
        <a:xfrm>
          <a:off x="2889250" y="139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C24983FD-B1B6-4586-8E5E-F5E8859D5673}"/>
            </a:ext>
          </a:extLst>
        </xdr:cNvPr>
        <xdr:cNvSpPr txBox="1"/>
      </xdr:nvSpPr>
      <xdr:spPr>
        <a:xfrm>
          <a:off x="2597150" y="137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126577</xdr:rowOff>
    </xdr:from>
    <xdr:to>
      <xdr:col>11</xdr:col>
      <xdr:colOff>31750</xdr:colOff>
      <xdr:row>84</xdr:row>
      <xdr:rowOff>37322</xdr:rowOff>
    </xdr:to>
    <xdr:cxnSp macro="">
      <xdr:nvCxnSpPr>
        <xdr:cNvPr id="204" name="直線コネクタ 203">
          <a:extLst>
            <a:ext uri="{FF2B5EF4-FFF2-40B4-BE49-F238E27FC236}">
              <a16:creationId xmlns:a16="http://schemas.microsoft.com/office/drawing/2014/main" id="{7300B8BF-7DAD-4EF7-AFDA-0DB5143A31CB}"/>
            </a:ext>
          </a:extLst>
        </xdr:cNvPr>
        <xdr:cNvCxnSpPr/>
      </xdr:nvCxnSpPr>
      <xdr:spPr>
        <a:xfrm>
          <a:off x="1333500" y="14040697"/>
          <a:ext cx="793750" cy="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5" name="フローチャート: 判断 204">
          <a:extLst>
            <a:ext uri="{FF2B5EF4-FFF2-40B4-BE49-F238E27FC236}">
              <a16:creationId xmlns:a16="http://schemas.microsoft.com/office/drawing/2014/main" id="{27357A3D-6FA2-4E0F-ACE4-339AF10C3F2E}"/>
            </a:ext>
          </a:extLst>
        </xdr:cNvPr>
        <xdr:cNvSpPr/>
      </xdr:nvSpPr>
      <xdr:spPr>
        <a:xfrm>
          <a:off x="2095500" y="136701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6" name="テキスト ボックス 205">
          <a:extLst>
            <a:ext uri="{FF2B5EF4-FFF2-40B4-BE49-F238E27FC236}">
              <a16:creationId xmlns:a16="http://schemas.microsoft.com/office/drawing/2014/main" id="{E8B1DBA0-B19F-462A-B852-6B785738C79E}"/>
            </a:ext>
          </a:extLst>
        </xdr:cNvPr>
        <xdr:cNvSpPr txBox="1"/>
      </xdr:nvSpPr>
      <xdr:spPr>
        <a:xfrm>
          <a:off x="1784350" y="1344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7" name="フローチャート: 判断 206">
          <a:extLst>
            <a:ext uri="{FF2B5EF4-FFF2-40B4-BE49-F238E27FC236}">
              <a16:creationId xmlns:a16="http://schemas.microsoft.com/office/drawing/2014/main" id="{3E8D63D9-DCF3-43EB-852D-F2A3F8B7E0B3}"/>
            </a:ext>
          </a:extLst>
        </xdr:cNvPr>
        <xdr:cNvSpPr/>
      </xdr:nvSpPr>
      <xdr:spPr>
        <a:xfrm>
          <a:off x="1282700" y="136419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8" name="テキスト ボックス 207">
          <a:extLst>
            <a:ext uri="{FF2B5EF4-FFF2-40B4-BE49-F238E27FC236}">
              <a16:creationId xmlns:a16="http://schemas.microsoft.com/office/drawing/2014/main" id="{1A979B3A-5F55-4DDD-A201-1C7BCA7E1B7A}"/>
            </a:ext>
          </a:extLst>
        </xdr:cNvPr>
        <xdr:cNvSpPr txBox="1"/>
      </xdr:nvSpPr>
      <xdr:spPr>
        <a:xfrm>
          <a:off x="971550" y="1341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37E3B94-C944-4292-BEC7-CE5DCB674FB2}"/>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DFF27F6-6EB1-424A-BE5E-9DD1D08DE57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8598784-69F0-4C03-A383-6141C3BC0267}"/>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9183D45-8734-4748-A82E-45EE6E3EBA5D}"/>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4B3DB00-C064-4385-8DFD-A1112182DAEB}"/>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90187</xdr:rowOff>
    </xdr:from>
    <xdr:to>
      <xdr:col>23</xdr:col>
      <xdr:colOff>184150</xdr:colOff>
      <xdr:row>86</xdr:row>
      <xdr:rowOff>20337</xdr:rowOff>
    </xdr:to>
    <xdr:sp macro="" textlink="">
      <xdr:nvSpPr>
        <xdr:cNvPr id="214" name="楕円 213">
          <a:extLst>
            <a:ext uri="{FF2B5EF4-FFF2-40B4-BE49-F238E27FC236}">
              <a16:creationId xmlns:a16="http://schemas.microsoft.com/office/drawing/2014/main" id="{13C1C57D-C20D-4CEE-890A-564110D2BF8C}"/>
            </a:ext>
          </a:extLst>
        </xdr:cNvPr>
        <xdr:cNvSpPr/>
      </xdr:nvSpPr>
      <xdr:spPr>
        <a:xfrm>
          <a:off x="4464050" y="14339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62264</xdr:rowOff>
    </xdr:from>
    <xdr:ext cx="762000" cy="259045"/>
    <xdr:sp macro="" textlink="">
      <xdr:nvSpPr>
        <xdr:cNvPr id="215" name="人件費・物件費等の状況該当値テキスト">
          <a:extLst>
            <a:ext uri="{FF2B5EF4-FFF2-40B4-BE49-F238E27FC236}">
              <a16:creationId xmlns:a16="http://schemas.microsoft.com/office/drawing/2014/main" id="{C2FEAD22-F3D4-43E8-A9DE-082D14DF06B4}"/>
            </a:ext>
          </a:extLst>
        </xdr:cNvPr>
        <xdr:cNvSpPr txBox="1"/>
      </xdr:nvSpPr>
      <xdr:spPr>
        <a:xfrm>
          <a:off x="4584700" y="1431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3239</xdr:rowOff>
    </xdr:from>
    <xdr:to>
      <xdr:col>19</xdr:col>
      <xdr:colOff>184150</xdr:colOff>
      <xdr:row>85</xdr:row>
      <xdr:rowOff>104839</xdr:rowOff>
    </xdr:to>
    <xdr:sp macro="" textlink="">
      <xdr:nvSpPr>
        <xdr:cNvPr id="216" name="楕円 215">
          <a:extLst>
            <a:ext uri="{FF2B5EF4-FFF2-40B4-BE49-F238E27FC236}">
              <a16:creationId xmlns:a16="http://schemas.microsoft.com/office/drawing/2014/main" id="{824968FF-529A-4CEB-A1EF-7CCBE746CF0D}"/>
            </a:ext>
          </a:extLst>
        </xdr:cNvPr>
        <xdr:cNvSpPr/>
      </xdr:nvSpPr>
      <xdr:spPr>
        <a:xfrm>
          <a:off x="3702050" y="142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89616</xdr:rowOff>
    </xdr:from>
    <xdr:ext cx="736600" cy="259045"/>
    <xdr:sp macro="" textlink="">
      <xdr:nvSpPr>
        <xdr:cNvPr id="217" name="テキスト ボックス 216">
          <a:extLst>
            <a:ext uri="{FF2B5EF4-FFF2-40B4-BE49-F238E27FC236}">
              <a16:creationId xmlns:a16="http://schemas.microsoft.com/office/drawing/2014/main" id="{B1D3688B-BC11-4826-9C17-1DA788A022B9}"/>
            </a:ext>
          </a:extLst>
        </xdr:cNvPr>
        <xdr:cNvSpPr txBox="1"/>
      </xdr:nvSpPr>
      <xdr:spPr>
        <a:xfrm>
          <a:off x="3409950" y="1433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91560</xdr:rowOff>
    </xdr:from>
    <xdr:to>
      <xdr:col>15</xdr:col>
      <xdr:colOff>133350</xdr:colOff>
      <xdr:row>85</xdr:row>
      <xdr:rowOff>21710</xdr:rowOff>
    </xdr:to>
    <xdr:sp macro="" textlink="">
      <xdr:nvSpPr>
        <xdr:cNvPr id="218" name="楕円 217">
          <a:extLst>
            <a:ext uri="{FF2B5EF4-FFF2-40B4-BE49-F238E27FC236}">
              <a16:creationId xmlns:a16="http://schemas.microsoft.com/office/drawing/2014/main" id="{E8908075-64F6-405A-8EA7-7E57AE72AB11}"/>
            </a:ext>
          </a:extLst>
        </xdr:cNvPr>
        <xdr:cNvSpPr/>
      </xdr:nvSpPr>
      <xdr:spPr>
        <a:xfrm>
          <a:off x="2889250" y="1417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6487</xdr:rowOff>
    </xdr:from>
    <xdr:ext cx="762000" cy="259045"/>
    <xdr:sp macro="" textlink="">
      <xdr:nvSpPr>
        <xdr:cNvPr id="219" name="テキスト ボックス 218">
          <a:extLst>
            <a:ext uri="{FF2B5EF4-FFF2-40B4-BE49-F238E27FC236}">
              <a16:creationId xmlns:a16="http://schemas.microsoft.com/office/drawing/2014/main" id="{8C8C01F1-E06B-472D-A394-D424B3D45936}"/>
            </a:ext>
          </a:extLst>
        </xdr:cNvPr>
        <xdr:cNvSpPr txBox="1"/>
      </xdr:nvSpPr>
      <xdr:spPr>
        <a:xfrm>
          <a:off x="2597150" y="1425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157972</xdr:rowOff>
    </xdr:from>
    <xdr:to>
      <xdr:col>11</xdr:col>
      <xdr:colOff>82550</xdr:colOff>
      <xdr:row>84</xdr:row>
      <xdr:rowOff>88122</xdr:rowOff>
    </xdr:to>
    <xdr:sp macro="" textlink="">
      <xdr:nvSpPr>
        <xdr:cNvPr id="220" name="楕円 219">
          <a:extLst>
            <a:ext uri="{FF2B5EF4-FFF2-40B4-BE49-F238E27FC236}">
              <a16:creationId xmlns:a16="http://schemas.microsoft.com/office/drawing/2014/main" id="{6DAE7128-8B0B-49D0-8BC4-28E6CC058C40}"/>
            </a:ext>
          </a:extLst>
        </xdr:cNvPr>
        <xdr:cNvSpPr/>
      </xdr:nvSpPr>
      <xdr:spPr>
        <a:xfrm>
          <a:off x="2095500" y="1407209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72899</xdr:rowOff>
    </xdr:from>
    <xdr:ext cx="762000" cy="259045"/>
    <xdr:sp macro="" textlink="">
      <xdr:nvSpPr>
        <xdr:cNvPr id="221" name="テキスト ボックス 220">
          <a:extLst>
            <a:ext uri="{FF2B5EF4-FFF2-40B4-BE49-F238E27FC236}">
              <a16:creationId xmlns:a16="http://schemas.microsoft.com/office/drawing/2014/main" id="{390C36D9-98FF-40A1-9A18-68B24A712D15}"/>
            </a:ext>
          </a:extLst>
        </xdr:cNvPr>
        <xdr:cNvSpPr txBox="1"/>
      </xdr:nvSpPr>
      <xdr:spPr>
        <a:xfrm>
          <a:off x="1784350" y="141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75777</xdr:rowOff>
    </xdr:from>
    <xdr:to>
      <xdr:col>7</xdr:col>
      <xdr:colOff>31750</xdr:colOff>
      <xdr:row>84</xdr:row>
      <xdr:rowOff>5927</xdr:rowOff>
    </xdr:to>
    <xdr:sp macro="" textlink="">
      <xdr:nvSpPr>
        <xdr:cNvPr id="222" name="楕円 221">
          <a:extLst>
            <a:ext uri="{FF2B5EF4-FFF2-40B4-BE49-F238E27FC236}">
              <a16:creationId xmlns:a16="http://schemas.microsoft.com/office/drawing/2014/main" id="{810C8FB4-CE93-4BD5-B9BE-D6D347F4DC7F}"/>
            </a:ext>
          </a:extLst>
        </xdr:cNvPr>
        <xdr:cNvSpPr/>
      </xdr:nvSpPr>
      <xdr:spPr>
        <a:xfrm>
          <a:off x="1282700" y="1398989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162154</xdr:rowOff>
    </xdr:from>
    <xdr:ext cx="762000" cy="259045"/>
    <xdr:sp macro="" textlink="">
      <xdr:nvSpPr>
        <xdr:cNvPr id="223" name="テキスト ボックス 222">
          <a:extLst>
            <a:ext uri="{FF2B5EF4-FFF2-40B4-BE49-F238E27FC236}">
              <a16:creationId xmlns:a16="http://schemas.microsoft.com/office/drawing/2014/main" id="{636E9AB6-59A3-4894-AF2B-56A7583FFBC5}"/>
            </a:ext>
          </a:extLst>
        </xdr:cNvPr>
        <xdr:cNvSpPr txBox="1"/>
      </xdr:nvSpPr>
      <xdr:spPr>
        <a:xfrm>
          <a:off x="971550" y="1407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B24ED201-9B48-4ABD-86FD-1EA026794BD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968CEBCB-4652-49AC-8986-DC89FD2570D8}"/>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2D58920C-13E7-4893-95FE-15EA4EDD7FDB}"/>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49A41123-C10F-4075-A55F-5EA0964D448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CEEC53D6-130F-451D-B2D5-730864FE4A8F}"/>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956B9D5D-088C-4391-805E-9707DAF24524}"/>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C4E8214D-7308-4820-882C-EE89CE3873B5}"/>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F8327E5B-F647-4188-A7A3-CF921D845EF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CE07D59E-E74B-451B-88C6-23B17745CF3E}"/>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F9B576F2-47A6-43D2-9EE7-E8EB15C69E7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F7D99F13-F1DB-4E22-A461-4379C6D46882}"/>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B25BACD2-BFE9-417F-A185-8170A48AE9E2}"/>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DDFDC523-169C-4DCE-BC73-285DAE6E7A13}"/>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をベースに給与改定を行っているため、全国平均とほぼ同程度の給与水準となっている。今後も人事評価制度を実施し、実績・能力に応じた評価を行い、組織全体の業務・効率を高め、給与へ反映するよ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D7B00F4-EB37-4F7D-951C-50BDBE9C8E84}"/>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B57979E7-8694-463D-9145-C413A90051D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DB70DE4D-6AC7-4CDF-8FFB-662A81FDF131}"/>
            </a:ext>
          </a:extLst>
        </xdr:cNvPr>
        <xdr:cNvCxnSpPr/>
      </xdr:nvCxnSpPr>
      <xdr:spPr>
        <a:xfrm>
          <a:off x="11664950" y="151669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C4D18D13-EFFD-4EBF-9FB0-0752E66963B0}"/>
            </a:ext>
          </a:extLst>
        </xdr:cNvPr>
        <xdr:cNvSpPr txBox="1"/>
      </xdr:nvSpPr>
      <xdr:spPr>
        <a:xfrm>
          <a:off x="10979150" y="150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E007C87F-3093-4384-913E-8CA2A96B8170}"/>
            </a:ext>
          </a:extLst>
        </xdr:cNvPr>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98BD2714-EAF4-440D-9F98-14C9F3E2CEC6}"/>
            </a:ext>
          </a:extLst>
        </xdr:cNvPr>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EDEA1A28-078A-4E17-87BC-BF3CC342225E}"/>
            </a:ext>
          </a:extLst>
        </xdr:cNvPr>
        <xdr:cNvCxnSpPr/>
      </xdr:nvCxnSpPr>
      <xdr:spPr>
        <a:xfrm>
          <a:off x="11664950" y="145789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E6EC006A-3DB7-4CC1-B4EF-C11F02F92001}"/>
            </a:ext>
          </a:extLst>
        </xdr:cNvPr>
        <xdr:cNvSpPr txBox="1"/>
      </xdr:nvSpPr>
      <xdr:spPr>
        <a:xfrm>
          <a:off x="10979150" y="144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F82AF09-70F7-42E1-9AE0-7DE58491A372}"/>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F9919109-FECF-4260-8C2E-C08083D1BAF6}"/>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4820E835-EF0F-4434-9B0F-EA63481C7EF0}"/>
            </a:ext>
          </a:extLst>
        </xdr:cNvPr>
        <xdr:cNvCxnSpPr/>
      </xdr:nvCxnSpPr>
      <xdr:spPr>
        <a:xfrm>
          <a:off x="11664950" y="139871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94F1F75C-C4A5-47D8-B926-5CCD34A0B859}"/>
            </a:ext>
          </a:extLst>
        </xdr:cNvPr>
        <xdr:cNvSpPr txBox="1"/>
      </xdr:nvSpPr>
      <xdr:spPr>
        <a:xfrm>
          <a:off x="10979150" y="138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2BDB5569-E6A7-4453-92FE-6C696B655E28}"/>
            </a:ext>
          </a:extLst>
        </xdr:cNvPr>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4544EE85-4524-4DFD-A7F4-273AF50DE45B}"/>
            </a:ext>
          </a:extLst>
        </xdr:cNvPr>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2E1369D9-1F8E-4996-876A-EBB9CCE0CAFD}"/>
            </a:ext>
          </a:extLst>
        </xdr:cNvPr>
        <xdr:cNvCxnSpPr/>
      </xdr:nvCxnSpPr>
      <xdr:spPr>
        <a:xfrm>
          <a:off x="11664950" y="133991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4E1E6A4-7862-47DA-A8BF-3BADD8F44CA9}"/>
            </a:ext>
          </a:extLst>
        </xdr:cNvPr>
        <xdr:cNvSpPr txBox="1"/>
      </xdr:nvSpPr>
      <xdr:spPr>
        <a:xfrm>
          <a:off x="10979150" y="132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2A58C12E-A591-4C17-94C8-3BD660462727}"/>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8A30467A-4146-4388-85FA-ADA85D45CBB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83910B4F-8833-4543-BFED-2EDFB8CC375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AEF1A224-B1D2-4A35-B96D-0AB3D84CAA99}"/>
            </a:ext>
          </a:extLst>
        </xdr:cNvPr>
        <xdr:cNvCxnSpPr/>
      </xdr:nvCxnSpPr>
      <xdr:spPr>
        <a:xfrm flipV="1">
          <a:off x="15474950" y="13576300"/>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DAF10072-F2AA-4F41-AFDE-03D622242CC7}"/>
            </a:ext>
          </a:extLst>
        </xdr:cNvPr>
        <xdr:cNvSpPr txBox="1"/>
      </xdr:nvSpPr>
      <xdr:spPr>
        <a:xfrm>
          <a:off x="15563850" y="1496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306798E1-8B3F-44D7-8BB1-206FFACDDD96}"/>
            </a:ext>
          </a:extLst>
        </xdr:cNvPr>
        <xdr:cNvCxnSpPr/>
      </xdr:nvCxnSpPr>
      <xdr:spPr>
        <a:xfrm>
          <a:off x="15405100" y="14989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D9D047C1-BAB9-433D-AD83-AC0F71219888}"/>
            </a:ext>
          </a:extLst>
        </xdr:cNvPr>
        <xdr:cNvSpPr txBox="1"/>
      </xdr:nvSpPr>
      <xdr:spPr>
        <a:xfrm>
          <a:off x="15563850" y="133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70EDE19B-E804-43DD-AD91-8D31C9FD9757}"/>
            </a:ext>
          </a:extLst>
        </xdr:cNvPr>
        <xdr:cNvCxnSpPr/>
      </xdr:nvCxnSpPr>
      <xdr:spPr>
        <a:xfrm>
          <a:off x="15405100" y="1357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37306</xdr:rowOff>
    </xdr:from>
    <xdr:to>
      <xdr:col>81</xdr:col>
      <xdr:colOff>44450</xdr:colOff>
      <xdr:row>84</xdr:row>
      <xdr:rowOff>142875</xdr:rowOff>
    </xdr:to>
    <xdr:cxnSp macro="">
      <xdr:nvCxnSpPr>
        <xdr:cNvPr id="261" name="直線コネクタ 260">
          <a:extLst>
            <a:ext uri="{FF2B5EF4-FFF2-40B4-BE49-F238E27FC236}">
              <a16:creationId xmlns:a16="http://schemas.microsoft.com/office/drawing/2014/main" id="{92EBF88D-F6FE-47F9-9198-DEA554DFA417}"/>
            </a:ext>
          </a:extLst>
        </xdr:cNvPr>
        <xdr:cNvCxnSpPr/>
      </xdr:nvCxnSpPr>
      <xdr:spPr>
        <a:xfrm flipV="1">
          <a:off x="14712950" y="14119066"/>
          <a:ext cx="762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8CC3ADA4-BDFD-40B6-AF0C-8E7F1A1ADD22}"/>
            </a:ext>
          </a:extLst>
        </xdr:cNvPr>
        <xdr:cNvSpPr txBox="1"/>
      </xdr:nvSpPr>
      <xdr:spPr>
        <a:xfrm>
          <a:off x="15563850" y="14130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4A5C25C9-C731-4B1C-A472-AEC52F149095}"/>
            </a:ext>
          </a:extLst>
        </xdr:cNvPr>
        <xdr:cNvSpPr/>
      </xdr:nvSpPr>
      <xdr:spPr>
        <a:xfrm>
          <a:off x="15427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61913</xdr:rowOff>
    </xdr:to>
    <xdr:cxnSp macro="">
      <xdr:nvCxnSpPr>
        <xdr:cNvPr id="264" name="直線コネクタ 263">
          <a:extLst>
            <a:ext uri="{FF2B5EF4-FFF2-40B4-BE49-F238E27FC236}">
              <a16:creationId xmlns:a16="http://schemas.microsoft.com/office/drawing/2014/main" id="{9A637EB3-0410-4759-91AA-6673D5954025}"/>
            </a:ext>
          </a:extLst>
        </xdr:cNvPr>
        <xdr:cNvCxnSpPr/>
      </xdr:nvCxnSpPr>
      <xdr:spPr>
        <a:xfrm flipV="1">
          <a:off x="13903960" y="14224635"/>
          <a:ext cx="80899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C309B2A7-7B5D-41ED-9CFD-4B0EF30CF6D6}"/>
            </a:ext>
          </a:extLst>
        </xdr:cNvPr>
        <xdr:cNvSpPr/>
      </xdr:nvSpPr>
      <xdr:spPr>
        <a:xfrm>
          <a:off x="14665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9613C491-B8D1-44E8-8633-8C12116CC382}"/>
            </a:ext>
          </a:extLst>
        </xdr:cNvPr>
        <xdr:cNvSpPr txBox="1"/>
      </xdr:nvSpPr>
      <xdr:spPr>
        <a:xfrm>
          <a:off x="14370050" y="1393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16669</xdr:rowOff>
    </xdr:from>
    <xdr:to>
      <xdr:col>72</xdr:col>
      <xdr:colOff>203200</xdr:colOff>
      <xdr:row>85</xdr:row>
      <xdr:rowOff>61913</xdr:rowOff>
    </xdr:to>
    <xdr:cxnSp macro="">
      <xdr:nvCxnSpPr>
        <xdr:cNvPr id="267" name="直線コネクタ 266">
          <a:extLst>
            <a:ext uri="{FF2B5EF4-FFF2-40B4-BE49-F238E27FC236}">
              <a16:creationId xmlns:a16="http://schemas.microsoft.com/office/drawing/2014/main" id="{909AC630-CECD-4047-8DBD-A8E785648A98}"/>
            </a:ext>
          </a:extLst>
        </xdr:cNvPr>
        <xdr:cNvCxnSpPr/>
      </xdr:nvCxnSpPr>
      <xdr:spPr>
        <a:xfrm>
          <a:off x="13106400" y="14266069"/>
          <a:ext cx="79756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8" name="フローチャート: 判断 267">
          <a:extLst>
            <a:ext uri="{FF2B5EF4-FFF2-40B4-BE49-F238E27FC236}">
              <a16:creationId xmlns:a16="http://schemas.microsoft.com/office/drawing/2014/main" id="{7DE3E99C-5CB8-4C4F-8000-38354DD9773D}"/>
            </a:ext>
          </a:extLst>
        </xdr:cNvPr>
        <xdr:cNvSpPr/>
      </xdr:nvSpPr>
      <xdr:spPr>
        <a:xfrm>
          <a:off x="13868400" y="14290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9" name="テキスト ボックス 268">
          <a:extLst>
            <a:ext uri="{FF2B5EF4-FFF2-40B4-BE49-F238E27FC236}">
              <a16:creationId xmlns:a16="http://schemas.microsoft.com/office/drawing/2014/main" id="{F4695DC6-5D62-44DE-A168-55EA1ADD3D3B}"/>
            </a:ext>
          </a:extLst>
        </xdr:cNvPr>
        <xdr:cNvSpPr txBox="1"/>
      </xdr:nvSpPr>
      <xdr:spPr>
        <a:xfrm>
          <a:off x="13557250" y="1437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112713</xdr:rowOff>
    </xdr:from>
    <xdr:to>
      <xdr:col>68</xdr:col>
      <xdr:colOff>152400</xdr:colOff>
      <xdr:row>85</xdr:row>
      <xdr:rowOff>16669</xdr:rowOff>
    </xdr:to>
    <xdr:cxnSp macro="">
      <xdr:nvCxnSpPr>
        <xdr:cNvPr id="270" name="直線コネクタ 269">
          <a:extLst>
            <a:ext uri="{FF2B5EF4-FFF2-40B4-BE49-F238E27FC236}">
              <a16:creationId xmlns:a16="http://schemas.microsoft.com/office/drawing/2014/main" id="{34427649-71B5-4AAA-A273-244EB8D569C8}"/>
            </a:ext>
          </a:extLst>
        </xdr:cNvPr>
        <xdr:cNvCxnSpPr/>
      </xdr:nvCxnSpPr>
      <xdr:spPr>
        <a:xfrm>
          <a:off x="12293600" y="14194473"/>
          <a:ext cx="812800" cy="7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1" name="フローチャート: 判断 270">
          <a:extLst>
            <a:ext uri="{FF2B5EF4-FFF2-40B4-BE49-F238E27FC236}">
              <a16:creationId xmlns:a16="http://schemas.microsoft.com/office/drawing/2014/main" id="{79F496AA-0C3A-4F0A-A4EC-2EE473DF5A1F}"/>
            </a:ext>
          </a:extLst>
        </xdr:cNvPr>
        <xdr:cNvSpPr/>
      </xdr:nvSpPr>
      <xdr:spPr>
        <a:xfrm>
          <a:off x="13055600" y="1432083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72" name="テキスト ボックス 271">
          <a:extLst>
            <a:ext uri="{FF2B5EF4-FFF2-40B4-BE49-F238E27FC236}">
              <a16:creationId xmlns:a16="http://schemas.microsoft.com/office/drawing/2014/main" id="{596AF3E4-9F94-4892-8493-8EDEB4C6B55C}"/>
            </a:ext>
          </a:extLst>
        </xdr:cNvPr>
        <xdr:cNvSpPr txBox="1"/>
      </xdr:nvSpPr>
      <xdr:spPr>
        <a:xfrm>
          <a:off x="12763500" y="144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3" name="フローチャート: 判断 272">
          <a:extLst>
            <a:ext uri="{FF2B5EF4-FFF2-40B4-BE49-F238E27FC236}">
              <a16:creationId xmlns:a16="http://schemas.microsoft.com/office/drawing/2014/main" id="{7B26E6BF-8B7C-4F9D-B7E6-F5F80AFD3CC9}"/>
            </a:ext>
          </a:extLst>
        </xdr:cNvPr>
        <xdr:cNvSpPr/>
      </xdr:nvSpPr>
      <xdr:spPr>
        <a:xfrm>
          <a:off x="12242800" y="14320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4" name="テキスト ボックス 273">
          <a:extLst>
            <a:ext uri="{FF2B5EF4-FFF2-40B4-BE49-F238E27FC236}">
              <a16:creationId xmlns:a16="http://schemas.microsoft.com/office/drawing/2014/main" id="{9B7E7A02-AC71-4A58-B92C-69D47F41D0B2}"/>
            </a:ext>
          </a:extLst>
        </xdr:cNvPr>
        <xdr:cNvSpPr txBox="1"/>
      </xdr:nvSpPr>
      <xdr:spPr>
        <a:xfrm>
          <a:off x="11950700" y="144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65A4BAD-ED61-414D-BF9E-1EED0538465B}"/>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7650595-89E1-4CED-BD3B-291F25CB65F4}"/>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22A0BD1-847A-4156-B22A-B6B4A1AE98F3}"/>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5D7EB57-330E-454A-8DC3-149B3855E57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C9EE4C00-A595-4BD0-94BF-188791CC1A89}"/>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157956</xdr:rowOff>
    </xdr:from>
    <xdr:to>
      <xdr:col>81</xdr:col>
      <xdr:colOff>95250</xdr:colOff>
      <xdr:row>84</xdr:row>
      <xdr:rowOff>88106</xdr:rowOff>
    </xdr:to>
    <xdr:sp macro="" textlink="">
      <xdr:nvSpPr>
        <xdr:cNvPr id="280" name="楕円 279">
          <a:extLst>
            <a:ext uri="{FF2B5EF4-FFF2-40B4-BE49-F238E27FC236}">
              <a16:creationId xmlns:a16="http://schemas.microsoft.com/office/drawing/2014/main" id="{7994126D-A67F-474B-960E-6ABF62005720}"/>
            </a:ext>
          </a:extLst>
        </xdr:cNvPr>
        <xdr:cNvSpPr/>
      </xdr:nvSpPr>
      <xdr:spPr>
        <a:xfrm>
          <a:off x="15427960" y="140720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3033</xdr:rowOff>
    </xdr:from>
    <xdr:ext cx="762000" cy="259045"/>
    <xdr:sp macro="" textlink="">
      <xdr:nvSpPr>
        <xdr:cNvPr id="281" name="給与水準   （国との比較）該当値テキスト">
          <a:extLst>
            <a:ext uri="{FF2B5EF4-FFF2-40B4-BE49-F238E27FC236}">
              <a16:creationId xmlns:a16="http://schemas.microsoft.com/office/drawing/2014/main" id="{00F56391-D1E5-4B99-9721-5F02245F97F9}"/>
            </a:ext>
          </a:extLst>
        </xdr:cNvPr>
        <xdr:cNvSpPr txBox="1"/>
      </xdr:nvSpPr>
      <xdr:spPr>
        <a:xfrm>
          <a:off x="15563850" y="1391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82" name="楕円 281">
          <a:extLst>
            <a:ext uri="{FF2B5EF4-FFF2-40B4-BE49-F238E27FC236}">
              <a16:creationId xmlns:a16="http://schemas.microsoft.com/office/drawing/2014/main" id="{C588D3E1-635A-476E-92BD-545E081572D0}"/>
            </a:ext>
          </a:extLst>
        </xdr:cNvPr>
        <xdr:cNvSpPr/>
      </xdr:nvSpPr>
      <xdr:spPr>
        <a:xfrm>
          <a:off x="14665960" y="141738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83" name="テキスト ボックス 282">
          <a:extLst>
            <a:ext uri="{FF2B5EF4-FFF2-40B4-BE49-F238E27FC236}">
              <a16:creationId xmlns:a16="http://schemas.microsoft.com/office/drawing/2014/main" id="{46AE74D2-B8B3-46DD-AAD1-BC84F856BCB6}"/>
            </a:ext>
          </a:extLst>
        </xdr:cNvPr>
        <xdr:cNvSpPr txBox="1"/>
      </xdr:nvSpPr>
      <xdr:spPr>
        <a:xfrm>
          <a:off x="14370050" y="1425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11113</xdr:rowOff>
    </xdr:from>
    <xdr:to>
      <xdr:col>73</xdr:col>
      <xdr:colOff>44450</xdr:colOff>
      <xdr:row>85</xdr:row>
      <xdr:rowOff>112713</xdr:rowOff>
    </xdr:to>
    <xdr:sp macro="" textlink="">
      <xdr:nvSpPr>
        <xdr:cNvPr id="284" name="楕円 283">
          <a:extLst>
            <a:ext uri="{FF2B5EF4-FFF2-40B4-BE49-F238E27FC236}">
              <a16:creationId xmlns:a16="http://schemas.microsoft.com/office/drawing/2014/main" id="{B0EE800D-56B7-4934-9FA9-E022CEC97A2F}"/>
            </a:ext>
          </a:extLst>
        </xdr:cNvPr>
        <xdr:cNvSpPr/>
      </xdr:nvSpPr>
      <xdr:spPr>
        <a:xfrm>
          <a:off x="13868400" y="142605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122890</xdr:rowOff>
    </xdr:from>
    <xdr:ext cx="762000" cy="259045"/>
    <xdr:sp macro="" textlink="">
      <xdr:nvSpPr>
        <xdr:cNvPr id="285" name="テキスト ボックス 284">
          <a:extLst>
            <a:ext uri="{FF2B5EF4-FFF2-40B4-BE49-F238E27FC236}">
              <a16:creationId xmlns:a16="http://schemas.microsoft.com/office/drawing/2014/main" id="{1B61C29A-8D04-49AA-90E8-B9A48D916321}"/>
            </a:ext>
          </a:extLst>
        </xdr:cNvPr>
        <xdr:cNvSpPr txBox="1"/>
      </xdr:nvSpPr>
      <xdr:spPr>
        <a:xfrm>
          <a:off x="13557250" y="1403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137319</xdr:rowOff>
    </xdr:from>
    <xdr:to>
      <xdr:col>68</xdr:col>
      <xdr:colOff>203200</xdr:colOff>
      <xdr:row>85</xdr:row>
      <xdr:rowOff>67469</xdr:rowOff>
    </xdr:to>
    <xdr:sp macro="" textlink="">
      <xdr:nvSpPr>
        <xdr:cNvPr id="286" name="楕円 285">
          <a:extLst>
            <a:ext uri="{FF2B5EF4-FFF2-40B4-BE49-F238E27FC236}">
              <a16:creationId xmlns:a16="http://schemas.microsoft.com/office/drawing/2014/main" id="{D5D0AB12-99E0-403A-AA5D-96350E87096E}"/>
            </a:ext>
          </a:extLst>
        </xdr:cNvPr>
        <xdr:cNvSpPr/>
      </xdr:nvSpPr>
      <xdr:spPr>
        <a:xfrm>
          <a:off x="13055600" y="1421907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87" name="テキスト ボックス 286">
          <a:extLst>
            <a:ext uri="{FF2B5EF4-FFF2-40B4-BE49-F238E27FC236}">
              <a16:creationId xmlns:a16="http://schemas.microsoft.com/office/drawing/2014/main" id="{BBF0E931-6470-4DBA-93F5-0896A86478C7}"/>
            </a:ext>
          </a:extLst>
        </xdr:cNvPr>
        <xdr:cNvSpPr txBox="1"/>
      </xdr:nvSpPr>
      <xdr:spPr>
        <a:xfrm>
          <a:off x="12763500" y="139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61913</xdr:rowOff>
    </xdr:from>
    <xdr:to>
      <xdr:col>64</xdr:col>
      <xdr:colOff>152400</xdr:colOff>
      <xdr:row>84</xdr:row>
      <xdr:rowOff>163513</xdr:rowOff>
    </xdr:to>
    <xdr:sp macro="" textlink="">
      <xdr:nvSpPr>
        <xdr:cNvPr id="288" name="楕円 287">
          <a:extLst>
            <a:ext uri="{FF2B5EF4-FFF2-40B4-BE49-F238E27FC236}">
              <a16:creationId xmlns:a16="http://schemas.microsoft.com/office/drawing/2014/main" id="{9EF80AA8-018C-4353-B7D1-EC4F4A4B7C96}"/>
            </a:ext>
          </a:extLst>
        </xdr:cNvPr>
        <xdr:cNvSpPr/>
      </xdr:nvSpPr>
      <xdr:spPr>
        <a:xfrm>
          <a:off x="12242800" y="141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2240</xdr:rowOff>
    </xdr:from>
    <xdr:ext cx="762000" cy="259045"/>
    <xdr:sp macro="" textlink="">
      <xdr:nvSpPr>
        <xdr:cNvPr id="289" name="テキスト ボックス 288">
          <a:extLst>
            <a:ext uri="{FF2B5EF4-FFF2-40B4-BE49-F238E27FC236}">
              <a16:creationId xmlns:a16="http://schemas.microsoft.com/office/drawing/2014/main" id="{912F82D1-5C33-49D5-9DCA-EA3085676520}"/>
            </a:ext>
          </a:extLst>
        </xdr:cNvPr>
        <xdr:cNvSpPr txBox="1"/>
      </xdr:nvSpPr>
      <xdr:spPr>
        <a:xfrm>
          <a:off x="11950700" y="1391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297D3144-6111-4243-BC6A-7B93DC1C8CA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4CC0B652-6473-43BC-95AB-1BB03C03C29C}"/>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797A1D45-E479-4A99-B35E-0BB03BA8998E}"/>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103655C6-6B6C-4606-84D5-391CD2D6728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F4407852-297D-4B16-9CAC-3277E718607B}"/>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6D274EF4-568A-474E-B305-1634EF7606B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42DC9699-8453-4701-A8B7-C283FB7F23DB}"/>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D60634C2-670F-4BF3-A28F-8E4004DDA52F}"/>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EB1D044C-BBE8-4A68-A4C3-8D638C15EDDA}"/>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3D6A4ED2-3BF1-48FD-B034-AD2C67658982}"/>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E6335F75-1A37-49CE-92F7-7675FDE7C361}"/>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C67F3A5-EB2F-4278-A4E6-F5CA76E73FE6}"/>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30340FAE-0708-47BE-82E5-E03A9791DAFC}"/>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市町村合併により、職員数の適正化に向け新規採用の抑制、組織再編、公共施設の統廃合などを行ってきたが、依然、類似団体平均と比較しても職員数が多い状況にある。第４次恵那市職員適正化計画では、令和７年度までに</a:t>
          </a:r>
          <a:r>
            <a:rPr kumimoji="1" lang="en-US" altLang="ja-JP" sz="1100">
              <a:solidFill>
                <a:schemeClr val="dk1"/>
              </a:solidFill>
              <a:effectLst/>
              <a:latin typeface="+mn-lt"/>
              <a:ea typeface="+mn-ea"/>
              <a:cs typeface="+mn-cs"/>
            </a:rPr>
            <a:t>639</a:t>
          </a:r>
          <a:r>
            <a:rPr kumimoji="1" lang="ja-JP" altLang="ja-JP" sz="1100">
              <a:solidFill>
                <a:schemeClr val="dk1"/>
              </a:solidFill>
              <a:effectLst/>
              <a:latin typeface="+mn-lt"/>
              <a:ea typeface="+mn-ea"/>
              <a:cs typeface="+mn-cs"/>
            </a:rPr>
            <a:t>人に削減するという目標を設定したが、令和４年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日現在で</a:t>
          </a:r>
          <a:r>
            <a:rPr kumimoji="1" lang="en-US" altLang="ja-JP" sz="1100">
              <a:solidFill>
                <a:schemeClr val="dk1"/>
              </a:solidFill>
              <a:effectLst/>
              <a:latin typeface="+mn-lt"/>
              <a:ea typeface="+mn-ea"/>
              <a:cs typeface="+mn-cs"/>
            </a:rPr>
            <a:t>624</a:t>
          </a:r>
          <a:r>
            <a:rPr kumimoji="1" lang="ja-JP" altLang="ja-JP" sz="1100">
              <a:solidFill>
                <a:schemeClr val="dk1"/>
              </a:solidFill>
              <a:effectLst/>
              <a:latin typeface="+mn-lt"/>
              <a:ea typeface="+mn-ea"/>
              <a:cs typeface="+mn-cs"/>
            </a:rPr>
            <a:t>人となっており、目標人数を下回る結果となっている。今後も引き続き人口に見合った職員数の適正化に努める。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A0E13B58-5315-406F-AA4D-E26CBFA12751}"/>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515B4557-FEC9-4671-84C2-684B7A1E5358}"/>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35AEEDA0-A521-4CE9-952E-E4B4F0AAE856}"/>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454C0788-4C92-4918-9779-D36268E9AB07}"/>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5A1A961D-8024-47D1-848F-18837F81A558}"/>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CD162D00-637B-4095-88E9-1592DA22F5DC}"/>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E2938F5B-BEDA-4B51-A191-F1C735A6FDE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E676977F-1DAC-4283-85AE-9D70009CB48D}"/>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B71BA04D-8CC1-473D-BD10-38F72DEF38E1}"/>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265A396F-627F-4FE9-B052-774DB52F0D3F}"/>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E0711894-9180-4707-A1A8-468B1A35E8AE}"/>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E6E1986A-4795-4326-BEF6-0F296C7A00EA}"/>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F0B6B8D-06DB-4011-AE48-83C4D188D5FE}"/>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8DD1BB77-04B1-4BF1-AB8B-7C87BBFBBA53}"/>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CD576771-65AF-4A6B-97E8-BCE07A5743B8}"/>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A4AF5C49-7E86-4EE5-ADD7-B4005221ED31}"/>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B3EB8FBF-8263-48ED-87BE-4519CA567CC0}"/>
            </a:ext>
          </a:extLst>
        </xdr:cNvPr>
        <xdr:cNvCxnSpPr/>
      </xdr:nvCxnSpPr>
      <xdr:spPr>
        <a:xfrm flipV="1">
          <a:off x="15474950" y="10025945"/>
          <a:ext cx="0" cy="1390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768090A3-9D13-4E4F-BF3E-890734492292}"/>
            </a:ext>
          </a:extLst>
        </xdr:cNvPr>
        <xdr:cNvSpPr txBox="1"/>
      </xdr:nvSpPr>
      <xdr:spPr>
        <a:xfrm>
          <a:off x="15563850" y="1139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4CEE2CEA-6652-47C0-818A-1D6018A13AD5}"/>
            </a:ext>
          </a:extLst>
        </xdr:cNvPr>
        <xdr:cNvCxnSpPr/>
      </xdr:nvCxnSpPr>
      <xdr:spPr>
        <a:xfrm>
          <a:off x="15405100" y="11416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D5DD7121-7E6B-439F-86FA-0BBA66C4D4CE}"/>
            </a:ext>
          </a:extLst>
        </xdr:cNvPr>
        <xdr:cNvSpPr txBox="1"/>
      </xdr:nvSpPr>
      <xdr:spPr>
        <a:xfrm>
          <a:off x="15563850" y="977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563FFEC0-E9DB-4AAA-BE75-D801EC36F677}"/>
            </a:ext>
          </a:extLst>
        </xdr:cNvPr>
        <xdr:cNvCxnSpPr/>
      </xdr:nvCxnSpPr>
      <xdr:spPr>
        <a:xfrm>
          <a:off x="15405100" y="1002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29986</xdr:rowOff>
    </xdr:from>
    <xdr:to>
      <xdr:col>81</xdr:col>
      <xdr:colOff>44450</xdr:colOff>
      <xdr:row>64</xdr:row>
      <xdr:rowOff>40711</xdr:rowOff>
    </xdr:to>
    <xdr:cxnSp macro="">
      <xdr:nvCxnSpPr>
        <xdr:cNvPr id="324" name="直線コネクタ 323">
          <a:extLst>
            <a:ext uri="{FF2B5EF4-FFF2-40B4-BE49-F238E27FC236}">
              <a16:creationId xmlns:a16="http://schemas.microsoft.com/office/drawing/2014/main" id="{7BE69904-9C59-400A-B9CB-3DF8F156AB1C}"/>
            </a:ext>
          </a:extLst>
        </xdr:cNvPr>
        <xdr:cNvCxnSpPr/>
      </xdr:nvCxnSpPr>
      <xdr:spPr>
        <a:xfrm flipV="1">
          <a:off x="14712950" y="10758946"/>
          <a:ext cx="762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315680AB-2CE5-487E-8145-910AB1D4E7C9}"/>
            </a:ext>
          </a:extLst>
        </xdr:cNvPr>
        <xdr:cNvSpPr txBox="1"/>
      </xdr:nvSpPr>
      <xdr:spPr>
        <a:xfrm>
          <a:off x="15563850" y="10344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C3AA7A32-E4B5-4F7A-871C-7F5E84A6BDAD}"/>
            </a:ext>
          </a:extLst>
        </xdr:cNvPr>
        <xdr:cNvSpPr/>
      </xdr:nvSpPr>
      <xdr:spPr>
        <a:xfrm>
          <a:off x="15427960" y="104959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19262</xdr:rowOff>
    </xdr:from>
    <xdr:to>
      <xdr:col>77</xdr:col>
      <xdr:colOff>44450</xdr:colOff>
      <xdr:row>64</xdr:row>
      <xdr:rowOff>40711</xdr:rowOff>
    </xdr:to>
    <xdr:cxnSp macro="">
      <xdr:nvCxnSpPr>
        <xdr:cNvPr id="327" name="直線コネクタ 326">
          <a:extLst>
            <a:ext uri="{FF2B5EF4-FFF2-40B4-BE49-F238E27FC236}">
              <a16:creationId xmlns:a16="http://schemas.microsoft.com/office/drawing/2014/main" id="{A9B98678-4425-4CB1-98B3-AB0D5D8B159B}"/>
            </a:ext>
          </a:extLst>
        </xdr:cNvPr>
        <xdr:cNvCxnSpPr/>
      </xdr:nvCxnSpPr>
      <xdr:spPr>
        <a:xfrm>
          <a:off x="13903960" y="10748222"/>
          <a:ext cx="80899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1B760017-AC0F-412B-ABBB-AB5C4699E524}"/>
            </a:ext>
          </a:extLst>
        </xdr:cNvPr>
        <xdr:cNvSpPr/>
      </xdr:nvSpPr>
      <xdr:spPr>
        <a:xfrm>
          <a:off x="14665960" y="1048787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B839A754-1E51-43D3-8899-B9FF6E99035F}"/>
            </a:ext>
          </a:extLst>
        </xdr:cNvPr>
        <xdr:cNvSpPr txBox="1"/>
      </xdr:nvSpPr>
      <xdr:spPr>
        <a:xfrm>
          <a:off x="14370050" y="1026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19262</xdr:rowOff>
    </xdr:from>
    <xdr:to>
      <xdr:col>72</xdr:col>
      <xdr:colOff>203200</xdr:colOff>
      <xdr:row>64</xdr:row>
      <xdr:rowOff>42051</xdr:rowOff>
    </xdr:to>
    <xdr:cxnSp macro="">
      <xdr:nvCxnSpPr>
        <xdr:cNvPr id="330" name="直線コネクタ 329">
          <a:extLst>
            <a:ext uri="{FF2B5EF4-FFF2-40B4-BE49-F238E27FC236}">
              <a16:creationId xmlns:a16="http://schemas.microsoft.com/office/drawing/2014/main" id="{A3D3D21B-ABDA-4771-A68F-5D4D9548126B}"/>
            </a:ext>
          </a:extLst>
        </xdr:cNvPr>
        <xdr:cNvCxnSpPr/>
      </xdr:nvCxnSpPr>
      <xdr:spPr>
        <a:xfrm flipV="1">
          <a:off x="13106400" y="10748222"/>
          <a:ext cx="79756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1C6036E5-FDA6-4049-A025-2CEAE643379A}"/>
            </a:ext>
          </a:extLst>
        </xdr:cNvPr>
        <xdr:cNvSpPr/>
      </xdr:nvSpPr>
      <xdr:spPr>
        <a:xfrm>
          <a:off x="13868400" y="104436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95513575-94C9-40FC-ACA8-F53F3BF494D4}"/>
            </a:ext>
          </a:extLst>
        </xdr:cNvPr>
        <xdr:cNvSpPr txBox="1"/>
      </xdr:nvSpPr>
      <xdr:spPr>
        <a:xfrm>
          <a:off x="13557250" y="1022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31327</xdr:rowOff>
    </xdr:from>
    <xdr:to>
      <xdr:col>68</xdr:col>
      <xdr:colOff>152400</xdr:colOff>
      <xdr:row>64</xdr:row>
      <xdr:rowOff>42051</xdr:rowOff>
    </xdr:to>
    <xdr:cxnSp macro="">
      <xdr:nvCxnSpPr>
        <xdr:cNvPr id="333" name="直線コネクタ 332">
          <a:extLst>
            <a:ext uri="{FF2B5EF4-FFF2-40B4-BE49-F238E27FC236}">
              <a16:creationId xmlns:a16="http://schemas.microsoft.com/office/drawing/2014/main" id="{3741B5A3-1A85-452B-88F9-5908BC6F4377}"/>
            </a:ext>
          </a:extLst>
        </xdr:cNvPr>
        <xdr:cNvCxnSpPr/>
      </xdr:nvCxnSpPr>
      <xdr:spPr>
        <a:xfrm>
          <a:off x="12293600" y="10760287"/>
          <a:ext cx="8128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4" name="フローチャート: 判断 333">
          <a:extLst>
            <a:ext uri="{FF2B5EF4-FFF2-40B4-BE49-F238E27FC236}">
              <a16:creationId xmlns:a16="http://schemas.microsoft.com/office/drawing/2014/main" id="{43F84F94-6DD2-4035-92D3-41849D1F9B69}"/>
            </a:ext>
          </a:extLst>
        </xdr:cNvPr>
        <xdr:cNvSpPr/>
      </xdr:nvSpPr>
      <xdr:spPr>
        <a:xfrm>
          <a:off x="13055600" y="1029864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35" name="テキスト ボックス 334">
          <a:extLst>
            <a:ext uri="{FF2B5EF4-FFF2-40B4-BE49-F238E27FC236}">
              <a16:creationId xmlns:a16="http://schemas.microsoft.com/office/drawing/2014/main" id="{D37A00A9-4446-42DF-B488-117A70BB991C}"/>
            </a:ext>
          </a:extLst>
        </xdr:cNvPr>
        <xdr:cNvSpPr txBox="1"/>
      </xdr:nvSpPr>
      <xdr:spPr>
        <a:xfrm>
          <a:off x="12763500" y="1007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6" name="フローチャート: 判断 335">
          <a:extLst>
            <a:ext uri="{FF2B5EF4-FFF2-40B4-BE49-F238E27FC236}">
              <a16:creationId xmlns:a16="http://schemas.microsoft.com/office/drawing/2014/main" id="{C8A680EA-15F9-408F-B0C1-1134F48FAD7B}"/>
            </a:ext>
          </a:extLst>
        </xdr:cNvPr>
        <xdr:cNvSpPr/>
      </xdr:nvSpPr>
      <xdr:spPr>
        <a:xfrm>
          <a:off x="12242800" y="102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37" name="テキスト ボックス 336">
          <a:extLst>
            <a:ext uri="{FF2B5EF4-FFF2-40B4-BE49-F238E27FC236}">
              <a16:creationId xmlns:a16="http://schemas.microsoft.com/office/drawing/2014/main" id="{56C787EE-4B09-4F0B-AD28-601F3E404514}"/>
            </a:ext>
          </a:extLst>
        </xdr:cNvPr>
        <xdr:cNvSpPr txBox="1"/>
      </xdr:nvSpPr>
      <xdr:spPr>
        <a:xfrm>
          <a:off x="11950700" y="1005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88A4804-F1C5-4EF2-931B-6626DD4F102A}"/>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B6160C2-8C06-4491-87E6-D35935284681}"/>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290C6C8-01D1-4165-A78A-F0298AE82265}"/>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9DDE064-4CF5-41BA-BC8B-0F3E9D0398E5}"/>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25DDDCF8-7695-4F04-A84B-5E4C3CFEAA8A}"/>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150636</xdr:rowOff>
    </xdr:from>
    <xdr:to>
      <xdr:col>81</xdr:col>
      <xdr:colOff>95250</xdr:colOff>
      <xdr:row>64</xdr:row>
      <xdr:rowOff>80786</xdr:rowOff>
    </xdr:to>
    <xdr:sp macro="" textlink="">
      <xdr:nvSpPr>
        <xdr:cNvPr id="343" name="楕円 342">
          <a:extLst>
            <a:ext uri="{FF2B5EF4-FFF2-40B4-BE49-F238E27FC236}">
              <a16:creationId xmlns:a16="http://schemas.microsoft.com/office/drawing/2014/main" id="{A04DB4B2-7384-4DE0-8B3A-7544BFEFC32F}"/>
            </a:ext>
          </a:extLst>
        </xdr:cNvPr>
        <xdr:cNvSpPr/>
      </xdr:nvSpPr>
      <xdr:spPr>
        <a:xfrm>
          <a:off x="15427960" y="107119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122713</xdr:rowOff>
    </xdr:from>
    <xdr:ext cx="762000" cy="259045"/>
    <xdr:sp macro="" textlink="">
      <xdr:nvSpPr>
        <xdr:cNvPr id="344" name="定員管理の状況該当値テキスト">
          <a:extLst>
            <a:ext uri="{FF2B5EF4-FFF2-40B4-BE49-F238E27FC236}">
              <a16:creationId xmlns:a16="http://schemas.microsoft.com/office/drawing/2014/main" id="{03A3D30A-88B1-424C-9305-E3997E4152B4}"/>
            </a:ext>
          </a:extLst>
        </xdr:cNvPr>
        <xdr:cNvSpPr txBox="1"/>
      </xdr:nvSpPr>
      <xdr:spPr>
        <a:xfrm>
          <a:off x="15563850" y="1068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161361</xdr:rowOff>
    </xdr:from>
    <xdr:to>
      <xdr:col>77</xdr:col>
      <xdr:colOff>95250</xdr:colOff>
      <xdr:row>64</xdr:row>
      <xdr:rowOff>91511</xdr:rowOff>
    </xdr:to>
    <xdr:sp macro="" textlink="">
      <xdr:nvSpPr>
        <xdr:cNvPr id="345" name="楕円 344">
          <a:extLst>
            <a:ext uri="{FF2B5EF4-FFF2-40B4-BE49-F238E27FC236}">
              <a16:creationId xmlns:a16="http://schemas.microsoft.com/office/drawing/2014/main" id="{1CF9FE33-4A9F-4FFD-9759-9EB2BEDC4E34}"/>
            </a:ext>
          </a:extLst>
        </xdr:cNvPr>
        <xdr:cNvSpPr/>
      </xdr:nvSpPr>
      <xdr:spPr>
        <a:xfrm>
          <a:off x="14665960" y="107226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76288</xdr:rowOff>
    </xdr:from>
    <xdr:ext cx="736600" cy="259045"/>
    <xdr:sp macro="" textlink="">
      <xdr:nvSpPr>
        <xdr:cNvPr id="346" name="テキスト ボックス 345">
          <a:extLst>
            <a:ext uri="{FF2B5EF4-FFF2-40B4-BE49-F238E27FC236}">
              <a16:creationId xmlns:a16="http://schemas.microsoft.com/office/drawing/2014/main" id="{14A082A0-CA2F-4DCF-AF53-5B9B5F6E68EB}"/>
            </a:ext>
          </a:extLst>
        </xdr:cNvPr>
        <xdr:cNvSpPr txBox="1"/>
      </xdr:nvSpPr>
      <xdr:spPr>
        <a:xfrm>
          <a:off x="14370050" y="1080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139912</xdr:rowOff>
    </xdr:from>
    <xdr:to>
      <xdr:col>73</xdr:col>
      <xdr:colOff>44450</xdr:colOff>
      <xdr:row>64</xdr:row>
      <xdr:rowOff>70062</xdr:rowOff>
    </xdr:to>
    <xdr:sp macro="" textlink="">
      <xdr:nvSpPr>
        <xdr:cNvPr id="347" name="楕円 346">
          <a:extLst>
            <a:ext uri="{FF2B5EF4-FFF2-40B4-BE49-F238E27FC236}">
              <a16:creationId xmlns:a16="http://schemas.microsoft.com/office/drawing/2014/main" id="{9EA026F2-8022-4334-8921-91B031316E03}"/>
            </a:ext>
          </a:extLst>
        </xdr:cNvPr>
        <xdr:cNvSpPr/>
      </xdr:nvSpPr>
      <xdr:spPr>
        <a:xfrm>
          <a:off x="13868400" y="107012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54839</xdr:rowOff>
    </xdr:from>
    <xdr:ext cx="762000" cy="259045"/>
    <xdr:sp macro="" textlink="">
      <xdr:nvSpPr>
        <xdr:cNvPr id="348" name="テキスト ボックス 347">
          <a:extLst>
            <a:ext uri="{FF2B5EF4-FFF2-40B4-BE49-F238E27FC236}">
              <a16:creationId xmlns:a16="http://schemas.microsoft.com/office/drawing/2014/main" id="{F4BA56EA-8F4F-4D48-A6DF-F8F02BEB8BCB}"/>
            </a:ext>
          </a:extLst>
        </xdr:cNvPr>
        <xdr:cNvSpPr txBox="1"/>
      </xdr:nvSpPr>
      <xdr:spPr>
        <a:xfrm>
          <a:off x="13557250" y="1078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162701</xdr:rowOff>
    </xdr:from>
    <xdr:to>
      <xdr:col>68</xdr:col>
      <xdr:colOff>203200</xdr:colOff>
      <xdr:row>64</xdr:row>
      <xdr:rowOff>92851</xdr:rowOff>
    </xdr:to>
    <xdr:sp macro="" textlink="">
      <xdr:nvSpPr>
        <xdr:cNvPr id="349" name="楕円 348">
          <a:extLst>
            <a:ext uri="{FF2B5EF4-FFF2-40B4-BE49-F238E27FC236}">
              <a16:creationId xmlns:a16="http://schemas.microsoft.com/office/drawing/2014/main" id="{A9B61FFB-D14B-4B08-90F8-A2D6C7A05557}"/>
            </a:ext>
          </a:extLst>
        </xdr:cNvPr>
        <xdr:cNvSpPr/>
      </xdr:nvSpPr>
      <xdr:spPr>
        <a:xfrm>
          <a:off x="13055600" y="1072402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77628</xdr:rowOff>
    </xdr:from>
    <xdr:ext cx="762000" cy="259045"/>
    <xdr:sp macro="" textlink="">
      <xdr:nvSpPr>
        <xdr:cNvPr id="350" name="テキスト ボックス 349">
          <a:extLst>
            <a:ext uri="{FF2B5EF4-FFF2-40B4-BE49-F238E27FC236}">
              <a16:creationId xmlns:a16="http://schemas.microsoft.com/office/drawing/2014/main" id="{7B643387-AB51-48DE-BEC4-219A36B33D62}"/>
            </a:ext>
          </a:extLst>
        </xdr:cNvPr>
        <xdr:cNvSpPr txBox="1"/>
      </xdr:nvSpPr>
      <xdr:spPr>
        <a:xfrm>
          <a:off x="12763500" y="108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151977</xdr:rowOff>
    </xdr:from>
    <xdr:to>
      <xdr:col>64</xdr:col>
      <xdr:colOff>152400</xdr:colOff>
      <xdr:row>64</xdr:row>
      <xdr:rowOff>82127</xdr:rowOff>
    </xdr:to>
    <xdr:sp macro="" textlink="">
      <xdr:nvSpPr>
        <xdr:cNvPr id="351" name="楕円 350">
          <a:extLst>
            <a:ext uri="{FF2B5EF4-FFF2-40B4-BE49-F238E27FC236}">
              <a16:creationId xmlns:a16="http://schemas.microsoft.com/office/drawing/2014/main" id="{54F99B98-0DFD-4B5C-ADD8-E93F9CD6A4B6}"/>
            </a:ext>
          </a:extLst>
        </xdr:cNvPr>
        <xdr:cNvSpPr/>
      </xdr:nvSpPr>
      <xdr:spPr>
        <a:xfrm>
          <a:off x="12242800" y="10713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66904</xdr:rowOff>
    </xdr:from>
    <xdr:ext cx="762000" cy="259045"/>
    <xdr:sp macro="" textlink="">
      <xdr:nvSpPr>
        <xdr:cNvPr id="352" name="テキスト ボックス 351">
          <a:extLst>
            <a:ext uri="{FF2B5EF4-FFF2-40B4-BE49-F238E27FC236}">
              <a16:creationId xmlns:a16="http://schemas.microsoft.com/office/drawing/2014/main" id="{7C440B1E-E11D-4396-A371-7F247DB4B620}"/>
            </a:ext>
          </a:extLst>
        </xdr:cNvPr>
        <xdr:cNvSpPr txBox="1"/>
      </xdr:nvSpPr>
      <xdr:spPr>
        <a:xfrm>
          <a:off x="11950700" y="1079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9E690722-FB6F-4FDA-8F58-29F9F96E606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92B6C984-13E3-4337-A264-D2948CC18399}"/>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DA94B1BB-AC83-4379-8DAD-B9C4D28F1024}"/>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9B671DB-86A2-4F34-BF5B-DB1846BBDBF5}"/>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79990C9A-0D20-4FFF-9A55-027FC214F29E}"/>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D5655344-74F0-4914-9E6A-D1D832D73C9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B73DE317-1D74-430B-9F37-61FF1B788467}"/>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189ECD6-39DE-4830-9DCE-C11854F19524}"/>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42A3DE4-9EE7-4C46-B7BE-CE74C36F28A3}"/>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C0E6DB9C-FBFA-4B1E-8C94-247C2C1B5D6C}"/>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DD99E2E3-4BA4-4BCF-9850-3FD5C58D4A22}"/>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496130A0-48C3-4CCB-A929-E0AAB5EF60F8}"/>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243B47F1-4D41-4EB6-83C4-6EF752BC264A}"/>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繰上償還により、昨年度から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ポイント減少した。今後は人口減少や少子高齢化が進むことに伴う市税等の減少や、合併特例債の元金償還のピークが見込まれるため、より一層、計画的な発行管理を行い、健全経営に努める。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987EBD8F-C1AA-4825-A37D-7FEC4A39ADA6}"/>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F0EEC07B-EF04-4495-BC06-F1060783A854}"/>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FE2BF3E6-4F73-4793-9D41-C7018FEE42A2}"/>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8A33F9F4-3905-4132-B434-84D5EDF259BF}"/>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8CD03650-0510-47B6-9AF9-3C2768CE6D82}"/>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C5AF57D-41E9-4DB3-ACAF-0877E0B2743B}"/>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BFBD915A-BC82-41B5-89A9-D3683AFB9A28}"/>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C33AFF9-6A72-45D8-8C95-1957AA0C126E}"/>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590B6089-1DCC-4E20-B0D0-6E78498487E4}"/>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F592E6D0-536F-4F63-A2EB-BABEB8B3F845}"/>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6E6CE400-4C25-417B-8C1A-A7ED63AA7A79}"/>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1833F714-0FB0-4323-8768-46EB7E1D6305}"/>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1EB8497B-9DB9-470F-A3AF-1ABE8556C3D2}"/>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221A3CC2-50C6-4A5C-BA9D-129AF3B90E01}"/>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6A1CDE21-1E8E-4FC9-8F08-7C49B4DED6F2}"/>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18F41369-9918-4493-AEC7-A1674ECBC5A3}"/>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98A0B102-7A64-434E-A917-56B827C2CA65}"/>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C885780A-6026-4FCE-AB2E-04095ED1E673}"/>
            </a:ext>
          </a:extLst>
        </xdr:cNvPr>
        <xdr:cNvCxnSpPr/>
      </xdr:nvCxnSpPr>
      <xdr:spPr>
        <a:xfrm flipV="1">
          <a:off x="15474950" y="5989864"/>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60C2E740-7FA9-45DA-BDA8-913D56FBB90E}"/>
            </a:ext>
          </a:extLst>
        </xdr:cNvPr>
        <xdr:cNvSpPr txBox="1"/>
      </xdr:nvSpPr>
      <xdr:spPr>
        <a:xfrm>
          <a:off x="15563850" y="75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CE225227-BCF6-45EE-BE30-7ACC95844915}"/>
            </a:ext>
          </a:extLst>
        </xdr:cNvPr>
        <xdr:cNvCxnSpPr/>
      </xdr:nvCxnSpPr>
      <xdr:spPr>
        <a:xfrm>
          <a:off x="15405100" y="7594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5452255E-0155-4EC1-9008-1DA5376926E8}"/>
            </a:ext>
          </a:extLst>
        </xdr:cNvPr>
        <xdr:cNvSpPr txBox="1"/>
      </xdr:nvSpPr>
      <xdr:spPr>
        <a:xfrm>
          <a:off x="1556385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488048EF-231F-4655-BC8C-B3576B1E0B35}"/>
            </a:ext>
          </a:extLst>
        </xdr:cNvPr>
        <xdr:cNvCxnSpPr/>
      </xdr:nvCxnSpPr>
      <xdr:spPr>
        <a:xfrm>
          <a:off x="1540510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122464</xdr:rowOff>
    </xdr:from>
    <xdr:to>
      <xdr:col>81</xdr:col>
      <xdr:colOff>44450</xdr:colOff>
      <xdr:row>35</xdr:row>
      <xdr:rowOff>156936</xdr:rowOff>
    </xdr:to>
    <xdr:cxnSp macro="">
      <xdr:nvCxnSpPr>
        <xdr:cNvPr id="388" name="直線コネクタ 387">
          <a:extLst>
            <a:ext uri="{FF2B5EF4-FFF2-40B4-BE49-F238E27FC236}">
              <a16:creationId xmlns:a16="http://schemas.microsoft.com/office/drawing/2014/main" id="{F413A663-92C9-45FD-A897-F529C9575345}"/>
            </a:ext>
          </a:extLst>
        </xdr:cNvPr>
        <xdr:cNvCxnSpPr/>
      </xdr:nvCxnSpPr>
      <xdr:spPr>
        <a:xfrm flipV="1">
          <a:off x="14712950" y="5989864"/>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A8750D86-DFBF-4AD7-AF12-359B8B85A7FB}"/>
            </a:ext>
          </a:extLst>
        </xdr:cNvPr>
        <xdr:cNvSpPr txBox="1"/>
      </xdr:nvSpPr>
      <xdr:spPr>
        <a:xfrm>
          <a:off x="15563850" y="685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F965665E-6F86-42CF-9926-8A7325499027}"/>
            </a:ext>
          </a:extLst>
        </xdr:cNvPr>
        <xdr:cNvSpPr/>
      </xdr:nvSpPr>
      <xdr:spPr>
        <a:xfrm>
          <a:off x="15427960" y="6881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156936</xdr:rowOff>
    </xdr:from>
    <xdr:to>
      <xdr:col>77</xdr:col>
      <xdr:colOff>44450</xdr:colOff>
      <xdr:row>36</xdr:row>
      <xdr:rowOff>65919</xdr:rowOff>
    </xdr:to>
    <xdr:cxnSp macro="">
      <xdr:nvCxnSpPr>
        <xdr:cNvPr id="391" name="直線コネクタ 390">
          <a:extLst>
            <a:ext uri="{FF2B5EF4-FFF2-40B4-BE49-F238E27FC236}">
              <a16:creationId xmlns:a16="http://schemas.microsoft.com/office/drawing/2014/main" id="{33A0223D-8C42-48C4-BEE9-C4AE3C9A7F09}"/>
            </a:ext>
          </a:extLst>
        </xdr:cNvPr>
        <xdr:cNvCxnSpPr/>
      </xdr:nvCxnSpPr>
      <xdr:spPr>
        <a:xfrm flipV="1">
          <a:off x="13903960" y="6024336"/>
          <a:ext cx="80899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B970950E-4303-4EB6-9FD2-630B040EC8B1}"/>
            </a:ext>
          </a:extLst>
        </xdr:cNvPr>
        <xdr:cNvSpPr/>
      </xdr:nvSpPr>
      <xdr:spPr>
        <a:xfrm>
          <a:off x="14665960" y="68737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B60F4F2-280F-4A9B-9AA4-D87C7E3F2381}"/>
            </a:ext>
          </a:extLst>
        </xdr:cNvPr>
        <xdr:cNvSpPr txBox="1"/>
      </xdr:nvSpPr>
      <xdr:spPr>
        <a:xfrm>
          <a:off x="14370050" y="695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65919</xdr:rowOff>
    </xdr:from>
    <xdr:to>
      <xdr:col>72</xdr:col>
      <xdr:colOff>203200</xdr:colOff>
      <xdr:row>37</xdr:row>
      <xdr:rowOff>124278</xdr:rowOff>
    </xdr:to>
    <xdr:cxnSp macro="">
      <xdr:nvCxnSpPr>
        <xdr:cNvPr id="394" name="直線コネクタ 393">
          <a:extLst>
            <a:ext uri="{FF2B5EF4-FFF2-40B4-BE49-F238E27FC236}">
              <a16:creationId xmlns:a16="http://schemas.microsoft.com/office/drawing/2014/main" id="{DA854B28-1F03-4869-BB50-D9A5D81B4976}"/>
            </a:ext>
          </a:extLst>
        </xdr:cNvPr>
        <xdr:cNvCxnSpPr/>
      </xdr:nvCxnSpPr>
      <xdr:spPr>
        <a:xfrm flipV="1">
          <a:off x="13106400" y="6100959"/>
          <a:ext cx="797560" cy="22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5F9E9308-D06D-449B-BDD6-67D0EBA954FC}"/>
            </a:ext>
          </a:extLst>
        </xdr:cNvPr>
        <xdr:cNvSpPr/>
      </xdr:nvSpPr>
      <xdr:spPr>
        <a:xfrm>
          <a:off x="13868400" y="69043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1A2B1763-B656-42EB-AEF9-23B43118D4E8}"/>
            </a:ext>
          </a:extLst>
        </xdr:cNvPr>
        <xdr:cNvSpPr txBox="1"/>
      </xdr:nvSpPr>
      <xdr:spPr>
        <a:xfrm>
          <a:off x="13557250" y="699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102205</xdr:rowOff>
    </xdr:to>
    <xdr:cxnSp macro="">
      <xdr:nvCxnSpPr>
        <xdr:cNvPr id="397" name="直線コネクタ 396">
          <a:extLst>
            <a:ext uri="{FF2B5EF4-FFF2-40B4-BE49-F238E27FC236}">
              <a16:creationId xmlns:a16="http://schemas.microsoft.com/office/drawing/2014/main" id="{105EBFF9-E167-4B4F-B2A0-F0608B7C93B8}"/>
            </a:ext>
          </a:extLst>
        </xdr:cNvPr>
        <xdr:cNvCxnSpPr/>
      </xdr:nvCxnSpPr>
      <xdr:spPr>
        <a:xfrm flipV="1">
          <a:off x="12293600" y="6326958"/>
          <a:ext cx="812800" cy="1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8" name="フローチャート: 判断 397">
          <a:extLst>
            <a:ext uri="{FF2B5EF4-FFF2-40B4-BE49-F238E27FC236}">
              <a16:creationId xmlns:a16="http://schemas.microsoft.com/office/drawing/2014/main" id="{8D552D1D-7688-484F-803E-56F11AC1546A}"/>
            </a:ext>
          </a:extLst>
        </xdr:cNvPr>
        <xdr:cNvSpPr/>
      </xdr:nvSpPr>
      <xdr:spPr>
        <a:xfrm>
          <a:off x="13055600" y="66821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9" name="テキスト ボックス 398">
          <a:extLst>
            <a:ext uri="{FF2B5EF4-FFF2-40B4-BE49-F238E27FC236}">
              <a16:creationId xmlns:a16="http://schemas.microsoft.com/office/drawing/2014/main" id="{4DF35486-EA0B-4E2D-A184-CC76CFA58CF5}"/>
            </a:ext>
          </a:extLst>
        </xdr:cNvPr>
        <xdr:cNvSpPr txBox="1"/>
      </xdr:nvSpPr>
      <xdr:spPr>
        <a:xfrm>
          <a:off x="127635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0" name="フローチャート: 判断 399">
          <a:extLst>
            <a:ext uri="{FF2B5EF4-FFF2-40B4-BE49-F238E27FC236}">
              <a16:creationId xmlns:a16="http://schemas.microsoft.com/office/drawing/2014/main" id="{399EFD5F-09F0-4793-9C2B-3F3BC2922BA8}"/>
            </a:ext>
          </a:extLst>
        </xdr:cNvPr>
        <xdr:cNvSpPr/>
      </xdr:nvSpPr>
      <xdr:spPr>
        <a:xfrm>
          <a:off x="122428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401" name="テキスト ボックス 400">
          <a:extLst>
            <a:ext uri="{FF2B5EF4-FFF2-40B4-BE49-F238E27FC236}">
              <a16:creationId xmlns:a16="http://schemas.microsoft.com/office/drawing/2014/main" id="{663D9071-B37F-493E-AABB-15077C3C9AED}"/>
            </a:ext>
          </a:extLst>
        </xdr:cNvPr>
        <xdr:cNvSpPr txBox="1"/>
      </xdr:nvSpPr>
      <xdr:spPr>
        <a:xfrm>
          <a:off x="11950700" y="679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E1AE4424-7EC9-4482-ABE0-5DCF7C8C1EC4}"/>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DDCC9BC7-EC26-4C43-B96E-428DF0D5084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9C28F6A2-5C7A-4CB7-9D25-9285877FA82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727B299D-7F32-45EF-AA3E-C61A16F63E9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D7CA49B2-C392-4C6D-BF87-AADF69F91425}"/>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71664</xdr:rowOff>
    </xdr:from>
    <xdr:to>
      <xdr:col>81</xdr:col>
      <xdr:colOff>95250</xdr:colOff>
      <xdr:row>36</xdr:row>
      <xdr:rowOff>1814</xdr:rowOff>
    </xdr:to>
    <xdr:sp macro="" textlink="">
      <xdr:nvSpPr>
        <xdr:cNvPr id="407" name="楕円 406">
          <a:extLst>
            <a:ext uri="{FF2B5EF4-FFF2-40B4-BE49-F238E27FC236}">
              <a16:creationId xmlns:a16="http://schemas.microsoft.com/office/drawing/2014/main" id="{4EFF84D1-50D4-4BBB-9576-DD1C19FD5ACC}"/>
            </a:ext>
          </a:extLst>
        </xdr:cNvPr>
        <xdr:cNvSpPr/>
      </xdr:nvSpPr>
      <xdr:spPr>
        <a:xfrm>
          <a:off x="15427960" y="59390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164391</xdr:rowOff>
    </xdr:from>
    <xdr:ext cx="762000" cy="259045"/>
    <xdr:sp macro="" textlink="">
      <xdr:nvSpPr>
        <xdr:cNvPr id="408" name="公債費負担の状況該当値テキスト">
          <a:extLst>
            <a:ext uri="{FF2B5EF4-FFF2-40B4-BE49-F238E27FC236}">
              <a16:creationId xmlns:a16="http://schemas.microsoft.com/office/drawing/2014/main" id="{C3288AB2-5956-4323-B611-0B8EC3A6C55C}"/>
            </a:ext>
          </a:extLst>
        </xdr:cNvPr>
        <xdr:cNvSpPr txBox="1"/>
      </xdr:nvSpPr>
      <xdr:spPr>
        <a:xfrm>
          <a:off x="15563850" y="586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106136</xdr:rowOff>
    </xdr:from>
    <xdr:to>
      <xdr:col>77</xdr:col>
      <xdr:colOff>95250</xdr:colOff>
      <xdr:row>36</xdr:row>
      <xdr:rowOff>36286</xdr:rowOff>
    </xdr:to>
    <xdr:sp macro="" textlink="">
      <xdr:nvSpPr>
        <xdr:cNvPr id="409" name="楕円 408">
          <a:extLst>
            <a:ext uri="{FF2B5EF4-FFF2-40B4-BE49-F238E27FC236}">
              <a16:creationId xmlns:a16="http://schemas.microsoft.com/office/drawing/2014/main" id="{4D07C2A1-6D32-40E8-883A-5BFA38794910}"/>
            </a:ext>
          </a:extLst>
        </xdr:cNvPr>
        <xdr:cNvSpPr/>
      </xdr:nvSpPr>
      <xdr:spPr>
        <a:xfrm>
          <a:off x="14665960" y="59735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46463</xdr:rowOff>
    </xdr:from>
    <xdr:ext cx="736600" cy="259045"/>
    <xdr:sp macro="" textlink="">
      <xdr:nvSpPr>
        <xdr:cNvPr id="410" name="テキスト ボックス 409">
          <a:extLst>
            <a:ext uri="{FF2B5EF4-FFF2-40B4-BE49-F238E27FC236}">
              <a16:creationId xmlns:a16="http://schemas.microsoft.com/office/drawing/2014/main" id="{F8A7D08D-F5B6-46BC-A726-C3AF340B8316}"/>
            </a:ext>
          </a:extLst>
        </xdr:cNvPr>
        <xdr:cNvSpPr txBox="1"/>
      </xdr:nvSpPr>
      <xdr:spPr>
        <a:xfrm>
          <a:off x="14370050" y="57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15119</xdr:rowOff>
    </xdr:from>
    <xdr:to>
      <xdr:col>73</xdr:col>
      <xdr:colOff>44450</xdr:colOff>
      <xdr:row>36</xdr:row>
      <xdr:rowOff>116719</xdr:rowOff>
    </xdr:to>
    <xdr:sp macro="" textlink="">
      <xdr:nvSpPr>
        <xdr:cNvPr id="411" name="楕円 410">
          <a:extLst>
            <a:ext uri="{FF2B5EF4-FFF2-40B4-BE49-F238E27FC236}">
              <a16:creationId xmlns:a16="http://schemas.microsoft.com/office/drawing/2014/main" id="{6EAFCF58-8897-4474-93CB-A7B449D40666}"/>
            </a:ext>
          </a:extLst>
        </xdr:cNvPr>
        <xdr:cNvSpPr/>
      </xdr:nvSpPr>
      <xdr:spPr>
        <a:xfrm>
          <a:off x="13868400" y="60501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126896</xdr:rowOff>
    </xdr:from>
    <xdr:ext cx="762000" cy="259045"/>
    <xdr:sp macro="" textlink="">
      <xdr:nvSpPr>
        <xdr:cNvPr id="412" name="テキスト ボックス 411">
          <a:extLst>
            <a:ext uri="{FF2B5EF4-FFF2-40B4-BE49-F238E27FC236}">
              <a16:creationId xmlns:a16="http://schemas.microsoft.com/office/drawing/2014/main" id="{3D98CFF8-A357-4067-A389-708F3344F3D6}"/>
            </a:ext>
          </a:extLst>
        </xdr:cNvPr>
        <xdr:cNvSpPr txBox="1"/>
      </xdr:nvSpPr>
      <xdr:spPr>
        <a:xfrm>
          <a:off x="13557250" y="58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3" name="楕円 412">
          <a:extLst>
            <a:ext uri="{FF2B5EF4-FFF2-40B4-BE49-F238E27FC236}">
              <a16:creationId xmlns:a16="http://schemas.microsoft.com/office/drawing/2014/main" id="{03F655B8-90BD-44EF-9307-2CACDF70DCBD}"/>
            </a:ext>
          </a:extLst>
        </xdr:cNvPr>
        <xdr:cNvSpPr/>
      </xdr:nvSpPr>
      <xdr:spPr>
        <a:xfrm>
          <a:off x="13055600" y="627615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4" name="テキスト ボックス 413">
          <a:extLst>
            <a:ext uri="{FF2B5EF4-FFF2-40B4-BE49-F238E27FC236}">
              <a16:creationId xmlns:a16="http://schemas.microsoft.com/office/drawing/2014/main" id="{8B59BAA5-B7D0-48F2-A909-DAFB947215BF}"/>
            </a:ext>
          </a:extLst>
        </xdr:cNvPr>
        <xdr:cNvSpPr txBox="1"/>
      </xdr:nvSpPr>
      <xdr:spPr>
        <a:xfrm>
          <a:off x="12763500" y="60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5" name="楕円 414">
          <a:extLst>
            <a:ext uri="{FF2B5EF4-FFF2-40B4-BE49-F238E27FC236}">
              <a16:creationId xmlns:a16="http://schemas.microsoft.com/office/drawing/2014/main" id="{9B3C54CC-3B21-4BDE-A7A2-1DE493DAB43D}"/>
            </a:ext>
          </a:extLst>
        </xdr:cNvPr>
        <xdr:cNvSpPr/>
      </xdr:nvSpPr>
      <xdr:spPr>
        <a:xfrm>
          <a:off x="12242800" y="64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6" name="テキスト ボックス 415">
          <a:extLst>
            <a:ext uri="{FF2B5EF4-FFF2-40B4-BE49-F238E27FC236}">
              <a16:creationId xmlns:a16="http://schemas.microsoft.com/office/drawing/2014/main" id="{38C3FA7A-0738-423E-902C-9B86F8693FC0}"/>
            </a:ext>
          </a:extLst>
        </xdr:cNvPr>
        <xdr:cNvSpPr txBox="1"/>
      </xdr:nvSpPr>
      <xdr:spPr>
        <a:xfrm>
          <a:off x="11950700" y="61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6F6CCDA6-7AF7-4CDE-B51F-EC7FE10A436D}"/>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A7F8B8BE-8F47-441F-BD1E-67C287C35A6E}"/>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226C910D-298E-4984-A9BF-E992AFDB7BBA}"/>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3D80FF6D-BB2E-4939-BB05-E1BABD91240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6E4A7A2F-0001-4447-8F25-348DCFDAA65B}"/>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103665C0-D9D0-4E3E-B0A8-C68215C466CC}"/>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363F738E-E736-4C01-A57F-8D22C4E1387A}"/>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52BDD8EF-DF61-4CE8-9D3A-7965B4CFE73D}"/>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109D294B-3508-4AF7-A336-F6E288EC2211}"/>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8AB64A78-3C4E-4F68-89EB-77EB67B71DB3}"/>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93AC2FF0-FD52-49F8-8A7A-370F444F8559}"/>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F0EDBE4-A8D0-43D3-852B-32A6BF8894B7}"/>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D317E98-62C0-47CF-8135-A393B7409A8E}"/>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地方債の償還完了や繰上償還により地方債の現在高が下がったことが大きな要因で、今年度は算定されていない。今後も義務的経費の削減を進め、財政の健全化に努める。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E4548993-9276-477D-897D-75920D2ADCAA}"/>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ABD65A92-D445-4993-BAC8-A725D2283A78}"/>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889F7A48-DF7F-43B0-891E-AC6E24424225}"/>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D27F99AC-19FB-4A39-A8ED-45506FB34113}"/>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E085E4F5-E454-4769-A80A-00585633D9B4}"/>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55181F37-D00C-4024-9E63-EA210DC7A7B2}"/>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4FB37232-7DE4-424F-9B3F-F6B70E370877}"/>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88661A9-D2B8-43A4-A1C0-7D85955B149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7A633262-C7D4-43BE-B00C-5ACD31B28924}"/>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27BC51B5-F3F2-44DF-BE9A-C32386DC59FB}"/>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6F714052-DE44-40E6-B433-F30845AAB7D0}"/>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3B7D3BEE-D719-4D00-8B5A-DB743FBBB6A4}"/>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FDCF637C-4068-4BBD-A499-6AC45BF51C56}"/>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84E7DF6D-A845-4BE4-A9AE-D55EC0F19E32}"/>
            </a:ext>
          </a:extLst>
        </xdr:cNvPr>
        <xdr:cNvCxnSpPr/>
      </xdr:nvCxnSpPr>
      <xdr:spPr>
        <a:xfrm flipV="1">
          <a:off x="15474950" y="2397760"/>
          <a:ext cx="0" cy="110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D6A8D70D-4FA0-4330-9CAC-F9830345F7DB}"/>
            </a:ext>
          </a:extLst>
        </xdr:cNvPr>
        <xdr:cNvSpPr txBox="1"/>
      </xdr:nvSpPr>
      <xdr:spPr>
        <a:xfrm>
          <a:off x="15563850" y="347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4CBF6135-EFC8-4CE1-A1FF-15A301636A4B}"/>
            </a:ext>
          </a:extLst>
        </xdr:cNvPr>
        <xdr:cNvCxnSpPr/>
      </xdr:nvCxnSpPr>
      <xdr:spPr>
        <a:xfrm>
          <a:off x="15405100" y="3506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7D0DA133-A67D-497F-9943-B0759E73CD6D}"/>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4DBF0577-D5ED-46AD-AD6B-B058F6B9A446}"/>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3D80CA65-2C02-46EC-949E-00E03BF75737}"/>
            </a:ext>
          </a:extLst>
        </xdr:cNvPr>
        <xdr:cNvSpPr txBox="1"/>
      </xdr:nvSpPr>
      <xdr:spPr>
        <a:xfrm>
          <a:off x="15563850" y="2403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6DEF8A79-A957-474E-8A05-A5154DE5A118}"/>
            </a:ext>
          </a:extLst>
        </xdr:cNvPr>
        <xdr:cNvSpPr/>
      </xdr:nvSpPr>
      <xdr:spPr>
        <a:xfrm>
          <a:off x="15427960" y="243189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634F4C0-108F-4A42-95C1-204A9F1CB9BA}"/>
            </a:ext>
          </a:extLst>
        </xdr:cNvPr>
        <xdr:cNvSpPr/>
      </xdr:nvSpPr>
      <xdr:spPr>
        <a:xfrm>
          <a:off x="14665960" y="24680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6B642C14-5700-4D1D-AA4F-0657CADB2C11}"/>
            </a:ext>
          </a:extLst>
        </xdr:cNvPr>
        <xdr:cNvSpPr txBox="1"/>
      </xdr:nvSpPr>
      <xdr:spPr>
        <a:xfrm>
          <a:off x="14370050" y="224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3CBC8CA5-F5E1-4DD6-B27D-29E2D8F1471F}"/>
            </a:ext>
          </a:extLst>
        </xdr:cNvPr>
        <xdr:cNvSpPr/>
      </xdr:nvSpPr>
      <xdr:spPr>
        <a:xfrm>
          <a:off x="13868400" y="2523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B9A19310-62B2-44D2-A013-E5A03A3C59F3}"/>
            </a:ext>
          </a:extLst>
        </xdr:cNvPr>
        <xdr:cNvSpPr txBox="1"/>
      </xdr:nvSpPr>
      <xdr:spPr>
        <a:xfrm>
          <a:off x="13557250" y="22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54" name="フローチャート: 判断 453">
          <a:extLst>
            <a:ext uri="{FF2B5EF4-FFF2-40B4-BE49-F238E27FC236}">
              <a16:creationId xmlns:a16="http://schemas.microsoft.com/office/drawing/2014/main" id="{19EE9699-32E1-4501-84CB-939E9115ABB9}"/>
            </a:ext>
          </a:extLst>
        </xdr:cNvPr>
        <xdr:cNvSpPr/>
      </xdr:nvSpPr>
      <xdr:spPr>
        <a:xfrm>
          <a:off x="13055600" y="247002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5" name="テキスト ボックス 454">
          <a:extLst>
            <a:ext uri="{FF2B5EF4-FFF2-40B4-BE49-F238E27FC236}">
              <a16:creationId xmlns:a16="http://schemas.microsoft.com/office/drawing/2014/main" id="{DA3E3DF9-B97F-4744-B4B6-08BF221A565E}"/>
            </a:ext>
          </a:extLst>
        </xdr:cNvPr>
        <xdr:cNvSpPr txBox="1"/>
      </xdr:nvSpPr>
      <xdr:spPr>
        <a:xfrm>
          <a:off x="12763500" y="224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56" name="フローチャート: 判断 455">
          <a:extLst>
            <a:ext uri="{FF2B5EF4-FFF2-40B4-BE49-F238E27FC236}">
              <a16:creationId xmlns:a16="http://schemas.microsoft.com/office/drawing/2014/main" id="{723A9465-B9EE-43FD-889C-B9F08DCEA521}"/>
            </a:ext>
          </a:extLst>
        </xdr:cNvPr>
        <xdr:cNvSpPr/>
      </xdr:nvSpPr>
      <xdr:spPr>
        <a:xfrm>
          <a:off x="12242800" y="2469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57" name="テキスト ボックス 456">
          <a:extLst>
            <a:ext uri="{FF2B5EF4-FFF2-40B4-BE49-F238E27FC236}">
              <a16:creationId xmlns:a16="http://schemas.microsoft.com/office/drawing/2014/main" id="{5D5CD466-BBCF-488E-9353-9728896CD866}"/>
            </a:ext>
          </a:extLst>
        </xdr:cNvPr>
        <xdr:cNvSpPr txBox="1"/>
      </xdr:nvSpPr>
      <xdr:spPr>
        <a:xfrm>
          <a:off x="11950700" y="224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940ED6E-F041-4B82-8073-2C655887F86B}"/>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E4F175D-6B16-478B-9383-BF3D068C6114}"/>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1E16294-7D68-4E9C-8A3B-7283336D0A5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E1D4D68-7CFD-42D5-9896-4B4FB493CAE6}"/>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A52DC861-DC5A-4F26-A3EC-ACE15D566B9D}"/>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47,564
46,638
504.24
32,356,201
29,897,911
1,720,291
17,555,492
24,810,804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ポイント上回っている。今後も職員の適正配置を行い、人件費関係経費全体の抑制に努める。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38</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8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38</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38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114300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25400</xdr:rowOff>
    </xdr:from>
    <xdr:to>
      <xdr:col>11</xdr:col>
      <xdr:colOff>60325</xdr:colOff>
      <xdr:row>36</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44450</xdr:rowOff>
    </xdr:from>
    <xdr:to>
      <xdr:col>20</xdr:col>
      <xdr:colOff>38100</xdr:colOff>
      <xdr:row>37</xdr:row>
      <xdr:rowOff>146050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63500</xdr:rowOff>
    </xdr:from>
    <xdr:to>
      <xdr:col>15</xdr:col>
      <xdr:colOff>149225</xdr:colOff>
      <xdr:row>38</xdr:row>
      <xdr:rowOff>165100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物件費に係る経常収支比率は、類似団体平均を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ポイント上回っている。主な要因としては施設の管理経費等の増加等が挙げられる。</a:t>
          </a:r>
          <a:endParaRPr lang="ja-JP" altLang="ja-JP" sz="1400">
            <a:effectLst/>
          </a:endParaRPr>
        </a:p>
        <a:p>
          <a:r>
            <a:rPr kumimoji="1" lang="ja-JP" altLang="ja-JP" sz="1100">
              <a:solidFill>
                <a:schemeClr val="dk1"/>
              </a:solidFill>
              <a:effectLst/>
              <a:latin typeface="+mn-lt"/>
              <a:ea typeface="+mn-ea"/>
              <a:cs typeface="+mn-cs"/>
            </a:rPr>
            <a:t>　「恵那市公共施設再配置計画」により施設の統廃合を進めるとともに、指定管理者制度等を活用し、物件費の抑制に努める。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18</xdr:row>
      <xdr:rowOff>27940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159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1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92710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7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85090</xdr:rowOff>
    </xdr:from>
    <xdr:to>
      <xdr:col>69</xdr:col>
      <xdr:colOff>92075</xdr:colOff>
      <xdr:row>17</xdr:row>
      <xdr:rowOff>92710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9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146067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扶助費については、前年度比で</a:t>
          </a:r>
          <a:r>
            <a:rPr kumimoji="1" lang="ja-JP" altLang="en-US" sz="1100">
              <a:solidFill>
                <a:schemeClr val="dk1"/>
              </a:solidFill>
              <a:effectLst/>
              <a:latin typeface="+mn-lt"/>
              <a:ea typeface="+mn-ea"/>
              <a:cs typeface="+mn-cs"/>
            </a:rPr>
            <a:t>上昇しており、</a:t>
          </a:r>
          <a:r>
            <a:rPr kumimoji="1" lang="ja-JP" altLang="ja-JP" sz="1100">
              <a:solidFill>
                <a:schemeClr val="dk1"/>
              </a:solidFill>
              <a:effectLst/>
              <a:latin typeface="+mn-lt"/>
              <a:ea typeface="+mn-ea"/>
              <a:cs typeface="+mn-cs"/>
            </a:rPr>
            <a:t>総額は</a:t>
          </a:r>
          <a:r>
            <a:rPr kumimoji="1" lang="ja-JP" altLang="en-US" sz="1100">
              <a:solidFill>
                <a:schemeClr val="dk1"/>
              </a:solidFill>
              <a:effectLst/>
              <a:latin typeface="+mn-lt"/>
              <a:ea typeface="+mn-ea"/>
              <a:cs typeface="+mn-cs"/>
            </a:rPr>
            <a:t>前年度と比較すると減額となっている。これは令和３年度に新型コロナウイルス感染症関連の</a:t>
          </a:r>
          <a:r>
            <a:rPr lang="ja-JP" altLang="en-US" sz="1100" b="0" i="0" u="none" strike="noStrike" baseline="0">
              <a:solidFill>
                <a:schemeClr val="dk1"/>
              </a:solidFill>
              <a:latin typeface="+mn-lt"/>
              <a:ea typeface="+mn-ea"/>
              <a:cs typeface="+mn-cs"/>
            </a:rPr>
            <a:t>臨時特別給付金等の事業が減少したことによるものである。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2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2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139700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回った。また、前年比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ポイント増加したが、今後も公共施設等の維持補修費の増加が見込まれる。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21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20320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57</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910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85090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補助費等に係る経常収支比率は、類似団体平均を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ポイント下回った。恵那市の「補助金の適正化に関する指針」に基づき、徹底した検証と見直しを行い、更なる抑制に努めていく。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35560</xdr:rowOff>
    </xdr:from>
    <xdr:to>
      <xdr:col>82</xdr:col>
      <xdr:colOff>107950</xdr:colOff>
      <xdr:row>35</xdr:row>
      <xdr:rowOff>39370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36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35560</xdr:rowOff>
    </xdr:from>
    <xdr:to>
      <xdr:col>78</xdr:col>
      <xdr:colOff>69850</xdr:colOff>
      <xdr:row>35</xdr:row>
      <xdr:rowOff>88900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363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92710</xdr:rowOff>
    </xdr:from>
    <xdr:to>
      <xdr:col>73</xdr:col>
      <xdr:colOff>180975</xdr:colOff>
      <xdr:row>35</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2201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132097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156210</xdr:rowOff>
    </xdr:from>
    <xdr:to>
      <xdr:col>78</xdr:col>
      <xdr:colOff>120650</xdr:colOff>
      <xdr:row>35</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96537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41910</xdr:rowOff>
    </xdr:from>
    <xdr:to>
      <xdr:col>69</xdr:col>
      <xdr:colOff>142875</xdr:colOff>
      <xdr:row>34</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153687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公債費にかかる経常収支比率は、償還完了や繰上償還の実施により、類似団体平均を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ポイント下回った。今後は人口減少により税収の増加が見込めず比率は上昇するため、必要な事業の選別を行い、公債費比率等を見ながら、計画的な借入れを行っていく。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37846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120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83565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120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120142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152146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21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公債費以外に係る経常収支比率は類似団体平均より下回って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今後は介護給付費や訓練等給付費、維持補修費等の増加が見込まれる。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76</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4231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76</xdr:row>
      <xdr:rowOff>62992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423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3556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286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150522</xdr:rowOff>
    </xdr:from>
    <xdr:to>
      <xdr:col>29</xdr:col>
      <xdr:colOff>127000</xdr:colOff>
      <xdr:row>15</xdr:row>
      <xdr:rowOff>161552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69897"/>
          <a:ext cx="647700" cy="11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161552</xdr:rowOff>
    </xdr:from>
    <xdr:to>
      <xdr:col>26</xdr:col>
      <xdr:colOff>50800</xdr:colOff>
      <xdr:row>16</xdr:row>
      <xdr:rowOff>12790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80927"/>
          <a:ext cx="698500" cy="2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12790</xdr:rowOff>
    </xdr:from>
    <xdr:to>
      <xdr:col>22</xdr:col>
      <xdr:colOff>114300</xdr:colOff>
      <xdr:row>16</xdr:row>
      <xdr:rowOff>65654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03615"/>
          <a:ext cx="698500" cy="5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65654</xdr:rowOff>
    </xdr:from>
    <xdr:to>
      <xdr:col>18</xdr:col>
      <xdr:colOff>177800</xdr:colOff>
      <xdr:row>16</xdr:row>
      <xdr:rowOff>76213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56479"/>
          <a:ext cx="698500" cy="1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99722</xdr:rowOff>
    </xdr:from>
    <xdr:to>
      <xdr:col>29</xdr:col>
      <xdr:colOff>177800</xdr:colOff>
      <xdr:row>16</xdr:row>
      <xdr:rowOff>29872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19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116249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110752</xdr:rowOff>
    </xdr:from>
    <xdr:to>
      <xdr:col>26</xdr:col>
      <xdr:colOff>101600</xdr:colOff>
      <xdr:row>16</xdr:row>
      <xdr:rowOff>40902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3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51079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99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133440</xdr:rowOff>
    </xdr:from>
    <xdr:to>
      <xdr:col>22</xdr:col>
      <xdr:colOff>165100</xdr:colOff>
      <xdr:row>16</xdr:row>
      <xdr:rowOff>63590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5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73767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2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14854</xdr:rowOff>
    </xdr:from>
    <xdr:to>
      <xdr:col>19</xdr:col>
      <xdr:colOff>38100</xdr:colOff>
      <xdr:row>16</xdr:row>
      <xdr:rowOff>116454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0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126631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7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25413</xdr:rowOff>
    </xdr:from>
    <xdr:to>
      <xdr:col>15</xdr:col>
      <xdr:colOff>101600</xdr:colOff>
      <xdr:row>16</xdr:row>
      <xdr:rowOff>127013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1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137190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105443</xdr:rowOff>
    </xdr:from>
    <xdr:to>
      <xdr:col>29</xdr:col>
      <xdr:colOff>127000</xdr:colOff>
      <xdr:row>37</xdr:row>
      <xdr:rowOff>303982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372893"/>
          <a:ext cx="0" cy="1055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302820</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303982</xdr:rowOff>
    </xdr:from>
    <xdr:to>
      <xdr:col>30</xdr:col>
      <xdr:colOff>25400</xdr:colOff>
      <xdr:row>37</xdr:row>
      <xdr:rowOff>303982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2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191820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1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105443</xdr:rowOff>
    </xdr:from>
    <xdr:to>
      <xdr:col>30</xdr:col>
      <xdr:colOff>25400</xdr:colOff>
      <xdr:row>34</xdr:row>
      <xdr:rowOff>105443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372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292643</xdr:rowOff>
    </xdr:from>
    <xdr:to>
      <xdr:col>29</xdr:col>
      <xdr:colOff>127000</xdr:colOff>
      <xdr:row>38</xdr:row>
      <xdr:rowOff>6825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17343"/>
          <a:ext cx="647700" cy="5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140916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51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295839</xdr:rowOff>
    </xdr:from>
    <xdr:to>
      <xdr:col>29</xdr:col>
      <xdr:colOff>177800</xdr:colOff>
      <xdr:row>36</xdr:row>
      <xdr:rowOff>54539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6825</xdr:rowOff>
    </xdr:from>
    <xdr:to>
      <xdr:col>26</xdr:col>
      <xdr:colOff>50800</xdr:colOff>
      <xdr:row>38</xdr:row>
      <xdr:rowOff>88801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4425"/>
          <a:ext cx="698500" cy="8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327866</xdr:rowOff>
    </xdr:from>
    <xdr:to>
      <xdr:col>26</xdr:col>
      <xdr:colOff>101600</xdr:colOff>
      <xdr:row>36</xdr:row>
      <xdr:rowOff>86566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96743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231401</xdr:rowOff>
    </xdr:from>
    <xdr:to>
      <xdr:col>22</xdr:col>
      <xdr:colOff>114300</xdr:colOff>
      <xdr:row>38</xdr:row>
      <xdr:rowOff>88801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56101"/>
          <a:ext cx="698500" cy="20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3482</xdr:rowOff>
    </xdr:from>
    <xdr:to>
      <xdr:col>22</xdr:col>
      <xdr:colOff>165100</xdr:colOff>
      <xdr:row>36</xdr:row>
      <xdr:rowOff>105082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6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115259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218966</xdr:rowOff>
    </xdr:from>
    <xdr:to>
      <xdr:col>18</xdr:col>
      <xdr:colOff>177800</xdr:colOff>
      <xdr:row>37</xdr:row>
      <xdr:rowOff>231401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43666"/>
          <a:ext cx="6985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6294</xdr:rowOff>
    </xdr:from>
    <xdr:to>
      <xdr:col>19</xdr:col>
      <xdr:colOff>38100</xdr:colOff>
      <xdr:row>37</xdr:row>
      <xdr:rowOff>107894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130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289521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9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167457</xdr:rowOff>
    </xdr:from>
    <xdr:to>
      <xdr:col>15</xdr:col>
      <xdr:colOff>101600</xdr:colOff>
      <xdr:row>37</xdr:row>
      <xdr:rowOff>97607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120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279234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8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241843</xdr:rowOff>
    </xdr:from>
    <xdr:to>
      <xdr:col>29</xdr:col>
      <xdr:colOff>177800</xdr:colOff>
      <xdr:row>38</xdr:row>
      <xdr:rowOff>543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6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150420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298925</xdr:rowOff>
    </xdr:from>
    <xdr:to>
      <xdr:col>26</xdr:col>
      <xdr:colOff>101600</xdr:colOff>
      <xdr:row>38</xdr:row>
      <xdr:rowOff>57625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42402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38001</xdr:rowOff>
    </xdr:from>
    <xdr:to>
      <xdr:col>22</xdr:col>
      <xdr:colOff>165100</xdr:colOff>
      <xdr:row>38</xdr:row>
      <xdr:rowOff>139601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50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124378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9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180601</xdr:rowOff>
    </xdr:from>
    <xdr:to>
      <xdr:col>19</xdr:col>
      <xdr:colOff>38100</xdr:colOff>
      <xdr:row>37</xdr:row>
      <xdr:rowOff>282201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0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266978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9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168166</xdr:rowOff>
    </xdr:from>
    <xdr:to>
      <xdr:col>15</xdr:col>
      <xdr:colOff>101600</xdr:colOff>
      <xdr:row>37</xdr:row>
      <xdr:rowOff>269766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9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254543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47,564
46,638
504.24
32,356,201
29,897,911
1,720,291
17,555,492
24,810,804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103451</xdr:rowOff>
    </xdr:from>
    <xdr:to>
      <xdr:col>24</xdr:col>
      <xdr:colOff>63500</xdr:colOff>
      <xdr:row>33</xdr:row>
      <xdr:rowOff>112431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61301"/>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112431</xdr:rowOff>
    </xdr:from>
    <xdr:to>
      <xdr:col>19</xdr:col>
      <xdr:colOff>177800</xdr:colOff>
      <xdr:row>33</xdr:row>
      <xdr:rowOff>148762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70281"/>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148762</xdr:rowOff>
    </xdr:from>
    <xdr:to>
      <xdr:col>15</xdr:col>
      <xdr:colOff>50800</xdr:colOff>
      <xdr:row>34</xdr:row>
      <xdr:rowOff>129103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06612"/>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129103</xdr:rowOff>
    </xdr:from>
    <xdr:to>
      <xdr:col>10</xdr:col>
      <xdr:colOff>114300</xdr:colOff>
      <xdr:row>34</xdr:row>
      <xdr:rowOff>146934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5840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10539</xdr:rowOff>
    </xdr:from>
    <xdr:to>
      <xdr:col>10</xdr:col>
      <xdr:colOff>165100</xdr:colOff>
      <xdr:row>37</xdr:row>
      <xdr:rowOff>112139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103266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21186</xdr:rowOff>
    </xdr:from>
    <xdr:to>
      <xdr:col>6</xdr:col>
      <xdr:colOff>38100</xdr:colOff>
      <xdr:row>37</xdr:row>
      <xdr:rowOff>122786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113913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52651</xdr:rowOff>
    </xdr:from>
    <xdr:to>
      <xdr:col>24</xdr:col>
      <xdr:colOff>114300</xdr:colOff>
      <xdr:row>33</xdr:row>
      <xdr:rowOff>154251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75528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6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61631</xdr:rowOff>
    </xdr:from>
    <xdr:to>
      <xdr:col>20</xdr:col>
      <xdr:colOff>38100</xdr:colOff>
      <xdr:row>33</xdr:row>
      <xdr:rowOff>163231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8308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9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97962</xdr:rowOff>
    </xdr:from>
    <xdr:to>
      <xdr:col>15</xdr:col>
      <xdr:colOff>101600</xdr:colOff>
      <xdr:row>34</xdr:row>
      <xdr:rowOff>28112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44639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78303</xdr:rowOff>
    </xdr:from>
    <xdr:to>
      <xdr:col>10</xdr:col>
      <xdr:colOff>165100</xdr:colOff>
      <xdr:row>35</xdr:row>
      <xdr:rowOff>8453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24980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96134</xdr:rowOff>
    </xdr:from>
    <xdr:to>
      <xdr:col>6</xdr:col>
      <xdr:colOff>38100</xdr:colOff>
      <xdr:row>35</xdr:row>
      <xdr:rowOff>26284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42811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14720</xdr:rowOff>
    </xdr:from>
    <xdr:to>
      <xdr:col>24</xdr:col>
      <xdr:colOff>63500</xdr:colOff>
      <xdr:row>56</xdr:row>
      <xdr:rowOff>79917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5920"/>
          <a:ext cx="8382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79917</xdr:rowOff>
    </xdr:from>
    <xdr:to>
      <xdr:col>19</xdr:col>
      <xdr:colOff>177800</xdr:colOff>
      <xdr:row>56</xdr:row>
      <xdr:rowOff>147034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1117"/>
          <a:ext cx="8890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147034</xdr:rowOff>
    </xdr:from>
    <xdr:to>
      <xdr:col>15</xdr:col>
      <xdr:colOff>50800</xdr:colOff>
      <xdr:row>56</xdr:row>
      <xdr:rowOff>168650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8234"/>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168650</xdr:rowOff>
    </xdr:from>
    <xdr:to>
      <xdr:col>10</xdr:col>
      <xdr:colOff>114300</xdr:colOff>
      <xdr:row>57</xdr:row>
      <xdr:rowOff>26305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9850"/>
          <a:ext cx="889000" cy="2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127552</xdr:rowOff>
    </xdr:from>
    <xdr:to>
      <xdr:col>10</xdr:col>
      <xdr:colOff>165100</xdr:colOff>
      <xdr:row>58</xdr:row>
      <xdr:rowOff>57702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48829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153338</xdr:rowOff>
    </xdr:from>
    <xdr:to>
      <xdr:col>6</xdr:col>
      <xdr:colOff>38100</xdr:colOff>
      <xdr:row>58</xdr:row>
      <xdr:rowOff>83488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74615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135370</xdr:rowOff>
    </xdr:from>
    <xdr:to>
      <xdr:col>24</xdr:col>
      <xdr:colOff>114300</xdr:colOff>
      <xdr:row>56</xdr:row>
      <xdr:rowOff>65520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158247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29117</xdr:rowOff>
    </xdr:from>
    <xdr:to>
      <xdr:col>20</xdr:col>
      <xdr:colOff>38100</xdr:colOff>
      <xdr:row>56</xdr:row>
      <xdr:rowOff>130717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147244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96234</xdr:rowOff>
    </xdr:from>
    <xdr:to>
      <xdr:col>15</xdr:col>
      <xdr:colOff>101600</xdr:colOff>
      <xdr:row>57</xdr:row>
      <xdr:rowOff>26384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42911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117850</xdr:rowOff>
    </xdr:from>
    <xdr:to>
      <xdr:col>10</xdr:col>
      <xdr:colOff>165100</xdr:colOff>
      <xdr:row>57</xdr:row>
      <xdr:rowOff>48000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64527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146955</xdr:rowOff>
    </xdr:from>
    <xdr:to>
      <xdr:col>6</xdr:col>
      <xdr:colOff>38100</xdr:colOff>
      <xdr:row>57</xdr:row>
      <xdr:rowOff>77105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93632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2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145644</xdr:rowOff>
    </xdr:from>
    <xdr:to>
      <xdr:col>24</xdr:col>
      <xdr:colOff>63500</xdr:colOff>
      <xdr:row>77</xdr:row>
      <xdr:rowOff>42796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75844"/>
          <a:ext cx="838200" cy="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42796</xdr:rowOff>
    </xdr:from>
    <xdr:to>
      <xdr:col>19</xdr:col>
      <xdr:colOff>177800</xdr:colOff>
      <xdr:row>77</xdr:row>
      <xdr:rowOff>69452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44446"/>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69452</xdr:rowOff>
    </xdr:from>
    <xdr:to>
      <xdr:col>15</xdr:col>
      <xdr:colOff>50800</xdr:colOff>
      <xdr:row>77</xdr:row>
      <xdr:rowOff>106804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71102"/>
          <a:ext cx="889000" cy="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106804</xdr:rowOff>
    </xdr:from>
    <xdr:to>
      <xdr:col>10</xdr:col>
      <xdr:colOff>114300</xdr:colOff>
      <xdr:row>78</xdr:row>
      <xdr:rowOff>59142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08454"/>
          <a:ext cx="889000" cy="1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92702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113826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94844</xdr:rowOff>
    </xdr:from>
    <xdr:to>
      <xdr:col>24</xdr:col>
      <xdr:colOff>114300</xdr:colOff>
      <xdr:row>77</xdr:row>
      <xdr:rowOff>24994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117721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163446</xdr:rowOff>
    </xdr:from>
    <xdr:to>
      <xdr:col>20</xdr:col>
      <xdr:colOff>38100</xdr:colOff>
      <xdr:row>77</xdr:row>
      <xdr:rowOff>93596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110124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6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18652</xdr:rowOff>
    </xdr:from>
    <xdr:to>
      <xdr:col>15</xdr:col>
      <xdr:colOff>101600</xdr:colOff>
      <xdr:row>77</xdr:row>
      <xdr:rowOff>120252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136779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56004</xdr:rowOff>
    </xdr:from>
    <xdr:to>
      <xdr:col>10</xdr:col>
      <xdr:colOff>165100</xdr:colOff>
      <xdr:row>77</xdr:row>
      <xdr:rowOff>157604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8342</xdr:rowOff>
    </xdr:from>
    <xdr:to>
      <xdr:col>6</xdr:col>
      <xdr:colOff>38100</xdr:colOff>
      <xdr:row>78</xdr:row>
      <xdr:rowOff>109942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101069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144501</xdr:rowOff>
    </xdr:from>
    <xdr:to>
      <xdr:col>24</xdr:col>
      <xdr:colOff>63500</xdr:colOff>
      <xdr:row>97</xdr:row>
      <xdr:rowOff>143103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03701"/>
          <a:ext cx="838200" cy="17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144501</xdr:rowOff>
    </xdr:from>
    <xdr:to>
      <xdr:col>19</xdr:col>
      <xdr:colOff>177800</xdr:colOff>
      <xdr:row>98</xdr:row>
      <xdr:rowOff>94602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03701"/>
          <a:ext cx="889000" cy="29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94602</xdr:rowOff>
    </xdr:from>
    <xdr:to>
      <xdr:col>15</xdr:col>
      <xdr:colOff>50800</xdr:colOff>
      <xdr:row>98</xdr:row>
      <xdr:rowOff>105372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96702"/>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105372</xdr:rowOff>
    </xdr:from>
    <xdr:to>
      <xdr:col>10</xdr:col>
      <xdr:colOff>114300</xdr:colOff>
      <xdr:row>98</xdr:row>
      <xdr:rowOff>149580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07472"/>
          <a:ext cx="8890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31483</xdr:rowOff>
    </xdr:from>
    <xdr:to>
      <xdr:col>10</xdr:col>
      <xdr:colOff>165100</xdr:colOff>
      <xdr:row>97</xdr:row>
      <xdr:rowOff>133083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149610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80975</xdr:rowOff>
    </xdr:from>
    <xdr:to>
      <xdr:col>6</xdr:col>
      <xdr:colOff>38100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92303</xdr:rowOff>
    </xdr:from>
    <xdr:to>
      <xdr:col>24</xdr:col>
      <xdr:colOff>114300</xdr:colOff>
      <xdr:row>98</xdr:row>
      <xdr:rowOff>22453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70730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93701</xdr:rowOff>
    </xdr:from>
    <xdr:to>
      <xdr:col>20</xdr:col>
      <xdr:colOff>38100</xdr:colOff>
      <xdr:row>97</xdr:row>
      <xdr:rowOff>23851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14978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43802</xdr:rowOff>
    </xdr:from>
    <xdr:to>
      <xdr:col>15</xdr:col>
      <xdr:colOff>101600</xdr:colOff>
      <xdr:row>98</xdr:row>
      <xdr:rowOff>145402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136529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54572</xdr:rowOff>
    </xdr:from>
    <xdr:to>
      <xdr:col>10</xdr:col>
      <xdr:colOff>165100</xdr:colOff>
      <xdr:row>98</xdr:row>
      <xdr:rowOff>156172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147299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4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98780</xdr:rowOff>
    </xdr:from>
    <xdr:to>
      <xdr:col>6</xdr:col>
      <xdr:colOff>38100</xdr:colOff>
      <xdr:row>99</xdr:row>
      <xdr:rowOff>28930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20057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75883</xdr:rowOff>
    </xdr:from>
    <xdr:to>
      <xdr:col>55</xdr:col>
      <xdr:colOff>0</xdr:colOff>
      <xdr:row>35</xdr:row>
      <xdr:rowOff>91184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076633"/>
          <a:ext cx="8382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105212</xdr:rowOff>
    </xdr:from>
    <xdr:to>
      <xdr:col>50</xdr:col>
      <xdr:colOff>114300</xdr:colOff>
      <xdr:row>35</xdr:row>
      <xdr:rowOff>75883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248712"/>
          <a:ext cx="889000" cy="8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105212</xdr:rowOff>
    </xdr:from>
    <xdr:to>
      <xdr:col>45</xdr:col>
      <xdr:colOff>177800</xdr:colOff>
      <xdr:row>36</xdr:row>
      <xdr:rowOff>150688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248712"/>
          <a:ext cx="889000" cy="107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150688</xdr:rowOff>
    </xdr:from>
    <xdr:to>
      <xdr:col>41</xdr:col>
      <xdr:colOff>50800</xdr:colOff>
      <xdr:row>36</xdr:row>
      <xdr:rowOff>169052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22888"/>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40384</xdr:rowOff>
    </xdr:from>
    <xdr:to>
      <xdr:col>55</xdr:col>
      <xdr:colOff>50800</xdr:colOff>
      <xdr:row>35</xdr:row>
      <xdr:rowOff>141984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18811</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25083</xdr:rowOff>
    </xdr:from>
    <xdr:to>
      <xdr:col>50</xdr:col>
      <xdr:colOff>165100</xdr:colOff>
      <xdr:row>35</xdr:row>
      <xdr:rowOff>126683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143210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80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54412</xdr:rowOff>
    </xdr:from>
    <xdr:to>
      <xdr:col>46</xdr:col>
      <xdr:colOff>38100</xdr:colOff>
      <xdr:row>30</xdr:row>
      <xdr:rowOff>156012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1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1089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97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99888</xdr:rowOff>
    </xdr:from>
    <xdr:to>
      <xdr:col>41</xdr:col>
      <xdr:colOff>101600</xdr:colOff>
      <xdr:row>37</xdr:row>
      <xdr:rowOff>30038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46565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4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118252</xdr:rowOff>
    </xdr:from>
    <xdr:to>
      <xdr:col>36</xdr:col>
      <xdr:colOff>165100</xdr:colOff>
      <xdr:row>37</xdr:row>
      <xdr:rowOff>48402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9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64929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6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135357</xdr:rowOff>
    </xdr:from>
    <xdr:to>
      <xdr:col>55</xdr:col>
      <xdr:colOff>0</xdr:colOff>
      <xdr:row>56</xdr:row>
      <xdr:rowOff>57762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65107"/>
          <a:ext cx="838200" cy="9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57762</xdr:rowOff>
    </xdr:from>
    <xdr:to>
      <xdr:col>50</xdr:col>
      <xdr:colOff>114300</xdr:colOff>
      <xdr:row>56</xdr:row>
      <xdr:rowOff>72293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58962"/>
          <a:ext cx="8890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146962</xdr:rowOff>
    </xdr:from>
    <xdr:to>
      <xdr:col>45</xdr:col>
      <xdr:colOff>177800</xdr:colOff>
      <xdr:row>56</xdr:row>
      <xdr:rowOff>72293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76712"/>
          <a:ext cx="889000" cy="9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116840</xdr:rowOff>
    </xdr:from>
    <xdr:to>
      <xdr:col>41</xdr:col>
      <xdr:colOff>50800</xdr:colOff>
      <xdr:row>55</xdr:row>
      <xdr:rowOff>146962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46590"/>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125368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84557</xdr:rowOff>
    </xdr:from>
    <xdr:to>
      <xdr:col>55</xdr:col>
      <xdr:colOff>50800</xdr:colOff>
      <xdr:row>56</xdr:row>
      <xdr:rowOff>14707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107434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6962</xdr:rowOff>
    </xdr:from>
    <xdr:to>
      <xdr:col>50</xdr:col>
      <xdr:colOff>165100</xdr:colOff>
      <xdr:row>56</xdr:row>
      <xdr:rowOff>108562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99689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0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21493</xdr:rowOff>
    </xdr:from>
    <xdr:to>
      <xdr:col>46</xdr:col>
      <xdr:colOff>38100</xdr:colOff>
      <xdr:row>56</xdr:row>
      <xdr:rowOff>123093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114220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96162</xdr:rowOff>
    </xdr:from>
    <xdr:to>
      <xdr:col>41</xdr:col>
      <xdr:colOff>101600</xdr:colOff>
      <xdr:row>56</xdr:row>
      <xdr:rowOff>26312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42839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66040</xdr:rowOff>
    </xdr:from>
    <xdr:to>
      <xdr:col>36</xdr:col>
      <xdr:colOff>165100</xdr:colOff>
      <xdr:row>55</xdr:row>
      <xdr:rowOff>167640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49087</xdr:rowOff>
    </xdr:from>
    <xdr:to>
      <xdr:col>55</xdr:col>
      <xdr:colOff>0</xdr:colOff>
      <xdr:row>79</xdr:row>
      <xdr:rowOff>82431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93637"/>
          <a:ext cx="8382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49087</xdr:rowOff>
    </xdr:from>
    <xdr:to>
      <xdr:col>50</xdr:col>
      <xdr:colOff>114300</xdr:colOff>
      <xdr:row>79</xdr:row>
      <xdr:rowOff>91019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93637"/>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47552</xdr:rowOff>
    </xdr:from>
    <xdr:to>
      <xdr:col>45</xdr:col>
      <xdr:colOff>177800</xdr:colOff>
      <xdr:row>79</xdr:row>
      <xdr:rowOff>91019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92102"/>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47552</xdr:rowOff>
    </xdr:from>
    <xdr:to>
      <xdr:col>41</xdr:col>
      <xdr:colOff>50800</xdr:colOff>
      <xdr:row>79</xdr:row>
      <xdr:rowOff>93556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92102"/>
          <a:ext cx="889000" cy="4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12096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31631</xdr:rowOff>
    </xdr:from>
    <xdr:to>
      <xdr:col>55</xdr:col>
      <xdr:colOff>50800</xdr:colOff>
      <xdr:row>79</xdr:row>
      <xdr:rowOff>133231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118008</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9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169737</xdr:rowOff>
    </xdr:from>
    <xdr:to>
      <xdr:col>50</xdr:col>
      <xdr:colOff>165100</xdr:colOff>
      <xdr:row>79</xdr:row>
      <xdr:rowOff>99887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91014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40219</xdr:rowOff>
    </xdr:from>
    <xdr:to>
      <xdr:col>46</xdr:col>
      <xdr:colOff>38100</xdr:colOff>
      <xdr:row>79</xdr:row>
      <xdr:rowOff>141819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132946</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77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168202</xdr:rowOff>
    </xdr:from>
    <xdr:to>
      <xdr:col>41</xdr:col>
      <xdr:colOff>101600</xdr:colOff>
      <xdr:row>79</xdr:row>
      <xdr:rowOff>98352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89479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3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42756</xdr:rowOff>
    </xdr:from>
    <xdr:to>
      <xdr:col>36</xdr:col>
      <xdr:colOff>165100</xdr:colOff>
      <xdr:row>79</xdr:row>
      <xdr:rowOff>144356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135483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8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140686</xdr:rowOff>
    </xdr:from>
    <xdr:to>
      <xdr:col>55</xdr:col>
      <xdr:colOff>0</xdr:colOff>
      <xdr:row>95</xdr:row>
      <xdr:rowOff>8655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085536"/>
          <a:ext cx="838200" cy="2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166790</xdr:rowOff>
    </xdr:from>
    <xdr:to>
      <xdr:col>50</xdr:col>
      <xdr:colOff>114300</xdr:colOff>
      <xdr:row>95</xdr:row>
      <xdr:rowOff>8655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283090"/>
          <a:ext cx="889000" cy="1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47788</xdr:rowOff>
    </xdr:from>
    <xdr:to>
      <xdr:col>45</xdr:col>
      <xdr:colOff>177800</xdr:colOff>
      <xdr:row>94</xdr:row>
      <xdr:rowOff>166790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164088"/>
          <a:ext cx="889000" cy="1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167774</xdr:rowOff>
    </xdr:from>
    <xdr:to>
      <xdr:col>41</xdr:col>
      <xdr:colOff>50800</xdr:colOff>
      <xdr:row>94</xdr:row>
      <xdr:rowOff>47788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112624"/>
          <a:ext cx="889000" cy="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92229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89886</xdr:rowOff>
    </xdr:from>
    <xdr:to>
      <xdr:col>55</xdr:col>
      <xdr:colOff>50800</xdr:colOff>
      <xdr:row>94</xdr:row>
      <xdr:rowOff>20036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0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112763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8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129305</xdr:rowOff>
    </xdr:from>
    <xdr:to>
      <xdr:col>50</xdr:col>
      <xdr:colOff>165100</xdr:colOff>
      <xdr:row>95</xdr:row>
      <xdr:rowOff>59455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75982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115990</xdr:rowOff>
    </xdr:from>
    <xdr:to>
      <xdr:col>46</xdr:col>
      <xdr:colOff>38100</xdr:colOff>
      <xdr:row>95</xdr:row>
      <xdr:rowOff>46140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62667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168438</xdr:rowOff>
    </xdr:from>
    <xdr:to>
      <xdr:col>41</xdr:col>
      <xdr:colOff>101600</xdr:colOff>
      <xdr:row>94</xdr:row>
      <xdr:rowOff>98588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115115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88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116974</xdr:rowOff>
    </xdr:from>
    <xdr:to>
      <xdr:col>36</xdr:col>
      <xdr:colOff>165100</xdr:colOff>
      <xdr:row>94</xdr:row>
      <xdr:rowOff>47124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0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63651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8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117800</xdr:rowOff>
    </xdr:from>
    <xdr:to>
      <xdr:col>85</xdr:col>
      <xdr:colOff>127000</xdr:colOff>
      <xdr:row>35</xdr:row>
      <xdr:rowOff>35047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5947100"/>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117800</xdr:rowOff>
    </xdr:from>
    <xdr:to>
      <xdr:col>81</xdr:col>
      <xdr:colOff>50800</xdr:colOff>
      <xdr:row>36</xdr:row>
      <xdr:rowOff>85476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5947100"/>
          <a:ext cx="889000" cy="3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85476</xdr:rowOff>
    </xdr:from>
    <xdr:to>
      <xdr:col>76</xdr:col>
      <xdr:colOff>114300</xdr:colOff>
      <xdr:row>37</xdr:row>
      <xdr:rowOff>162971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257676"/>
          <a:ext cx="889000" cy="24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49677</xdr:rowOff>
    </xdr:from>
    <xdr:to>
      <xdr:col>71</xdr:col>
      <xdr:colOff>177800</xdr:colOff>
      <xdr:row>37</xdr:row>
      <xdr:rowOff>162971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393327"/>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82140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155697</xdr:rowOff>
    </xdr:from>
    <xdr:to>
      <xdr:col>85</xdr:col>
      <xdr:colOff>177800</xdr:colOff>
      <xdr:row>35</xdr:row>
      <xdr:rowOff>85847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59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7124</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58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67000</xdr:rowOff>
    </xdr:from>
    <xdr:to>
      <xdr:col>81</xdr:col>
      <xdr:colOff>101600</xdr:colOff>
      <xdr:row>34</xdr:row>
      <xdr:rowOff>168600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58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13677</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56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34676</xdr:rowOff>
    </xdr:from>
    <xdr:to>
      <xdr:col>76</xdr:col>
      <xdr:colOff>165100</xdr:colOff>
      <xdr:row>36</xdr:row>
      <xdr:rowOff>136276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2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152803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598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112171</xdr:rowOff>
    </xdr:from>
    <xdr:to>
      <xdr:col>72</xdr:col>
      <xdr:colOff>38100</xdr:colOff>
      <xdr:row>38</xdr:row>
      <xdr:rowOff>42321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5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33448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170327</xdr:rowOff>
    </xdr:from>
    <xdr:to>
      <xdr:col>67</xdr:col>
      <xdr:colOff>101600</xdr:colOff>
      <xdr:row>37</xdr:row>
      <xdr:rowOff>100477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3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117004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11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110642</xdr:rowOff>
    </xdr:from>
    <xdr:to>
      <xdr:col>85</xdr:col>
      <xdr:colOff>127000</xdr:colOff>
      <xdr:row>74</xdr:row>
      <xdr:rowOff>139205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797942"/>
          <a:ext cx="838200" cy="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76</xdr:rowOff>
    </xdr:from>
    <xdr:to>
      <xdr:col>81</xdr:col>
      <xdr:colOff>50800</xdr:colOff>
      <xdr:row>74</xdr:row>
      <xdr:rowOff>110642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515926"/>
          <a:ext cx="889000" cy="2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76</xdr:rowOff>
    </xdr:from>
    <xdr:to>
      <xdr:col>76</xdr:col>
      <xdr:colOff>114300</xdr:colOff>
      <xdr:row>73</xdr:row>
      <xdr:rowOff>79273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515926"/>
          <a:ext cx="889000" cy="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79273</xdr:rowOff>
    </xdr:from>
    <xdr:to>
      <xdr:col>71</xdr:col>
      <xdr:colOff>177800</xdr:colOff>
      <xdr:row>74</xdr:row>
      <xdr:rowOff>15342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595123"/>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88405</xdr:rowOff>
    </xdr:from>
    <xdr:to>
      <xdr:col>85</xdr:col>
      <xdr:colOff>177800</xdr:colOff>
      <xdr:row>75</xdr:row>
      <xdr:rowOff>18555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111282</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2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59842</xdr:rowOff>
    </xdr:from>
    <xdr:to>
      <xdr:col>81</xdr:col>
      <xdr:colOff>101600</xdr:colOff>
      <xdr:row>74</xdr:row>
      <xdr:rowOff>161442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6519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5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120726</xdr:rowOff>
    </xdr:from>
    <xdr:to>
      <xdr:col>76</xdr:col>
      <xdr:colOff>165100</xdr:colOff>
      <xdr:row>73</xdr:row>
      <xdr:rowOff>50876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67403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4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28473</xdr:rowOff>
    </xdr:from>
    <xdr:to>
      <xdr:col>72</xdr:col>
      <xdr:colOff>38100</xdr:colOff>
      <xdr:row>73</xdr:row>
      <xdr:rowOff>130073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5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146600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3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135992</xdr:rowOff>
    </xdr:from>
    <xdr:to>
      <xdr:col>67</xdr:col>
      <xdr:colOff>101600</xdr:colOff>
      <xdr:row>74</xdr:row>
      <xdr:rowOff>66142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82669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144514</xdr:rowOff>
    </xdr:from>
    <xdr:to>
      <xdr:col>85</xdr:col>
      <xdr:colOff>127000</xdr:colOff>
      <xdr:row>96</xdr:row>
      <xdr:rowOff>166624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03714"/>
          <a:ext cx="8382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166624</xdr:rowOff>
    </xdr:from>
    <xdr:to>
      <xdr:col>81</xdr:col>
      <xdr:colOff>50800</xdr:colOff>
      <xdr:row>98</xdr:row>
      <xdr:rowOff>75209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25824"/>
          <a:ext cx="889000" cy="2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96469</xdr:rowOff>
    </xdr:from>
    <xdr:to>
      <xdr:col>76</xdr:col>
      <xdr:colOff>114300</xdr:colOff>
      <xdr:row>98</xdr:row>
      <xdr:rowOff>75209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27119"/>
          <a:ext cx="8890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90539</xdr:rowOff>
    </xdr:from>
    <xdr:to>
      <xdr:col>71</xdr:col>
      <xdr:colOff>177800</xdr:colOff>
      <xdr:row>97</xdr:row>
      <xdr:rowOff>96469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21189"/>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93714</xdr:rowOff>
    </xdr:from>
    <xdr:to>
      <xdr:col>85</xdr:col>
      <xdr:colOff>177800</xdr:colOff>
      <xdr:row>97</xdr:row>
      <xdr:rowOff>23864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116591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115824</xdr:rowOff>
    </xdr:from>
    <xdr:to>
      <xdr:col>81</xdr:col>
      <xdr:colOff>101600</xdr:colOff>
      <xdr:row>97</xdr:row>
      <xdr:rowOff>45974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62501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5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24409</xdr:rowOff>
    </xdr:from>
    <xdr:to>
      <xdr:col>76</xdr:col>
      <xdr:colOff>165100</xdr:colOff>
      <xdr:row>98</xdr:row>
      <xdr:rowOff>126009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117136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45669</xdr:rowOff>
    </xdr:from>
    <xdr:to>
      <xdr:col>72</xdr:col>
      <xdr:colOff>38100</xdr:colOff>
      <xdr:row>97</xdr:row>
      <xdr:rowOff>147269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163796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39739</xdr:rowOff>
    </xdr:from>
    <xdr:to>
      <xdr:col>67</xdr:col>
      <xdr:colOff>101600</xdr:colOff>
      <xdr:row>97</xdr:row>
      <xdr:rowOff>141339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157866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94797</xdr:rowOff>
    </xdr:from>
    <xdr:to>
      <xdr:col>116</xdr:col>
      <xdr:colOff>63500</xdr:colOff>
      <xdr:row>37</xdr:row>
      <xdr:rowOff>97409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266997"/>
          <a:ext cx="838200" cy="17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51493</xdr:rowOff>
    </xdr:from>
    <xdr:to>
      <xdr:col>111</xdr:col>
      <xdr:colOff>177800</xdr:colOff>
      <xdr:row>37</xdr:row>
      <xdr:rowOff>97409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395143"/>
          <a:ext cx="8890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51493</xdr:rowOff>
    </xdr:from>
    <xdr:to>
      <xdr:col>107</xdr:col>
      <xdr:colOff>50800</xdr:colOff>
      <xdr:row>37</xdr:row>
      <xdr:rowOff>82583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9514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58155</xdr:rowOff>
    </xdr:from>
    <xdr:to>
      <xdr:col>102</xdr:col>
      <xdr:colOff>114300</xdr:colOff>
      <xdr:row>37</xdr:row>
      <xdr:rowOff>82583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401805"/>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52207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7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58085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43997</xdr:rowOff>
    </xdr:from>
    <xdr:to>
      <xdr:col>116</xdr:col>
      <xdr:colOff>114300</xdr:colOff>
      <xdr:row>36</xdr:row>
      <xdr:rowOff>145597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2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66874</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46609</xdr:rowOff>
    </xdr:from>
    <xdr:to>
      <xdr:col>112</xdr:col>
      <xdr:colOff>38100</xdr:colOff>
      <xdr:row>37</xdr:row>
      <xdr:rowOff>148209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164736</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61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693</xdr:rowOff>
    </xdr:from>
    <xdr:to>
      <xdr:col>107</xdr:col>
      <xdr:colOff>101600</xdr:colOff>
      <xdr:row>37</xdr:row>
      <xdr:rowOff>102293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118820</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611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31783</xdr:rowOff>
    </xdr:from>
    <xdr:to>
      <xdr:col>102</xdr:col>
      <xdr:colOff>165100</xdr:colOff>
      <xdr:row>37</xdr:row>
      <xdr:rowOff>133383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149910</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61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7355</xdr:rowOff>
    </xdr:from>
    <xdr:to>
      <xdr:col>98</xdr:col>
      <xdr:colOff>38100</xdr:colOff>
      <xdr:row>37</xdr:row>
      <xdr:rowOff>108955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125482</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612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111773</xdr:rowOff>
    </xdr:from>
    <xdr:to>
      <xdr:col>116</xdr:col>
      <xdr:colOff>63500</xdr:colOff>
      <xdr:row>58</xdr:row>
      <xdr:rowOff>113487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5587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91732</xdr:rowOff>
    </xdr:from>
    <xdr:to>
      <xdr:col>111</xdr:col>
      <xdr:colOff>177800</xdr:colOff>
      <xdr:row>58</xdr:row>
      <xdr:rowOff>113487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35832"/>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91732</xdr:rowOff>
    </xdr:from>
    <xdr:to>
      <xdr:col>107</xdr:col>
      <xdr:colOff>50800</xdr:colOff>
      <xdr:row>58</xdr:row>
      <xdr:rowOff>114630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35832"/>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114630</xdr:rowOff>
    </xdr:from>
    <xdr:to>
      <xdr:col>102</xdr:col>
      <xdr:colOff>114300</xdr:colOff>
      <xdr:row>58</xdr:row>
      <xdr:rowOff>115697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5873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60973</xdr:rowOff>
    </xdr:from>
    <xdr:to>
      <xdr:col>116</xdr:col>
      <xdr:colOff>114300</xdr:colOff>
      <xdr:row>58</xdr:row>
      <xdr:rowOff>162573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147350</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2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62687</xdr:rowOff>
    </xdr:from>
    <xdr:to>
      <xdr:col>112</xdr:col>
      <xdr:colOff>38100</xdr:colOff>
      <xdr:row>58</xdr:row>
      <xdr:rowOff>164287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155414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9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40932</xdr:rowOff>
    </xdr:from>
    <xdr:to>
      <xdr:col>107</xdr:col>
      <xdr:colOff>101600</xdr:colOff>
      <xdr:row>58</xdr:row>
      <xdr:rowOff>142532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133659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7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63830</xdr:rowOff>
    </xdr:from>
    <xdr:to>
      <xdr:col>102</xdr:col>
      <xdr:colOff>165100</xdr:colOff>
      <xdr:row>58</xdr:row>
      <xdr:rowOff>165430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156557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64897</xdr:rowOff>
    </xdr:from>
    <xdr:to>
      <xdr:col>98</xdr:col>
      <xdr:colOff>38100</xdr:colOff>
      <xdr:row>58</xdr:row>
      <xdr:rowOff>166497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157624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102000</xdr:rowOff>
    </xdr:from>
    <xdr:to>
      <xdr:col>116</xdr:col>
      <xdr:colOff>63500</xdr:colOff>
      <xdr:row>76</xdr:row>
      <xdr:rowOff>124250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32200"/>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124250</xdr:rowOff>
    </xdr:from>
    <xdr:to>
      <xdr:col>111</xdr:col>
      <xdr:colOff>177800</xdr:colOff>
      <xdr:row>76</xdr:row>
      <xdr:rowOff>146672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54450"/>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58547</xdr:rowOff>
    </xdr:from>
    <xdr:to>
      <xdr:col>107</xdr:col>
      <xdr:colOff>50800</xdr:colOff>
      <xdr:row>76</xdr:row>
      <xdr:rowOff>146672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17297"/>
          <a:ext cx="8890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58547</xdr:rowOff>
    </xdr:from>
    <xdr:to>
      <xdr:col>102</xdr:col>
      <xdr:colOff>114300</xdr:colOff>
      <xdr:row>75</xdr:row>
      <xdr:rowOff>70986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17297"/>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37989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51200</xdr:rowOff>
    </xdr:from>
    <xdr:to>
      <xdr:col>116</xdr:col>
      <xdr:colOff>114300</xdr:colOff>
      <xdr:row>76</xdr:row>
      <xdr:rowOff>152800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29627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73450</xdr:rowOff>
    </xdr:from>
    <xdr:to>
      <xdr:col>112</xdr:col>
      <xdr:colOff>38100</xdr:colOff>
      <xdr:row>77</xdr:row>
      <xdr:rowOff>3600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166177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95872</xdr:rowOff>
    </xdr:from>
    <xdr:to>
      <xdr:col>107</xdr:col>
      <xdr:colOff>101600</xdr:colOff>
      <xdr:row>77</xdr:row>
      <xdr:rowOff>26022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17149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7747</xdr:rowOff>
    </xdr:from>
    <xdr:to>
      <xdr:col>102</xdr:col>
      <xdr:colOff>165100</xdr:colOff>
      <xdr:row>75</xdr:row>
      <xdr:rowOff>109347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125874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20186</xdr:rowOff>
    </xdr:from>
    <xdr:to>
      <xdr:col>98</xdr:col>
      <xdr:colOff>38100</xdr:colOff>
      <xdr:row>75</xdr:row>
      <xdr:rowOff>121786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138313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年度と比較し大きく変動しているのは</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普通建設事業費（うち更新整備）</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投資及び出資金はモータースポーツ推進にかかる出資金の増加による。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前年度比で微減となっている</a:t>
          </a:r>
          <a:r>
            <a:rPr kumimoji="1" lang="ja-JP" altLang="ja-JP" sz="1100">
              <a:solidFill>
                <a:schemeClr val="dk1"/>
              </a:solidFill>
              <a:effectLst/>
              <a:latin typeface="+mn-lt"/>
              <a:ea typeface="+mn-ea"/>
              <a:cs typeface="+mn-cs"/>
            </a:rPr>
            <a:t>。利率の高い市債の繰上償還が概ね完了したことによる。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人件費は、類似団体平均よりも高い水準でとどまっている。合併により面積が県内で</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番目へと広がった市域全体で同水準の行政サービスを提供するためには他団体よりも経費がかかることが要因となっているが、適正な定員管理に努め人件費の抑制を図る。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47,564
46,638
504.24
32,356,201
29,897,911
1,720,291
17,555,492
24,810,804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109982</xdr:rowOff>
    </xdr:from>
    <xdr:to>
      <xdr:col>24</xdr:col>
      <xdr:colOff>62865</xdr:colOff>
      <xdr:row>39</xdr:row>
      <xdr:rowOff>12011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424932"/>
          <a:ext cx="127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15838</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12011</xdr:rowOff>
    </xdr:from>
    <xdr:to>
      <xdr:col>24</xdr:col>
      <xdr:colOff>152400</xdr:colOff>
      <xdr:row>39</xdr:row>
      <xdr:rowOff>12011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56659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109982</xdr:rowOff>
    </xdr:from>
    <xdr:to>
      <xdr:col>24</xdr:col>
      <xdr:colOff>152400</xdr:colOff>
      <xdr:row>31</xdr:row>
      <xdr:rowOff>109982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76998</xdr:rowOff>
    </xdr:from>
    <xdr:to>
      <xdr:col>24</xdr:col>
      <xdr:colOff>63500</xdr:colOff>
      <xdr:row>37</xdr:row>
      <xdr:rowOff>96593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220498"/>
          <a:ext cx="838200" cy="121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66710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7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43833</xdr:rowOff>
    </xdr:from>
    <xdr:to>
      <xdr:col>24</xdr:col>
      <xdr:colOff>114300</xdr:colOff>
      <xdr:row>36</xdr:row>
      <xdr:rowOff>145433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76998</xdr:rowOff>
    </xdr:from>
    <xdr:to>
      <xdr:col>19</xdr:col>
      <xdr:colOff>177800</xdr:colOff>
      <xdr:row>38</xdr:row>
      <xdr:rowOff>60016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220498"/>
          <a:ext cx="889000" cy="135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33383</xdr:rowOff>
    </xdr:from>
    <xdr:to>
      <xdr:col>20</xdr:col>
      <xdr:colOff>38100</xdr:colOff>
      <xdr:row>36</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126110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157008</xdr:rowOff>
    </xdr:from>
    <xdr:to>
      <xdr:col>15</xdr:col>
      <xdr:colOff>50800</xdr:colOff>
      <xdr:row>38</xdr:row>
      <xdr:rowOff>60016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00658"/>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62121</xdr:rowOff>
    </xdr:from>
    <xdr:to>
      <xdr:col>15</xdr:col>
      <xdr:colOff>101600</xdr:colOff>
      <xdr:row>36</xdr:row>
      <xdr:rowOff>163721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8798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157008</xdr:rowOff>
    </xdr:from>
    <xdr:to>
      <xdr:col>10</xdr:col>
      <xdr:colOff>114300</xdr:colOff>
      <xdr:row>37</xdr:row>
      <xdr:rowOff>160600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0065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113719</xdr:rowOff>
    </xdr:from>
    <xdr:to>
      <xdr:col>10</xdr:col>
      <xdr:colOff>165100</xdr:colOff>
      <xdr:row>39</xdr:row>
      <xdr:rowOff>43869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34996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112740</xdr:rowOff>
    </xdr:from>
    <xdr:to>
      <xdr:col>6</xdr:col>
      <xdr:colOff>38100</xdr:colOff>
      <xdr:row>39</xdr:row>
      <xdr:rowOff>42890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34017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45793</xdr:rowOff>
    </xdr:from>
    <xdr:to>
      <xdr:col>24</xdr:col>
      <xdr:colOff>114300</xdr:colOff>
      <xdr:row>37</xdr:row>
      <xdr:rowOff>147393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24220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26198</xdr:rowOff>
    </xdr:from>
    <xdr:to>
      <xdr:col>20</xdr:col>
      <xdr:colOff>38100</xdr:colOff>
      <xdr:row>30</xdr:row>
      <xdr:rowOff>127798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1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144325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494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9216</xdr:rowOff>
    </xdr:from>
    <xdr:to>
      <xdr:col>15</xdr:col>
      <xdr:colOff>101600</xdr:colOff>
      <xdr:row>38</xdr:row>
      <xdr:rowOff>110816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101943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1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106208</xdr:rowOff>
    </xdr:from>
    <xdr:to>
      <xdr:col>10</xdr:col>
      <xdr:colOff>165100</xdr:colOff>
      <xdr:row>38</xdr:row>
      <xdr:rowOff>36358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52885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2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109801</xdr:rowOff>
    </xdr:from>
    <xdr:to>
      <xdr:col>6</xdr:col>
      <xdr:colOff>38100</xdr:colOff>
      <xdr:row>38</xdr:row>
      <xdr:rowOff>39951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56478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2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160210</xdr:rowOff>
    </xdr:from>
    <xdr:to>
      <xdr:col>24</xdr:col>
      <xdr:colOff>63500</xdr:colOff>
      <xdr:row>56</xdr:row>
      <xdr:rowOff>40236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89960"/>
          <a:ext cx="838200" cy="5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4506</xdr:rowOff>
    </xdr:from>
    <xdr:to>
      <xdr:col>19</xdr:col>
      <xdr:colOff>177800</xdr:colOff>
      <xdr:row>56</xdr:row>
      <xdr:rowOff>40236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62806"/>
          <a:ext cx="889000" cy="37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4506</xdr:rowOff>
    </xdr:from>
    <xdr:to>
      <xdr:col>15</xdr:col>
      <xdr:colOff>50800</xdr:colOff>
      <xdr:row>56</xdr:row>
      <xdr:rowOff>99631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62806"/>
          <a:ext cx="889000" cy="43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99631</xdr:rowOff>
    </xdr:from>
    <xdr:to>
      <xdr:col>10</xdr:col>
      <xdr:colOff>114300</xdr:colOff>
      <xdr:row>56</xdr:row>
      <xdr:rowOff>114202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00831"/>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72429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78821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109410</xdr:rowOff>
    </xdr:from>
    <xdr:to>
      <xdr:col>24</xdr:col>
      <xdr:colOff>114300</xdr:colOff>
      <xdr:row>56</xdr:row>
      <xdr:rowOff>39560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132287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9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160886</xdr:rowOff>
    </xdr:from>
    <xdr:to>
      <xdr:col>20</xdr:col>
      <xdr:colOff>38100</xdr:colOff>
      <xdr:row>56</xdr:row>
      <xdr:rowOff>91036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107563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36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125156</xdr:rowOff>
    </xdr:from>
    <xdr:to>
      <xdr:col>15</xdr:col>
      <xdr:colOff>101600</xdr:colOff>
      <xdr:row>54</xdr:row>
      <xdr:rowOff>55306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46433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0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48831</xdr:rowOff>
    </xdr:from>
    <xdr:to>
      <xdr:col>10</xdr:col>
      <xdr:colOff>165100</xdr:colOff>
      <xdr:row>56</xdr:row>
      <xdr:rowOff>150431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166958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63402</xdr:rowOff>
    </xdr:from>
    <xdr:to>
      <xdr:col>6</xdr:col>
      <xdr:colOff>38100</xdr:colOff>
      <xdr:row>56</xdr:row>
      <xdr:rowOff>165002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10079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3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19196</xdr:rowOff>
    </xdr:from>
    <xdr:to>
      <xdr:col>24</xdr:col>
      <xdr:colOff>63500</xdr:colOff>
      <xdr:row>76</xdr:row>
      <xdr:rowOff>53997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49396"/>
          <a:ext cx="838200" cy="3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19196</xdr:rowOff>
    </xdr:from>
    <xdr:to>
      <xdr:col>19</xdr:col>
      <xdr:colOff>177800</xdr:colOff>
      <xdr:row>77</xdr:row>
      <xdr:rowOff>97420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49396"/>
          <a:ext cx="889000" cy="24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97420</xdr:rowOff>
    </xdr:from>
    <xdr:to>
      <xdr:col>15</xdr:col>
      <xdr:colOff>50800</xdr:colOff>
      <xdr:row>78</xdr:row>
      <xdr:rowOff>14460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9070"/>
          <a:ext cx="889000" cy="8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138415</xdr:rowOff>
    </xdr:from>
    <xdr:to>
      <xdr:col>10</xdr:col>
      <xdr:colOff>114300</xdr:colOff>
      <xdr:row>78</xdr:row>
      <xdr:rowOff>14460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40065"/>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65687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9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101094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xdr:rowOff>
    </xdr:from>
    <xdr:to>
      <xdr:col>24</xdr:col>
      <xdr:colOff>114300</xdr:colOff>
      <xdr:row>76</xdr:row>
      <xdr:rowOff>104797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153074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139845</xdr:rowOff>
    </xdr:from>
    <xdr:to>
      <xdr:col>20</xdr:col>
      <xdr:colOff>38100</xdr:colOff>
      <xdr:row>76</xdr:row>
      <xdr:rowOff>69996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98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61123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9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46620</xdr:rowOff>
    </xdr:from>
    <xdr:to>
      <xdr:col>15</xdr:col>
      <xdr:colOff>101600</xdr:colOff>
      <xdr:row>77</xdr:row>
      <xdr:rowOff>148220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139347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135110</xdr:rowOff>
    </xdr:from>
    <xdr:to>
      <xdr:col>10</xdr:col>
      <xdr:colOff>165100</xdr:colOff>
      <xdr:row>78</xdr:row>
      <xdr:rowOff>65260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56387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87615</xdr:rowOff>
    </xdr:from>
    <xdr:to>
      <xdr:col>6</xdr:col>
      <xdr:colOff>38100</xdr:colOff>
      <xdr:row>78</xdr:row>
      <xdr:rowOff>17765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34292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6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166337</xdr:rowOff>
    </xdr:from>
    <xdr:to>
      <xdr:col>24</xdr:col>
      <xdr:colOff>63500</xdr:colOff>
      <xdr:row>97</xdr:row>
      <xdr:rowOff>47182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625537"/>
          <a:ext cx="8382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47182</xdr:rowOff>
    </xdr:from>
    <xdr:to>
      <xdr:col>19</xdr:col>
      <xdr:colOff>177800</xdr:colOff>
      <xdr:row>97</xdr:row>
      <xdr:rowOff>138731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677832"/>
          <a:ext cx="889000" cy="9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136141</xdr:rowOff>
    </xdr:from>
    <xdr:to>
      <xdr:col>15</xdr:col>
      <xdr:colOff>50800</xdr:colOff>
      <xdr:row>97</xdr:row>
      <xdr:rowOff>138731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766791"/>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136141</xdr:rowOff>
    </xdr:from>
    <xdr:to>
      <xdr:col>10</xdr:col>
      <xdr:colOff>114300</xdr:colOff>
      <xdr:row>97</xdr:row>
      <xdr:rowOff>142063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66791"/>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115537</xdr:rowOff>
    </xdr:from>
    <xdr:to>
      <xdr:col>24</xdr:col>
      <xdr:colOff>114300</xdr:colOff>
      <xdr:row>97</xdr:row>
      <xdr:rowOff>45687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138414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167832</xdr:rowOff>
    </xdr:from>
    <xdr:to>
      <xdr:col>20</xdr:col>
      <xdr:colOff>38100</xdr:colOff>
      <xdr:row>97</xdr:row>
      <xdr:rowOff>97982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114509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87931</xdr:rowOff>
    </xdr:from>
    <xdr:to>
      <xdr:col>15</xdr:col>
      <xdr:colOff>101600</xdr:colOff>
      <xdr:row>98</xdr:row>
      <xdr:rowOff>18081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34608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85341</xdr:rowOff>
    </xdr:from>
    <xdr:to>
      <xdr:col>10</xdr:col>
      <xdr:colOff>165100</xdr:colOff>
      <xdr:row>98</xdr:row>
      <xdr:rowOff>15491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32018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49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91263</xdr:rowOff>
    </xdr:from>
    <xdr:to>
      <xdr:col>6</xdr:col>
      <xdr:colOff>38100</xdr:colOff>
      <xdr:row>98</xdr:row>
      <xdr:rowOff>21413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37940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66875</xdr:rowOff>
    </xdr:from>
    <xdr:to>
      <xdr:col>55</xdr:col>
      <xdr:colOff>0</xdr:colOff>
      <xdr:row>37</xdr:row>
      <xdr:rowOff>80917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9639300" y="6410525"/>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80917</xdr:rowOff>
    </xdr:from>
    <xdr:to>
      <xdr:col>50</xdr:col>
      <xdr:colOff>114300</xdr:colOff>
      <xdr:row>37</xdr:row>
      <xdr:rowOff>93980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8750300" y="64245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93980</xdr:rowOff>
    </xdr:from>
    <xdr:to>
      <xdr:col>45</xdr:col>
      <xdr:colOff>177800</xdr:colOff>
      <xdr:row>37</xdr:row>
      <xdr:rowOff>157661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7861300" y="643763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157335</xdr:rowOff>
    </xdr:from>
    <xdr:to>
      <xdr:col>41</xdr:col>
      <xdr:colOff>50800</xdr:colOff>
      <xdr:row>37</xdr:row>
      <xdr:rowOff>157661</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650098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63662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60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39169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60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16075</xdr:rowOff>
    </xdr:from>
    <xdr:to>
      <xdr:col>55</xdr:col>
      <xdr:colOff>50800</xdr:colOff>
      <xdr:row>37</xdr:row>
      <xdr:rowOff>117675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38952</xdr:rowOff>
    </xdr:from>
    <xdr:ext cx="469744"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21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30117</xdr:rowOff>
    </xdr:from>
    <xdr:to>
      <xdr:col>50</xdr:col>
      <xdr:colOff>165100</xdr:colOff>
      <xdr:row>37</xdr:row>
      <xdr:rowOff>131717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148244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04428" y="61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43180</xdr:rowOff>
    </xdr:from>
    <xdr:to>
      <xdr:col>46</xdr:col>
      <xdr:colOff>38100</xdr:colOff>
      <xdr:row>37</xdr:row>
      <xdr:rowOff>144780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135907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15428"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106861</xdr:rowOff>
    </xdr:from>
    <xdr:to>
      <xdr:col>41</xdr:col>
      <xdr:colOff>101600</xdr:colOff>
      <xdr:row>38</xdr:row>
      <xdr:rowOff>37012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28139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72017" y="654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106535</xdr:rowOff>
    </xdr:from>
    <xdr:to>
      <xdr:col>36</xdr:col>
      <xdr:colOff>165100</xdr:colOff>
      <xdr:row>38</xdr:row>
      <xdr:rowOff>36685</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27812</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83017" y="654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18428</xdr:rowOff>
    </xdr:from>
    <xdr:to>
      <xdr:col>55</xdr:col>
      <xdr:colOff>0</xdr:colOff>
      <xdr:row>56</xdr:row>
      <xdr:rowOff>91466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619628"/>
          <a:ext cx="8382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18428</xdr:rowOff>
    </xdr:from>
    <xdr:to>
      <xdr:col>50</xdr:col>
      <xdr:colOff>114300</xdr:colOff>
      <xdr:row>56</xdr:row>
      <xdr:rowOff>58051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619628"/>
          <a:ext cx="8890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50889</xdr:rowOff>
    </xdr:from>
    <xdr:to>
      <xdr:col>45</xdr:col>
      <xdr:colOff>177800</xdr:colOff>
      <xdr:row>56</xdr:row>
      <xdr:rowOff>58051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652089"/>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50889</xdr:rowOff>
    </xdr:from>
    <xdr:to>
      <xdr:col>41</xdr:col>
      <xdr:colOff>50800</xdr:colOff>
      <xdr:row>56</xdr:row>
      <xdr:rowOff>97085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652089"/>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170921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40666</xdr:rowOff>
    </xdr:from>
    <xdr:to>
      <xdr:col>55</xdr:col>
      <xdr:colOff>50800</xdr:colOff>
      <xdr:row>56</xdr:row>
      <xdr:rowOff>142266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6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63543</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4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139078</xdr:rowOff>
    </xdr:from>
    <xdr:to>
      <xdr:col>50</xdr:col>
      <xdr:colOff>165100</xdr:colOff>
      <xdr:row>56</xdr:row>
      <xdr:rowOff>69228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5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85755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3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7251</xdr:rowOff>
    </xdr:from>
    <xdr:to>
      <xdr:col>46</xdr:col>
      <xdr:colOff>38100</xdr:colOff>
      <xdr:row>56</xdr:row>
      <xdr:rowOff>108851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6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125378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3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xdr:rowOff>
    </xdr:from>
    <xdr:to>
      <xdr:col>41</xdr:col>
      <xdr:colOff>101600</xdr:colOff>
      <xdr:row>56</xdr:row>
      <xdr:rowOff>101689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6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118216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3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46285</xdr:rowOff>
    </xdr:from>
    <xdr:to>
      <xdr:col>36</xdr:col>
      <xdr:colOff>165100</xdr:colOff>
      <xdr:row>56</xdr:row>
      <xdr:rowOff>147885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164412</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4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101112</xdr:rowOff>
    </xdr:from>
    <xdr:to>
      <xdr:col>55</xdr:col>
      <xdr:colOff>0</xdr:colOff>
      <xdr:row>76</xdr:row>
      <xdr:rowOff>32280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788412"/>
          <a:ext cx="838200" cy="27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51369</xdr:rowOff>
    </xdr:from>
    <xdr:to>
      <xdr:col>50</xdr:col>
      <xdr:colOff>114300</xdr:colOff>
      <xdr:row>74</xdr:row>
      <xdr:rowOff>101112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738669"/>
          <a:ext cx="889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51369</xdr:rowOff>
    </xdr:from>
    <xdr:to>
      <xdr:col>45</xdr:col>
      <xdr:colOff>177800</xdr:colOff>
      <xdr:row>75</xdr:row>
      <xdr:rowOff>136706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738669"/>
          <a:ext cx="889000" cy="2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136706</xdr:rowOff>
    </xdr:from>
    <xdr:to>
      <xdr:col>41</xdr:col>
      <xdr:colOff>50800</xdr:colOff>
      <xdr:row>76</xdr:row>
      <xdr:rowOff>26681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995456"/>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73454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88564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152930</xdr:rowOff>
    </xdr:from>
    <xdr:to>
      <xdr:col>55</xdr:col>
      <xdr:colOff>50800</xdr:colOff>
      <xdr:row>76</xdr:row>
      <xdr:rowOff>83080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131357</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50312</xdr:rowOff>
    </xdr:from>
    <xdr:to>
      <xdr:col>50</xdr:col>
      <xdr:colOff>165100</xdr:colOff>
      <xdr:row>74</xdr:row>
      <xdr:rowOff>151912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7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168439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569</xdr:rowOff>
    </xdr:from>
    <xdr:to>
      <xdr:col>46</xdr:col>
      <xdr:colOff>38100</xdr:colOff>
      <xdr:row>74</xdr:row>
      <xdr:rowOff>102169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6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118696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4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85906</xdr:rowOff>
    </xdr:from>
    <xdr:to>
      <xdr:col>41</xdr:col>
      <xdr:colOff>101600</xdr:colOff>
      <xdr:row>76</xdr:row>
      <xdr:rowOff>16055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446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32583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147331</xdr:rowOff>
    </xdr:from>
    <xdr:to>
      <xdr:col>36</xdr:col>
      <xdr:colOff>165100</xdr:colOff>
      <xdr:row>76</xdr:row>
      <xdr:rowOff>77481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94008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7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60097</xdr:rowOff>
    </xdr:from>
    <xdr:to>
      <xdr:col>55</xdr:col>
      <xdr:colOff>0</xdr:colOff>
      <xdr:row>97</xdr:row>
      <xdr:rowOff>127888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19297"/>
          <a:ext cx="838200" cy="23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85674</xdr:rowOff>
    </xdr:from>
    <xdr:to>
      <xdr:col>50</xdr:col>
      <xdr:colOff>114300</xdr:colOff>
      <xdr:row>97</xdr:row>
      <xdr:rowOff>127888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16324"/>
          <a:ext cx="8890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85674</xdr:rowOff>
    </xdr:from>
    <xdr:to>
      <xdr:col>45</xdr:col>
      <xdr:colOff>177800</xdr:colOff>
      <xdr:row>98</xdr:row>
      <xdr:rowOff>78778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16324"/>
          <a:ext cx="889000" cy="16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78778</xdr:rowOff>
    </xdr:from>
    <xdr:to>
      <xdr:col>41</xdr:col>
      <xdr:colOff>50800</xdr:colOff>
      <xdr:row>98</xdr:row>
      <xdr:rowOff>86424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880878"/>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158890</xdr:rowOff>
    </xdr:from>
    <xdr:to>
      <xdr:col>41</xdr:col>
      <xdr:colOff>101600</xdr:colOff>
      <xdr:row>98</xdr:row>
      <xdr:rowOff>89040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105567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5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164351</xdr:rowOff>
    </xdr:from>
    <xdr:to>
      <xdr:col>36</xdr:col>
      <xdr:colOff>165100</xdr:colOff>
      <xdr:row>98</xdr:row>
      <xdr:rowOff>94501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111028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9297</xdr:rowOff>
    </xdr:from>
    <xdr:to>
      <xdr:col>55</xdr:col>
      <xdr:colOff>50800</xdr:colOff>
      <xdr:row>96</xdr:row>
      <xdr:rowOff>110897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32174</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77088</xdr:rowOff>
    </xdr:from>
    <xdr:to>
      <xdr:col>50</xdr:col>
      <xdr:colOff>165100</xdr:colOff>
      <xdr:row>98</xdr:row>
      <xdr:rowOff>7238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169815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34874</xdr:rowOff>
    </xdr:from>
    <xdr:to>
      <xdr:col>46</xdr:col>
      <xdr:colOff>38100</xdr:colOff>
      <xdr:row>97</xdr:row>
      <xdr:rowOff>136474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127601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27978</xdr:rowOff>
    </xdr:from>
    <xdr:to>
      <xdr:col>41</xdr:col>
      <xdr:colOff>101600</xdr:colOff>
      <xdr:row>98</xdr:row>
      <xdr:rowOff>129578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8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120705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9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35624</xdr:rowOff>
    </xdr:from>
    <xdr:to>
      <xdr:col>36</xdr:col>
      <xdr:colOff>165100</xdr:colOff>
      <xdr:row>98</xdr:row>
      <xdr:rowOff>137224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8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128351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9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254</xdr:rowOff>
    </xdr:from>
    <xdr:to>
      <xdr:col>85</xdr:col>
      <xdr:colOff>127000</xdr:colOff>
      <xdr:row>37</xdr:row>
      <xdr:rowOff>51994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43904"/>
          <a:ext cx="8382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51994</xdr:rowOff>
    </xdr:from>
    <xdr:to>
      <xdr:col>81</xdr:col>
      <xdr:colOff>50800</xdr:colOff>
      <xdr:row>37</xdr:row>
      <xdr:rowOff>52641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9564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52641</xdr:rowOff>
    </xdr:from>
    <xdr:to>
      <xdr:col>76</xdr:col>
      <xdr:colOff>114300</xdr:colOff>
      <xdr:row>37</xdr:row>
      <xdr:rowOff>68606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96291"/>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55613</xdr:rowOff>
    </xdr:from>
    <xdr:to>
      <xdr:col>71</xdr:col>
      <xdr:colOff>177800</xdr:colOff>
      <xdr:row>37</xdr:row>
      <xdr:rowOff>68606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399263"/>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81928</xdr:rowOff>
    </xdr:from>
    <xdr:to>
      <xdr:col>72</xdr:col>
      <xdr:colOff>38100</xdr:colOff>
      <xdr:row>38</xdr:row>
      <xdr:rowOff>12078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108674</xdr:rowOff>
    </xdr:from>
    <xdr:to>
      <xdr:col>67</xdr:col>
      <xdr:colOff>101600</xdr:colOff>
      <xdr:row>38</xdr:row>
      <xdr:rowOff>38824</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29951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120904</xdr:rowOff>
    </xdr:from>
    <xdr:to>
      <xdr:col>85</xdr:col>
      <xdr:colOff>177800</xdr:colOff>
      <xdr:row>37</xdr:row>
      <xdr:rowOff>51054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99331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1194</xdr:rowOff>
    </xdr:from>
    <xdr:to>
      <xdr:col>81</xdr:col>
      <xdr:colOff>101600</xdr:colOff>
      <xdr:row>37</xdr:row>
      <xdr:rowOff>102794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93921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1841</xdr:rowOff>
    </xdr:from>
    <xdr:to>
      <xdr:col>76</xdr:col>
      <xdr:colOff>165100</xdr:colOff>
      <xdr:row>37</xdr:row>
      <xdr:rowOff>103441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94568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17806</xdr:rowOff>
    </xdr:from>
    <xdr:to>
      <xdr:col>72</xdr:col>
      <xdr:colOff>38100</xdr:colOff>
      <xdr:row>37</xdr:row>
      <xdr:rowOff>119406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135933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4813</xdr:rowOff>
    </xdr:from>
    <xdr:to>
      <xdr:col>67</xdr:col>
      <xdr:colOff>101600</xdr:colOff>
      <xdr:row>37</xdr:row>
      <xdr:rowOff>106413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122940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1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105397</xdr:rowOff>
    </xdr:from>
    <xdr:to>
      <xdr:col>85</xdr:col>
      <xdr:colOff>127000</xdr:colOff>
      <xdr:row>56</xdr:row>
      <xdr:rowOff>135090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06597"/>
          <a:ext cx="8382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93764</xdr:rowOff>
    </xdr:from>
    <xdr:to>
      <xdr:col>81</xdr:col>
      <xdr:colOff>50800</xdr:colOff>
      <xdr:row>56</xdr:row>
      <xdr:rowOff>135090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694964"/>
          <a:ext cx="8890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145999</xdr:rowOff>
    </xdr:from>
    <xdr:to>
      <xdr:col>76</xdr:col>
      <xdr:colOff>114300</xdr:colOff>
      <xdr:row>56</xdr:row>
      <xdr:rowOff>93764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575749"/>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145999</xdr:rowOff>
    </xdr:from>
    <xdr:to>
      <xdr:col>71</xdr:col>
      <xdr:colOff>177800</xdr:colOff>
      <xdr:row>56</xdr:row>
      <xdr:rowOff>55055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575749"/>
          <a:ext cx="8890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54597</xdr:rowOff>
    </xdr:from>
    <xdr:to>
      <xdr:col>85</xdr:col>
      <xdr:colOff>177800</xdr:colOff>
      <xdr:row>56</xdr:row>
      <xdr:rowOff>156197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77474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5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84290</xdr:rowOff>
    </xdr:from>
    <xdr:to>
      <xdr:col>81</xdr:col>
      <xdr:colOff>101600</xdr:colOff>
      <xdr:row>57</xdr:row>
      <xdr:rowOff>14440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30967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4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42964</xdr:rowOff>
    </xdr:from>
    <xdr:to>
      <xdr:col>76</xdr:col>
      <xdr:colOff>165100</xdr:colOff>
      <xdr:row>56</xdr:row>
      <xdr:rowOff>144564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161091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4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95199</xdr:rowOff>
    </xdr:from>
    <xdr:to>
      <xdr:col>72</xdr:col>
      <xdr:colOff>38100</xdr:colOff>
      <xdr:row>56</xdr:row>
      <xdr:rowOff>25349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5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41876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4255</xdr:rowOff>
    </xdr:from>
    <xdr:to>
      <xdr:col>67</xdr:col>
      <xdr:colOff>101600</xdr:colOff>
      <xdr:row>56</xdr:row>
      <xdr:rowOff>105855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122382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8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117800</xdr:rowOff>
    </xdr:from>
    <xdr:to>
      <xdr:col>85</xdr:col>
      <xdr:colOff>127000</xdr:colOff>
      <xdr:row>75</xdr:row>
      <xdr:rowOff>35047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805100"/>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117800</xdr:rowOff>
    </xdr:from>
    <xdr:to>
      <xdr:col>81</xdr:col>
      <xdr:colOff>50800</xdr:colOff>
      <xdr:row>76</xdr:row>
      <xdr:rowOff>85475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805100"/>
          <a:ext cx="889000" cy="3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85475</xdr:rowOff>
    </xdr:from>
    <xdr:to>
      <xdr:col>76</xdr:col>
      <xdr:colOff>114300</xdr:colOff>
      <xdr:row>77</xdr:row>
      <xdr:rowOff>162971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115675"/>
          <a:ext cx="889000" cy="24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58137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49678</xdr:rowOff>
    </xdr:from>
    <xdr:to>
      <xdr:col>71</xdr:col>
      <xdr:colOff>177800</xdr:colOff>
      <xdr:row>77</xdr:row>
      <xdr:rowOff>162971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251328"/>
          <a:ext cx="889000" cy="11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82095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5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155697</xdr:rowOff>
    </xdr:from>
    <xdr:to>
      <xdr:col>85</xdr:col>
      <xdr:colOff>177800</xdr:colOff>
      <xdr:row>75</xdr:row>
      <xdr:rowOff>85847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8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7124</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6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67000</xdr:rowOff>
    </xdr:from>
    <xdr:to>
      <xdr:col>81</xdr:col>
      <xdr:colOff>101600</xdr:colOff>
      <xdr:row>74</xdr:row>
      <xdr:rowOff>168600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7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5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34675</xdr:rowOff>
    </xdr:from>
    <xdr:to>
      <xdr:col>76</xdr:col>
      <xdr:colOff>165100</xdr:colOff>
      <xdr:row>76</xdr:row>
      <xdr:rowOff>136275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0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152803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284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112171</xdr:rowOff>
    </xdr:from>
    <xdr:to>
      <xdr:col>72</xdr:col>
      <xdr:colOff>38100</xdr:colOff>
      <xdr:row>78</xdr:row>
      <xdr:rowOff>42321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33448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4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170328</xdr:rowOff>
    </xdr:from>
    <xdr:to>
      <xdr:col>67</xdr:col>
      <xdr:colOff>101600</xdr:colOff>
      <xdr:row>77</xdr:row>
      <xdr:rowOff>100478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2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117005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297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110643</xdr:rowOff>
    </xdr:from>
    <xdr:to>
      <xdr:col>85</xdr:col>
      <xdr:colOff>127000</xdr:colOff>
      <xdr:row>94</xdr:row>
      <xdr:rowOff>139205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226943"/>
          <a:ext cx="838200" cy="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76</xdr:rowOff>
    </xdr:from>
    <xdr:to>
      <xdr:col>81</xdr:col>
      <xdr:colOff>50800</xdr:colOff>
      <xdr:row>94</xdr:row>
      <xdr:rowOff>110643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944926"/>
          <a:ext cx="889000" cy="28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76</xdr:rowOff>
    </xdr:from>
    <xdr:to>
      <xdr:col>76</xdr:col>
      <xdr:colOff>114300</xdr:colOff>
      <xdr:row>93</xdr:row>
      <xdr:rowOff>79273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5944926"/>
          <a:ext cx="889000" cy="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79273</xdr:rowOff>
    </xdr:from>
    <xdr:to>
      <xdr:col>71</xdr:col>
      <xdr:colOff>177800</xdr:colOff>
      <xdr:row>94</xdr:row>
      <xdr:rowOff>15342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024123"/>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88180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80560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88405</xdr:rowOff>
    </xdr:from>
    <xdr:to>
      <xdr:col>85</xdr:col>
      <xdr:colOff>177800</xdr:colOff>
      <xdr:row>95</xdr:row>
      <xdr:rowOff>18555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111282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5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59843</xdr:rowOff>
    </xdr:from>
    <xdr:to>
      <xdr:col>81</xdr:col>
      <xdr:colOff>101600</xdr:colOff>
      <xdr:row>94</xdr:row>
      <xdr:rowOff>161443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1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6520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120726</xdr:rowOff>
    </xdr:from>
    <xdr:to>
      <xdr:col>76</xdr:col>
      <xdr:colOff>165100</xdr:colOff>
      <xdr:row>93</xdr:row>
      <xdr:rowOff>50876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8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67403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66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28473</xdr:rowOff>
    </xdr:from>
    <xdr:to>
      <xdr:col>72</xdr:col>
      <xdr:colOff>38100</xdr:colOff>
      <xdr:row>93</xdr:row>
      <xdr:rowOff>130073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9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146600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7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135992</xdr:rowOff>
    </xdr:from>
    <xdr:to>
      <xdr:col>67</xdr:col>
      <xdr:colOff>101600</xdr:colOff>
      <xdr:row>94</xdr:row>
      <xdr:rowOff>66142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0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82669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8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77868</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年度と比較し大きく変動しているのは、議会費、土木費である。</a:t>
          </a:r>
          <a:endParaRPr lang="ja-JP" altLang="ja-JP" sz="1600">
            <a:effectLst/>
          </a:endParaRPr>
        </a:p>
        <a:p>
          <a:r>
            <a:rPr kumimoji="1" lang="ja-JP" altLang="ja-JP" sz="1200">
              <a:solidFill>
                <a:schemeClr val="dk1"/>
              </a:solidFill>
              <a:effectLst/>
              <a:latin typeface="+mn-lt"/>
              <a:ea typeface="+mn-ea"/>
              <a:cs typeface="+mn-cs"/>
            </a:rPr>
            <a:t>議会費は、</a:t>
          </a:r>
          <a:r>
            <a:rPr kumimoji="1" lang="ja-JP" altLang="en-US" sz="1200">
              <a:solidFill>
                <a:schemeClr val="dk1"/>
              </a:solidFill>
              <a:effectLst/>
              <a:latin typeface="+mn-lt"/>
              <a:ea typeface="+mn-ea"/>
              <a:cs typeface="+mn-cs"/>
            </a:rPr>
            <a:t>令和３年度の</a:t>
          </a:r>
          <a:r>
            <a:rPr kumimoji="1" lang="ja-JP" altLang="ja-JP" sz="1200">
              <a:solidFill>
                <a:schemeClr val="dk1"/>
              </a:solidFill>
              <a:effectLst/>
              <a:latin typeface="+mn-lt"/>
              <a:ea typeface="+mn-ea"/>
              <a:cs typeface="+mn-cs"/>
            </a:rPr>
            <a:t>議場改修工事</a:t>
          </a:r>
          <a:r>
            <a:rPr kumimoji="1" lang="ja-JP" altLang="en-US" sz="1200">
              <a:solidFill>
                <a:schemeClr val="dk1"/>
              </a:solidFill>
              <a:effectLst/>
              <a:latin typeface="+mn-lt"/>
              <a:ea typeface="+mn-ea"/>
              <a:cs typeface="+mn-cs"/>
            </a:rPr>
            <a:t>が完了した</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3,735</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となった。</a:t>
          </a:r>
          <a:endParaRPr lang="ja-JP" altLang="ja-JP" sz="1600">
            <a:effectLst/>
          </a:endParaRPr>
        </a:p>
        <a:p>
          <a:r>
            <a:rPr kumimoji="1" lang="ja-JP" altLang="ja-JP" sz="1200">
              <a:solidFill>
                <a:schemeClr val="dk1"/>
              </a:solidFill>
              <a:effectLst/>
              <a:latin typeface="+mn-lt"/>
              <a:ea typeface="+mn-ea"/>
              <a:cs typeface="+mn-cs"/>
            </a:rPr>
            <a:t>土木費は、災害復旧</a:t>
          </a:r>
          <a:r>
            <a:rPr kumimoji="1" lang="ja-JP" altLang="en-US" sz="1200">
              <a:solidFill>
                <a:schemeClr val="dk1"/>
              </a:solidFill>
              <a:effectLst/>
              <a:latin typeface="+mn-lt"/>
              <a:ea typeface="+mn-ea"/>
              <a:cs typeface="+mn-cs"/>
            </a:rPr>
            <a:t>対応</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年度に実施できなかった工事等を行ったため増加している</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15,484</a:t>
          </a:r>
          <a:r>
            <a:rPr kumimoji="1" lang="ja-JP" altLang="ja-JP" sz="1100">
              <a:solidFill>
                <a:schemeClr val="dk1"/>
              </a:solidFill>
              <a:effectLst/>
              <a:latin typeface="+mn-lt"/>
              <a:ea typeface="+mn-ea"/>
              <a:cs typeface="+mn-cs"/>
            </a:rPr>
            <a:t>千円を積立て、取崩しを行わなかったため増加した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621,239</a:t>
          </a:r>
          <a:r>
            <a:rPr kumimoji="1" lang="ja-JP" altLang="en-US" sz="1100">
              <a:solidFill>
                <a:schemeClr val="dk1"/>
              </a:solidFill>
              <a:effectLst/>
              <a:latin typeface="+mn-lt"/>
              <a:ea typeface="+mn-ea"/>
              <a:cs typeface="+mn-cs"/>
            </a:rPr>
            <a:t>千円減少</a:t>
          </a:r>
          <a:r>
            <a:rPr kumimoji="1" lang="ja-JP" altLang="ja-JP" sz="1100">
              <a:solidFill>
                <a:schemeClr val="dk1"/>
              </a:solidFill>
              <a:effectLst/>
              <a:latin typeface="+mn-lt"/>
              <a:ea typeface="+mn-ea"/>
              <a:cs typeface="+mn-cs"/>
            </a:rPr>
            <a:t>しているため、標準財政規模比として</a:t>
          </a:r>
          <a:r>
            <a:rPr kumimoji="1" lang="ja-JP" altLang="en-US" sz="1100">
              <a:solidFill>
                <a:schemeClr val="dk1"/>
              </a:solidFill>
              <a:effectLst/>
              <a:latin typeface="+mn-lt"/>
              <a:ea typeface="+mn-ea"/>
              <a:cs typeface="+mn-cs"/>
            </a:rPr>
            <a:t>も増加している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実質収支額は前年度比</a:t>
          </a:r>
          <a:r>
            <a:rPr kumimoji="1" lang="en-US" altLang="ja-JP" sz="1100">
              <a:solidFill>
                <a:schemeClr val="dk1"/>
              </a:solidFill>
              <a:effectLst/>
              <a:latin typeface="+mn-lt"/>
              <a:ea typeface="+mn-ea"/>
              <a:cs typeface="+mn-cs"/>
            </a:rPr>
            <a:t>732,982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減少の</a:t>
          </a:r>
          <a:r>
            <a:rPr kumimoji="1" lang="en-US" altLang="ja-JP" sz="1100">
              <a:solidFill>
                <a:schemeClr val="dk1"/>
              </a:solidFill>
              <a:effectLst/>
              <a:latin typeface="+mn-lt"/>
              <a:ea typeface="+mn-ea"/>
              <a:cs typeface="+mn-cs"/>
            </a:rPr>
            <a:t>1,720,291</a:t>
          </a:r>
          <a:r>
            <a:rPr kumimoji="1" lang="ja-JP" altLang="en-US" sz="1100">
              <a:solidFill>
                <a:schemeClr val="dk1"/>
              </a:solidFill>
              <a:effectLst/>
              <a:latin typeface="+mn-lt"/>
              <a:ea typeface="+mn-ea"/>
              <a:cs typeface="+mn-cs"/>
            </a:rPr>
            <a:t>千円で</a:t>
          </a:r>
          <a:r>
            <a:rPr kumimoji="1" lang="ja-JP" altLang="ja-JP" sz="1100">
              <a:solidFill>
                <a:schemeClr val="dk1"/>
              </a:solidFill>
              <a:effectLst/>
              <a:latin typeface="+mn-lt"/>
              <a:ea typeface="+mn-ea"/>
              <a:cs typeface="+mn-cs"/>
            </a:rPr>
            <a:t>、実質単年度収支の標準財政規模比</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-2.68%</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歳出は前年度とほぼ同額であったが、歳入で国庫支出金や臨時財政対策債等の市債が減少したことによるものである。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令和</a:t>
          </a:r>
          <a:r>
            <a:rPr kumimoji="1" lang="ja-JP" altLang="en-US" sz="1600">
              <a:solidFill>
                <a:schemeClr val="dk1"/>
              </a:solidFill>
              <a:effectLst/>
              <a:latin typeface="+mn-lt"/>
              <a:ea typeface="+mn-ea"/>
              <a:cs typeface="+mn-cs"/>
            </a:rPr>
            <a:t>４</a:t>
          </a:r>
          <a:r>
            <a:rPr kumimoji="1" lang="ja-JP" altLang="ja-JP" sz="1600">
              <a:solidFill>
                <a:schemeClr val="dk1"/>
              </a:solidFill>
              <a:effectLst/>
              <a:latin typeface="+mn-lt"/>
              <a:ea typeface="+mn-ea"/>
              <a:cs typeface="+mn-cs"/>
            </a:rPr>
            <a:t>年度は、</a:t>
          </a:r>
          <a:r>
            <a:rPr kumimoji="1" lang="ja-JP" altLang="en-US" sz="1600">
              <a:solidFill>
                <a:schemeClr val="dk1"/>
              </a:solidFill>
              <a:effectLst/>
              <a:latin typeface="+mn-lt"/>
              <a:ea typeface="+mn-ea"/>
              <a:cs typeface="+mn-cs"/>
            </a:rPr>
            <a:t>病院事業</a:t>
          </a:r>
          <a:r>
            <a:rPr kumimoji="1" lang="ja-JP" altLang="ja-JP" sz="1600">
              <a:solidFill>
                <a:schemeClr val="dk1"/>
              </a:solidFill>
              <a:effectLst/>
              <a:latin typeface="+mn-lt"/>
              <a:ea typeface="+mn-ea"/>
              <a:cs typeface="+mn-cs"/>
            </a:rPr>
            <a:t>会計</a:t>
          </a:r>
          <a:r>
            <a:rPr kumimoji="1" lang="ja-JP" altLang="en-US" sz="1600">
              <a:solidFill>
                <a:schemeClr val="dk1"/>
              </a:solidFill>
              <a:effectLst/>
              <a:latin typeface="+mn-lt"/>
              <a:ea typeface="+mn-ea"/>
              <a:cs typeface="+mn-cs"/>
            </a:rPr>
            <a:t>の</a:t>
          </a:r>
          <a:r>
            <a:rPr kumimoji="1" lang="ja-JP" altLang="ja-JP" sz="1600">
              <a:solidFill>
                <a:schemeClr val="dk1"/>
              </a:solidFill>
              <a:effectLst/>
              <a:latin typeface="+mn-lt"/>
              <a:ea typeface="+mn-ea"/>
              <a:cs typeface="+mn-cs"/>
            </a:rPr>
            <a:t>黒字額が増加し</a:t>
          </a:r>
          <a:r>
            <a:rPr kumimoji="1" lang="ja-JP" altLang="en-US" sz="1600">
              <a:solidFill>
                <a:schemeClr val="dk1"/>
              </a:solidFill>
              <a:effectLst/>
              <a:latin typeface="+mn-lt"/>
              <a:ea typeface="+mn-ea"/>
              <a:cs typeface="+mn-cs"/>
            </a:rPr>
            <a:t>た一方で</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一般会計・国民健康保険事業特別会計は減少した</a:t>
          </a:r>
          <a:r>
            <a:rPr kumimoji="1" lang="ja-JP" altLang="ja-JP" sz="1600">
              <a:solidFill>
                <a:schemeClr val="dk1"/>
              </a:solidFill>
              <a:effectLst/>
              <a:latin typeface="+mn-lt"/>
              <a:ea typeface="+mn-ea"/>
              <a:cs typeface="+mn-cs"/>
            </a:rPr>
            <a:t>。</a:t>
          </a:r>
          <a:endParaRPr lang="ja-JP" altLang="ja-JP" sz="2000">
            <a:effectLst/>
          </a:endParaRPr>
        </a:p>
        <a:p>
          <a:r>
            <a:rPr kumimoji="1" lang="ja-JP" altLang="ja-JP" sz="1600">
              <a:solidFill>
                <a:schemeClr val="dk1"/>
              </a:solidFill>
              <a:effectLst/>
              <a:latin typeface="+mn-lt"/>
              <a:ea typeface="+mn-ea"/>
              <a:cs typeface="+mn-cs"/>
            </a:rPr>
            <a:t>　病院事業においては、施設の稼働率を向上させることで施設の健全経営に努める。水道事業及び下水道事業では再編・統合をすすめ、施設の合理化や稼働率向上に努めるとともに、適切な料金設定を目指す。また、下水道事業では普及率の低い地区を中心に、加入促進による水洗化率の向上に努める。</a:t>
          </a:r>
          <a:endParaRPr lang="ja-JP" altLang="ja-JP" sz="2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32356201</v>
      </c>
      <c r="BO4" s="358"/>
      <c r="BP4" s="358"/>
      <c r="BQ4" s="358"/>
      <c r="BR4" s="358"/>
      <c r="BS4" s="358"/>
      <c r="BT4" s="358"/>
      <c r="BU4" s="359"/>
      <c r="BV4" s="357">
        <v>32902752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9.8000000000000007</v>
      </c>
      <c r="CU4" s="364"/>
      <c r="CV4" s="364"/>
      <c r="CW4" s="364"/>
      <c r="CX4" s="364"/>
      <c r="CY4" s="364"/>
      <c r="CZ4" s="364"/>
      <c r="DA4" s="365"/>
      <c r="DB4" s="363">
        <v>13.5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29897911</v>
      </c>
      <c r="BO5" s="395"/>
      <c r="BP5" s="395"/>
      <c r="BQ5" s="395"/>
      <c r="BR5" s="395"/>
      <c r="BS5" s="395"/>
      <c r="BT5" s="395"/>
      <c r="BU5" s="396"/>
      <c r="BV5" s="394">
        <v>29839454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87.4</v>
      </c>
      <c r="CU5" s="392"/>
      <c r="CV5" s="392"/>
      <c r="CW5" s="392"/>
      <c r="CX5" s="392"/>
      <c r="CY5" s="392"/>
      <c r="CZ5" s="392"/>
      <c r="DA5" s="393"/>
      <c r="DB5" s="391">
        <v>81.5</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2458290</v>
      </c>
      <c r="BO6" s="395"/>
      <c r="BP6" s="395"/>
      <c r="BQ6" s="395"/>
      <c r="BR6" s="395"/>
      <c r="BS6" s="395"/>
      <c r="BT6" s="395"/>
      <c r="BU6" s="396"/>
      <c r="BV6" s="394">
        <v>3063298</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88.6</v>
      </c>
      <c r="CU6" s="432"/>
      <c r="CV6" s="432"/>
      <c r="CW6" s="432"/>
      <c r="CX6" s="432"/>
      <c r="CY6" s="432"/>
      <c r="CZ6" s="432"/>
      <c r="DA6" s="433"/>
      <c r="DB6" s="431">
        <v>85.9</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737999</v>
      </c>
      <c r="BO7" s="395"/>
      <c r="BP7" s="395"/>
      <c r="BQ7" s="395"/>
      <c r="BR7" s="395"/>
      <c r="BS7" s="395"/>
      <c r="BT7" s="395"/>
      <c r="BU7" s="396"/>
      <c r="BV7" s="394">
        <v>610025</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17555492</v>
      </c>
      <c r="CU7" s="395"/>
      <c r="CV7" s="395"/>
      <c r="CW7" s="395"/>
      <c r="CX7" s="395"/>
      <c r="CY7" s="395"/>
      <c r="CZ7" s="395"/>
      <c r="DA7" s="396"/>
      <c r="DB7" s="394">
        <v>18176731</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1720291</v>
      </c>
      <c r="BO8" s="395"/>
      <c r="BP8" s="395"/>
      <c r="BQ8" s="395"/>
      <c r="BR8" s="395"/>
      <c r="BS8" s="395"/>
      <c r="BT8" s="395"/>
      <c r="BU8" s="396"/>
      <c r="BV8" s="394">
        <v>2453273</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0.45</v>
      </c>
      <c r="CU8" s="435"/>
      <c r="CV8" s="435"/>
      <c r="CW8" s="435"/>
      <c r="CX8" s="435"/>
      <c r="CY8" s="435"/>
      <c r="CZ8" s="435"/>
      <c r="DA8" s="436"/>
      <c r="DB8" s="434">
        <v>0.45</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47774</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-732982</v>
      </c>
      <c r="BO9" s="395"/>
      <c r="BP9" s="395"/>
      <c r="BQ9" s="395"/>
      <c r="BR9" s="395"/>
      <c r="BS9" s="395"/>
      <c r="BT9" s="395"/>
      <c r="BU9" s="396"/>
      <c r="BV9" s="394">
        <v>1002386</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11.9</v>
      </c>
      <c r="CU9" s="392"/>
      <c r="CV9" s="392"/>
      <c r="CW9" s="392"/>
      <c r="CX9" s="392"/>
      <c r="CY9" s="392"/>
      <c r="CZ9" s="392"/>
      <c r="DA9" s="393"/>
      <c r="DB9" s="391">
        <v>12.7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51073</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117</v>
      </c>
      <c r="AV10" s="427"/>
      <c r="AW10" s="427"/>
      <c r="AX10" s="427"/>
      <c r="AY10" s="428" t="s">
        <v>122</v>
      </c>
      <c r="AZ10" s="429"/>
      <c r="BA10" s="429"/>
      <c r="BB10" s="429"/>
      <c r="BC10" s="429"/>
      <c r="BD10" s="429"/>
      <c r="BE10" s="429"/>
      <c r="BF10" s="429"/>
      <c r="BG10" s="429"/>
      <c r="BH10" s="429"/>
      <c r="BI10" s="429"/>
      <c r="BJ10" s="429"/>
      <c r="BK10" s="429"/>
      <c r="BL10" s="429"/>
      <c r="BM10" s="430"/>
      <c r="BN10" s="394">
        <v>15484</v>
      </c>
      <c r="BO10" s="395"/>
      <c r="BP10" s="395"/>
      <c r="BQ10" s="395"/>
      <c r="BR10" s="395"/>
      <c r="BS10" s="395"/>
      <c r="BT10" s="395"/>
      <c r="BU10" s="396"/>
      <c r="BV10" s="394">
        <v>18596</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117</v>
      </c>
      <c r="AV11" s="427"/>
      <c r="AW11" s="427"/>
      <c r="AX11" s="427"/>
      <c r="AY11" s="428" t="s">
        <v>127</v>
      </c>
      <c r="AZ11" s="429"/>
      <c r="BA11" s="429"/>
      <c r="BB11" s="429"/>
      <c r="BC11" s="429"/>
      <c r="BD11" s="429"/>
      <c r="BE11" s="429"/>
      <c r="BF11" s="429"/>
      <c r="BG11" s="429"/>
      <c r="BH11" s="429"/>
      <c r="BI11" s="429"/>
      <c r="BJ11" s="429"/>
      <c r="BK11" s="429"/>
      <c r="BL11" s="429"/>
      <c r="BM11" s="430"/>
      <c r="BN11" s="394">
        <v>247009</v>
      </c>
      <c r="BO11" s="395"/>
      <c r="BP11" s="395"/>
      <c r="BQ11" s="395"/>
      <c r="BR11" s="395"/>
      <c r="BS11" s="395"/>
      <c r="BT11" s="395"/>
      <c r="BU11" s="396"/>
      <c r="BV11" s="394">
        <v>399731</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47564</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135</v>
      </c>
      <c r="AV12" s="427"/>
      <c r="AW12" s="427"/>
      <c r="AX12" s="427"/>
      <c r="AY12" s="428" t="s">
        <v>136</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129</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46638</v>
      </c>
      <c r="S13" s="479"/>
      <c r="T13" s="479"/>
      <c r="U13" s="479"/>
      <c r="V13" s="480"/>
      <c r="W13" s="410" t="s">
        <v>140</v>
      </c>
      <c r="X13" s="411"/>
      <c r="Y13" s="411"/>
      <c r="Z13" s="411"/>
      <c r="AA13" s="411"/>
      <c r="AB13" s="401"/>
      <c r="AC13" s="445">
        <v>1152</v>
      </c>
      <c r="AD13" s="446"/>
      <c r="AE13" s="446"/>
      <c r="AF13" s="446"/>
      <c r="AG13" s="488"/>
      <c r="AH13" s="445">
        <v>1435</v>
      </c>
      <c r="AI13" s="446"/>
      <c r="AJ13" s="446"/>
      <c r="AK13" s="446"/>
      <c r="AL13" s="447"/>
      <c r="AM13" s="423" t="s">
        <v>141</v>
      </c>
      <c r="AN13" s="424"/>
      <c r="AO13" s="424"/>
      <c r="AP13" s="424"/>
      <c r="AQ13" s="424"/>
      <c r="AR13" s="424"/>
      <c r="AS13" s="424"/>
      <c r="AT13" s="425"/>
      <c r="AU13" s="426" t="s">
        <v>117</v>
      </c>
      <c r="AV13" s="427"/>
      <c r="AW13" s="427"/>
      <c r="AX13" s="427"/>
      <c r="AY13" s="428" t="s">
        <v>142</v>
      </c>
      <c r="AZ13" s="429"/>
      <c r="BA13" s="429"/>
      <c r="BB13" s="429"/>
      <c r="BC13" s="429"/>
      <c r="BD13" s="429"/>
      <c r="BE13" s="429"/>
      <c r="BF13" s="429"/>
      <c r="BG13" s="429"/>
      <c r="BH13" s="429"/>
      <c r="BI13" s="429"/>
      <c r="BJ13" s="429"/>
      <c r="BK13" s="429"/>
      <c r="BL13" s="429"/>
      <c r="BM13" s="430"/>
      <c r="BN13" s="394">
        <v>-470489</v>
      </c>
      <c r="BO13" s="395"/>
      <c r="BP13" s="395"/>
      <c r="BQ13" s="395"/>
      <c r="BR13" s="395"/>
      <c r="BS13" s="395"/>
      <c r="BT13" s="395"/>
      <c r="BU13" s="396"/>
      <c r="BV13" s="394">
        <v>1420713</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0</v>
      </c>
      <c r="CU13" s="392"/>
      <c r="CV13" s="392"/>
      <c r="CW13" s="392"/>
      <c r="CX13" s="392"/>
      <c r="CY13" s="392"/>
      <c r="CZ13" s="392"/>
      <c r="DA13" s="393"/>
      <c r="DB13" s="391">
        <v>0.3</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48371</v>
      </c>
      <c r="S14" s="479"/>
      <c r="T14" s="479"/>
      <c r="U14" s="479"/>
      <c r="V14" s="480"/>
      <c r="W14" s="384"/>
      <c r="X14" s="385"/>
      <c r="Y14" s="385"/>
      <c r="Z14" s="385"/>
      <c r="AA14" s="385"/>
      <c r="AB14" s="374"/>
      <c r="AC14" s="481">
        <v>4.8</v>
      </c>
      <c r="AD14" s="482"/>
      <c r="AE14" s="482"/>
      <c r="AF14" s="482"/>
      <c r="AG14" s="483"/>
      <c r="AH14" s="481">
        <v>5.6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129</v>
      </c>
      <c r="CU14" s="493"/>
      <c r="CV14" s="493"/>
      <c r="CW14" s="493"/>
      <c r="CX14" s="493"/>
      <c r="CY14" s="493"/>
      <c r="CZ14" s="493"/>
      <c r="DA14" s="494"/>
      <c r="DB14" s="492" t="s">
        <v>129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146</v>
      </c>
      <c r="N15" s="486"/>
      <c r="O15" s="486"/>
      <c r="P15" s="486"/>
      <c r="Q15" s="487"/>
      <c r="R15" s="478">
        <v>47457</v>
      </c>
      <c r="S15" s="479"/>
      <c r="T15" s="479"/>
      <c r="U15" s="479"/>
      <c r="V15" s="480"/>
      <c r="W15" s="410" t="s">
        <v>147</v>
      </c>
      <c r="X15" s="411"/>
      <c r="Y15" s="411"/>
      <c r="Z15" s="411"/>
      <c r="AA15" s="411"/>
      <c r="AB15" s="401"/>
      <c r="AC15" s="445">
        <v>8611</v>
      </c>
      <c r="AD15" s="446"/>
      <c r="AE15" s="446"/>
      <c r="AF15" s="446"/>
      <c r="AG15" s="488"/>
      <c r="AH15" s="445">
        <v>9108</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6940797</v>
      </c>
      <c r="BO15" s="358"/>
      <c r="BP15" s="358"/>
      <c r="BQ15" s="358"/>
      <c r="BR15" s="358"/>
      <c r="BS15" s="358"/>
      <c r="BT15" s="358"/>
      <c r="BU15" s="359"/>
      <c r="BV15" s="357">
        <v>6633417</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36</v>
      </c>
      <c r="AD16" s="482"/>
      <c r="AE16" s="482"/>
      <c r="AF16" s="482"/>
      <c r="AG16" s="483"/>
      <c r="AH16" s="481">
        <v>35.700000000000003</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15474143</v>
      </c>
      <c r="BO16" s="395"/>
      <c r="BP16" s="395"/>
      <c r="BQ16" s="395"/>
      <c r="BR16" s="395"/>
      <c r="BS16" s="395"/>
      <c r="BT16" s="395"/>
      <c r="BU16" s="396"/>
      <c r="BV16" s="394">
        <v>15494256</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14136</v>
      </c>
      <c r="AD17" s="446"/>
      <c r="AE17" s="446"/>
      <c r="AF17" s="446"/>
      <c r="AG17" s="488"/>
      <c r="AH17" s="445">
        <v>14980</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8755776</v>
      </c>
      <c r="BO17" s="395"/>
      <c r="BP17" s="395"/>
      <c r="BQ17" s="395"/>
      <c r="BR17" s="395"/>
      <c r="BS17" s="395"/>
      <c r="BT17" s="395"/>
      <c r="BU17" s="396"/>
      <c r="BV17" s="394">
        <v>8366726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504.24</v>
      </c>
      <c r="M18" s="518"/>
      <c r="N18" s="518"/>
      <c r="O18" s="518"/>
      <c r="P18" s="518"/>
      <c r="Q18" s="518"/>
      <c r="R18" s="519"/>
      <c r="S18" s="519"/>
      <c r="T18" s="519"/>
      <c r="U18" s="519"/>
      <c r="V18" s="520"/>
      <c r="W18" s="412"/>
      <c r="X18" s="413"/>
      <c r="Y18" s="413"/>
      <c r="Z18" s="413"/>
      <c r="AA18" s="413"/>
      <c r="AB18" s="404"/>
      <c r="AC18" s="521">
        <v>59.1</v>
      </c>
      <c r="AD18" s="522"/>
      <c r="AE18" s="522"/>
      <c r="AF18" s="522"/>
      <c r="AG18" s="523"/>
      <c r="AH18" s="521">
        <v>58.7</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15685939</v>
      </c>
      <c r="BO18" s="395"/>
      <c r="BP18" s="395"/>
      <c r="BQ18" s="395"/>
      <c r="BR18" s="395"/>
      <c r="BS18" s="395"/>
      <c r="BT18" s="395"/>
      <c r="BU18" s="396"/>
      <c r="BV18" s="394">
        <v>15264826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95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23763397</v>
      </c>
      <c r="BO19" s="395"/>
      <c r="BP19" s="395"/>
      <c r="BQ19" s="395"/>
      <c r="BR19" s="395"/>
      <c r="BS19" s="395"/>
      <c r="BT19" s="395"/>
      <c r="BU19" s="396"/>
      <c r="BV19" s="394">
        <v>23574666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18158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24810804</v>
      </c>
      <c r="BO22" s="358"/>
      <c r="BP22" s="358"/>
      <c r="BQ22" s="358"/>
      <c r="BR22" s="358"/>
      <c r="BS22" s="358"/>
      <c r="BT22" s="358"/>
      <c r="BU22" s="359"/>
      <c r="BV22" s="357">
        <v>25773403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16769436</v>
      </c>
      <c r="BO23" s="395"/>
      <c r="BP23" s="395"/>
      <c r="BQ23" s="395"/>
      <c r="BR23" s="395"/>
      <c r="BS23" s="395"/>
      <c r="BT23" s="395"/>
      <c r="BU23" s="396"/>
      <c r="BV23" s="394">
        <v>17747278</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8000</v>
      </c>
      <c r="R24" s="446"/>
      <c r="S24" s="446"/>
      <c r="T24" s="446"/>
      <c r="U24" s="446"/>
      <c r="V24" s="488"/>
      <c r="W24" s="540"/>
      <c r="X24" s="541"/>
      <c r="Y24" s="542"/>
      <c r="Z24" s="444" t="s">
        <v>172</v>
      </c>
      <c r="AA24" s="424"/>
      <c r="AB24" s="424"/>
      <c r="AC24" s="424"/>
      <c r="AD24" s="424"/>
      <c r="AE24" s="424"/>
      <c r="AF24" s="424"/>
      <c r="AG24" s="425"/>
      <c r="AH24" s="445">
        <v>497</v>
      </c>
      <c r="AI24" s="446"/>
      <c r="AJ24" s="446"/>
      <c r="AK24" s="446"/>
      <c r="AL24" s="488"/>
      <c r="AM24" s="445">
        <v>1564556</v>
      </c>
      <c r="AN24" s="446"/>
      <c r="AO24" s="446"/>
      <c r="AP24" s="446"/>
      <c r="AQ24" s="446"/>
      <c r="AR24" s="488"/>
      <c r="AS24" s="445">
        <v>3148</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13266234</v>
      </c>
      <c r="BO24" s="395"/>
      <c r="BP24" s="395"/>
      <c r="BQ24" s="395"/>
      <c r="BR24" s="395"/>
      <c r="BS24" s="395"/>
      <c r="BT24" s="395"/>
      <c r="BU24" s="396"/>
      <c r="BV24" s="394">
        <v>13349717</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6870</v>
      </c>
      <c r="R25" s="446"/>
      <c r="S25" s="446"/>
      <c r="T25" s="446"/>
      <c r="U25" s="446"/>
      <c r="V25" s="488"/>
      <c r="W25" s="540"/>
      <c r="X25" s="541"/>
      <c r="Y25" s="542"/>
      <c r="Z25" s="444" t="s">
        <v>175</v>
      </c>
      <c r="AA25" s="424"/>
      <c r="AB25" s="424"/>
      <c r="AC25" s="424"/>
      <c r="AD25" s="424"/>
      <c r="AE25" s="424"/>
      <c r="AF25" s="424"/>
      <c r="AG25" s="425"/>
      <c r="AH25" s="445">
        <v>79</v>
      </c>
      <c r="AI25" s="446"/>
      <c r="AJ25" s="446"/>
      <c r="AK25" s="446"/>
      <c r="AL25" s="488"/>
      <c r="AM25" s="445">
        <v>236526</v>
      </c>
      <c r="AN25" s="446"/>
      <c r="AO25" s="446"/>
      <c r="AP25" s="446"/>
      <c r="AQ25" s="446"/>
      <c r="AR25" s="488"/>
      <c r="AS25" s="445">
        <v>2994</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2956838</v>
      </c>
      <c r="BO25" s="358"/>
      <c r="BP25" s="358"/>
      <c r="BQ25" s="358"/>
      <c r="BR25" s="358"/>
      <c r="BS25" s="358"/>
      <c r="BT25" s="358"/>
      <c r="BU25" s="359"/>
      <c r="BV25" s="357">
        <v>107711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6000</v>
      </c>
      <c r="R26" s="446"/>
      <c r="S26" s="446"/>
      <c r="T26" s="446"/>
      <c r="U26" s="446"/>
      <c r="V26" s="488"/>
      <c r="W26" s="540"/>
      <c r="X26" s="541"/>
      <c r="Y26" s="542"/>
      <c r="Z26" s="444" t="s">
        <v>178</v>
      </c>
      <c r="AA26" s="546"/>
      <c r="AB26" s="546"/>
      <c r="AC26" s="546"/>
      <c r="AD26" s="546"/>
      <c r="AE26" s="546"/>
      <c r="AF26" s="546"/>
      <c r="AG26" s="547"/>
      <c r="AH26" s="445">
        <v>32</v>
      </c>
      <c r="AI26" s="446"/>
      <c r="AJ26" s="446"/>
      <c r="AK26" s="446"/>
      <c r="AL26" s="488"/>
      <c r="AM26" s="445">
        <v>103168</v>
      </c>
      <c r="AN26" s="446"/>
      <c r="AO26" s="446"/>
      <c r="AP26" s="446"/>
      <c r="AQ26" s="446"/>
      <c r="AR26" s="488"/>
      <c r="AS26" s="445">
        <v>3224</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4240</v>
      </c>
      <c r="R27" s="446"/>
      <c r="S27" s="446"/>
      <c r="T27" s="446"/>
      <c r="U27" s="446"/>
      <c r="V27" s="488"/>
      <c r="W27" s="540"/>
      <c r="X27" s="541"/>
      <c r="Y27" s="542"/>
      <c r="Z27" s="444" t="s">
        <v>181</v>
      </c>
      <c r="AA27" s="424"/>
      <c r="AB27" s="424"/>
      <c r="AC27" s="424"/>
      <c r="AD27" s="424"/>
      <c r="AE27" s="424"/>
      <c r="AF27" s="424"/>
      <c r="AG27" s="425"/>
      <c r="AH27" s="445">
        <v>5</v>
      </c>
      <c r="AI27" s="446"/>
      <c r="AJ27" s="446"/>
      <c r="AK27" s="446"/>
      <c r="AL27" s="488"/>
      <c r="AM27" s="445">
        <v>21170</v>
      </c>
      <c r="AN27" s="446"/>
      <c r="AO27" s="446"/>
      <c r="AP27" s="446"/>
      <c r="AQ27" s="446"/>
      <c r="AR27" s="488"/>
      <c r="AS27" s="445">
        <v>4234</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v>978407</v>
      </c>
      <c r="BO27" s="514"/>
      <c r="BP27" s="514"/>
      <c r="BQ27" s="514"/>
      <c r="BR27" s="514"/>
      <c r="BS27" s="514"/>
      <c r="BT27" s="514"/>
      <c r="BU27" s="515"/>
      <c r="BV27" s="513">
        <v>978149</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3820</v>
      </c>
      <c r="R28" s="446"/>
      <c r="S28" s="446"/>
      <c r="T28" s="446"/>
      <c r="U28" s="446"/>
      <c r="V28" s="488"/>
      <c r="W28" s="540"/>
      <c r="X28" s="541"/>
      <c r="Y28" s="542"/>
      <c r="Z28" s="444" t="s">
        <v>184</v>
      </c>
      <c r="AA28" s="424"/>
      <c r="AB28" s="424"/>
      <c r="AC28" s="424"/>
      <c r="AD28" s="424"/>
      <c r="AE28" s="424"/>
      <c r="AF28" s="424"/>
      <c r="AG28" s="425"/>
      <c r="AH28" s="445" t="s">
        <v>138</v>
      </c>
      <c r="AI28" s="446"/>
      <c r="AJ28" s="446"/>
      <c r="AK28" s="446"/>
      <c r="AL28" s="488"/>
      <c r="AM28" s="445" t="s">
        <v>138</v>
      </c>
      <c r="AN28" s="446"/>
      <c r="AO28" s="446"/>
      <c r="AP28" s="446"/>
      <c r="AQ28" s="446"/>
      <c r="AR28" s="488"/>
      <c r="AS28" s="445" t="s">
        <v>138</v>
      </c>
      <c r="AT28" s="446"/>
      <c r="AU28" s="446"/>
      <c r="AV28" s="446"/>
      <c r="AW28" s="446"/>
      <c r="AX28" s="447"/>
      <c r="AY28" s="548" t="s">
        <v>185</v>
      </c>
      <c r="AZ28" s="549"/>
      <c r="BA28" s="549"/>
      <c r="BB28" s="550"/>
      <c r="BC28" s="354" t="s">
        <v>50</v>
      </c>
      <c r="BD28" s="355"/>
      <c r="BE28" s="355"/>
      <c r="BF28" s="355"/>
      <c r="BG28" s="355"/>
      <c r="BH28" s="355"/>
      <c r="BI28" s="355"/>
      <c r="BJ28" s="355"/>
      <c r="BK28" s="355"/>
      <c r="BL28" s="355"/>
      <c r="BM28" s="356"/>
      <c r="BN28" s="357">
        <v>2956323</v>
      </c>
      <c r="BO28" s="358"/>
      <c r="BP28" s="358"/>
      <c r="BQ28" s="358"/>
      <c r="BR28" s="358"/>
      <c r="BS28" s="358"/>
      <c r="BT28" s="358"/>
      <c r="BU28" s="359"/>
      <c r="BV28" s="357">
        <v>2940839</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186</v>
      </c>
      <c r="F29" s="424"/>
      <c r="G29" s="424"/>
      <c r="H29" s="424"/>
      <c r="I29" s="424"/>
      <c r="J29" s="424"/>
      <c r="K29" s="425"/>
      <c r="L29" s="445">
        <v>16</v>
      </c>
      <c r="M29" s="446"/>
      <c r="N29" s="446"/>
      <c r="O29" s="446"/>
      <c r="P29" s="488"/>
      <c r="Q29" s="445">
        <v>3620</v>
      </c>
      <c r="R29" s="446"/>
      <c r="S29" s="446"/>
      <c r="T29" s="446"/>
      <c r="U29" s="446"/>
      <c r="V29" s="488"/>
      <c r="W29" s="543"/>
      <c r="X29" s="544"/>
      <c r="Y29" s="545"/>
      <c r="Z29" s="444" t="s">
        <v>187</v>
      </c>
      <c r="AA29" s="424"/>
      <c r="AB29" s="424"/>
      <c r="AC29" s="424"/>
      <c r="AD29" s="424"/>
      <c r="AE29" s="424"/>
      <c r="AF29" s="424"/>
      <c r="AG29" s="425"/>
      <c r="AH29" s="445">
        <v>502</v>
      </c>
      <c r="AI29" s="446"/>
      <c r="AJ29" s="446"/>
      <c r="AK29" s="446"/>
      <c r="AL29" s="488"/>
      <c r="AM29" s="445">
        <v>1585726</v>
      </c>
      <c r="AN29" s="446"/>
      <c r="AO29" s="446"/>
      <c r="AP29" s="446"/>
      <c r="AQ29" s="446"/>
      <c r="AR29" s="488"/>
      <c r="AS29" s="445">
        <v>3159</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2502497</v>
      </c>
      <c r="BO29" s="395"/>
      <c r="BP29" s="395"/>
      <c r="BQ29" s="395"/>
      <c r="BR29" s="395"/>
      <c r="BS29" s="395"/>
      <c r="BT29" s="395"/>
      <c r="BU29" s="396"/>
      <c r="BV29" s="394">
        <v>2489390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96.9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14716900</v>
      </c>
      <c r="BO30" s="514"/>
      <c r="BP30" s="514"/>
      <c r="BQ30" s="514"/>
      <c r="BR30" s="514"/>
      <c r="BS30" s="514"/>
      <c r="BT30" s="514"/>
      <c r="BU30" s="515"/>
      <c r="BV30" s="513">
        <v>13510631</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196</v>
      </c>
      <c r="D33" s="418"/>
      <c r="E33" s="383" t="s">
        <v>197</v>
      </c>
      <c r="F33" s="383"/>
      <c r="G33" s="383"/>
      <c r="H33" s="383"/>
      <c r="I33" s="383"/>
      <c r="J33" s="383"/>
      <c r="K33" s="383"/>
      <c r="L33" s="383"/>
      <c r="M33" s="383"/>
      <c r="N33" s="383"/>
      <c r="O33" s="383"/>
      <c r="P33" s="383"/>
      <c r="Q33" s="383"/>
      <c r="R33" s="383"/>
      <c r="S33" s="383"/>
      <c r="T33" s="179"/>
      <c r="U33" s="418" t="s">
        <v>196</v>
      </c>
      <c r="V33" s="418"/>
      <c r="W33" s="383" t="s">
        <v>197</v>
      </c>
      <c r="X33" s="383"/>
      <c r="Y33" s="383"/>
      <c r="Z33" s="383"/>
      <c r="AA33" s="383"/>
      <c r="AB33" s="383"/>
      <c r="AC33" s="383"/>
      <c r="AD33" s="383"/>
      <c r="AE33" s="383"/>
      <c r="AF33" s="383"/>
      <c r="AG33" s="383"/>
      <c r="AH33" s="383"/>
      <c r="AI33" s="383"/>
      <c r="AJ33" s="383"/>
      <c r="AK33" s="383"/>
      <c r="AL33" s="179"/>
      <c r="AM33" s="418" t="s">
        <v>196</v>
      </c>
      <c r="AN33" s="418"/>
      <c r="AO33" s="383" t="s">
        <v>197</v>
      </c>
      <c r="AP33" s="383"/>
      <c r="AQ33" s="383"/>
      <c r="AR33" s="383"/>
      <c r="AS33" s="383"/>
      <c r="AT33" s="383"/>
      <c r="AU33" s="383"/>
      <c r="AV33" s="383"/>
      <c r="AW33" s="383"/>
      <c r="AX33" s="383"/>
      <c r="AY33" s="383"/>
      <c r="AZ33" s="383"/>
      <c r="BA33" s="383"/>
      <c r="BB33" s="383"/>
      <c r="BC33" s="383"/>
      <c r="BD33" s="185"/>
      <c r="BE33" s="383" t="s">
        <v>198</v>
      </c>
      <c r="BF33" s="383"/>
      <c r="BG33" s="383" t="s">
        <v>199</v>
      </c>
      <c r="BH33" s="383"/>
      <c r="BI33" s="383"/>
      <c r="BJ33" s="383"/>
      <c r="BK33" s="383"/>
      <c r="BL33" s="383"/>
      <c r="BM33" s="383"/>
      <c r="BN33" s="383"/>
      <c r="BO33" s="383"/>
      <c r="BP33" s="383"/>
      <c r="BQ33" s="383"/>
      <c r="BR33" s="383"/>
      <c r="BS33" s="383"/>
      <c r="BT33" s="383"/>
      <c r="BU33" s="383"/>
      <c r="BV33" s="185"/>
      <c r="BW33" s="418" t="s">
        <v>198</v>
      </c>
      <c r="BX33" s="418"/>
      <c r="BY33" s="383" t="s">
        <v>200</v>
      </c>
      <c r="BZ33" s="383"/>
      <c r="CA33" s="383"/>
      <c r="CB33" s="383"/>
      <c r="CC33" s="383"/>
      <c r="CD33" s="383"/>
      <c r="CE33" s="383"/>
      <c r="CF33" s="383"/>
      <c r="CG33" s="383"/>
      <c r="CH33" s="383"/>
      <c r="CI33" s="383"/>
      <c r="CJ33" s="383"/>
      <c r="CK33" s="383"/>
      <c r="CL33" s="383"/>
      <c r="CM33" s="383"/>
      <c r="CN33" s="179"/>
      <c r="CO33" s="418" t="s">
        <v>196</v>
      </c>
      <c r="CP33" s="418"/>
      <c r="CQ33" s="383" t="s">
        <v>201</v>
      </c>
      <c r="CR33" s="383"/>
      <c r="CS33" s="383"/>
      <c r="CT33" s="383"/>
      <c r="CU33" s="383"/>
      <c r="CV33" s="383"/>
      <c r="CW33" s="383"/>
      <c r="CX33" s="383"/>
      <c r="CY33" s="383"/>
      <c r="CZ33" s="383"/>
      <c r="DA33" s="383"/>
      <c r="DB33" s="383"/>
      <c r="DC33" s="383"/>
      <c r="DD33" s="383"/>
      <c r="DE33" s="383"/>
      <c r="DF33" s="179"/>
      <c r="DG33" s="583" t="s">
        <v>202</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岐阜県市町村会館組合</v>
      </c>
      <c r="BZ34" s="585"/>
      <c r="CA34" s="585"/>
      <c r="CB34" s="585"/>
      <c r="CC34" s="585"/>
      <c r="CD34" s="585"/>
      <c r="CE34" s="585"/>
      <c r="CF34" s="585"/>
      <c r="CG34" s="585"/>
      <c r="CH34" s="585"/>
      <c r="CI34" s="585"/>
      <c r="CJ34" s="585"/>
      <c r="CK34" s="585"/>
      <c r="CL34" s="585"/>
      <c r="CM34" s="585"/>
      <c r="CN34" s="175"/>
      <c r="CO34" s="584">
        <f>IF(CQ34="","",MAX(C34:D43,U34:V43,AM34:AN43,BE34:BF43,BW34:BX43)+1)</f>
        <v>14</v>
      </c>
      <c r="CP34" s="584"/>
      <c r="CQ34" s="585" t="str">
        <f>IF('各会計、関係団体の財政状況及び健全化判断比率'!BS7="","",'各会計、関係団体の財政状況及び健全化判断比率'!BS7)</f>
        <v>国民宿舎恵那山荘</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岐阜県後期高齢者医療広域連合（一般会計分）</v>
      </c>
      <c r="BZ35" s="585"/>
      <c r="CA35" s="585"/>
      <c r="CB35" s="585"/>
      <c r="CC35" s="585"/>
      <c r="CD35" s="585"/>
      <c r="CE35" s="585"/>
      <c r="CF35" s="585"/>
      <c r="CG35" s="585"/>
      <c r="CH35" s="585"/>
      <c r="CI35" s="585"/>
      <c r="CJ35" s="585"/>
      <c r="CK35" s="585"/>
      <c r="CL35" s="585"/>
      <c r="CM35" s="585"/>
      <c r="CN35" s="175"/>
      <c r="CO35" s="584">
        <f t="shared" ref="CO35:CO43" si="3">IF(CQ35="","",CO34+1)</f>
        <v>15</v>
      </c>
      <c r="CP35" s="584"/>
      <c r="CQ35" s="585" t="str">
        <f>IF('各会計、関係団体の財政状況及び健全化判断比率'!BS8="","",'各会計、関係団体の財政状況及び健全化判断比率'!BS8)</f>
        <v>恵那市体育連盟</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病院事業会計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岐阜県後期高齢者医療広域連合（特別会計分）</v>
      </c>
      <c r="BZ36" s="585"/>
      <c r="CA36" s="585"/>
      <c r="CB36" s="585"/>
      <c r="CC36" s="585"/>
      <c r="CD36" s="585"/>
      <c r="CE36" s="585"/>
      <c r="CF36" s="585"/>
      <c r="CG36" s="585"/>
      <c r="CH36" s="585"/>
      <c r="CI36" s="585"/>
      <c r="CJ36" s="585"/>
      <c r="CK36" s="585"/>
      <c r="CL36" s="585"/>
      <c r="CM36" s="585"/>
      <c r="CN36" s="175"/>
      <c r="CO36" s="584">
        <f t="shared" si="3"/>
        <v>16</v>
      </c>
      <c r="CP36" s="584"/>
      <c r="CQ36" s="585" t="str">
        <f>IF('各会計、関係団体の財政状況及び健全化判断比率'!BS9="","",'各会計、関係団体の財政状況及び健全化判断比率'!BS9)</f>
        <v>恵那市文化振興会</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f t="shared" si="0"/>
        <v>8</v>
      </c>
      <c r="AN37" s="584"/>
      <c r="AO37" s="585" t="str">
        <f>IF('各会計、関係団体の財政状況及び健全化判断比率'!B34="","",'各会計、関係団体の財政状況及び健全化判断比率'!B34)</f>
        <v>国民健康保険診療所事業会計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岐阜県市町村職員退職手当組合</v>
      </c>
      <c r="BZ37" s="585"/>
      <c r="CA37" s="585"/>
      <c r="CB37" s="585"/>
      <c r="CC37" s="585"/>
      <c r="CD37" s="585"/>
      <c r="CE37" s="585"/>
      <c r="CF37" s="585"/>
      <c r="CG37" s="585"/>
      <c r="CH37" s="585"/>
      <c r="CI37" s="585"/>
      <c r="CJ37" s="585"/>
      <c r="CK37" s="585"/>
      <c r="CL37" s="585"/>
      <c r="CM37" s="585"/>
      <c r="CN37" s="175"/>
      <c r="CO37" s="584">
        <f t="shared" si="3"/>
        <v>17</v>
      </c>
      <c r="CP37" s="584"/>
      <c r="CQ37" s="585" t="str">
        <f>IF('各会計、関係団体の財政状況及び健全化判断比率'!BS10="","",'各会計、関係団体の財政状況及び健全化判断比率'!BS10)</f>
        <v>恵那市施設管理公社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土岐川防災ダム一部事務組合</v>
      </c>
      <c r="BZ38" s="585"/>
      <c r="CA38" s="585"/>
      <c r="CB38" s="585"/>
      <c r="CC38" s="585"/>
      <c r="CD38" s="585"/>
      <c r="CE38" s="585"/>
      <c r="CF38" s="585"/>
      <c r="CG38" s="585"/>
      <c r="CH38" s="585"/>
      <c r="CI38" s="585"/>
      <c r="CJ38" s="585"/>
      <c r="CK38" s="585"/>
      <c r="CL38" s="585"/>
      <c r="CM38" s="585"/>
      <c r="CN38" s="175"/>
      <c r="CO38" s="584">
        <f t="shared" si="3"/>
        <v>18</v>
      </c>
      <c r="CP38" s="584"/>
      <c r="CQ38" s="585" t="str">
        <f>IF('各会計、関係団体の財政状況及び健全化判断比率'!BS11="","",'各会計、関係団体の財政状況及び健全化判断比率'!BS11)</f>
        <v>中山道広重美術館</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19</v>
      </c>
      <c r="CP39" s="584"/>
      <c r="CQ39" s="585" t="str">
        <f>IF('各会計、関係団体の財政状況及び健全化判断比率'!BS12="","",'各会計、関係団体の財政状況及び健全化判断比率'!BS12)</f>
        <v>恵那市土地開発公社</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20</v>
      </c>
      <c r="CP40" s="584"/>
      <c r="CQ40" s="585" t="str">
        <f>IF('各会計、関係団体の財政状況及び健全化判断比率'!BS13="","",'各会計、関係団体の財政状況及び健全化判断比率'!BS13)</f>
        <v>日本大正村</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21</v>
      </c>
      <c r="CP41" s="584"/>
      <c r="CQ41" s="585" t="str">
        <f>IF('各会計、関係団体の財政状況及び健全化判断比率'!BS14="","",'各会計、関係団体の財政状況及び健全化判断比率'!BS14)</f>
        <v>大正ロマン</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22</v>
      </c>
      <c r="CP42" s="584"/>
      <c r="CQ42" s="585" t="str">
        <f>IF('各会計、関係団体の財政状況及び健全化判断比率'!BS15="","",'各会計、関係団体の財政状況及び健全化判断比率'!BS15)</f>
        <v>くしはらの里</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f t="shared" si="3"/>
        <v>23</v>
      </c>
      <c r="CP43" s="584"/>
      <c r="CQ43" s="585" t="str">
        <f>IF('各会計、関係団体の財政状況及び健全化判断比率'!BS16="","",'各会計、関係団体の財政状況及び健全化判断比率'!BS16)</f>
        <v>ジバスクラム恵那</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203</v>
      </c>
      <c r="E46" s="587" t="s">
        <v>204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209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BobEFVPe0V4gF9OLtYskKNj2LES7Jw7jQzHx76aBXAV778e2fmBBi3YCt00Q1fYSWc0Vwarv+qb2lY9OQvSzNA==" saltValue="El+ggoz9dVWjAjpOCofKH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9"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36" t="s">
        <v>563</v>
      </c>
      <c r="D34" s="1136"/>
      <c r="E34" s="1137"/>
      <c r="F34" s="32">
        <v>15.44</v>
      </c>
      <c r="G34" s="33">
        <v>16.78</v>
      </c>
      <c r="H34" s="33">
        <v>17.32</v>
      </c>
      <c r="I34" s="33">
        <v>17.7</v>
      </c>
      <c r="J34" s="34">
        <v>19.260000000000002</v>
      </c>
      <c r="K34" s="22"/>
      <c r="L34" s="22"/>
      <c r="M34" s="22"/>
      <c r="N34" s="22"/>
      <c r="O34" s="22"/>
      <c r="P34" s="22"/>
    </row>
    <row r="35" spans="1:16" ht="39" customHeight="1" x14ac:dyDescent="0.15">
      <c r="A35" s="22"/>
      <c r="B35" s="35"/>
      <c r="C35" s="1132" t="s">
        <v>564</v>
      </c>
      <c r="D35" s="1132"/>
      <c r="E35" s="1133"/>
      <c r="F35" s="36">
        <v>12.86</v>
      </c>
      <c r="G35" s="37">
        <v>13.12</v>
      </c>
      <c r="H35" s="37">
        <v>11.72</v>
      </c>
      <c r="I35" s="37">
        <v>12.11</v>
      </c>
      <c r="J35" s="38">
        <v>12.69</v>
      </c>
      <c r="K35" s="22"/>
      <c r="L35" s="22"/>
      <c r="M35" s="22"/>
      <c r="N35" s="22"/>
      <c r="O35" s="22"/>
      <c r="P35" s="22"/>
    </row>
    <row r="36" spans="1:16" ht="39" customHeight="1" x14ac:dyDescent="0.15">
      <c r="A36" s="22"/>
      <c r="B36" s="35"/>
      <c r="C36" s="1132" t="s">
        <v>565</v>
      </c>
      <c r="D36" s="1132"/>
      <c r="E36" s="1133"/>
      <c r="F36" s="36">
        <v>7.32</v>
      </c>
      <c r="G36" s="37">
        <v>6.2</v>
      </c>
      <c r="H36" s="37">
        <v>8.24</v>
      </c>
      <c r="I36" s="37">
        <v>13.49</v>
      </c>
      <c r="J36" s="38">
        <v>9.7899999999999991</v>
      </c>
      <c r="K36" s="22"/>
      <c r="L36" s="22"/>
      <c r="M36" s="22"/>
      <c r="N36" s="22"/>
      <c r="O36" s="22"/>
      <c r="P36" s="22"/>
    </row>
    <row r="37" spans="1:16" ht="39" customHeight="1" x14ac:dyDescent="0.15">
      <c r="A37" s="22"/>
      <c r="B37" s="35"/>
      <c r="C37" s="1132" t="s">
        <v>566</v>
      </c>
      <c r="D37" s="1132"/>
      <c r="E37" s="1133"/>
      <c r="F37" s="36">
        <v>4.1399999999999997</v>
      </c>
      <c r="G37" s="37">
        <v>4.41</v>
      </c>
      <c r="H37" s="37">
        <v>4.42</v>
      </c>
      <c r="I37" s="37">
        <v>4.4800000000000004</v>
      </c>
      <c r="J37" s="38">
        <v>4.5599999999999996</v>
      </c>
      <c r="K37" s="22"/>
      <c r="L37" s="22"/>
      <c r="M37" s="22"/>
      <c r="N37" s="22"/>
      <c r="O37" s="22"/>
      <c r="P37" s="22"/>
    </row>
    <row r="38" spans="1:16" ht="39" customHeight="1" x14ac:dyDescent="0.15">
      <c r="A38" s="22"/>
      <c r="B38" s="35"/>
      <c r="C38" s="1132" t="s">
        <v>567</v>
      </c>
      <c r="D38" s="1132"/>
      <c r="E38" s="1133"/>
      <c r="F38" s="36">
        <v>1.21</v>
      </c>
      <c r="G38" s="37">
        <v>0.6</v>
      </c>
      <c r="H38" s="37">
        <v>0.52</v>
      </c>
      <c r="I38" s="37">
        <v>0.78</v>
      </c>
      <c r="J38" s="38">
        <v>1.43</v>
      </c>
      <c r="K38" s="22"/>
      <c r="L38" s="22"/>
      <c r="M38" s="22"/>
      <c r="N38" s="22"/>
      <c r="O38" s="22"/>
      <c r="P38" s="22"/>
    </row>
    <row r="39" spans="1:16" ht="39" customHeight="1" x14ac:dyDescent="0.15">
      <c r="A39" s="22"/>
      <c r="B39" s="35"/>
      <c r="C39" s="1132" t="s">
        <v>568</v>
      </c>
      <c r="D39" s="1132"/>
      <c r="E39" s="1133"/>
      <c r="F39" s="36" t="s">
        <v>516</v>
      </c>
      <c r="G39" s="37" t="s">
        <v>516</v>
      </c>
      <c r="H39" s="37">
        <v>0.33</v>
      </c>
      <c r="I39" s="37">
        <v>0.27</v>
      </c>
      <c r="J39" s="38">
        <v>0.66</v>
      </c>
      <c r="K39" s="22"/>
      <c r="L39" s="22"/>
      <c r="M39" s="22"/>
      <c r="N39" s="22"/>
      <c r="O39" s="22"/>
      <c r="P39" s="22"/>
    </row>
    <row r="40" spans="1:16" ht="39" customHeight="1" x14ac:dyDescent="0.15">
      <c r="A40" s="22"/>
      <c r="B40" s="35"/>
      <c r="C40" s="1132" t="s">
        <v>569</v>
      </c>
      <c r="D40" s="1132"/>
      <c r="E40" s="1133"/>
      <c r="F40" s="36">
        <v>1.2</v>
      </c>
      <c r="G40" s="37">
        <v>0.79</v>
      </c>
      <c r="H40" s="37">
        <v>0.54</v>
      </c>
      <c r="I40" s="37">
        <v>0.84</v>
      </c>
      <c r="J40" s="38">
        <v>0.41</v>
      </c>
      <c r="K40" s="22"/>
      <c r="L40" s="22"/>
      <c r="M40" s="22"/>
      <c r="N40" s="22"/>
      <c r="O40" s="22"/>
      <c r="P40" s="22"/>
    </row>
    <row r="41" spans="1:16" ht="39" customHeight="1" x14ac:dyDescent="0.15">
      <c r="A41" s="22"/>
      <c r="B41" s="35"/>
      <c r="C41" s="1132" t="s">
        <v>570</v>
      </c>
      <c r="D41" s="1132"/>
      <c r="E41" s="1133"/>
      <c r="F41" s="36">
        <v>7.0000000000000007E-2</v>
      </c>
      <c r="G41" s="37">
        <v>7.0000000000000007E-2</v>
      </c>
      <c r="H41" s="37">
        <v>0.08</v>
      </c>
      <c r="I41" s="37">
        <v>0.08</v>
      </c>
      <c r="J41" s="38">
        <v>0.13</v>
      </c>
      <c r="K41" s="22"/>
      <c r="L41" s="22"/>
      <c r="M41" s="22"/>
      <c r="N41" s="22"/>
      <c r="O41" s="22"/>
      <c r="P41" s="22"/>
    </row>
    <row r="42" spans="1:16" ht="39" customHeight="1" x14ac:dyDescent="0.15">
      <c r="A42" s="22"/>
      <c r="B42" s="39"/>
      <c r="C42" s="1132" t="s">
        <v>571</v>
      </c>
      <c r="D42" s="1132"/>
      <c r="E42" s="1133"/>
      <c r="F42" s="36" t="s">
        <v>516</v>
      </c>
      <c r="G42" s="37" t="s">
        <v>516</v>
      </c>
      <c r="H42" s="37" t="s">
        <v>516</v>
      </c>
      <c r="I42" s="37" t="s">
        <v>516</v>
      </c>
      <c r="J42" s="38" t="s">
        <v>516</v>
      </c>
      <c r="K42" s="22"/>
      <c r="L42" s="22"/>
      <c r="M42" s="22"/>
      <c r="N42" s="22"/>
      <c r="O42" s="22"/>
      <c r="P42" s="22"/>
    </row>
    <row r="43" spans="1:16" ht="39" customHeight="1" thickBot="1" x14ac:dyDescent="0.2">
      <c r="A43" s="22"/>
      <c r="B43" s="40"/>
      <c r="C43" s="1134" t="s">
        <v>572</v>
      </c>
      <c r="D43" s="1134"/>
      <c r="E43" s="1135"/>
      <c r="F43" s="41">
        <v>0.01</v>
      </c>
      <c r="G43" s="42">
        <v>0.1</v>
      </c>
      <c r="H43" s="42" t="s">
        <v>516</v>
      </c>
      <c r="I43" s="42" t="s">
        <v>516</v>
      </c>
      <c r="J43" s="43" t="s">
        <v>516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18f1cJ9OLVXKmxlEEAxMlw0hs/Fex2ROLWiGrRvMYzLFmj9GHuGjOKIiqTzX4nuql8xBXn+x3Z/rRldx+g0yA==" saltValue="SvcOv7eCV6NNGAbEcNZb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6" zoomScaleNormal="66" zoomScaleSheetLayoutView="55" workbookViewId="0">
      <selection activeCell="O59" sqref="O59"/>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2970</v>
      </c>
      <c r="L45" s="58">
        <v>2849</v>
      </c>
      <c r="M45" s="58">
        <v>2748</v>
      </c>
      <c r="N45" s="58">
        <v>2613</v>
      </c>
      <c r="O45" s="59">
        <v>2609</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516</v>
      </c>
      <c r="L46" s="62" t="s">
        <v>516</v>
      </c>
      <c r="M46" s="62" t="s">
        <v>516</v>
      </c>
      <c r="N46" s="62" t="s">
        <v>516</v>
      </c>
      <c r="O46" s="63" t="s">
        <v>516</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516</v>
      </c>
      <c r="L47" s="62" t="s">
        <v>516</v>
      </c>
      <c r="M47" s="62" t="s">
        <v>516</v>
      </c>
      <c r="N47" s="62" t="s">
        <v>516</v>
      </c>
      <c r="O47" s="63" t="s">
        <v>516</v>
      </c>
      <c r="P47" s="46"/>
      <c r="Q47" s="46"/>
      <c r="R47" s="46"/>
      <c r="S47" s="46"/>
      <c r="T47" s="46"/>
      <c r="U47" s="46"/>
    </row>
    <row r="48" spans="1:21" ht="30.75" customHeight="1" x14ac:dyDescent="0.15">
      <c r="A48" s="46"/>
      <c r="B48" s="1140"/>
      <c r="C48" s="1141"/>
      <c r="D48" s="60"/>
      <c r="E48" s="1146" t="s">
        <v>15</v>
      </c>
      <c r="F48" s="1146"/>
      <c r="G48" s="1146"/>
      <c r="H48" s="1146"/>
      <c r="I48" s="1146"/>
      <c r="J48" s="1147"/>
      <c r="K48" s="61">
        <v>869</v>
      </c>
      <c r="L48" s="62">
        <v>1021</v>
      </c>
      <c r="M48" s="62">
        <v>595</v>
      </c>
      <c r="N48" s="62">
        <v>861</v>
      </c>
      <c r="O48" s="63">
        <v>844</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516</v>
      </c>
      <c r="L49" s="62" t="s">
        <v>516</v>
      </c>
      <c r="M49" s="62" t="s">
        <v>516</v>
      </c>
      <c r="N49" s="62" t="s">
        <v>516</v>
      </c>
      <c r="O49" s="63" t="s">
        <v>516</v>
      </c>
      <c r="P49" s="46"/>
      <c r="Q49" s="46"/>
      <c r="R49" s="46"/>
      <c r="S49" s="46"/>
      <c r="T49" s="46"/>
      <c r="U49" s="46"/>
    </row>
    <row r="50" spans="1:21" ht="30.75" customHeight="1" x14ac:dyDescent="0.15">
      <c r="A50" s="46"/>
      <c r="B50" s="1140"/>
      <c r="C50" s="1141"/>
      <c r="D50" s="60"/>
      <c r="E50" s="1146" t="s">
        <v>17</v>
      </c>
      <c r="F50" s="1146"/>
      <c r="G50" s="1146"/>
      <c r="H50" s="1146"/>
      <c r="I50" s="1146"/>
      <c r="J50" s="1147"/>
      <c r="K50" s="61">
        <v>0</v>
      </c>
      <c r="L50" s="62">
        <v>0</v>
      </c>
      <c r="M50" s="62">
        <v>0</v>
      </c>
      <c r="N50" s="62">
        <v>0</v>
      </c>
      <c r="O50" s="63">
        <v>0</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516</v>
      </c>
      <c r="L51" s="62" t="s">
        <v>516</v>
      </c>
      <c r="M51" s="62" t="s">
        <v>516</v>
      </c>
      <c r="N51" s="62" t="s">
        <v>516</v>
      </c>
      <c r="O51" s="63" t="s">
        <v>516</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3537</v>
      </c>
      <c r="L52" s="62">
        <v>3599</v>
      </c>
      <c r="M52" s="62">
        <v>3506</v>
      </c>
      <c r="N52" s="62">
        <v>3462</v>
      </c>
      <c r="O52" s="63">
        <v>3322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302</v>
      </c>
      <c r="L53" s="67">
        <v>271</v>
      </c>
      <c r="M53" s="67">
        <v>-163</v>
      </c>
      <c r="N53" s="67">
        <v>12</v>
      </c>
      <c r="O53" s="68">
        <v>131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573</v>
      </c>
      <c r="P56" s="46"/>
      <c r="Q56" s="46"/>
      <c r="R56" s="46"/>
      <c r="S56" s="46"/>
      <c r="T56" s="46"/>
      <c r="U56" s="46"/>
    </row>
    <row r="57" spans="1:21" ht="31.5" customHeight="1" thickBot="1" x14ac:dyDescent="0.2">
      <c r="A57" s="46"/>
      <c r="B57" s="74"/>
      <c r="C57" s="75"/>
      <c r="D57" s="75"/>
      <c r="E57" s="76"/>
      <c r="F57" s="76"/>
      <c r="G57" s="76"/>
      <c r="H57" s="76"/>
      <c r="I57" s="76"/>
      <c r="J57" s="77" t="s">
        <v>2</v>
      </c>
      <c r="K57" s="78" t="s">
        <v>574</v>
      </c>
      <c r="L57" s="79" t="s">
        <v>575</v>
      </c>
      <c r="M57" s="79" t="s">
        <v>576</v>
      </c>
      <c r="N57" s="79" t="s">
        <v>577</v>
      </c>
      <c r="O57" s="80" t="s">
        <v>578</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580</v>
      </c>
      <c r="L58" s="82" t="s">
        <v>580</v>
      </c>
      <c r="M58" s="82" t="s">
        <v>580</v>
      </c>
      <c r="N58" s="82" t="s">
        <v>580</v>
      </c>
      <c r="O58" s="83" t="s">
        <v>580</v>
      </c>
    </row>
    <row r="59" spans="1:21" ht="31.5" customHeight="1" x14ac:dyDescent="0.15">
      <c r="B59" s="1156"/>
      <c r="C59" s="1157"/>
      <c r="D59" s="1163" t="s">
        <v>28</v>
      </c>
      <c r="E59" s="1164"/>
      <c r="F59" s="1164"/>
      <c r="G59" s="1164"/>
      <c r="H59" s="1164"/>
      <c r="I59" s="1164"/>
      <c r="J59" s="1165"/>
      <c r="K59" s="84" t="s">
        <v>580</v>
      </c>
      <c r="L59" s="85" t="s">
        <v>580</v>
      </c>
      <c r="M59" s="85" t="s">
        <v>580</v>
      </c>
      <c r="N59" s="85" t="s">
        <v>580</v>
      </c>
      <c r="O59" s="86" t="s">
        <v>580</v>
      </c>
    </row>
    <row r="60" spans="1:21" ht="31.5" customHeight="1" thickBot="1" x14ac:dyDescent="0.2">
      <c r="B60" s="1158"/>
      <c r="C60" s="1159"/>
      <c r="D60" s="1166" t="s">
        <v>29</v>
      </c>
      <c r="E60" s="1167"/>
      <c r="F60" s="1167"/>
      <c r="G60" s="1167"/>
      <c r="H60" s="1167"/>
      <c r="I60" s="1167"/>
      <c r="J60" s="1168"/>
      <c r="K60" s="87" t="s">
        <v>580</v>
      </c>
      <c r="L60" s="88" t="s">
        <v>580</v>
      </c>
      <c r="M60" s="88" t="s">
        <v>580</v>
      </c>
      <c r="N60" s="88" t="s">
        <v>580</v>
      </c>
      <c r="O60" s="89" t="s">
        <v>580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pyOfaxfIZQHfdbGj5n6FDHGFciRPnB86hJ5lLrHQGMSszSgkq4BnyXJSXXbZYtOg/gOK4mGsMv4uUqJMX1pA==" saltValue="JrGmmLqCsOGDWUqrLhGPl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7" zoomScale="60" zoomScaleNormal="6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557</v>
      </c>
      <c r="J40" s="101" t="s">
        <v>558</v>
      </c>
      <c r="K40" s="101" t="s">
        <v>559</v>
      </c>
      <c r="L40" s="101" t="s">
        <v>560</v>
      </c>
      <c r="M40" s="102" t="s">
        <v>561</v>
      </c>
    </row>
    <row r="41" spans="2:13" ht="27.75" customHeight="1" x14ac:dyDescent="0.15">
      <c r="B41" s="1169" t="s">
        <v>32</v>
      </c>
      <c r="C41" s="1170"/>
      <c r="D41" s="103"/>
      <c r="E41" s="1175" t="s">
        <v>33</v>
      </c>
      <c r="F41" s="1175"/>
      <c r="G41" s="1175"/>
      <c r="H41" s="1176"/>
      <c r="I41" s="342">
        <v>29237</v>
      </c>
      <c r="J41" s="343">
        <v>28007</v>
      </c>
      <c r="K41" s="343">
        <v>26179</v>
      </c>
      <c r="L41" s="343">
        <v>25773</v>
      </c>
      <c r="M41" s="344">
        <v>24811</v>
      </c>
    </row>
    <row r="42" spans="2:13" ht="27.75" customHeight="1" x14ac:dyDescent="0.15">
      <c r="B42" s="1171"/>
      <c r="C42" s="1172"/>
      <c r="D42" s="104"/>
      <c r="E42" s="1177" t="s">
        <v>34</v>
      </c>
      <c r="F42" s="1177"/>
      <c r="G42" s="1177"/>
      <c r="H42" s="1178"/>
      <c r="I42" s="345" t="s">
        <v>516</v>
      </c>
      <c r="J42" s="346" t="s">
        <v>516</v>
      </c>
      <c r="K42" s="346" t="s">
        <v>516</v>
      </c>
      <c r="L42" s="346" t="s">
        <v>516</v>
      </c>
      <c r="M42" s="347" t="s">
        <v>516</v>
      </c>
    </row>
    <row r="43" spans="2:13" ht="27.75" customHeight="1" x14ac:dyDescent="0.15">
      <c r="B43" s="1171"/>
      <c r="C43" s="1172"/>
      <c r="D43" s="104"/>
      <c r="E43" s="1177" t="s">
        <v>35</v>
      </c>
      <c r="F43" s="1177"/>
      <c r="G43" s="1177"/>
      <c r="H43" s="1178"/>
      <c r="I43" s="345">
        <v>11757</v>
      </c>
      <c r="J43" s="346">
        <v>10016</v>
      </c>
      <c r="K43" s="346">
        <v>8285</v>
      </c>
      <c r="L43" s="346">
        <v>8344</v>
      </c>
      <c r="M43" s="347">
        <v>7897</v>
      </c>
    </row>
    <row r="44" spans="2:13" ht="27.75" customHeight="1" x14ac:dyDescent="0.15">
      <c r="B44" s="1171"/>
      <c r="C44" s="1172"/>
      <c r="D44" s="104"/>
      <c r="E44" s="1177" t="s">
        <v>36</v>
      </c>
      <c r="F44" s="1177"/>
      <c r="G44" s="1177"/>
      <c r="H44" s="1178"/>
      <c r="I44" s="345" t="s">
        <v>516</v>
      </c>
      <c r="J44" s="346" t="s">
        <v>516</v>
      </c>
      <c r="K44" s="346" t="s">
        <v>516</v>
      </c>
      <c r="L44" s="346" t="s">
        <v>516</v>
      </c>
      <c r="M44" s="347" t="s">
        <v>516</v>
      </c>
    </row>
    <row r="45" spans="2:13" ht="27.75" customHeight="1" x14ac:dyDescent="0.15">
      <c r="B45" s="1171"/>
      <c r="C45" s="1172"/>
      <c r="D45" s="104"/>
      <c r="E45" s="1177" t="s">
        <v>37</v>
      </c>
      <c r="F45" s="1177"/>
      <c r="G45" s="1177"/>
      <c r="H45" s="1178"/>
      <c r="I45" s="345">
        <v>5571</v>
      </c>
      <c r="J45" s="346">
        <v>5606</v>
      </c>
      <c r="K45" s="346">
        <v>5644</v>
      </c>
      <c r="L45" s="346">
        <v>5601</v>
      </c>
      <c r="M45" s="347">
        <v>5583</v>
      </c>
    </row>
    <row r="46" spans="2:13" ht="27.75" customHeight="1" x14ac:dyDescent="0.15">
      <c r="B46" s="1171"/>
      <c r="C46" s="1172"/>
      <c r="D46" s="105"/>
      <c r="E46" s="1177" t="s">
        <v>38</v>
      </c>
      <c r="F46" s="1177"/>
      <c r="G46" s="1177"/>
      <c r="H46" s="1178"/>
      <c r="I46" s="345">
        <v>101</v>
      </c>
      <c r="J46" s="346">
        <v>312</v>
      </c>
      <c r="K46" s="346">
        <v>319</v>
      </c>
      <c r="L46" s="346" t="s">
        <v>516</v>
      </c>
      <c r="M46" s="347" t="s">
        <v>516</v>
      </c>
    </row>
    <row r="47" spans="2:13" ht="27.75" customHeight="1" x14ac:dyDescent="0.15">
      <c r="B47" s="1171"/>
      <c r="C47" s="1172"/>
      <c r="D47" s="106"/>
      <c r="E47" s="1179" t="s">
        <v>39</v>
      </c>
      <c r="F47" s="1180"/>
      <c r="G47" s="1180"/>
      <c r="H47" s="1181"/>
      <c r="I47" s="345" t="s">
        <v>516</v>
      </c>
      <c r="J47" s="346" t="s">
        <v>516</v>
      </c>
      <c r="K47" s="346" t="s">
        <v>516</v>
      </c>
      <c r="L47" s="346" t="s">
        <v>516</v>
      </c>
      <c r="M47" s="347" t="s">
        <v>516</v>
      </c>
    </row>
    <row r="48" spans="2:13" ht="27.75" customHeight="1" x14ac:dyDescent="0.15">
      <c r="B48" s="1171"/>
      <c r="C48" s="1172"/>
      <c r="D48" s="104"/>
      <c r="E48" s="1177" t="s">
        <v>40</v>
      </c>
      <c r="F48" s="1177"/>
      <c r="G48" s="1177"/>
      <c r="H48" s="1178"/>
      <c r="I48" s="345" t="s">
        <v>516</v>
      </c>
      <c r="J48" s="346" t="s">
        <v>516</v>
      </c>
      <c r="K48" s="346" t="s">
        <v>516</v>
      </c>
      <c r="L48" s="346" t="s">
        <v>516</v>
      </c>
      <c r="M48" s="347" t="s">
        <v>516</v>
      </c>
    </row>
    <row r="49" spans="2:13" ht="27.75" customHeight="1" x14ac:dyDescent="0.15">
      <c r="B49" s="1173"/>
      <c r="C49" s="1174"/>
      <c r="D49" s="104"/>
      <c r="E49" s="1177" t="s">
        <v>41</v>
      </c>
      <c r="F49" s="1177"/>
      <c r="G49" s="1177"/>
      <c r="H49" s="1178"/>
      <c r="I49" s="345" t="s">
        <v>516</v>
      </c>
      <c r="J49" s="346" t="s">
        <v>516</v>
      </c>
      <c r="K49" s="346" t="s">
        <v>516</v>
      </c>
      <c r="L49" s="346" t="s">
        <v>516</v>
      </c>
      <c r="M49" s="347" t="s">
        <v>516</v>
      </c>
    </row>
    <row r="50" spans="2:13" ht="27.75" customHeight="1" x14ac:dyDescent="0.15">
      <c r="B50" s="1182" t="s">
        <v>42</v>
      </c>
      <c r="C50" s="1183"/>
      <c r="D50" s="107"/>
      <c r="E50" s="1177" t="s">
        <v>43</v>
      </c>
      <c r="F50" s="1177"/>
      <c r="G50" s="1177"/>
      <c r="H50" s="1178"/>
      <c r="I50" s="345">
        <v>15036</v>
      </c>
      <c r="J50" s="346">
        <v>15632</v>
      </c>
      <c r="K50" s="346">
        <v>15820</v>
      </c>
      <c r="L50" s="346">
        <v>16991</v>
      </c>
      <c r="M50" s="347">
        <v>18288</v>
      </c>
    </row>
    <row r="51" spans="2:13" ht="27.75" customHeight="1" x14ac:dyDescent="0.15">
      <c r="B51" s="1171"/>
      <c r="C51" s="1172"/>
      <c r="D51" s="104"/>
      <c r="E51" s="1177" t="s">
        <v>44</v>
      </c>
      <c r="F51" s="1177"/>
      <c r="G51" s="1177"/>
      <c r="H51" s="1178"/>
      <c r="I51" s="345">
        <v>3081</v>
      </c>
      <c r="J51" s="346">
        <v>2900</v>
      </c>
      <c r="K51" s="346">
        <v>3787</v>
      </c>
      <c r="L51" s="346">
        <v>2827</v>
      </c>
      <c r="M51" s="347">
        <v>2138</v>
      </c>
    </row>
    <row r="52" spans="2:13" ht="27.75" customHeight="1" x14ac:dyDescent="0.15">
      <c r="B52" s="1173"/>
      <c r="C52" s="1174"/>
      <c r="D52" s="104"/>
      <c r="E52" s="1177" t="s">
        <v>45</v>
      </c>
      <c r="F52" s="1177"/>
      <c r="G52" s="1177"/>
      <c r="H52" s="1178"/>
      <c r="I52" s="345">
        <v>29958</v>
      </c>
      <c r="J52" s="346">
        <v>30140</v>
      </c>
      <c r="K52" s="346">
        <v>28520</v>
      </c>
      <c r="L52" s="346">
        <v>27685</v>
      </c>
      <c r="M52" s="347">
        <v>26087</v>
      </c>
    </row>
    <row r="53" spans="2:13" ht="27.75" customHeight="1" thickBot="1" x14ac:dyDescent="0.2">
      <c r="B53" s="1184" t="s">
        <v>46</v>
      </c>
      <c r="C53" s="1185"/>
      <c r="D53" s="108"/>
      <c r="E53" s="1186" t="s">
        <v>47</v>
      </c>
      <c r="F53" s="1186"/>
      <c r="G53" s="1186"/>
      <c r="H53" s="1187"/>
      <c r="I53" s="348">
        <v>-1410</v>
      </c>
      <c r="J53" s="349">
        <v>-4731</v>
      </c>
      <c r="K53" s="349">
        <v>-7699</v>
      </c>
      <c r="L53" s="349">
        <v>-7785</v>
      </c>
      <c r="M53" s="350">
        <v>-8223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3VNTOvfQTTSNnnFhv/D3/vq7UqAZrF8np26Vo1KUWecXZCo/0UI97TPqJrqzxkuJ/t9rwu3w2Slbtxf0WvjNvQ==" saltValue="LxdT1b/+C+J8eqtH/A1h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0" zoomScale="60" zoomScaleNormal="6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559</v>
      </c>
      <c r="G54" s="117" t="s">
        <v>560</v>
      </c>
      <c r="H54" s="118" t="s">
        <v>561</v>
      </c>
    </row>
    <row r="55" spans="2:8" ht="52.5" customHeight="1" x14ac:dyDescent="0.15">
      <c r="B55" s="119"/>
      <c r="C55" s="1196" t="s">
        <v>50</v>
      </c>
      <c r="D55" s="1196"/>
      <c r="E55" s="1197"/>
      <c r="F55" s="120">
        <v>2922</v>
      </c>
      <c r="G55" s="120">
        <v>2941</v>
      </c>
      <c r="H55" s="121">
        <v>2956</v>
      </c>
    </row>
    <row r="56" spans="2:8" ht="52.5" customHeight="1" x14ac:dyDescent="0.15">
      <c r="B56" s="122"/>
      <c r="C56" s="1198" t="s">
        <v>51</v>
      </c>
      <c r="D56" s="1198"/>
      <c r="E56" s="1199"/>
      <c r="F56" s="123">
        <v>2215</v>
      </c>
      <c r="G56" s="123">
        <v>2489</v>
      </c>
      <c r="H56" s="124">
        <v>2502</v>
      </c>
    </row>
    <row r="57" spans="2:8" ht="53.25" customHeight="1" x14ac:dyDescent="0.15">
      <c r="B57" s="122"/>
      <c r="C57" s="1200" t="s">
        <v>52</v>
      </c>
      <c r="D57" s="1200"/>
      <c r="E57" s="1201"/>
      <c r="F57" s="125">
        <v>12603</v>
      </c>
      <c r="G57" s="125">
        <v>13511</v>
      </c>
      <c r="H57" s="126">
        <v>14717</v>
      </c>
    </row>
    <row r="58" spans="2:8" ht="45.75" customHeight="1" x14ac:dyDescent="0.15">
      <c r="B58" s="127"/>
      <c r="C58" s="1188" t="s">
        <v>597</v>
      </c>
      <c r="D58" s="1189"/>
      <c r="E58" s="1190"/>
      <c r="F58" s="128">
        <v>5472</v>
      </c>
      <c r="G58" s="128">
        <v>6514</v>
      </c>
      <c r="H58" s="129">
        <v>7869</v>
      </c>
    </row>
    <row r="59" spans="2:8" ht="45.75" customHeight="1" x14ac:dyDescent="0.15">
      <c r="B59" s="127"/>
      <c r="C59" s="1188" t="s">
        <v>598</v>
      </c>
      <c r="D59" s="1189"/>
      <c r="E59" s="1190"/>
      <c r="F59" s="128">
        <v>3652</v>
      </c>
      <c r="G59" s="128">
        <v>3641</v>
      </c>
      <c r="H59" s="129">
        <v>3624</v>
      </c>
    </row>
    <row r="60" spans="2:8" ht="45.75" customHeight="1" x14ac:dyDescent="0.15">
      <c r="B60" s="127"/>
      <c r="C60" s="1188" t="s">
        <v>599</v>
      </c>
      <c r="D60" s="1189"/>
      <c r="E60" s="1190"/>
      <c r="F60" s="128">
        <v>560</v>
      </c>
      <c r="G60" s="128">
        <v>606</v>
      </c>
      <c r="H60" s="129">
        <v>677</v>
      </c>
    </row>
    <row r="61" spans="2:8" ht="45.75" customHeight="1" x14ac:dyDescent="0.15">
      <c r="B61" s="127"/>
      <c r="C61" s="1188" t="s">
        <v>601</v>
      </c>
      <c r="D61" s="1189"/>
      <c r="E61" s="1190"/>
      <c r="F61" s="128">
        <v>799</v>
      </c>
      <c r="G61" s="128">
        <v>727</v>
      </c>
      <c r="H61" s="129">
        <v>657</v>
      </c>
    </row>
    <row r="62" spans="2:8" ht="45.75" customHeight="1" thickBot="1" x14ac:dyDescent="0.2">
      <c r="B62" s="130"/>
      <c r="C62" s="1191" t="s">
        <v>600</v>
      </c>
      <c r="D62" s="1192"/>
      <c r="E62" s="1193"/>
      <c r="F62" s="131">
        <v>667</v>
      </c>
      <c r="G62" s="131">
        <v>573</v>
      </c>
      <c r="H62" s="132">
        <v>576</v>
      </c>
    </row>
    <row r="63" spans="2:8" ht="52.5" customHeight="1" thickBot="1" x14ac:dyDescent="0.2">
      <c r="B63" s="133"/>
      <c r="C63" s="1194" t="s">
        <v>53</v>
      </c>
      <c r="D63" s="1194"/>
      <c r="E63" s="1195"/>
      <c r="F63" s="134">
        <v>17741</v>
      </c>
      <c r="G63" s="134">
        <v>18941</v>
      </c>
      <c r="H63" s="135">
        <v>20176</v>
      </c>
    </row>
    <row r="64" spans="2:8" x14ac:dyDescent="0.15"/>
  </sheetData>
  <sheetProtection algorithmName="SHA-512" hashValue="w62q3FrNgH4Wj6T3CJl065snxky+GhDCb+8ZiNcTNU0+zIKv22Zpt9PGUDfxZk3aYI1YjiH2UaI66Al6r0xomQ==" saltValue="PWXJErh9kLmTKmtAZ3Ad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554</v>
      </c>
      <c r="G2" s="149"/>
      <c r="H2" s="150"/>
    </row>
    <row r="3" spans="1:8" x14ac:dyDescent="0.15">
      <c r="A3" s="146" t="s">
        <v>547</v>
      </c>
      <c r="B3" s="151"/>
      <c r="C3" s="152"/>
      <c r="D3" s="153">
        <v>80500</v>
      </c>
      <c r="E3" s="154"/>
      <c r="F3" s="155">
        <v>54684</v>
      </c>
      <c r="G3" s="156"/>
      <c r="H3" s="157"/>
    </row>
    <row r="4" spans="1:8" x14ac:dyDescent="0.15">
      <c r="A4" s="158"/>
      <c r="B4" s="159"/>
      <c r="C4" s="160"/>
      <c r="D4" s="161">
        <v>47272</v>
      </c>
      <c r="E4" s="162"/>
      <c r="F4" s="163">
        <v>32829</v>
      </c>
      <c r="G4" s="164"/>
      <c r="H4" s="165"/>
    </row>
    <row r="5" spans="1:8" x14ac:dyDescent="0.15">
      <c r="A5" s="146" t="s">
        <v>549</v>
      </c>
      <c r="B5" s="151"/>
      <c r="C5" s="152"/>
      <c r="D5" s="153">
        <v>76547</v>
      </c>
      <c r="E5" s="154"/>
      <c r="F5" s="155">
        <v>62383</v>
      </c>
      <c r="G5" s="156"/>
      <c r="H5" s="157"/>
    </row>
    <row r="6" spans="1:8" x14ac:dyDescent="0.15">
      <c r="A6" s="158"/>
      <c r="B6" s="159"/>
      <c r="C6" s="160"/>
      <c r="D6" s="161">
        <v>38874</v>
      </c>
      <c r="E6" s="162"/>
      <c r="F6" s="163">
        <v>35325</v>
      </c>
      <c r="G6" s="164"/>
      <c r="H6" s="165"/>
    </row>
    <row r="7" spans="1:8" x14ac:dyDescent="0.15">
      <c r="A7" s="146" t="s">
        <v>550</v>
      </c>
      <c r="B7" s="151"/>
      <c r="C7" s="152"/>
      <c r="D7" s="153">
        <v>63846</v>
      </c>
      <c r="E7" s="154"/>
      <c r="F7" s="155">
        <v>76347</v>
      </c>
      <c r="G7" s="156"/>
      <c r="H7" s="157"/>
    </row>
    <row r="8" spans="1:8" x14ac:dyDescent="0.15">
      <c r="A8" s="158"/>
      <c r="B8" s="159"/>
      <c r="C8" s="160"/>
      <c r="D8" s="161">
        <v>32406</v>
      </c>
      <c r="E8" s="162"/>
      <c r="F8" s="163">
        <v>41762</v>
      </c>
      <c r="G8" s="164"/>
      <c r="H8" s="165"/>
    </row>
    <row r="9" spans="1:8" x14ac:dyDescent="0.15">
      <c r="A9" s="146" t="s">
        <v>551</v>
      </c>
      <c r="B9" s="151"/>
      <c r="C9" s="152"/>
      <c r="D9" s="153">
        <v>65753</v>
      </c>
      <c r="E9" s="154"/>
      <c r="F9" s="155">
        <v>69604</v>
      </c>
      <c r="G9" s="156"/>
      <c r="H9" s="157"/>
    </row>
    <row r="10" spans="1:8" x14ac:dyDescent="0.15">
      <c r="A10" s="158"/>
      <c r="B10" s="159"/>
      <c r="C10" s="160"/>
      <c r="D10" s="161">
        <v>37026</v>
      </c>
      <c r="E10" s="162"/>
      <c r="F10" s="163">
        <v>36247</v>
      </c>
      <c r="G10" s="164"/>
      <c r="H10" s="165"/>
    </row>
    <row r="11" spans="1:8" x14ac:dyDescent="0.15">
      <c r="A11" s="146" t="s">
        <v>552</v>
      </c>
      <c r="B11" s="151"/>
      <c r="C11" s="152"/>
      <c r="D11" s="153">
        <v>78070</v>
      </c>
      <c r="E11" s="154"/>
      <c r="F11" s="155">
        <v>68410</v>
      </c>
      <c r="G11" s="156"/>
      <c r="H11" s="157"/>
    </row>
    <row r="12" spans="1:8" x14ac:dyDescent="0.15">
      <c r="A12" s="158"/>
      <c r="B12" s="159"/>
      <c r="C12" s="166"/>
      <c r="D12" s="161">
        <v>41246</v>
      </c>
      <c r="E12" s="162"/>
      <c r="F12" s="163">
        <v>35086</v>
      </c>
      <c r="G12" s="164"/>
      <c r="H12" s="165"/>
    </row>
    <row r="13" spans="1:8" x14ac:dyDescent="0.15">
      <c r="A13" s="146"/>
      <c r="B13" s="151"/>
      <c r="C13" s="152"/>
      <c r="D13" s="153">
        <v>72943</v>
      </c>
      <c r="E13" s="154"/>
      <c r="F13" s="155">
        <v>66286</v>
      </c>
      <c r="G13" s="167"/>
      <c r="H13" s="157"/>
    </row>
    <row r="14" spans="1:8" x14ac:dyDescent="0.15">
      <c r="A14" s="158"/>
      <c r="B14" s="159"/>
      <c r="C14" s="160"/>
      <c r="D14" s="161">
        <v>39365</v>
      </c>
      <c r="E14" s="162"/>
      <c r="F14" s="163">
        <v>36250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7.33</v>
      </c>
      <c r="C19" s="168">
        <f>ROUND(VALUE(SUBSTITUTE(実質収支比率等に係る経年分析!G$48,"▲","-")),2)</f>
        <v>6.2</v>
      </c>
      <c r="D19" s="168">
        <f>ROUND(VALUE(SUBSTITUTE(実質収支比率等に係る経年分析!H$48,"▲","-")),2)</f>
        <v>8.25</v>
      </c>
      <c r="E19" s="168">
        <f>ROUND(VALUE(SUBSTITUTE(実質収支比率等に係る経年分析!I$48,"▲","-")),2)</f>
        <v>13.5</v>
      </c>
      <c r="F19" s="168">
        <f>ROUND(VALUE(SUBSTITUTE(実質収支比率等に係る経年分析!J$48,"▲","-")),2)</f>
        <v>9.8000000000000007</v>
      </c>
    </row>
    <row r="20" spans="1:11" x14ac:dyDescent="0.15">
      <c r="A20" s="168" t="s">
        <v>57</v>
      </c>
      <c r="B20" s="168">
        <f>ROUND(VALUE(SUBSTITUTE(実質収支比率等に係る経年分析!F$47,"▲","-")),2)</f>
        <v>16.329999999999998</v>
      </c>
      <c r="C20" s="168">
        <f>ROUND(VALUE(SUBSTITUTE(実質収支比率等に係る経年分析!G$47,"▲","-")),2)</f>
        <v>16.420000000000002</v>
      </c>
      <c r="D20" s="168">
        <f>ROUND(VALUE(SUBSTITUTE(実質収支比率等に係る経年分析!H$47,"▲","-")),2)</f>
        <v>16.61</v>
      </c>
      <c r="E20" s="168">
        <f>ROUND(VALUE(SUBSTITUTE(実質収支比率等に係る経年分析!I$47,"▲","-")),2)</f>
        <v>16.18</v>
      </c>
      <c r="F20" s="168">
        <f>ROUND(VALUE(SUBSTITUTE(実質収支比率等に係る経年分析!J$47,"▲","-")),2)</f>
        <v>16.84</v>
      </c>
    </row>
    <row r="21" spans="1:11" x14ac:dyDescent="0.15">
      <c r="A21" s="168" t="s">
        <v>58</v>
      </c>
      <c r="B21" s="168">
        <f>IF(ISNUMBER(VALUE(SUBSTITUTE(実質収支比率等に係る経年分析!F$49,"▲","-"))),ROUND(VALUE(SUBSTITUTE(実質収支比率等に係る経年分析!F$49,"▲","-")),2),NA())</f>
        <v>2.95</v>
      </c>
      <c r="C21" s="168">
        <f>IF(ISNUMBER(VALUE(SUBSTITUTE(実質収支比率等に係る経年分析!G$49,"▲","-"))),ROUND(VALUE(SUBSTITUTE(実質収支比率等に係る経年分析!G$49,"▲","-")),2),NA())</f>
        <v>5.13</v>
      </c>
      <c r="D21" s="168">
        <f>IF(ISNUMBER(VALUE(SUBSTITUTE(実質収支比率等に係る経年分析!H$49,"▲","-"))),ROUND(VALUE(SUBSTITUTE(実質収支比率等に係る経年分析!H$49,"▲","-")),2),NA())</f>
        <v>10.91</v>
      </c>
      <c r="E21" s="168">
        <f>IF(ISNUMBER(VALUE(SUBSTITUTE(実質収支比率等に係る経年分析!I$49,"▲","-"))),ROUND(VALUE(SUBSTITUTE(実質収支比率等に係る経年分析!I$49,"▲","-")),2),NA())</f>
        <v>7.82</v>
      </c>
      <c r="F21" s="168">
        <f>IF(ISNUMBER(VALUE(SUBSTITUTE(実質収支比率等に係る経年分析!J$49,"▲","-"))),ROUND(VALUE(SUBSTITUTE(実質収支比率等に係る経年分析!J$49,"▲","-")),2),NA())</f>
        <v>-2.68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7.0000000000000007E-2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7.0000000000000007E-2</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0.08</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0.08</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0.13</v>
      </c>
    </row>
    <row r="30" spans="1:11" x14ac:dyDescent="0.15">
      <c r="A30" s="169" t="str">
        <f>IF(連結実質赤字比率に係る赤字・黒字の構成分析!C$40="",NA(),連結実質赤字比率に係る赤字・黒字の構成分析!C$40)</f>
        <v>国民健康保険事業特別会計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0.79</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0.54</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0.84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0.41</v>
      </c>
    </row>
    <row r="31" spans="1:11" x14ac:dyDescent="0.15">
      <c r="A31" s="169" t="str">
        <f>IF(連結実質赤字比率に係る赤字・黒字の構成分析!C$39="",NA(),連結実質赤字比率に係る赤字・黒字の構成分析!C$39)</f>
        <v>下水道事業会計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0.66</v>
      </c>
    </row>
    <row r="32" spans="1:11" x14ac:dyDescent="0.15">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1.21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0.78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1.43</v>
      </c>
    </row>
    <row r="33" spans="1:16" x14ac:dyDescent="0.15">
      <c r="A33" s="169" t="str">
        <f>IF(連結実質赤字比率に係る赤字・黒字の構成分析!C$37="",NA(),連結実質赤字比率に係る赤字・黒字の構成分析!C$37)</f>
        <v>国民健康保険診療所事業会計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4.1399999999999997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4.41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4.42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4.4800000000000004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4.5599999999999996</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7.32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8.24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13.49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9.7899999999999991</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12.86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13.12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11.72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12.11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12.69</v>
      </c>
    </row>
    <row r="36" spans="1:16" x14ac:dyDescent="0.15">
      <c r="A36" s="169" t="str">
        <f>IF(連結実質赤字比率に係る赤字・黒字の構成分析!C$34="",NA(),連結実質赤字比率に係る赤字・黒字の構成分析!C$34)</f>
        <v>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15.44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16.78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17.32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17.7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19.260000000000002</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3537</v>
      </c>
      <c r="E42" s="170"/>
      <c r="F42" s="170"/>
      <c r="G42" s="170">
        <f>'実質公債費比率（分子）の構造'!L$52</f>
        <v>3599</v>
      </c>
      <c r="H42" s="170"/>
      <c r="I42" s="170"/>
      <c r="J42" s="170">
        <f>'実質公債費比率（分子）の構造'!M$52</f>
        <v>3506</v>
      </c>
      <c r="K42" s="170"/>
      <c r="L42" s="170"/>
      <c r="M42" s="170">
        <f>'実質公債費比率（分子）の構造'!N$52</f>
        <v>3462</v>
      </c>
      <c r="N42" s="170"/>
      <c r="O42" s="170"/>
      <c r="P42" s="170">
        <f>'実質公債費比率（分子）の構造'!O$52</f>
        <v>3322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869</v>
      </c>
      <c r="C46" s="170"/>
      <c r="D46" s="170"/>
      <c r="E46" s="170">
        <f>'実質公債費比率（分子）の構造'!L$48</f>
        <v>1021</v>
      </c>
      <c r="F46" s="170"/>
      <c r="G46" s="170"/>
      <c r="H46" s="170">
        <f>'実質公債費比率（分子）の構造'!M$48</f>
        <v>595</v>
      </c>
      <c r="I46" s="170"/>
      <c r="J46" s="170"/>
      <c r="K46" s="170">
        <f>'実質公債費比率（分子）の構造'!N$48</f>
        <v>861</v>
      </c>
      <c r="L46" s="170"/>
      <c r="M46" s="170"/>
      <c r="N46" s="170">
        <f>'実質公債費比率（分子）の構造'!O$48</f>
        <v>844</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2970</v>
      </c>
      <c r="C49" s="170"/>
      <c r="D49" s="170"/>
      <c r="E49" s="170">
        <f>'実質公債費比率（分子）の構造'!L$45</f>
        <v>2849</v>
      </c>
      <c r="F49" s="170"/>
      <c r="G49" s="170"/>
      <c r="H49" s="170">
        <f>'実質公債費比率（分子）の構造'!M$45</f>
        <v>2748</v>
      </c>
      <c r="I49" s="170"/>
      <c r="J49" s="170"/>
      <c r="K49" s="170">
        <f>'実質公債費比率（分子）の構造'!N$45</f>
        <v>2613</v>
      </c>
      <c r="L49" s="170"/>
      <c r="M49" s="170"/>
      <c r="N49" s="170">
        <f>'実質公債費比率（分子）の構造'!O$45</f>
        <v>2609</v>
      </c>
      <c r="O49" s="170"/>
      <c r="P49" s="170"/>
    </row>
    <row r="50" spans="1:16" x14ac:dyDescent="0.15">
      <c r="A50" s="170" t="s">
        <v>73</v>
      </c>
      <c r="B50" s="170" t="e">
        <f>NA()</f>
        <v>#N/A</v>
      </c>
      <c r="C50" s="170">
        <f>IF(ISNUMBER('実質公債費比率（分子）の構造'!K$53),'実質公債費比率（分子）の構造'!K$53,NA())</f>
        <v>302</v>
      </c>
      <c r="D50" s="170" t="e">
        <f>NA()</f>
        <v>#N/A</v>
      </c>
      <c r="E50" s="170" t="e">
        <f>NA()</f>
        <v>#N/A</v>
      </c>
      <c r="F50" s="170">
        <f>IF(ISNUMBER('実質公債費比率（分子）の構造'!L$53),'実質公債費比率（分子）の構造'!L$53,NA())</f>
        <v>271</v>
      </c>
      <c r="G50" s="170" t="e">
        <f>NA()</f>
        <v>#N/A</v>
      </c>
      <c r="H50" s="170" t="e">
        <f>NA()</f>
        <v>#N/A</v>
      </c>
      <c r="I50" s="170">
        <f>IF(ISNUMBER('実質公債費比率（分子）の構造'!M$53),'実質公債費比率（分子）の構造'!M$53,NA())</f>
        <v>-163</v>
      </c>
      <c r="J50" s="170" t="e">
        <f>NA()</f>
        <v>#N/A</v>
      </c>
      <c r="K50" s="170" t="e">
        <f>NA()</f>
        <v>#N/A</v>
      </c>
      <c r="L50" s="170">
        <f>IF(ISNUMBER('実質公債費比率（分子）の構造'!N$53),'実質公債費比率（分子）の構造'!N$53,NA())</f>
        <v>12</v>
      </c>
      <c r="M50" s="170" t="e">
        <f>NA()</f>
        <v>#N/A</v>
      </c>
      <c r="N50" s="170" t="e">
        <f>NA()</f>
        <v>#N/A</v>
      </c>
      <c r="O50" s="170">
        <f>IF(ISNUMBER('実質公債費比率（分子）の構造'!O$53),'実質公債費比率（分子）の構造'!O$53,NA())</f>
        <v>131</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29958</v>
      </c>
      <c r="E56" s="169"/>
      <c r="F56" s="169"/>
      <c r="G56" s="169">
        <f>'将来負担比率（分子）の構造'!J$52</f>
        <v>30140</v>
      </c>
      <c r="H56" s="169"/>
      <c r="I56" s="169"/>
      <c r="J56" s="169">
        <f>'将来負担比率（分子）の構造'!K$52</f>
        <v>28520</v>
      </c>
      <c r="K56" s="169"/>
      <c r="L56" s="169"/>
      <c r="M56" s="169">
        <f>'将来負担比率（分子）の構造'!L$52</f>
        <v>27685</v>
      </c>
      <c r="N56" s="169"/>
      <c r="O56" s="169"/>
      <c r="P56" s="169">
        <f>'将来負担比率（分子）の構造'!M$52</f>
        <v>26087</v>
      </c>
    </row>
    <row r="57" spans="1:16" x14ac:dyDescent="0.15">
      <c r="A57" s="169" t="s">
        <v>44</v>
      </c>
      <c r="B57" s="169"/>
      <c r="C57" s="169"/>
      <c r="D57" s="169">
        <f>'将来負担比率（分子）の構造'!I$51</f>
        <v>3081</v>
      </c>
      <c r="E57" s="169"/>
      <c r="F57" s="169"/>
      <c r="G57" s="169">
        <f>'将来負担比率（分子）の構造'!J$51</f>
        <v>2900</v>
      </c>
      <c r="H57" s="169"/>
      <c r="I57" s="169"/>
      <c r="J57" s="169">
        <f>'将来負担比率（分子）の構造'!K$51</f>
        <v>3787</v>
      </c>
      <c r="K57" s="169"/>
      <c r="L57" s="169"/>
      <c r="M57" s="169">
        <f>'将来負担比率（分子）の構造'!L$51</f>
        <v>2827</v>
      </c>
      <c r="N57" s="169"/>
      <c r="O57" s="169"/>
      <c r="P57" s="169">
        <f>'将来負担比率（分子）の構造'!M$51</f>
        <v>2138</v>
      </c>
    </row>
    <row r="58" spans="1:16" x14ac:dyDescent="0.15">
      <c r="A58" s="169" t="s">
        <v>43</v>
      </c>
      <c r="B58" s="169"/>
      <c r="C58" s="169"/>
      <c r="D58" s="169">
        <f>'将来負担比率（分子）の構造'!I$50</f>
        <v>15036</v>
      </c>
      <c r="E58" s="169"/>
      <c r="F58" s="169"/>
      <c r="G58" s="169">
        <f>'将来負担比率（分子）の構造'!J$50</f>
        <v>15632</v>
      </c>
      <c r="H58" s="169"/>
      <c r="I58" s="169"/>
      <c r="J58" s="169">
        <f>'将来負担比率（分子）の構造'!K$50</f>
        <v>15820</v>
      </c>
      <c r="K58" s="169"/>
      <c r="L58" s="169"/>
      <c r="M58" s="169">
        <f>'将来負担比率（分子）の構造'!L$50</f>
        <v>16991</v>
      </c>
      <c r="N58" s="169"/>
      <c r="O58" s="169"/>
      <c r="P58" s="169">
        <f>'将来負担比率（分子）の構造'!M$50</f>
        <v>18288</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101</v>
      </c>
      <c r="C61" s="169"/>
      <c r="D61" s="169"/>
      <c r="E61" s="169">
        <f>'将来負担比率（分子）の構造'!J$46</f>
        <v>312</v>
      </c>
      <c r="F61" s="169"/>
      <c r="G61" s="169"/>
      <c r="H61" s="169">
        <f>'将来負担比率（分子）の構造'!K$46</f>
        <v>319</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5571</v>
      </c>
      <c r="C62" s="169"/>
      <c r="D62" s="169"/>
      <c r="E62" s="169">
        <f>'将来負担比率（分子）の構造'!J$45</f>
        <v>5606</v>
      </c>
      <c r="F62" s="169"/>
      <c r="G62" s="169"/>
      <c r="H62" s="169">
        <f>'将来負担比率（分子）の構造'!K$45</f>
        <v>5644</v>
      </c>
      <c r="I62" s="169"/>
      <c r="J62" s="169"/>
      <c r="K62" s="169">
        <f>'将来負担比率（分子）の構造'!L$45</f>
        <v>5601</v>
      </c>
      <c r="L62" s="169"/>
      <c r="M62" s="169"/>
      <c r="N62" s="169">
        <f>'将来負担比率（分子）の構造'!M$45</f>
        <v>5583</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11757</v>
      </c>
      <c r="C64" s="169"/>
      <c r="D64" s="169"/>
      <c r="E64" s="169">
        <f>'将来負担比率（分子）の構造'!J$43</f>
        <v>10016</v>
      </c>
      <c r="F64" s="169"/>
      <c r="G64" s="169"/>
      <c r="H64" s="169">
        <f>'将来負担比率（分子）の構造'!K$43</f>
        <v>8285</v>
      </c>
      <c r="I64" s="169"/>
      <c r="J64" s="169"/>
      <c r="K64" s="169">
        <f>'将来負担比率（分子）の構造'!L$43</f>
        <v>8344</v>
      </c>
      <c r="L64" s="169"/>
      <c r="M64" s="169"/>
      <c r="N64" s="169">
        <f>'将来負担比率（分子）の構造'!M$43</f>
        <v>7897</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29237</v>
      </c>
      <c r="C66" s="169"/>
      <c r="D66" s="169"/>
      <c r="E66" s="169">
        <f>'将来負担比率（分子）の構造'!J$41</f>
        <v>28007</v>
      </c>
      <c r="F66" s="169"/>
      <c r="G66" s="169"/>
      <c r="H66" s="169">
        <f>'将来負担比率（分子）の構造'!K$41</f>
        <v>26179</v>
      </c>
      <c r="I66" s="169"/>
      <c r="J66" s="169"/>
      <c r="K66" s="169">
        <f>'将来負担比率（分子）の構造'!L$41</f>
        <v>25773</v>
      </c>
      <c r="L66" s="169"/>
      <c r="M66" s="169"/>
      <c r="N66" s="169">
        <f>'将来負担比率（分子）の構造'!M$41</f>
        <v>24811</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2922</v>
      </c>
      <c r="C72" s="173">
        <f>基金残高に係る経年分析!G55</f>
        <v>2941</v>
      </c>
      <c r="D72" s="173">
        <f>基金残高に係る経年分析!H55</f>
        <v>2956</v>
      </c>
    </row>
    <row r="73" spans="1:16" x14ac:dyDescent="0.15">
      <c r="A73" s="172" t="s">
        <v>80</v>
      </c>
      <c r="B73" s="173">
        <f>基金残高に係る経年分析!F56</f>
        <v>2215</v>
      </c>
      <c r="C73" s="173">
        <f>基金残高に係る経年分析!G56</f>
        <v>2489</v>
      </c>
      <c r="D73" s="173">
        <f>基金残高に係る経年分析!H56</f>
        <v>2502</v>
      </c>
    </row>
    <row r="74" spans="1:16" x14ac:dyDescent="0.15">
      <c r="A74" s="172" t="s">
        <v>81</v>
      </c>
      <c r="B74" s="173">
        <f>基金残高に係る経年分析!F57</f>
        <v>12603</v>
      </c>
      <c r="C74" s="173">
        <f>基金残高に係る経年分析!G57</f>
        <v>13511</v>
      </c>
      <c r="D74" s="173">
        <f>基金残高に係る経年分析!H57</f>
        <v>14717</v>
      </c>
    </row>
  </sheetData>
  <sheetProtection algorithmName="SHA-512" hashValue="MfrNzZWx/LFaQw0cWFdkJLAlLly/KO+8AO2zOh+lfWszLnN+Jhru8qA13ktwl2K2cLJwm4t+lK1U0htoPVcFbQ==" saltValue="R5dYVCMGCL2LdZq3nvoc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workbookViewId="0">
      <selection activeCell="AP21" sqref="AP21:BF21"/>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212</v>
      </c>
      <c r="DI1" s="590"/>
      <c r="DJ1" s="590"/>
      <c r="DK1" s="590"/>
      <c r="DL1" s="590"/>
      <c r="DM1" s="590"/>
      <c r="DN1" s="591"/>
      <c r="DO1" s="208"/>
      <c r="DP1" s="589" t="s">
        <v>213</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218</v>
      </c>
      <c r="S4" s="593"/>
      <c r="T4" s="593"/>
      <c r="U4" s="593"/>
      <c r="V4" s="593"/>
      <c r="W4" s="593"/>
      <c r="X4" s="593"/>
      <c r="Y4" s="594"/>
      <c r="Z4" s="592" t="s">
        <v>219</v>
      </c>
      <c r="AA4" s="593"/>
      <c r="AB4" s="593"/>
      <c r="AC4" s="594"/>
      <c r="AD4" s="592" t="s">
        <v>220</v>
      </c>
      <c r="AE4" s="593"/>
      <c r="AF4" s="593"/>
      <c r="AG4" s="593"/>
      <c r="AH4" s="593"/>
      <c r="AI4" s="593"/>
      <c r="AJ4" s="593"/>
      <c r="AK4" s="594"/>
      <c r="AL4" s="592" t="s">
        <v>219</v>
      </c>
      <c r="AM4" s="593"/>
      <c r="AN4" s="593"/>
      <c r="AO4" s="594"/>
      <c r="AP4" s="595" t="s">
        <v>221</v>
      </c>
      <c r="AQ4" s="595"/>
      <c r="AR4" s="595"/>
      <c r="AS4" s="595"/>
      <c r="AT4" s="595"/>
      <c r="AU4" s="595"/>
      <c r="AV4" s="595"/>
      <c r="AW4" s="595"/>
      <c r="AX4" s="595"/>
      <c r="AY4" s="595"/>
      <c r="AZ4" s="595"/>
      <c r="BA4" s="595"/>
      <c r="BB4" s="595"/>
      <c r="BC4" s="595"/>
      <c r="BD4" s="595"/>
      <c r="BE4" s="595"/>
      <c r="BF4" s="595"/>
      <c r="BG4" s="595" t="s">
        <v>222</v>
      </c>
      <c r="BH4" s="595"/>
      <c r="BI4" s="595"/>
      <c r="BJ4" s="595"/>
      <c r="BK4" s="595"/>
      <c r="BL4" s="595"/>
      <c r="BM4" s="595"/>
      <c r="BN4" s="595"/>
      <c r="BO4" s="595" t="s">
        <v>219</v>
      </c>
      <c r="BP4" s="595"/>
      <c r="BQ4" s="595"/>
      <c r="BR4" s="595"/>
      <c r="BS4" s="595" t="s">
        <v>223</v>
      </c>
      <c r="BT4" s="595"/>
      <c r="BU4" s="595"/>
      <c r="BV4" s="595"/>
      <c r="BW4" s="595"/>
      <c r="BX4" s="595"/>
      <c r="BY4" s="595"/>
      <c r="BZ4" s="595"/>
      <c r="CA4" s="595"/>
      <c r="CB4" s="595"/>
      <c r="CD4" s="592" t="s">
        <v>224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225</v>
      </c>
      <c r="C5" s="597"/>
      <c r="D5" s="597"/>
      <c r="E5" s="597"/>
      <c r="F5" s="597"/>
      <c r="G5" s="597"/>
      <c r="H5" s="597"/>
      <c r="I5" s="597"/>
      <c r="J5" s="597"/>
      <c r="K5" s="597"/>
      <c r="L5" s="597"/>
      <c r="M5" s="597"/>
      <c r="N5" s="597"/>
      <c r="O5" s="597"/>
      <c r="P5" s="597"/>
      <c r="Q5" s="598"/>
      <c r="R5" s="599">
        <v>7361599</v>
      </c>
      <c r="S5" s="600"/>
      <c r="T5" s="600"/>
      <c r="U5" s="600"/>
      <c r="V5" s="600"/>
      <c r="W5" s="600"/>
      <c r="X5" s="600"/>
      <c r="Y5" s="601"/>
      <c r="Z5" s="602">
        <v>22.8</v>
      </c>
      <c r="AA5" s="602"/>
      <c r="AB5" s="602"/>
      <c r="AC5" s="602"/>
      <c r="AD5" s="603">
        <v>7078250</v>
      </c>
      <c r="AE5" s="603"/>
      <c r="AF5" s="603"/>
      <c r="AG5" s="603"/>
      <c r="AH5" s="603"/>
      <c r="AI5" s="603"/>
      <c r="AJ5" s="603"/>
      <c r="AK5" s="603"/>
      <c r="AL5" s="604">
        <v>40</v>
      </c>
      <c r="AM5" s="605"/>
      <c r="AN5" s="605"/>
      <c r="AO5" s="606"/>
      <c r="AP5" s="596" t="s">
        <v>226</v>
      </c>
      <c r="AQ5" s="597"/>
      <c r="AR5" s="597"/>
      <c r="AS5" s="597"/>
      <c r="AT5" s="597"/>
      <c r="AU5" s="597"/>
      <c r="AV5" s="597"/>
      <c r="AW5" s="597"/>
      <c r="AX5" s="597"/>
      <c r="AY5" s="597"/>
      <c r="AZ5" s="597"/>
      <c r="BA5" s="597"/>
      <c r="BB5" s="597"/>
      <c r="BC5" s="597"/>
      <c r="BD5" s="597"/>
      <c r="BE5" s="597"/>
      <c r="BF5" s="598"/>
      <c r="BG5" s="610">
        <v>7066000</v>
      </c>
      <c r="BH5" s="611"/>
      <c r="BI5" s="611"/>
      <c r="BJ5" s="611"/>
      <c r="BK5" s="611"/>
      <c r="BL5" s="611"/>
      <c r="BM5" s="611"/>
      <c r="BN5" s="612"/>
      <c r="BO5" s="613">
        <v>96</v>
      </c>
      <c r="BP5" s="613"/>
      <c r="BQ5" s="613"/>
      <c r="BR5" s="613"/>
      <c r="BS5" s="614">
        <v>98231</v>
      </c>
      <c r="BT5" s="614"/>
      <c r="BU5" s="614"/>
      <c r="BV5" s="614"/>
      <c r="BW5" s="614"/>
      <c r="BX5" s="614"/>
      <c r="BY5" s="614"/>
      <c r="BZ5" s="614"/>
      <c r="CA5" s="614"/>
      <c r="CB5" s="618"/>
      <c r="CD5" s="592" t="s">
        <v>221</v>
      </c>
      <c r="CE5" s="593"/>
      <c r="CF5" s="593"/>
      <c r="CG5" s="593"/>
      <c r="CH5" s="593"/>
      <c r="CI5" s="593"/>
      <c r="CJ5" s="593"/>
      <c r="CK5" s="593"/>
      <c r="CL5" s="593"/>
      <c r="CM5" s="593"/>
      <c r="CN5" s="593"/>
      <c r="CO5" s="593"/>
      <c r="CP5" s="593"/>
      <c r="CQ5" s="594"/>
      <c r="CR5" s="592" t="s">
        <v>227</v>
      </c>
      <c r="CS5" s="593"/>
      <c r="CT5" s="593"/>
      <c r="CU5" s="593"/>
      <c r="CV5" s="593"/>
      <c r="CW5" s="593"/>
      <c r="CX5" s="593"/>
      <c r="CY5" s="594"/>
      <c r="CZ5" s="592" t="s">
        <v>219</v>
      </c>
      <c r="DA5" s="593"/>
      <c r="DB5" s="593"/>
      <c r="DC5" s="594"/>
      <c r="DD5" s="592" t="s">
        <v>228</v>
      </c>
      <c r="DE5" s="593"/>
      <c r="DF5" s="593"/>
      <c r="DG5" s="593"/>
      <c r="DH5" s="593"/>
      <c r="DI5" s="593"/>
      <c r="DJ5" s="593"/>
      <c r="DK5" s="593"/>
      <c r="DL5" s="593"/>
      <c r="DM5" s="593"/>
      <c r="DN5" s="593"/>
      <c r="DO5" s="593"/>
      <c r="DP5" s="594"/>
      <c r="DQ5" s="592" t="s">
        <v>229</v>
      </c>
      <c r="DR5" s="593"/>
      <c r="DS5" s="593"/>
      <c r="DT5" s="593"/>
      <c r="DU5" s="593"/>
      <c r="DV5" s="593"/>
      <c r="DW5" s="593"/>
      <c r="DX5" s="593"/>
      <c r="DY5" s="593"/>
      <c r="DZ5" s="593"/>
      <c r="EA5" s="593"/>
      <c r="EB5" s="593"/>
      <c r="EC5" s="594"/>
    </row>
    <row r="6" spans="2:143" ht="11.25" customHeight="1" x14ac:dyDescent="0.15">
      <c r="B6" s="607" t="s">
        <v>230</v>
      </c>
      <c r="C6" s="608"/>
      <c r="D6" s="608"/>
      <c r="E6" s="608"/>
      <c r="F6" s="608"/>
      <c r="G6" s="608"/>
      <c r="H6" s="608"/>
      <c r="I6" s="608"/>
      <c r="J6" s="608"/>
      <c r="K6" s="608"/>
      <c r="L6" s="608"/>
      <c r="M6" s="608"/>
      <c r="N6" s="608"/>
      <c r="O6" s="608"/>
      <c r="P6" s="608"/>
      <c r="Q6" s="609"/>
      <c r="R6" s="610">
        <v>370168</v>
      </c>
      <c r="S6" s="611"/>
      <c r="T6" s="611"/>
      <c r="U6" s="611"/>
      <c r="V6" s="611"/>
      <c r="W6" s="611"/>
      <c r="X6" s="611"/>
      <c r="Y6" s="612"/>
      <c r="Z6" s="613">
        <v>1.1000000000000001</v>
      </c>
      <c r="AA6" s="613"/>
      <c r="AB6" s="613"/>
      <c r="AC6" s="613"/>
      <c r="AD6" s="614">
        <v>370168</v>
      </c>
      <c r="AE6" s="614"/>
      <c r="AF6" s="614"/>
      <c r="AG6" s="614"/>
      <c r="AH6" s="614"/>
      <c r="AI6" s="614"/>
      <c r="AJ6" s="614"/>
      <c r="AK6" s="614"/>
      <c r="AL6" s="615">
        <v>2.1</v>
      </c>
      <c r="AM6" s="616"/>
      <c r="AN6" s="616"/>
      <c r="AO6" s="617"/>
      <c r="AP6" s="607" t="s">
        <v>231</v>
      </c>
      <c r="AQ6" s="608"/>
      <c r="AR6" s="608"/>
      <c r="AS6" s="608"/>
      <c r="AT6" s="608"/>
      <c r="AU6" s="608"/>
      <c r="AV6" s="608"/>
      <c r="AW6" s="608"/>
      <c r="AX6" s="608"/>
      <c r="AY6" s="608"/>
      <c r="AZ6" s="608"/>
      <c r="BA6" s="608"/>
      <c r="BB6" s="608"/>
      <c r="BC6" s="608"/>
      <c r="BD6" s="608"/>
      <c r="BE6" s="608"/>
      <c r="BF6" s="609"/>
      <c r="BG6" s="610">
        <v>7066000</v>
      </c>
      <c r="BH6" s="611"/>
      <c r="BI6" s="611"/>
      <c r="BJ6" s="611"/>
      <c r="BK6" s="611"/>
      <c r="BL6" s="611"/>
      <c r="BM6" s="611"/>
      <c r="BN6" s="612"/>
      <c r="BO6" s="613">
        <v>96</v>
      </c>
      <c r="BP6" s="613"/>
      <c r="BQ6" s="613"/>
      <c r="BR6" s="613"/>
      <c r="BS6" s="614">
        <v>98231</v>
      </c>
      <c r="BT6" s="614"/>
      <c r="BU6" s="614"/>
      <c r="BV6" s="614"/>
      <c r="BW6" s="614"/>
      <c r="BX6" s="614"/>
      <c r="BY6" s="614"/>
      <c r="BZ6" s="614"/>
      <c r="CA6" s="614"/>
      <c r="CB6" s="618"/>
      <c r="CD6" s="596" t="s">
        <v>232</v>
      </c>
      <c r="CE6" s="597"/>
      <c r="CF6" s="597"/>
      <c r="CG6" s="597"/>
      <c r="CH6" s="597"/>
      <c r="CI6" s="597"/>
      <c r="CJ6" s="597"/>
      <c r="CK6" s="597"/>
      <c r="CL6" s="597"/>
      <c r="CM6" s="597"/>
      <c r="CN6" s="597"/>
      <c r="CO6" s="597"/>
      <c r="CP6" s="597"/>
      <c r="CQ6" s="598"/>
      <c r="CR6" s="610">
        <v>192971</v>
      </c>
      <c r="CS6" s="611"/>
      <c r="CT6" s="611"/>
      <c r="CU6" s="611"/>
      <c r="CV6" s="611"/>
      <c r="CW6" s="611"/>
      <c r="CX6" s="611"/>
      <c r="CY6" s="612"/>
      <c r="CZ6" s="604">
        <v>0.6</v>
      </c>
      <c r="DA6" s="605"/>
      <c r="DB6" s="605"/>
      <c r="DC6" s="621"/>
      <c r="DD6" s="619">
        <v>6978</v>
      </c>
      <c r="DE6" s="611"/>
      <c r="DF6" s="611"/>
      <c r="DG6" s="611"/>
      <c r="DH6" s="611"/>
      <c r="DI6" s="611"/>
      <c r="DJ6" s="611"/>
      <c r="DK6" s="611"/>
      <c r="DL6" s="611"/>
      <c r="DM6" s="611"/>
      <c r="DN6" s="611"/>
      <c r="DO6" s="611"/>
      <c r="DP6" s="612"/>
      <c r="DQ6" s="619">
        <v>192971</v>
      </c>
      <c r="DR6" s="611"/>
      <c r="DS6" s="611"/>
      <c r="DT6" s="611"/>
      <c r="DU6" s="611"/>
      <c r="DV6" s="611"/>
      <c r="DW6" s="611"/>
      <c r="DX6" s="611"/>
      <c r="DY6" s="611"/>
      <c r="DZ6" s="611"/>
      <c r="EA6" s="611"/>
      <c r="EB6" s="611"/>
      <c r="EC6" s="620"/>
    </row>
    <row r="7" spans="2:143" ht="11.25" customHeight="1" x14ac:dyDescent="0.15">
      <c r="B7" s="607" t="s">
        <v>233</v>
      </c>
      <c r="C7" s="608"/>
      <c r="D7" s="608"/>
      <c r="E7" s="608"/>
      <c r="F7" s="608"/>
      <c r="G7" s="608"/>
      <c r="H7" s="608"/>
      <c r="I7" s="608"/>
      <c r="J7" s="608"/>
      <c r="K7" s="608"/>
      <c r="L7" s="608"/>
      <c r="M7" s="608"/>
      <c r="N7" s="608"/>
      <c r="O7" s="608"/>
      <c r="P7" s="608"/>
      <c r="Q7" s="609"/>
      <c r="R7" s="610">
        <v>2312</v>
      </c>
      <c r="S7" s="611"/>
      <c r="T7" s="611"/>
      <c r="U7" s="611"/>
      <c r="V7" s="611"/>
      <c r="W7" s="611"/>
      <c r="X7" s="611"/>
      <c r="Y7" s="612"/>
      <c r="Z7" s="613">
        <v>0</v>
      </c>
      <c r="AA7" s="613"/>
      <c r="AB7" s="613"/>
      <c r="AC7" s="613"/>
      <c r="AD7" s="614">
        <v>2312</v>
      </c>
      <c r="AE7" s="614"/>
      <c r="AF7" s="614"/>
      <c r="AG7" s="614"/>
      <c r="AH7" s="614"/>
      <c r="AI7" s="614"/>
      <c r="AJ7" s="614"/>
      <c r="AK7" s="614"/>
      <c r="AL7" s="615">
        <v>0</v>
      </c>
      <c r="AM7" s="616"/>
      <c r="AN7" s="616"/>
      <c r="AO7" s="617"/>
      <c r="AP7" s="607" t="s">
        <v>234</v>
      </c>
      <c r="AQ7" s="608"/>
      <c r="AR7" s="608"/>
      <c r="AS7" s="608"/>
      <c r="AT7" s="608"/>
      <c r="AU7" s="608"/>
      <c r="AV7" s="608"/>
      <c r="AW7" s="608"/>
      <c r="AX7" s="608"/>
      <c r="AY7" s="608"/>
      <c r="AZ7" s="608"/>
      <c r="BA7" s="608"/>
      <c r="BB7" s="608"/>
      <c r="BC7" s="608"/>
      <c r="BD7" s="608"/>
      <c r="BE7" s="608"/>
      <c r="BF7" s="609"/>
      <c r="BG7" s="610">
        <v>2887342</v>
      </c>
      <c r="BH7" s="611"/>
      <c r="BI7" s="611"/>
      <c r="BJ7" s="611"/>
      <c r="BK7" s="611"/>
      <c r="BL7" s="611"/>
      <c r="BM7" s="611"/>
      <c r="BN7" s="612"/>
      <c r="BO7" s="613">
        <v>39.200000000000003</v>
      </c>
      <c r="BP7" s="613"/>
      <c r="BQ7" s="613"/>
      <c r="BR7" s="613"/>
      <c r="BS7" s="614">
        <v>98231</v>
      </c>
      <c r="BT7" s="614"/>
      <c r="BU7" s="614"/>
      <c r="BV7" s="614"/>
      <c r="BW7" s="614"/>
      <c r="BX7" s="614"/>
      <c r="BY7" s="614"/>
      <c r="BZ7" s="614"/>
      <c r="CA7" s="614"/>
      <c r="CB7" s="618"/>
      <c r="CD7" s="607" t="s">
        <v>235</v>
      </c>
      <c r="CE7" s="608"/>
      <c r="CF7" s="608"/>
      <c r="CG7" s="608"/>
      <c r="CH7" s="608"/>
      <c r="CI7" s="608"/>
      <c r="CJ7" s="608"/>
      <c r="CK7" s="608"/>
      <c r="CL7" s="608"/>
      <c r="CM7" s="608"/>
      <c r="CN7" s="608"/>
      <c r="CO7" s="608"/>
      <c r="CP7" s="608"/>
      <c r="CQ7" s="609"/>
      <c r="CR7" s="610">
        <v>5137587</v>
      </c>
      <c r="CS7" s="611"/>
      <c r="CT7" s="611"/>
      <c r="CU7" s="611"/>
      <c r="CV7" s="611"/>
      <c r="CW7" s="611"/>
      <c r="CX7" s="611"/>
      <c r="CY7" s="612"/>
      <c r="CZ7" s="613">
        <v>17.2</v>
      </c>
      <c r="DA7" s="613"/>
      <c r="DB7" s="613"/>
      <c r="DC7" s="613"/>
      <c r="DD7" s="619">
        <v>178699</v>
      </c>
      <c r="DE7" s="611"/>
      <c r="DF7" s="611"/>
      <c r="DG7" s="611"/>
      <c r="DH7" s="611"/>
      <c r="DI7" s="611"/>
      <c r="DJ7" s="611"/>
      <c r="DK7" s="611"/>
      <c r="DL7" s="611"/>
      <c r="DM7" s="611"/>
      <c r="DN7" s="611"/>
      <c r="DO7" s="611"/>
      <c r="DP7" s="612"/>
      <c r="DQ7" s="619">
        <v>4118369</v>
      </c>
      <c r="DR7" s="611"/>
      <c r="DS7" s="611"/>
      <c r="DT7" s="611"/>
      <c r="DU7" s="611"/>
      <c r="DV7" s="611"/>
      <c r="DW7" s="611"/>
      <c r="DX7" s="611"/>
      <c r="DY7" s="611"/>
      <c r="DZ7" s="611"/>
      <c r="EA7" s="611"/>
      <c r="EB7" s="611"/>
      <c r="EC7" s="620"/>
    </row>
    <row r="8" spans="2:143" ht="11.25" customHeight="1" x14ac:dyDescent="0.15">
      <c r="B8" s="607" t="s">
        <v>236</v>
      </c>
      <c r="C8" s="608"/>
      <c r="D8" s="608"/>
      <c r="E8" s="608"/>
      <c r="F8" s="608"/>
      <c r="G8" s="608"/>
      <c r="H8" s="608"/>
      <c r="I8" s="608"/>
      <c r="J8" s="608"/>
      <c r="K8" s="608"/>
      <c r="L8" s="608"/>
      <c r="M8" s="608"/>
      <c r="N8" s="608"/>
      <c r="O8" s="608"/>
      <c r="P8" s="608"/>
      <c r="Q8" s="609"/>
      <c r="R8" s="610">
        <v>34064</v>
      </c>
      <c r="S8" s="611"/>
      <c r="T8" s="611"/>
      <c r="U8" s="611"/>
      <c r="V8" s="611"/>
      <c r="W8" s="611"/>
      <c r="X8" s="611"/>
      <c r="Y8" s="612"/>
      <c r="Z8" s="613">
        <v>0.1</v>
      </c>
      <c r="AA8" s="613"/>
      <c r="AB8" s="613"/>
      <c r="AC8" s="613"/>
      <c r="AD8" s="614">
        <v>34064</v>
      </c>
      <c r="AE8" s="614"/>
      <c r="AF8" s="614"/>
      <c r="AG8" s="614"/>
      <c r="AH8" s="614"/>
      <c r="AI8" s="614"/>
      <c r="AJ8" s="614"/>
      <c r="AK8" s="614"/>
      <c r="AL8" s="615">
        <v>0.2</v>
      </c>
      <c r="AM8" s="616"/>
      <c r="AN8" s="616"/>
      <c r="AO8" s="617"/>
      <c r="AP8" s="607" t="s">
        <v>237</v>
      </c>
      <c r="AQ8" s="608"/>
      <c r="AR8" s="608"/>
      <c r="AS8" s="608"/>
      <c r="AT8" s="608"/>
      <c r="AU8" s="608"/>
      <c r="AV8" s="608"/>
      <c r="AW8" s="608"/>
      <c r="AX8" s="608"/>
      <c r="AY8" s="608"/>
      <c r="AZ8" s="608"/>
      <c r="BA8" s="608"/>
      <c r="BB8" s="608"/>
      <c r="BC8" s="608"/>
      <c r="BD8" s="608"/>
      <c r="BE8" s="608"/>
      <c r="BF8" s="609"/>
      <c r="BG8" s="610">
        <v>90296</v>
      </c>
      <c r="BH8" s="611"/>
      <c r="BI8" s="611"/>
      <c r="BJ8" s="611"/>
      <c r="BK8" s="611"/>
      <c r="BL8" s="611"/>
      <c r="BM8" s="611"/>
      <c r="BN8" s="612"/>
      <c r="BO8" s="613">
        <v>1.2</v>
      </c>
      <c r="BP8" s="613"/>
      <c r="BQ8" s="613"/>
      <c r="BR8" s="613"/>
      <c r="BS8" s="614" t="s">
        <v>238</v>
      </c>
      <c r="BT8" s="614"/>
      <c r="BU8" s="614"/>
      <c r="BV8" s="614"/>
      <c r="BW8" s="614"/>
      <c r="BX8" s="614"/>
      <c r="BY8" s="614"/>
      <c r="BZ8" s="614"/>
      <c r="CA8" s="614"/>
      <c r="CB8" s="618"/>
      <c r="CD8" s="607" t="s">
        <v>239</v>
      </c>
      <c r="CE8" s="608"/>
      <c r="CF8" s="608"/>
      <c r="CG8" s="608"/>
      <c r="CH8" s="608"/>
      <c r="CI8" s="608"/>
      <c r="CJ8" s="608"/>
      <c r="CK8" s="608"/>
      <c r="CL8" s="608"/>
      <c r="CM8" s="608"/>
      <c r="CN8" s="608"/>
      <c r="CO8" s="608"/>
      <c r="CP8" s="608"/>
      <c r="CQ8" s="609"/>
      <c r="CR8" s="610">
        <v>8151188</v>
      </c>
      <c r="CS8" s="611"/>
      <c r="CT8" s="611"/>
      <c r="CU8" s="611"/>
      <c r="CV8" s="611"/>
      <c r="CW8" s="611"/>
      <c r="CX8" s="611"/>
      <c r="CY8" s="612"/>
      <c r="CZ8" s="613">
        <v>27.3</v>
      </c>
      <c r="DA8" s="613"/>
      <c r="DB8" s="613"/>
      <c r="DC8" s="613"/>
      <c r="DD8" s="619">
        <v>436814</v>
      </c>
      <c r="DE8" s="611"/>
      <c r="DF8" s="611"/>
      <c r="DG8" s="611"/>
      <c r="DH8" s="611"/>
      <c r="DI8" s="611"/>
      <c r="DJ8" s="611"/>
      <c r="DK8" s="611"/>
      <c r="DL8" s="611"/>
      <c r="DM8" s="611"/>
      <c r="DN8" s="611"/>
      <c r="DO8" s="611"/>
      <c r="DP8" s="612"/>
      <c r="DQ8" s="619">
        <v>4895109</v>
      </c>
      <c r="DR8" s="611"/>
      <c r="DS8" s="611"/>
      <c r="DT8" s="611"/>
      <c r="DU8" s="611"/>
      <c r="DV8" s="611"/>
      <c r="DW8" s="611"/>
      <c r="DX8" s="611"/>
      <c r="DY8" s="611"/>
      <c r="DZ8" s="611"/>
      <c r="EA8" s="611"/>
      <c r="EB8" s="611"/>
      <c r="EC8" s="620"/>
    </row>
    <row r="9" spans="2:143" ht="11.25" customHeight="1" x14ac:dyDescent="0.15">
      <c r="B9" s="607" t="s">
        <v>240</v>
      </c>
      <c r="C9" s="608"/>
      <c r="D9" s="608"/>
      <c r="E9" s="608"/>
      <c r="F9" s="608"/>
      <c r="G9" s="608"/>
      <c r="H9" s="608"/>
      <c r="I9" s="608"/>
      <c r="J9" s="608"/>
      <c r="K9" s="608"/>
      <c r="L9" s="608"/>
      <c r="M9" s="608"/>
      <c r="N9" s="608"/>
      <c r="O9" s="608"/>
      <c r="P9" s="608"/>
      <c r="Q9" s="609"/>
      <c r="R9" s="610">
        <v>25178</v>
      </c>
      <c r="S9" s="611"/>
      <c r="T9" s="611"/>
      <c r="U9" s="611"/>
      <c r="V9" s="611"/>
      <c r="W9" s="611"/>
      <c r="X9" s="611"/>
      <c r="Y9" s="612"/>
      <c r="Z9" s="613">
        <v>0.1</v>
      </c>
      <c r="AA9" s="613"/>
      <c r="AB9" s="613"/>
      <c r="AC9" s="613"/>
      <c r="AD9" s="614">
        <v>25178</v>
      </c>
      <c r="AE9" s="614"/>
      <c r="AF9" s="614"/>
      <c r="AG9" s="614"/>
      <c r="AH9" s="614"/>
      <c r="AI9" s="614"/>
      <c r="AJ9" s="614"/>
      <c r="AK9" s="614"/>
      <c r="AL9" s="615">
        <v>0.1</v>
      </c>
      <c r="AM9" s="616"/>
      <c r="AN9" s="616"/>
      <c r="AO9" s="617"/>
      <c r="AP9" s="607" t="s">
        <v>241</v>
      </c>
      <c r="AQ9" s="608"/>
      <c r="AR9" s="608"/>
      <c r="AS9" s="608"/>
      <c r="AT9" s="608"/>
      <c r="AU9" s="608"/>
      <c r="AV9" s="608"/>
      <c r="AW9" s="608"/>
      <c r="AX9" s="608"/>
      <c r="AY9" s="608"/>
      <c r="AZ9" s="608"/>
      <c r="BA9" s="608"/>
      <c r="BB9" s="608"/>
      <c r="BC9" s="608"/>
      <c r="BD9" s="608"/>
      <c r="BE9" s="608"/>
      <c r="BF9" s="609"/>
      <c r="BG9" s="610">
        <v>2285933</v>
      </c>
      <c r="BH9" s="611"/>
      <c r="BI9" s="611"/>
      <c r="BJ9" s="611"/>
      <c r="BK9" s="611"/>
      <c r="BL9" s="611"/>
      <c r="BM9" s="611"/>
      <c r="BN9" s="612"/>
      <c r="BO9" s="613">
        <v>31.1</v>
      </c>
      <c r="BP9" s="613"/>
      <c r="BQ9" s="613"/>
      <c r="BR9" s="613"/>
      <c r="BS9" s="614" t="s">
        <v>238</v>
      </c>
      <c r="BT9" s="614"/>
      <c r="BU9" s="614"/>
      <c r="BV9" s="614"/>
      <c r="BW9" s="614"/>
      <c r="BX9" s="614"/>
      <c r="BY9" s="614"/>
      <c r="BZ9" s="614"/>
      <c r="CA9" s="614"/>
      <c r="CB9" s="618"/>
      <c r="CD9" s="607" t="s">
        <v>242</v>
      </c>
      <c r="CE9" s="608"/>
      <c r="CF9" s="608"/>
      <c r="CG9" s="608"/>
      <c r="CH9" s="608"/>
      <c r="CI9" s="608"/>
      <c r="CJ9" s="608"/>
      <c r="CK9" s="608"/>
      <c r="CL9" s="608"/>
      <c r="CM9" s="608"/>
      <c r="CN9" s="608"/>
      <c r="CO9" s="608"/>
      <c r="CP9" s="608"/>
      <c r="CQ9" s="609"/>
      <c r="CR9" s="610">
        <v>3379584</v>
      </c>
      <c r="CS9" s="611"/>
      <c r="CT9" s="611"/>
      <c r="CU9" s="611"/>
      <c r="CV9" s="611"/>
      <c r="CW9" s="611"/>
      <c r="CX9" s="611"/>
      <c r="CY9" s="612"/>
      <c r="CZ9" s="613">
        <v>11.3</v>
      </c>
      <c r="DA9" s="613"/>
      <c r="DB9" s="613"/>
      <c r="DC9" s="613"/>
      <c r="DD9" s="619">
        <v>392832</v>
      </c>
      <c r="DE9" s="611"/>
      <c r="DF9" s="611"/>
      <c r="DG9" s="611"/>
      <c r="DH9" s="611"/>
      <c r="DI9" s="611"/>
      <c r="DJ9" s="611"/>
      <c r="DK9" s="611"/>
      <c r="DL9" s="611"/>
      <c r="DM9" s="611"/>
      <c r="DN9" s="611"/>
      <c r="DO9" s="611"/>
      <c r="DP9" s="612"/>
      <c r="DQ9" s="619">
        <v>2694083</v>
      </c>
      <c r="DR9" s="611"/>
      <c r="DS9" s="611"/>
      <c r="DT9" s="611"/>
      <c r="DU9" s="611"/>
      <c r="DV9" s="611"/>
      <c r="DW9" s="611"/>
      <c r="DX9" s="611"/>
      <c r="DY9" s="611"/>
      <c r="DZ9" s="611"/>
      <c r="EA9" s="611"/>
      <c r="EB9" s="611"/>
      <c r="EC9" s="620"/>
    </row>
    <row r="10" spans="2:143" ht="11.25" customHeight="1" x14ac:dyDescent="0.15">
      <c r="B10" s="607" t="s">
        <v>243</v>
      </c>
      <c r="C10" s="608"/>
      <c r="D10" s="608"/>
      <c r="E10" s="608"/>
      <c r="F10" s="608"/>
      <c r="G10" s="608"/>
      <c r="H10" s="608"/>
      <c r="I10" s="608"/>
      <c r="J10" s="608"/>
      <c r="K10" s="608"/>
      <c r="L10" s="608"/>
      <c r="M10" s="608"/>
      <c r="N10" s="608"/>
      <c r="O10" s="608"/>
      <c r="P10" s="608"/>
      <c r="Q10" s="609"/>
      <c r="R10" s="610" t="s">
        <v>238</v>
      </c>
      <c r="S10" s="611"/>
      <c r="T10" s="611"/>
      <c r="U10" s="611"/>
      <c r="V10" s="611"/>
      <c r="W10" s="611"/>
      <c r="X10" s="611"/>
      <c r="Y10" s="612"/>
      <c r="Z10" s="613" t="s">
        <v>129</v>
      </c>
      <c r="AA10" s="613"/>
      <c r="AB10" s="613"/>
      <c r="AC10" s="613"/>
      <c r="AD10" s="614" t="s">
        <v>238</v>
      </c>
      <c r="AE10" s="614"/>
      <c r="AF10" s="614"/>
      <c r="AG10" s="614"/>
      <c r="AH10" s="614"/>
      <c r="AI10" s="614"/>
      <c r="AJ10" s="614"/>
      <c r="AK10" s="614"/>
      <c r="AL10" s="615" t="s">
        <v>238</v>
      </c>
      <c r="AM10" s="616"/>
      <c r="AN10" s="616"/>
      <c r="AO10" s="617"/>
      <c r="AP10" s="607" t="s">
        <v>244</v>
      </c>
      <c r="AQ10" s="608"/>
      <c r="AR10" s="608"/>
      <c r="AS10" s="608"/>
      <c r="AT10" s="608"/>
      <c r="AU10" s="608"/>
      <c r="AV10" s="608"/>
      <c r="AW10" s="608"/>
      <c r="AX10" s="608"/>
      <c r="AY10" s="608"/>
      <c r="AZ10" s="608"/>
      <c r="BA10" s="608"/>
      <c r="BB10" s="608"/>
      <c r="BC10" s="608"/>
      <c r="BD10" s="608"/>
      <c r="BE10" s="608"/>
      <c r="BF10" s="609"/>
      <c r="BG10" s="610">
        <v>166557</v>
      </c>
      <c r="BH10" s="611"/>
      <c r="BI10" s="611"/>
      <c r="BJ10" s="611"/>
      <c r="BK10" s="611"/>
      <c r="BL10" s="611"/>
      <c r="BM10" s="611"/>
      <c r="BN10" s="612"/>
      <c r="BO10" s="613">
        <v>2.2999999999999998</v>
      </c>
      <c r="BP10" s="613"/>
      <c r="BQ10" s="613"/>
      <c r="BR10" s="613"/>
      <c r="BS10" s="614" t="s">
        <v>238</v>
      </c>
      <c r="BT10" s="614"/>
      <c r="BU10" s="614"/>
      <c r="BV10" s="614"/>
      <c r="BW10" s="614"/>
      <c r="BX10" s="614"/>
      <c r="BY10" s="614"/>
      <c r="BZ10" s="614"/>
      <c r="CA10" s="614"/>
      <c r="CB10" s="618"/>
      <c r="CD10" s="607" t="s">
        <v>245</v>
      </c>
      <c r="CE10" s="608"/>
      <c r="CF10" s="608"/>
      <c r="CG10" s="608"/>
      <c r="CH10" s="608"/>
      <c r="CI10" s="608"/>
      <c r="CJ10" s="608"/>
      <c r="CK10" s="608"/>
      <c r="CL10" s="608"/>
      <c r="CM10" s="608"/>
      <c r="CN10" s="608"/>
      <c r="CO10" s="608"/>
      <c r="CP10" s="608"/>
      <c r="CQ10" s="609"/>
      <c r="CR10" s="610">
        <v>54600</v>
      </c>
      <c r="CS10" s="611"/>
      <c r="CT10" s="611"/>
      <c r="CU10" s="611"/>
      <c r="CV10" s="611"/>
      <c r="CW10" s="611"/>
      <c r="CX10" s="611"/>
      <c r="CY10" s="612"/>
      <c r="CZ10" s="613">
        <v>0.2</v>
      </c>
      <c r="DA10" s="613"/>
      <c r="DB10" s="613"/>
      <c r="DC10" s="613"/>
      <c r="DD10" s="619" t="s">
        <v>238</v>
      </c>
      <c r="DE10" s="611"/>
      <c r="DF10" s="611"/>
      <c r="DG10" s="611"/>
      <c r="DH10" s="611"/>
      <c r="DI10" s="611"/>
      <c r="DJ10" s="611"/>
      <c r="DK10" s="611"/>
      <c r="DL10" s="611"/>
      <c r="DM10" s="611"/>
      <c r="DN10" s="611"/>
      <c r="DO10" s="611"/>
      <c r="DP10" s="612"/>
      <c r="DQ10" s="619">
        <v>24600</v>
      </c>
      <c r="DR10" s="611"/>
      <c r="DS10" s="611"/>
      <c r="DT10" s="611"/>
      <c r="DU10" s="611"/>
      <c r="DV10" s="611"/>
      <c r="DW10" s="611"/>
      <c r="DX10" s="611"/>
      <c r="DY10" s="611"/>
      <c r="DZ10" s="611"/>
      <c r="EA10" s="611"/>
      <c r="EB10" s="611"/>
      <c r="EC10" s="620"/>
    </row>
    <row r="11" spans="2:143" ht="11.25" customHeight="1" x14ac:dyDescent="0.15">
      <c r="B11" s="607" t="s">
        <v>246</v>
      </c>
      <c r="C11" s="608"/>
      <c r="D11" s="608"/>
      <c r="E11" s="608"/>
      <c r="F11" s="608"/>
      <c r="G11" s="608"/>
      <c r="H11" s="608"/>
      <c r="I11" s="608"/>
      <c r="J11" s="608"/>
      <c r="K11" s="608"/>
      <c r="L11" s="608"/>
      <c r="M11" s="608"/>
      <c r="N11" s="608"/>
      <c r="O11" s="608"/>
      <c r="P11" s="608"/>
      <c r="Q11" s="609"/>
      <c r="R11" s="610">
        <v>1251729</v>
      </c>
      <c r="S11" s="611"/>
      <c r="T11" s="611"/>
      <c r="U11" s="611"/>
      <c r="V11" s="611"/>
      <c r="W11" s="611"/>
      <c r="X11" s="611"/>
      <c r="Y11" s="612"/>
      <c r="Z11" s="615">
        <v>3.9</v>
      </c>
      <c r="AA11" s="616"/>
      <c r="AB11" s="616"/>
      <c r="AC11" s="622"/>
      <c r="AD11" s="619">
        <v>1251729</v>
      </c>
      <c r="AE11" s="611"/>
      <c r="AF11" s="611"/>
      <c r="AG11" s="611"/>
      <c r="AH11" s="611"/>
      <c r="AI11" s="611"/>
      <c r="AJ11" s="611"/>
      <c r="AK11" s="612"/>
      <c r="AL11" s="615">
        <v>7.1</v>
      </c>
      <c r="AM11" s="616"/>
      <c r="AN11" s="616"/>
      <c r="AO11" s="617"/>
      <c r="AP11" s="607" t="s">
        <v>247</v>
      </c>
      <c r="AQ11" s="608"/>
      <c r="AR11" s="608"/>
      <c r="AS11" s="608"/>
      <c r="AT11" s="608"/>
      <c r="AU11" s="608"/>
      <c r="AV11" s="608"/>
      <c r="AW11" s="608"/>
      <c r="AX11" s="608"/>
      <c r="AY11" s="608"/>
      <c r="AZ11" s="608"/>
      <c r="BA11" s="608"/>
      <c r="BB11" s="608"/>
      <c r="BC11" s="608"/>
      <c r="BD11" s="608"/>
      <c r="BE11" s="608"/>
      <c r="BF11" s="609"/>
      <c r="BG11" s="610">
        <v>344556</v>
      </c>
      <c r="BH11" s="611"/>
      <c r="BI11" s="611"/>
      <c r="BJ11" s="611"/>
      <c r="BK11" s="611"/>
      <c r="BL11" s="611"/>
      <c r="BM11" s="611"/>
      <c r="BN11" s="612"/>
      <c r="BO11" s="613">
        <v>4.7</v>
      </c>
      <c r="BP11" s="613"/>
      <c r="BQ11" s="613"/>
      <c r="BR11" s="613"/>
      <c r="BS11" s="614">
        <v>98231</v>
      </c>
      <c r="BT11" s="614"/>
      <c r="BU11" s="614"/>
      <c r="BV11" s="614"/>
      <c r="BW11" s="614"/>
      <c r="BX11" s="614"/>
      <c r="BY11" s="614"/>
      <c r="BZ11" s="614"/>
      <c r="CA11" s="614"/>
      <c r="CB11" s="618"/>
      <c r="CD11" s="607" t="s">
        <v>248</v>
      </c>
      <c r="CE11" s="608"/>
      <c r="CF11" s="608"/>
      <c r="CG11" s="608"/>
      <c r="CH11" s="608"/>
      <c r="CI11" s="608"/>
      <c r="CJ11" s="608"/>
      <c r="CK11" s="608"/>
      <c r="CL11" s="608"/>
      <c r="CM11" s="608"/>
      <c r="CN11" s="608"/>
      <c r="CO11" s="608"/>
      <c r="CP11" s="608"/>
      <c r="CQ11" s="609"/>
      <c r="CR11" s="610">
        <v>1166820</v>
      </c>
      <c r="CS11" s="611"/>
      <c r="CT11" s="611"/>
      <c r="CU11" s="611"/>
      <c r="CV11" s="611"/>
      <c r="CW11" s="611"/>
      <c r="CX11" s="611"/>
      <c r="CY11" s="612"/>
      <c r="CZ11" s="613">
        <v>3.9</v>
      </c>
      <c r="DA11" s="613"/>
      <c r="DB11" s="613"/>
      <c r="DC11" s="613"/>
      <c r="DD11" s="619">
        <v>256174</v>
      </c>
      <c r="DE11" s="611"/>
      <c r="DF11" s="611"/>
      <c r="DG11" s="611"/>
      <c r="DH11" s="611"/>
      <c r="DI11" s="611"/>
      <c r="DJ11" s="611"/>
      <c r="DK11" s="611"/>
      <c r="DL11" s="611"/>
      <c r="DM11" s="611"/>
      <c r="DN11" s="611"/>
      <c r="DO11" s="611"/>
      <c r="DP11" s="612"/>
      <c r="DQ11" s="619">
        <v>666695</v>
      </c>
      <c r="DR11" s="611"/>
      <c r="DS11" s="611"/>
      <c r="DT11" s="611"/>
      <c r="DU11" s="611"/>
      <c r="DV11" s="611"/>
      <c r="DW11" s="611"/>
      <c r="DX11" s="611"/>
      <c r="DY11" s="611"/>
      <c r="DZ11" s="611"/>
      <c r="EA11" s="611"/>
      <c r="EB11" s="611"/>
      <c r="EC11" s="620"/>
    </row>
    <row r="12" spans="2:143" ht="11.25" customHeight="1" x14ac:dyDescent="0.15">
      <c r="B12" s="607" t="s">
        <v>249</v>
      </c>
      <c r="C12" s="608"/>
      <c r="D12" s="608"/>
      <c r="E12" s="608"/>
      <c r="F12" s="608"/>
      <c r="G12" s="608"/>
      <c r="H12" s="608"/>
      <c r="I12" s="608"/>
      <c r="J12" s="608"/>
      <c r="K12" s="608"/>
      <c r="L12" s="608"/>
      <c r="M12" s="608"/>
      <c r="N12" s="608"/>
      <c r="O12" s="608"/>
      <c r="P12" s="608"/>
      <c r="Q12" s="609"/>
      <c r="R12" s="610">
        <v>113675</v>
      </c>
      <c r="S12" s="611"/>
      <c r="T12" s="611"/>
      <c r="U12" s="611"/>
      <c r="V12" s="611"/>
      <c r="W12" s="611"/>
      <c r="X12" s="611"/>
      <c r="Y12" s="612"/>
      <c r="Z12" s="613">
        <v>0.4</v>
      </c>
      <c r="AA12" s="613"/>
      <c r="AB12" s="613"/>
      <c r="AC12" s="613"/>
      <c r="AD12" s="614">
        <v>113675</v>
      </c>
      <c r="AE12" s="614"/>
      <c r="AF12" s="614"/>
      <c r="AG12" s="614"/>
      <c r="AH12" s="614"/>
      <c r="AI12" s="614"/>
      <c r="AJ12" s="614"/>
      <c r="AK12" s="614"/>
      <c r="AL12" s="615">
        <v>0.6</v>
      </c>
      <c r="AM12" s="616"/>
      <c r="AN12" s="616"/>
      <c r="AO12" s="617"/>
      <c r="AP12" s="607" t="s">
        <v>250</v>
      </c>
      <c r="AQ12" s="608"/>
      <c r="AR12" s="608"/>
      <c r="AS12" s="608"/>
      <c r="AT12" s="608"/>
      <c r="AU12" s="608"/>
      <c r="AV12" s="608"/>
      <c r="AW12" s="608"/>
      <c r="AX12" s="608"/>
      <c r="AY12" s="608"/>
      <c r="AZ12" s="608"/>
      <c r="BA12" s="608"/>
      <c r="BB12" s="608"/>
      <c r="BC12" s="608"/>
      <c r="BD12" s="608"/>
      <c r="BE12" s="608"/>
      <c r="BF12" s="609"/>
      <c r="BG12" s="610">
        <v>3592885</v>
      </c>
      <c r="BH12" s="611"/>
      <c r="BI12" s="611"/>
      <c r="BJ12" s="611"/>
      <c r="BK12" s="611"/>
      <c r="BL12" s="611"/>
      <c r="BM12" s="611"/>
      <c r="BN12" s="612"/>
      <c r="BO12" s="613">
        <v>48.8</v>
      </c>
      <c r="BP12" s="613"/>
      <c r="BQ12" s="613"/>
      <c r="BR12" s="613"/>
      <c r="BS12" s="614" t="s">
        <v>238</v>
      </c>
      <c r="BT12" s="614"/>
      <c r="BU12" s="614"/>
      <c r="BV12" s="614"/>
      <c r="BW12" s="614"/>
      <c r="BX12" s="614"/>
      <c r="BY12" s="614"/>
      <c r="BZ12" s="614"/>
      <c r="CA12" s="614"/>
      <c r="CB12" s="618"/>
      <c r="CD12" s="607" t="s">
        <v>251</v>
      </c>
      <c r="CE12" s="608"/>
      <c r="CF12" s="608"/>
      <c r="CG12" s="608"/>
      <c r="CH12" s="608"/>
      <c r="CI12" s="608"/>
      <c r="CJ12" s="608"/>
      <c r="CK12" s="608"/>
      <c r="CL12" s="608"/>
      <c r="CM12" s="608"/>
      <c r="CN12" s="608"/>
      <c r="CO12" s="608"/>
      <c r="CP12" s="608"/>
      <c r="CQ12" s="609"/>
      <c r="CR12" s="610">
        <v>936981</v>
      </c>
      <c r="CS12" s="611"/>
      <c r="CT12" s="611"/>
      <c r="CU12" s="611"/>
      <c r="CV12" s="611"/>
      <c r="CW12" s="611"/>
      <c r="CX12" s="611"/>
      <c r="CY12" s="612"/>
      <c r="CZ12" s="613">
        <v>3.1</v>
      </c>
      <c r="DA12" s="613"/>
      <c r="DB12" s="613"/>
      <c r="DC12" s="613"/>
      <c r="DD12" s="619">
        <v>48622</v>
      </c>
      <c r="DE12" s="611"/>
      <c r="DF12" s="611"/>
      <c r="DG12" s="611"/>
      <c r="DH12" s="611"/>
      <c r="DI12" s="611"/>
      <c r="DJ12" s="611"/>
      <c r="DK12" s="611"/>
      <c r="DL12" s="611"/>
      <c r="DM12" s="611"/>
      <c r="DN12" s="611"/>
      <c r="DO12" s="611"/>
      <c r="DP12" s="612"/>
      <c r="DQ12" s="619">
        <v>770730</v>
      </c>
      <c r="DR12" s="611"/>
      <c r="DS12" s="611"/>
      <c r="DT12" s="611"/>
      <c r="DU12" s="611"/>
      <c r="DV12" s="611"/>
      <c r="DW12" s="611"/>
      <c r="DX12" s="611"/>
      <c r="DY12" s="611"/>
      <c r="DZ12" s="611"/>
      <c r="EA12" s="611"/>
      <c r="EB12" s="611"/>
      <c r="EC12" s="620"/>
    </row>
    <row r="13" spans="2:143" ht="11.25" customHeight="1" x14ac:dyDescent="0.15">
      <c r="B13" s="607" t="s">
        <v>252</v>
      </c>
      <c r="C13" s="608"/>
      <c r="D13" s="608"/>
      <c r="E13" s="608"/>
      <c r="F13" s="608"/>
      <c r="G13" s="608"/>
      <c r="H13" s="608"/>
      <c r="I13" s="608"/>
      <c r="J13" s="608"/>
      <c r="K13" s="608"/>
      <c r="L13" s="608"/>
      <c r="M13" s="608"/>
      <c r="N13" s="608"/>
      <c r="O13" s="608"/>
      <c r="P13" s="608"/>
      <c r="Q13" s="609"/>
      <c r="R13" s="610" t="s">
        <v>238</v>
      </c>
      <c r="S13" s="611"/>
      <c r="T13" s="611"/>
      <c r="U13" s="611"/>
      <c r="V13" s="611"/>
      <c r="W13" s="611"/>
      <c r="X13" s="611"/>
      <c r="Y13" s="612"/>
      <c r="Z13" s="613" t="s">
        <v>238</v>
      </c>
      <c r="AA13" s="613"/>
      <c r="AB13" s="613"/>
      <c r="AC13" s="613"/>
      <c r="AD13" s="614" t="s">
        <v>238</v>
      </c>
      <c r="AE13" s="614"/>
      <c r="AF13" s="614"/>
      <c r="AG13" s="614"/>
      <c r="AH13" s="614"/>
      <c r="AI13" s="614"/>
      <c r="AJ13" s="614"/>
      <c r="AK13" s="614"/>
      <c r="AL13" s="615" t="s">
        <v>238</v>
      </c>
      <c r="AM13" s="616"/>
      <c r="AN13" s="616"/>
      <c r="AO13" s="617"/>
      <c r="AP13" s="607" t="s">
        <v>253</v>
      </c>
      <c r="AQ13" s="608"/>
      <c r="AR13" s="608"/>
      <c r="AS13" s="608"/>
      <c r="AT13" s="608"/>
      <c r="AU13" s="608"/>
      <c r="AV13" s="608"/>
      <c r="AW13" s="608"/>
      <c r="AX13" s="608"/>
      <c r="AY13" s="608"/>
      <c r="AZ13" s="608"/>
      <c r="BA13" s="608"/>
      <c r="BB13" s="608"/>
      <c r="BC13" s="608"/>
      <c r="BD13" s="608"/>
      <c r="BE13" s="608"/>
      <c r="BF13" s="609"/>
      <c r="BG13" s="610">
        <v>3562764</v>
      </c>
      <c r="BH13" s="611"/>
      <c r="BI13" s="611"/>
      <c r="BJ13" s="611"/>
      <c r="BK13" s="611"/>
      <c r="BL13" s="611"/>
      <c r="BM13" s="611"/>
      <c r="BN13" s="612"/>
      <c r="BO13" s="613">
        <v>48.4</v>
      </c>
      <c r="BP13" s="613"/>
      <c r="BQ13" s="613"/>
      <c r="BR13" s="613"/>
      <c r="BS13" s="614" t="s">
        <v>238</v>
      </c>
      <c r="BT13" s="614"/>
      <c r="BU13" s="614"/>
      <c r="BV13" s="614"/>
      <c r="BW13" s="614"/>
      <c r="BX13" s="614"/>
      <c r="BY13" s="614"/>
      <c r="BZ13" s="614"/>
      <c r="CA13" s="614"/>
      <c r="CB13" s="618"/>
      <c r="CD13" s="607" t="s">
        <v>254</v>
      </c>
      <c r="CE13" s="608"/>
      <c r="CF13" s="608"/>
      <c r="CG13" s="608"/>
      <c r="CH13" s="608"/>
      <c r="CI13" s="608"/>
      <c r="CJ13" s="608"/>
      <c r="CK13" s="608"/>
      <c r="CL13" s="608"/>
      <c r="CM13" s="608"/>
      <c r="CN13" s="608"/>
      <c r="CO13" s="608"/>
      <c r="CP13" s="608"/>
      <c r="CQ13" s="609"/>
      <c r="CR13" s="610">
        <v>3294642</v>
      </c>
      <c r="CS13" s="611"/>
      <c r="CT13" s="611"/>
      <c r="CU13" s="611"/>
      <c r="CV13" s="611"/>
      <c r="CW13" s="611"/>
      <c r="CX13" s="611"/>
      <c r="CY13" s="612"/>
      <c r="CZ13" s="613">
        <v>11</v>
      </c>
      <c r="DA13" s="613"/>
      <c r="DB13" s="613"/>
      <c r="DC13" s="613"/>
      <c r="DD13" s="619">
        <v>1654649</v>
      </c>
      <c r="DE13" s="611"/>
      <c r="DF13" s="611"/>
      <c r="DG13" s="611"/>
      <c r="DH13" s="611"/>
      <c r="DI13" s="611"/>
      <c r="DJ13" s="611"/>
      <c r="DK13" s="611"/>
      <c r="DL13" s="611"/>
      <c r="DM13" s="611"/>
      <c r="DN13" s="611"/>
      <c r="DO13" s="611"/>
      <c r="DP13" s="612"/>
      <c r="DQ13" s="619">
        <v>1870200</v>
      </c>
      <c r="DR13" s="611"/>
      <c r="DS13" s="611"/>
      <c r="DT13" s="611"/>
      <c r="DU13" s="611"/>
      <c r="DV13" s="611"/>
      <c r="DW13" s="611"/>
      <c r="DX13" s="611"/>
      <c r="DY13" s="611"/>
      <c r="DZ13" s="611"/>
      <c r="EA13" s="611"/>
      <c r="EB13" s="611"/>
      <c r="EC13" s="620"/>
    </row>
    <row r="14" spans="2:143" ht="11.25" customHeight="1" x14ac:dyDescent="0.15">
      <c r="B14" s="607" t="s">
        <v>255</v>
      </c>
      <c r="C14" s="608"/>
      <c r="D14" s="608"/>
      <c r="E14" s="608"/>
      <c r="F14" s="608"/>
      <c r="G14" s="608"/>
      <c r="H14" s="608"/>
      <c r="I14" s="608"/>
      <c r="J14" s="608"/>
      <c r="K14" s="608"/>
      <c r="L14" s="608"/>
      <c r="M14" s="608"/>
      <c r="N14" s="608"/>
      <c r="O14" s="608"/>
      <c r="P14" s="608"/>
      <c r="Q14" s="609"/>
      <c r="R14" s="610" t="s">
        <v>238</v>
      </c>
      <c r="S14" s="611"/>
      <c r="T14" s="611"/>
      <c r="U14" s="611"/>
      <c r="V14" s="611"/>
      <c r="W14" s="611"/>
      <c r="X14" s="611"/>
      <c r="Y14" s="612"/>
      <c r="Z14" s="613" t="s">
        <v>238</v>
      </c>
      <c r="AA14" s="613"/>
      <c r="AB14" s="613"/>
      <c r="AC14" s="613"/>
      <c r="AD14" s="614" t="s">
        <v>238</v>
      </c>
      <c r="AE14" s="614"/>
      <c r="AF14" s="614"/>
      <c r="AG14" s="614"/>
      <c r="AH14" s="614"/>
      <c r="AI14" s="614"/>
      <c r="AJ14" s="614"/>
      <c r="AK14" s="614"/>
      <c r="AL14" s="615" t="s">
        <v>238</v>
      </c>
      <c r="AM14" s="616"/>
      <c r="AN14" s="616"/>
      <c r="AO14" s="617"/>
      <c r="AP14" s="607" t="s">
        <v>256</v>
      </c>
      <c r="AQ14" s="608"/>
      <c r="AR14" s="608"/>
      <c r="AS14" s="608"/>
      <c r="AT14" s="608"/>
      <c r="AU14" s="608"/>
      <c r="AV14" s="608"/>
      <c r="AW14" s="608"/>
      <c r="AX14" s="608"/>
      <c r="AY14" s="608"/>
      <c r="AZ14" s="608"/>
      <c r="BA14" s="608"/>
      <c r="BB14" s="608"/>
      <c r="BC14" s="608"/>
      <c r="BD14" s="608"/>
      <c r="BE14" s="608"/>
      <c r="BF14" s="609"/>
      <c r="BG14" s="610">
        <v>198073</v>
      </c>
      <c r="BH14" s="611"/>
      <c r="BI14" s="611"/>
      <c r="BJ14" s="611"/>
      <c r="BK14" s="611"/>
      <c r="BL14" s="611"/>
      <c r="BM14" s="611"/>
      <c r="BN14" s="612"/>
      <c r="BO14" s="613">
        <v>2.7</v>
      </c>
      <c r="BP14" s="613"/>
      <c r="BQ14" s="613"/>
      <c r="BR14" s="613"/>
      <c r="BS14" s="614" t="s">
        <v>238</v>
      </c>
      <c r="BT14" s="614"/>
      <c r="BU14" s="614"/>
      <c r="BV14" s="614"/>
      <c r="BW14" s="614"/>
      <c r="BX14" s="614"/>
      <c r="BY14" s="614"/>
      <c r="BZ14" s="614"/>
      <c r="CA14" s="614"/>
      <c r="CB14" s="618"/>
      <c r="CD14" s="607" t="s">
        <v>257</v>
      </c>
      <c r="CE14" s="608"/>
      <c r="CF14" s="608"/>
      <c r="CG14" s="608"/>
      <c r="CH14" s="608"/>
      <c r="CI14" s="608"/>
      <c r="CJ14" s="608"/>
      <c r="CK14" s="608"/>
      <c r="CL14" s="608"/>
      <c r="CM14" s="608"/>
      <c r="CN14" s="608"/>
      <c r="CO14" s="608"/>
      <c r="CP14" s="608"/>
      <c r="CQ14" s="609"/>
      <c r="CR14" s="610">
        <v>958890</v>
      </c>
      <c r="CS14" s="611"/>
      <c r="CT14" s="611"/>
      <c r="CU14" s="611"/>
      <c r="CV14" s="611"/>
      <c r="CW14" s="611"/>
      <c r="CX14" s="611"/>
      <c r="CY14" s="612"/>
      <c r="CZ14" s="613">
        <v>3.2</v>
      </c>
      <c r="DA14" s="613"/>
      <c r="DB14" s="613"/>
      <c r="DC14" s="613"/>
      <c r="DD14" s="619">
        <v>165331</v>
      </c>
      <c r="DE14" s="611"/>
      <c r="DF14" s="611"/>
      <c r="DG14" s="611"/>
      <c r="DH14" s="611"/>
      <c r="DI14" s="611"/>
      <c r="DJ14" s="611"/>
      <c r="DK14" s="611"/>
      <c r="DL14" s="611"/>
      <c r="DM14" s="611"/>
      <c r="DN14" s="611"/>
      <c r="DO14" s="611"/>
      <c r="DP14" s="612"/>
      <c r="DQ14" s="619">
        <v>801157</v>
      </c>
      <c r="DR14" s="611"/>
      <c r="DS14" s="611"/>
      <c r="DT14" s="611"/>
      <c r="DU14" s="611"/>
      <c r="DV14" s="611"/>
      <c r="DW14" s="611"/>
      <c r="DX14" s="611"/>
      <c r="DY14" s="611"/>
      <c r="DZ14" s="611"/>
      <c r="EA14" s="611"/>
      <c r="EB14" s="611"/>
      <c r="EC14" s="620"/>
    </row>
    <row r="15" spans="2:143" ht="11.25" customHeight="1" x14ac:dyDescent="0.15">
      <c r="B15" s="607" t="s">
        <v>258</v>
      </c>
      <c r="C15" s="608"/>
      <c r="D15" s="608"/>
      <c r="E15" s="608"/>
      <c r="F15" s="608"/>
      <c r="G15" s="608"/>
      <c r="H15" s="608"/>
      <c r="I15" s="608"/>
      <c r="J15" s="608"/>
      <c r="K15" s="608"/>
      <c r="L15" s="608"/>
      <c r="M15" s="608"/>
      <c r="N15" s="608"/>
      <c r="O15" s="608"/>
      <c r="P15" s="608"/>
      <c r="Q15" s="609"/>
      <c r="R15" s="610" t="s">
        <v>238</v>
      </c>
      <c r="S15" s="611"/>
      <c r="T15" s="611"/>
      <c r="U15" s="611"/>
      <c r="V15" s="611"/>
      <c r="W15" s="611"/>
      <c r="X15" s="611"/>
      <c r="Y15" s="612"/>
      <c r="Z15" s="613" t="s">
        <v>238</v>
      </c>
      <c r="AA15" s="613"/>
      <c r="AB15" s="613"/>
      <c r="AC15" s="613"/>
      <c r="AD15" s="614" t="s">
        <v>238</v>
      </c>
      <c r="AE15" s="614"/>
      <c r="AF15" s="614"/>
      <c r="AG15" s="614"/>
      <c r="AH15" s="614"/>
      <c r="AI15" s="614"/>
      <c r="AJ15" s="614"/>
      <c r="AK15" s="614"/>
      <c r="AL15" s="615" t="s">
        <v>238</v>
      </c>
      <c r="AM15" s="616"/>
      <c r="AN15" s="616"/>
      <c r="AO15" s="617"/>
      <c r="AP15" s="607" t="s">
        <v>259</v>
      </c>
      <c r="AQ15" s="608"/>
      <c r="AR15" s="608"/>
      <c r="AS15" s="608"/>
      <c r="AT15" s="608"/>
      <c r="AU15" s="608"/>
      <c r="AV15" s="608"/>
      <c r="AW15" s="608"/>
      <c r="AX15" s="608"/>
      <c r="AY15" s="608"/>
      <c r="AZ15" s="608"/>
      <c r="BA15" s="608"/>
      <c r="BB15" s="608"/>
      <c r="BC15" s="608"/>
      <c r="BD15" s="608"/>
      <c r="BE15" s="608"/>
      <c r="BF15" s="609"/>
      <c r="BG15" s="610">
        <v>386362</v>
      </c>
      <c r="BH15" s="611"/>
      <c r="BI15" s="611"/>
      <c r="BJ15" s="611"/>
      <c r="BK15" s="611"/>
      <c r="BL15" s="611"/>
      <c r="BM15" s="611"/>
      <c r="BN15" s="612"/>
      <c r="BO15" s="613">
        <v>5.2</v>
      </c>
      <c r="BP15" s="613"/>
      <c r="BQ15" s="613"/>
      <c r="BR15" s="613"/>
      <c r="BS15" s="614" t="s">
        <v>238</v>
      </c>
      <c r="BT15" s="614"/>
      <c r="BU15" s="614"/>
      <c r="BV15" s="614"/>
      <c r="BW15" s="614"/>
      <c r="BX15" s="614"/>
      <c r="BY15" s="614"/>
      <c r="BZ15" s="614"/>
      <c r="CA15" s="614"/>
      <c r="CB15" s="618"/>
      <c r="CD15" s="607" t="s">
        <v>260</v>
      </c>
      <c r="CE15" s="608"/>
      <c r="CF15" s="608"/>
      <c r="CG15" s="608"/>
      <c r="CH15" s="608"/>
      <c r="CI15" s="608"/>
      <c r="CJ15" s="608"/>
      <c r="CK15" s="608"/>
      <c r="CL15" s="608"/>
      <c r="CM15" s="608"/>
      <c r="CN15" s="608"/>
      <c r="CO15" s="608"/>
      <c r="CP15" s="608"/>
      <c r="CQ15" s="609"/>
      <c r="CR15" s="610">
        <v>3124982</v>
      </c>
      <c r="CS15" s="611"/>
      <c r="CT15" s="611"/>
      <c r="CU15" s="611"/>
      <c r="CV15" s="611"/>
      <c r="CW15" s="611"/>
      <c r="CX15" s="611"/>
      <c r="CY15" s="612"/>
      <c r="CZ15" s="613">
        <v>10.5</v>
      </c>
      <c r="DA15" s="613"/>
      <c r="DB15" s="613"/>
      <c r="DC15" s="613"/>
      <c r="DD15" s="619">
        <v>573215</v>
      </c>
      <c r="DE15" s="611"/>
      <c r="DF15" s="611"/>
      <c r="DG15" s="611"/>
      <c r="DH15" s="611"/>
      <c r="DI15" s="611"/>
      <c r="DJ15" s="611"/>
      <c r="DK15" s="611"/>
      <c r="DL15" s="611"/>
      <c r="DM15" s="611"/>
      <c r="DN15" s="611"/>
      <c r="DO15" s="611"/>
      <c r="DP15" s="612"/>
      <c r="DQ15" s="619">
        <v>2332603</v>
      </c>
      <c r="DR15" s="611"/>
      <c r="DS15" s="611"/>
      <c r="DT15" s="611"/>
      <c r="DU15" s="611"/>
      <c r="DV15" s="611"/>
      <c r="DW15" s="611"/>
      <c r="DX15" s="611"/>
      <c r="DY15" s="611"/>
      <c r="DZ15" s="611"/>
      <c r="EA15" s="611"/>
      <c r="EB15" s="611"/>
      <c r="EC15" s="620"/>
    </row>
    <row r="16" spans="2:143" ht="11.25" customHeight="1" x14ac:dyDescent="0.15">
      <c r="B16" s="607" t="s">
        <v>261</v>
      </c>
      <c r="C16" s="608"/>
      <c r="D16" s="608"/>
      <c r="E16" s="608"/>
      <c r="F16" s="608"/>
      <c r="G16" s="608"/>
      <c r="H16" s="608"/>
      <c r="I16" s="608"/>
      <c r="J16" s="608"/>
      <c r="K16" s="608"/>
      <c r="L16" s="608"/>
      <c r="M16" s="608"/>
      <c r="N16" s="608"/>
      <c r="O16" s="608"/>
      <c r="P16" s="608"/>
      <c r="Q16" s="609"/>
      <c r="R16" s="610">
        <v>33369</v>
      </c>
      <c r="S16" s="611"/>
      <c r="T16" s="611"/>
      <c r="U16" s="611"/>
      <c r="V16" s="611"/>
      <c r="W16" s="611"/>
      <c r="X16" s="611"/>
      <c r="Y16" s="612"/>
      <c r="Z16" s="613">
        <v>0.1</v>
      </c>
      <c r="AA16" s="613"/>
      <c r="AB16" s="613"/>
      <c r="AC16" s="613"/>
      <c r="AD16" s="614">
        <v>33369</v>
      </c>
      <c r="AE16" s="614"/>
      <c r="AF16" s="614"/>
      <c r="AG16" s="614"/>
      <c r="AH16" s="614"/>
      <c r="AI16" s="614"/>
      <c r="AJ16" s="614"/>
      <c r="AK16" s="614"/>
      <c r="AL16" s="615">
        <v>0.2</v>
      </c>
      <c r="AM16" s="616"/>
      <c r="AN16" s="616"/>
      <c r="AO16" s="617"/>
      <c r="AP16" s="607" t="s">
        <v>262</v>
      </c>
      <c r="AQ16" s="608"/>
      <c r="AR16" s="608"/>
      <c r="AS16" s="608"/>
      <c r="AT16" s="608"/>
      <c r="AU16" s="608"/>
      <c r="AV16" s="608"/>
      <c r="AW16" s="608"/>
      <c r="AX16" s="608"/>
      <c r="AY16" s="608"/>
      <c r="AZ16" s="608"/>
      <c r="BA16" s="608"/>
      <c r="BB16" s="608"/>
      <c r="BC16" s="608"/>
      <c r="BD16" s="608"/>
      <c r="BE16" s="608"/>
      <c r="BF16" s="609"/>
      <c r="BG16" s="610">
        <v>1338</v>
      </c>
      <c r="BH16" s="611"/>
      <c r="BI16" s="611"/>
      <c r="BJ16" s="611"/>
      <c r="BK16" s="611"/>
      <c r="BL16" s="611"/>
      <c r="BM16" s="611"/>
      <c r="BN16" s="612"/>
      <c r="BO16" s="613">
        <v>0</v>
      </c>
      <c r="BP16" s="613"/>
      <c r="BQ16" s="613"/>
      <c r="BR16" s="613"/>
      <c r="BS16" s="614" t="s">
        <v>238</v>
      </c>
      <c r="BT16" s="614"/>
      <c r="BU16" s="614"/>
      <c r="BV16" s="614"/>
      <c r="BW16" s="614"/>
      <c r="BX16" s="614"/>
      <c r="BY16" s="614"/>
      <c r="BZ16" s="614"/>
      <c r="CA16" s="614"/>
      <c r="CB16" s="618"/>
      <c r="CD16" s="607" t="s">
        <v>263</v>
      </c>
      <c r="CE16" s="608"/>
      <c r="CF16" s="608"/>
      <c r="CG16" s="608"/>
      <c r="CH16" s="608"/>
      <c r="CI16" s="608"/>
      <c r="CJ16" s="608"/>
      <c r="CK16" s="608"/>
      <c r="CL16" s="608"/>
      <c r="CM16" s="608"/>
      <c r="CN16" s="608"/>
      <c r="CO16" s="608"/>
      <c r="CP16" s="608"/>
      <c r="CQ16" s="609"/>
      <c r="CR16" s="610">
        <v>643976</v>
      </c>
      <c r="CS16" s="611"/>
      <c r="CT16" s="611"/>
      <c r="CU16" s="611"/>
      <c r="CV16" s="611"/>
      <c r="CW16" s="611"/>
      <c r="CX16" s="611"/>
      <c r="CY16" s="612"/>
      <c r="CZ16" s="613">
        <v>2.2000000000000002</v>
      </c>
      <c r="DA16" s="613"/>
      <c r="DB16" s="613"/>
      <c r="DC16" s="613"/>
      <c r="DD16" s="619" t="s">
        <v>238</v>
      </c>
      <c r="DE16" s="611"/>
      <c r="DF16" s="611"/>
      <c r="DG16" s="611"/>
      <c r="DH16" s="611"/>
      <c r="DI16" s="611"/>
      <c r="DJ16" s="611"/>
      <c r="DK16" s="611"/>
      <c r="DL16" s="611"/>
      <c r="DM16" s="611"/>
      <c r="DN16" s="611"/>
      <c r="DO16" s="611"/>
      <c r="DP16" s="612"/>
      <c r="DQ16" s="619">
        <v>104972</v>
      </c>
      <c r="DR16" s="611"/>
      <c r="DS16" s="611"/>
      <c r="DT16" s="611"/>
      <c r="DU16" s="611"/>
      <c r="DV16" s="611"/>
      <c r="DW16" s="611"/>
      <c r="DX16" s="611"/>
      <c r="DY16" s="611"/>
      <c r="DZ16" s="611"/>
      <c r="EA16" s="611"/>
      <c r="EB16" s="611"/>
      <c r="EC16" s="620"/>
    </row>
    <row r="17" spans="2:133" ht="11.25" customHeight="1" x14ac:dyDescent="0.15">
      <c r="B17" s="607" t="s">
        <v>264</v>
      </c>
      <c r="C17" s="608"/>
      <c r="D17" s="608"/>
      <c r="E17" s="608"/>
      <c r="F17" s="608"/>
      <c r="G17" s="608"/>
      <c r="H17" s="608"/>
      <c r="I17" s="608"/>
      <c r="J17" s="608"/>
      <c r="K17" s="608"/>
      <c r="L17" s="608"/>
      <c r="M17" s="608"/>
      <c r="N17" s="608"/>
      <c r="O17" s="608"/>
      <c r="P17" s="608"/>
      <c r="Q17" s="609"/>
      <c r="R17" s="610">
        <v>111078</v>
      </c>
      <c r="S17" s="611"/>
      <c r="T17" s="611"/>
      <c r="U17" s="611"/>
      <c r="V17" s="611"/>
      <c r="W17" s="611"/>
      <c r="X17" s="611"/>
      <c r="Y17" s="612"/>
      <c r="Z17" s="613">
        <v>0.3</v>
      </c>
      <c r="AA17" s="613"/>
      <c r="AB17" s="613"/>
      <c r="AC17" s="613"/>
      <c r="AD17" s="614">
        <v>111078</v>
      </c>
      <c r="AE17" s="614"/>
      <c r="AF17" s="614"/>
      <c r="AG17" s="614"/>
      <c r="AH17" s="614"/>
      <c r="AI17" s="614"/>
      <c r="AJ17" s="614"/>
      <c r="AK17" s="614"/>
      <c r="AL17" s="615">
        <v>0.6</v>
      </c>
      <c r="AM17" s="616"/>
      <c r="AN17" s="616"/>
      <c r="AO17" s="617"/>
      <c r="AP17" s="607" t="s">
        <v>265</v>
      </c>
      <c r="AQ17" s="608"/>
      <c r="AR17" s="608"/>
      <c r="AS17" s="608"/>
      <c r="AT17" s="608"/>
      <c r="AU17" s="608"/>
      <c r="AV17" s="608"/>
      <c r="AW17" s="608"/>
      <c r="AX17" s="608"/>
      <c r="AY17" s="608"/>
      <c r="AZ17" s="608"/>
      <c r="BA17" s="608"/>
      <c r="BB17" s="608"/>
      <c r="BC17" s="608"/>
      <c r="BD17" s="608"/>
      <c r="BE17" s="608"/>
      <c r="BF17" s="609"/>
      <c r="BG17" s="610" t="s">
        <v>238</v>
      </c>
      <c r="BH17" s="611"/>
      <c r="BI17" s="611"/>
      <c r="BJ17" s="611"/>
      <c r="BK17" s="611"/>
      <c r="BL17" s="611"/>
      <c r="BM17" s="611"/>
      <c r="BN17" s="612"/>
      <c r="BO17" s="613" t="s">
        <v>238</v>
      </c>
      <c r="BP17" s="613"/>
      <c r="BQ17" s="613"/>
      <c r="BR17" s="613"/>
      <c r="BS17" s="614" t="s">
        <v>238</v>
      </c>
      <c r="BT17" s="614"/>
      <c r="BU17" s="614"/>
      <c r="BV17" s="614"/>
      <c r="BW17" s="614"/>
      <c r="BX17" s="614"/>
      <c r="BY17" s="614"/>
      <c r="BZ17" s="614"/>
      <c r="CA17" s="614"/>
      <c r="CB17" s="618"/>
      <c r="CD17" s="607" t="s">
        <v>266</v>
      </c>
      <c r="CE17" s="608"/>
      <c r="CF17" s="608"/>
      <c r="CG17" s="608"/>
      <c r="CH17" s="608"/>
      <c r="CI17" s="608"/>
      <c r="CJ17" s="608"/>
      <c r="CK17" s="608"/>
      <c r="CL17" s="608"/>
      <c r="CM17" s="608"/>
      <c r="CN17" s="608"/>
      <c r="CO17" s="608"/>
      <c r="CP17" s="608"/>
      <c r="CQ17" s="609"/>
      <c r="CR17" s="610">
        <v>2855690</v>
      </c>
      <c r="CS17" s="611"/>
      <c r="CT17" s="611"/>
      <c r="CU17" s="611"/>
      <c r="CV17" s="611"/>
      <c r="CW17" s="611"/>
      <c r="CX17" s="611"/>
      <c r="CY17" s="612"/>
      <c r="CZ17" s="613">
        <v>9.6</v>
      </c>
      <c r="DA17" s="613"/>
      <c r="DB17" s="613"/>
      <c r="DC17" s="613"/>
      <c r="DD17" s="619" t="s">
        <v>238</v>
      </c>
      <c r="DE17" s="611"/>
      <c r="DF17" s="611"/>
      <c r="DG17" s="611"/>
      <c r="DH17" s="611"/>
      <c r="DI17" s="611"/>
      <c r="DJ17" s="611"/>
      <c r="DK17" s="611"/>
      <c r="DL17" s="611"/>
      <c r="DM17" s="611"/>
      <c r="DN17" s="611"/>
      <c r="DO17" s="611"/>
      <c r="DP17" s="612"/>
      <c r="DQ17" s="619">
        <v>2833618</v>
      </c>
      <c r="DR17" s="611"/>
      <c r="DS17" s="611"/>
      <c r="DT17" s="611"/>
      <c r="DU17" s="611"/>
      <c r="DV17" s="611"/>
      <c r="DW17" s="611"/>
      <c r="DX17" s="611"/>
      <c r="DY17" s="611"/>
      <c r="DZ17" s="611"/>
      <c r="EA17" s="611"/>
      <c r="EB17" s="611"/>
      <c r="EC17" s="620"/>
    </row>
    <row r="18" spans="2:133" ht="11.25" customHeight="1" x14ac:dyDescent="0.15">
      <c r="B18" s="607" t="s">
        <v>267</v>
      </c>
      <c r="C18" s="608"/>
      <c r="D18" s="608"/>
      <c r="E18" s="608"/>
      <c r="F18" s="608"/>
      <c r="G18" s="608"/>
      <c r="H18" s="608"/>
      <c r="I18" s="608"/>
      <c r="J18" s="608"/>
      <c r="K18" s="608"/>
      <c r="L18" s="608"/>
      <c r="M18" s="608"/>
      <c r="N18" s="608"/>
      <c r="O18" s="608"/>
      <c r="P18" s="608"/>
      <c r="Q18" s="609"/>
      <c r="R18" s="610">
        <v>46953</v>
      </c>
      <c r="S18" s="611"/>
      <c r="T18" s="611"/>
      <c r="U18" s="611"/>
      <c r="V18" s="611"/>
      <c r="W18" s="611"/>
      <c r="X18" s="611"/>
      <c r="Y18" s="612"/>
      <c r="Z18" s="613">
        <v>0.1</v>
      </c>
      <c r="AA18" s="613"/>
      <c r="AB18" s="613"/>
      <c r="AC18" s="613"/>
      <c r="AD18" s="614">
        <v>46953</v>
      </c>
      <c r="AE18" s="614"/>
      <c r="AF18" s="614"/>
      <c r="AG18" s="614"/>
      <c r="AH18" s="614"/>
      <c r="AI18" s="614"/>
      <c r="AJ18" s="614"/>
      <c r="AK18" s="614"/>
      <c r="AL18" s="615">
        <v>0.3</v>
      </c>
      <c r="AM18" s="616"/>
      <c r="AN18" s="616"/>
      <c r="AO18" s="617"/>
      <c r="AP18" s="607" t="s">
        <v>268</v>
      </c>
      <c r="AQ18" s="608"/>
      <c r="AR18" s="608"/>
      <c r="AS18" s="608"/>
      <c r="AT18" s="608"/>
      <c r="AU18" s="608"/>
      <c r="AV18" s="608"/>
      <c r="AW18" s="608"/>
      <c r="AX18" s="608"/>
      <c r="AY18" s="608"/>
      <c r="AZ18" s="608"/>
      <c r="BA18" s="608"/>
      <c r="BB18" s="608"/>
      <c r="BC18" s="608"/>
      <c r="BD18" s="608"/>
      <c r="BE18" s="608"/>
      <c r="BF18" s="609"/>
      <c r="BG18" s="610" t="s">
        <v>238</v>
      </c>
      <c r="BH18" s="611"/>
      <c r="BI18" s="611"/>
      <c r="BJ18" s="611"/>
      <c r="BK18" s="611"/>
      <c r="BL18" s="611"/>
      <c r="BM18" s="611"/>
      <c r="BN18" s="612"/>
      <c r="BO18" s="613" t="s">
        <v>238</v>
      </c>
      <c r="BP18" s="613"/>
      <c r="BQ18" s="613"/>
      <c r="BR18" s="613"/>
      <c r="BS18" s="614" t="s">
        <v>238</v>
      </c>
      <c r="BT18" s="614"/>
      <c r="BU18" s="614"/>
      <c r="BV18" s="614"/>
      <c r="BW18" s="614"/>
      <c r="BX18" s="614"/>
      <c r="BY18" s="614"/>
      <c r="BZ18" s="614"/>
      <c r="CA18" s="614"/>
      <c r="CB18" s="618"/>
      <c r="CD18" s="607" t="s">
        <v>269</v>
      </c>
      <c r="CE18" s="608"/>
      <c r="CF18" s="608"/>
      <c r="CG18" s="608"/>
      <c r="CH18" s="608"/>
      <c r="CI18" s="608"/>
      <c r="CJ18" s="608"/>
      <c r="CK18" s="608"/>
      <c r="CL18" s="608"/>
      <c r="CM18" s="608"/>
      <c r="CN18" s="608"/>
      <c r="CO18" s="608"/>
      <c r="CP18" s="608"/>
      <c r="CQ18" s="609"/>
      <c r="CR18" s="610" t="s">
        <v>238</v>
      </c>
      <c r="CS18" s="611"/>
      <c r="CT18" s="611"/>
      <c r="CU18" s="611"/>
      <c r="CV18" s="611"/>
      <c r="CW18" s="611"/>
      <c r="CX18" s="611"/>
      <c r="CY18" s="612"/>
      <c r="CZ18" s="613" t="s">
        <v>238</v>
      </c>
      <c r="DA18" s="613"/>
      <c r="DB18" s="613"/>
      <c r="DC18" s="613"/>
      <c r="DD18" s="619" t="s">
        <v>238</v>
      </c>
      <c r="DE18" s="611"/>
      <c r="DF18" s="611"/>
      <c r="DG18" s="611"/>
      <c r="DH18" s="611"/>
      <c r="DI18" s="611"/>
      <c r="DJ18" s="611"/>
      <c r="DK18" s="611"/>
      <c r="DL18" s="611"/>
      <c r="DM18" s="611"/>
      <c r="DN18" s="611"/>
      <c r="DO18" s="611"/>
      <c r="DP18" s="612"/>
      <c r="DQ18" s="619" t="s">
        <v>238</v>
      </c>
      <c r="DR18" s="611"/>
      <c r="DS18" s="611"/>
      <c r="DT18" s="611"/>
      <c r="DU18" s="611"/>
      <c r="DV18" s="611"/>
      <c r="DW18" s="611"/>
      <c r="DX18" s="611"/>
      <c r="DY18" s="611"/>
      <c r="DZ18" s="611"/>
      <c r="EA18" s="611"/>
      <c r="EB18" s="611"/>
      <c r="EC18" s="620"/>
    </row>
    <row r="19" spans="2:133" ht="11.25" customHeight="1" x14ac:dyDescent="0.15">
      <c r="B19" s="607" t="s">
        <v>270</v>
      </c>
      <c r="C19" s="608"/>
      <c r="D19" s="608"/>
      <c r="E19" s="608"/>
      <c r="F19" s="608"/>
      <c r="G19" s="608"/>
      <c r="H19" s="608"/>
      <c r="I19" s="608"/>
      <c r="J19" s="608"/>
      <c r="K19" s="608"/>
      <c r="L19" s="608"/>
      <c r="M19" s="608"/>
      <c r="N19" s="608"/>
      <c r="O19" s="608"/>
      <c r="P19" s="608"/>
      <c r="Q19" s="609"/>
      <c r="R19" s="610">
        <v>42434</v>
      </c>
      <c r="S19" s="611"/>
      <c r="T19" s="611"/>
      <c r="U19" s="611"/>
      <c r="V19" s="611"/>
      <c r="W19" s="611"/>
      <c r="X19" s="611"/>
      <c r="Y19" s="612"/>
      <c r="Z19" s="613">
        <v>0.1</v>
      </c>
      <c r="AA19" s="613"/>
      <c r="AB19" s="613"/>
      <c r="AC19" s="613"/>
      <c r="AD19" s="614">
        <v>42434</v>
      </c>
      <c r="AE19" s="614"/>
      <c r="AF19" s="614"/>
      <c r="AG19" s="614"/>
      <c r="AH19" s="614"/>
      <c r="AI19" s="614"/>
      <c r="AJ19" s="614"/>
      <c r="AK19" s="614"/>
      <c r="AL19" s="615">
        <v>0.2</v>
      </c>
      <c r="AM19" s="616"/>
      <c r="AN19" s="616"/>
      <c r="AO19" s="617"/>
      <c r="AP19" s="607" t="s">
        <v>271</v>
      </c>
      <c r="AQ19" s="608"/>
      <c r="AR19" s="608"/>
      <c r="AS19" s="608"/>
      <c r="AT19" s="608"/>
      <c r="AU19" s="608"/>
      <c r="AV19" s="608"/>
      <c r="AW19" s="608"/>
      <c r="AX19" s="608"/>
      <c r="AY19" s="608"/>
      <c r="AZ19" s="608"/>
      <c r="BA19" s="608"/>
      <c r="BB19" s="608"/>
      <c r="BC19" s="608"/>
      <c r="BD19" s="608"/>
      <c r="BE19" s="608"/>
      <c r="BF19" s="609"/>
      <c r="BG19" s="610">
        <v>295599</v>
      </c>
      <c r="BH19" s="611"/>
      <c r="BI19" s="611"/>
      <c r="BJ19" s="611"/>
      <c r="BK19" s="611"/>
      <c r="BL19" s="611"/>
      <c r="BM19" s="611"/>
      <c r="BN19" s="612"/>
      <c r="BO19" s="613">
        <v>4</v>
      </c>
      <c r="BP19" s="613"/>
      <c r="BQ19" s="613"/>
      <c r="BR19" s="613"/>
      <c r="BS19" s="614" t="s">
        <v>238</v>
      </c>
      <c r="BT19" s="614"/>
      <c r="BU19" s="614"/>
      <c r="BV19" s="614"/>
      <c r="BW19" s="614"/>
      <c r="BX19" s="614"/>
      <c r="BY19" s="614"/>
      <c r="BZ19" s="614"/>
      <c r="CA19" s="614"/>
      <c r="CB19" s="618"/>
      <c r="CD19" s="607" t="s">
        <v>272</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13" t="s">
        <v>238</v>
      </c>
      <c r="DA19" s="613"/>
      <c r="DB19" s="613"/>
      <c r="DC19" s="613"/>
      <c r="DD19" s="619" t="s">
        <v>238</v>
      </c>
      <c r="DE19" s="611"/>
      <c r="DF19" s="611"/>
      <c r="DG19" s="611"/>
      <c r="DH19" s="611"/>
      <c r="DI19" s="611"/>
      <c r="DJ19" s="611"/>
      <c r="DK19" s="611"/>
      <c r="DL19" s="611"/>
      <c r="DM19" s="611"/>
      <c r="DN19" s="611"/>
      <c r="DO19" s="611"/>
      <c r="DP19" s="612"/>
      <c r="DQ19" s="619" t="s">
        <v>238</v>
      </c>
      <c r="DR19" s="611"/>
      <c r="DS19" s="611"/>
      <c r="DT19" s="611"/>
      <c r="DU19" s="611"/>
      <c r="DV19" s="611"/>
      <c r="DW19" s="611"/>
      <c r="DX19" s="611"/>
      <c r="DY19" s="611"/>
      <c r="DZ19" s="611"/>
      <c r="EA19" s="611"/>
      <c r="EB19" s="611"/>
      <c r="EC19" s="620"/>
    </row>
    <row r="20" spans="2:133" ht="11.25" customHeight="1" x14ac:dyDescent="0.15">
      <c r="B20" s="623" t="s">
        <v>273</v>
      </c>
      <c r="C20" s="624"/>
      <c r="D20" s="624"/>
      <c r="E20" s="624"/>
      <c r="F20" s="624"/>
      <c r="G20" s="624"/>
      <c r="H20" s="624"/>
      <c r="I20" s="624"/>
      <c r="J20" s="624"/>
      <c r="K20" s="624"/>
      <c r="L20" s="624"/>
      <c r="M20" s="624"/>
      <c r="N20" s="624"/>
      <c r="O20" s="624"/>
      <c r="P20" s="624"/>
      <c r="Q20" s="625"/>
      <c r="R20" s="610">
        <v>4519</v>
      </c>
      <c r="S20" s="611"/>
      <c r="T20" s="611"/>
      <c r="U20" s="611"/>
      <c r="V20" s="611"/>
      <c r="W20" s="611"/>
      <c r="X20" s="611"/>
      <c r="Y20" s="612"/>
      <c r="Z20" s="613">
        <v>0</v>
      </c>
      <c r="AA20" s="613"/>
      <c r="AB20" s="613"/>
      <c r="AC20" s="613"/>
      <c r="AD20" s="614">
        <v>4519</v>
      </c>
      <c r="AE20" s="614"/>
      <c r="AF20" s="614"/>
      <c r="AG20" s="614"/>
      <c r="AH20" s="614"/>
      <c r="AI20" s="614"/>
      <c r="AJ20" s="614"/>
      <c r="AK20" s="614"/>
      <c r="AL20" s="615">
        <v>0</v>
      </c>
      <c r="AM20" s="616"/>
      <c r="AN20" s="616"/>
      <c r="AO20" s="617"/>
      <c r="AP20" s="607" t="s">
        <v>274</v>
      </c>
      <c r="AQ20" s="608"/>
      <c r="AR20" s="608"/>
      <c r="AS20" s="608"/>
      <c r="AT20" s="608"/>
      <c r="AU20" s="608"/>
      <c r="AV20" s="608"/>
      <c r="AW20" s="608"/>
      <c r="AX20" s="608"/>
      <c r="AY20" s="608"/>
      <c r="AZ20" s="608"/>
      <c r="BA20" s="608"/>
      <c r="BB20" s="608"/>
      <c r="BC20" s="608"/>
      <c r="BD20" s="608"/>
      <c r="BE20" s="608"/>
      <c r="BF20" s="609"/>
      <c r="BG20" s="610">
        <v>295599</v>
      </c>
      <c r="BH20" s="611"/>
      <c r="BI20" s="611"/>
      <c r="BJ20" s="611"/>
      <c r="BK20" s="611"/>
      <c r="BL20" s="611"/>
      <c r="BM20" s="611"/>
      <c r="BN20" s="612"/>
      <c r="BO20" s="613">
        <v>4</v>
      </c>
      <c r="BP20" s="613"/>
      <c r="BQ20" s="613"/>
      <c r="BR20" s="613"/>
      <c r="BS20" s="614" t="s">
        <v>238</v>
      </c>
      <c r="BT20" s="614"/>
      <c r="BU20" s="614"/>
      <c r="BV20" s="614"/>
      <c r="BW20" s="614"/>
      <c r="BX20" s="614"/>
      <c r="BY20" s="614"/>
      <c r="BZ20" s="614"/>
      <c r="CA20" s="614"/>
      <c r="CB20" s="618"/>
      <c r="CD20" s="607" t="s">
        <v>275</v>
      </c>
      <c r="CE20" s="608"/>
      <c r="CF20" s="608"/>
      <c r="CG20" s="608"/>
      <c r="CH20" s="608"/>
      <c r="CI20" s="608"/>
      <c r="CJ20" s="608"/>
      <c r="CK20" s="608"/>
      <c r="CL20" s="608"/>
      <c r="CM20" s="608"/>
      <c r="CN20" s="608"/>
      <c r="CO20" s="608"/>
      <c r="CP20" s="608"/>
      <c r="CQ20" s="609"/>
      <c r="CR20" s="610">
        <v>29897911</v>
      </c>
      <c r="CS20" s="611"/>
      <c r="CT20" s="611"/>
      <c r="CU20" s="611"/>
      <c r="CV20" s="611"/>
      <c r="CW20" s="611"/>
      <c r="CX20" s="611"/>
      <c r="CY20" s="612"/>
      <c r="CZ20" s="613">
        <v>100</v>
      </c>
      <c r="DA20" s="613"/>
      <c r="DB20" s="613"/>
      <c r="DC20" s="613"/>
      <c r="DD20" s="619">
        <v>3713314</v>
      </c>
      <c r="DE20" s="611"/>
      <c r="DF20" s="611"/>
      <c r="DG20" s="611"/>
      <c r="DH20" s="611"/>
      <c r="DI20" s="611"/>
      <c r="DJ20" s="611"/>
      <c r="DK20" s="611"/>
      <c r="DL20" s="611"/>
      <c r="DM20" s="611"/>
      <c r="DN20" s="611"/>
      <c r="DO20" s="611"/>
      <c r="DP20" s="612"/>
      <c r="DQ20" s="619">
        <v>21305107</v>
      </c>
      <c r="DR20" s="611"/>
      <c r="DS20" s="611"/>
      <c r="DT20" s="611"/>
      <c r="DU20" s="611"/>
      <c r="DV20" s="611"/>
      <c r="DW20" s="611"/>
      <c r="DX20" s="611"/>
      <c r="DY20" s="611"/>
      <c r="DZ20" s="611"/>
      <c r="EA20" s="611"/>
      <c r="EB20" s="611"/>
      <c r="EC20" s="620"/>
    </row>
    <row r="21" spans="2:133" ht="11.25" customHeight="1" x14ac:dyDescent="0.15">
      <c r="B21" s="607" t="s">
        <v>276</v>
      </c>
      <c r="C21" s="608"/>
      <c r="D21" s="608"/>
      <c r="E21" s="608"/>
      <c r="F21" s="608"/>
      <c r="G21" s="608"/>
      <c r="H21" s="608"/>
      <c r="I21" s="608"/>
      <c r="J21" s="608"/>
      <c r="K21" s="608"/>
      <c r="L21" s="608"/>
      <c r="M21" s="608"/>
      <c r="N21" s="608"/>
      <c r="O21" s="608"/>
      <c r="P21" s="608"/>
      <c r="Q21" s="609"/>
      <c r="R21" s="610">
        <v>10229907</v>
      </c>
      <c r="S21" s="611"/>
      <c r="T21" s="611"/>
      <c r="U21" s="611"/>
      <c r="V21" s="611"/>
      <c r="W21" s="611"/>
      <c r="X21" s="611"/>
      <c r="Y21" s="612"/>
      <c r="Z21" s="613">
        <v>31.6</v>
      </c>
      <c r="AA21" s="613"/>
      <c r="AB21" s="613"/>
      <c r="AC21" s="613"/>
      <c r="AD21" s="614">
        <v>8548203</v>
      </c>
      <c r="AE21" s="614"/>
      <c r="AF21" s="614"/>
      <c r="AG21" s="614"/>
      <c r="AH21" s="614"/>
      <c r="AI21" s="614"/>
      <c r="AJ21" s="614"/>
      <c r="AK21" s="614"/>
      <c r="AL21" s="615">
        <v>48.3</v>
      </c>
      <c r="AM21" s="616"/>
      <c r="AN21" s="616"/>
      <c r="AO21" s="617"/>
      <c r="AP21" s="607" t="s">
        <v>277</v>
      </c>
      <c r="AQ21" s="626"/>
      <c r="AR21" s="626"/>
      <c r="AS21" s="626"/>
      <c r="AT21" s="626"/>
      <c r="AU21" s="626"/>
      <c r="AV21" s="626"/>
      <c r="AW21" s="626"/>
      <c r="AX21" s="626"/>
      <c r="AY21" s="626"/>
      <c r="AZ21" s="626"/>
      <c r="BA21" s="626"/>
      <c r="BB21" s="626"/>
      <c r="BC21" s="626"/>
      <c r="BD21" s="626"/>
      <c r="BE21" s="626"/>
      <c r="BF21" s="627"/>
      <c r="BG21" s="610">
        <v>12250</v>
      </c>
      <c r="BH21" s="611"/>
      <c r="BI21" s="611"/>
      <c r="BJ21" s="611"/>
      <c r="BK21" s="611"/>
      <c r="BL21" s="611"/>
      <c r="BM21" s="611"/>
      <c r="BN21" s="612"/>
      <c r="BO21" s="613">
        <v>0.2</v>
      </c>
      <c r="BP21" s="613"/>
      <c r="BQ21" s="613"/>
      <c r="BR21" s="613"/>
      <c r="BS21" s="614" t="s">
        <v>238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278</v>
      </c>
      <c r="C22" s="608"/>
      <c r="D22" s="608"/>
      <c r="E22" s="608"/>
      <c r="F22" s="608"/>
      <c r="G22" s="608"/>
      <c r="H22" s="608"/>
      <c r="I22" s="608"/>
      <c r="J22" s="608"/>
      <c r="K22" s="608"/>
      <c r="L22" s="608"/>
      <c r="M22" s="608"/>
      <c r="N22" s="608"/>
      <c r="O22" s="608"/>
      <c r="P22" s="608"/>
      <c r="Q22" s="609"/>
      <c r="R22" s="610">
        <v>8548203</v>
      </c>
      <c r="S22" s="611"/>
      <c r="T22" s="611"/>
      <c r="U22" s="611"/>
      <c r="V22" s="611"/>
      <c r="W22" s="611"/>
      <c r="X22" s="611"/>
      <c r="Y22" s="612"/>
      <c r="Z22" s="613">
        <v>26.4</v>
      </c>
      <c r="AA22" s="613"/>
      <c r="AB22" s="613"/>
      <c r="AC22" s="613"/>
      <c r="AD22" s="614">
        <v>8548203</v>
      </c>
      <c r="AE22" s="614"/>
      <c r="AF22" s="614"/>
      <c r="AG22" s="614"/>
      <c r="AH22" s="614"/>
      <c r="AI22" s="614"/>
      <c r="AJ22" s="614"/>
      <c r="AK22" s="614"/>
      <c r="AL22" s="615">
        <v>48.3</v>
      </c>
      <c r="AM22" s="616"/>
      <c r="AN22" s="616"/>
      <c r="AO22" s="617"/>
      <c r="AP22" s="607" t="s">
        <v>279</v>
      </c>
      <c r="AQ22" s="626"/>
      <c r="AR22" s="626"/>
      <c r="AS22" s="626"/>
      <c r="AT22" s="626"/>
      <c r="AU22" s="626"/>
      <c r="AV22" s="626"/>
      <c r="AW22" s="626"/>
      <c r="AX22" s="626"/>
      <c r="AY22" s="626"/>
      <c r="AZ22" s="626"/>
      <c r="BA22" s="626"/>
      <c r="BB22" s="626"/>
      <c r="BC22" s="626"/>
      <c r="BD22" s="626"/>
      <c r="BE22" s="626"/>
      <c r="BF22" s="627"/>
      <c r="BG22" s="610" t="s">
        <v>129</v>
      </c>
      <c r="BH22" s="611"/>
      <c r="BI22" s="611"/>
      <c r="BJ22" s="611"/>
      <c r="BK22" s="611"/>
      <c r="BL22" s="611"/>
      <c r="BM22" s="611"/>
      <c r="BN22" s="612"/>
      <c r="BO22" s="613" t="s">
        <v>238</v>
      </c>
      <c r="BP22" s="613"/>
      <c r="BQ22" s="613"/>
      <c r="BR22" s="613"/>
      <c r="BS22" s="614" t="s">
        <v>238</v>
      </c>
      <c r="BT22" s="614"/>
      <c r="BU22" s="614"/>
      <c r="BV22" s="614"/>
      <c r="BW22" s="614"/>
      <c r="BX22" s="614"/>
      <c r="BY22" s="614"/>
      <c r="BZ22" s="614"/>
      <c r="CA22" s="614"/>
      <c r="CB22" s="618"/>
      <c r="CD22" s="592" t="s">
        <v>280</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281</v>
      </c>
      <c r="C23" s="608"/>
      <c r="D23" s="608"/>
      <c r="E23" s="608"/>
      <c r="F23" s="608"/>
      <c r="G23" s="608"/>
      <c r="H23" s="608"/>
      <c r="I23" s="608"/>
      <c r="J23" s="608"/>
      <c r="K23" s="608"/>
      <c r="L23" s="608"/>
      <c r="M23" s="608"/>
      <c r="N23" s="608"/>
      <c r="O23" s="608"/>
      <c r="P23" s="608"/>
      <c r="Q23" s="609"/>
      <c r="R23" s="610">
        <v>1681704</v>
      </c>
      <c r="S23" s="611"/>
      <c r="T23" s="611"/>
      <c r="U23" s="611"/>
      <c r="V23" s="611"/>
      <c r="W23" s="611"/>
      <c r="X23" s="611"/>
      <c r="Y23" s="612"/>
      <c r="Z23" s="613">
        <v>5.2</v>
      </c>
      <c r="AA23" s="613"/>
      <c r="AB23" s="613"/>
      <c r="AC23" s="613"/>
      <c r="AD23" s="614" t="s">
        <v>238</v>
      </c>
      <c r="AE23" s="614"/>
      <c r="AF23" s="614"/>
      <c r="AG23" s="614"/>
      <c r="AH23" s="614"/>
      <c r="AI23" s="614"/>
      <c r="AJ23" s="614"/>
      <c r="AK23" s="614"/>
      <c r="AL23" s="615" t="s">
        <v>238</v>
      </c>
      <c r="AM23" s="616"/>
      <c r="AN23" s="616"/>
      <c r="AO23" s="617"/>
      <c r="AP23" s="607" t="s">
        <v>282</v>
      </c>
      <c r="AQ23" s="626"/>
      <c r="AR23" s="626"/>
      <c r="AS23" s="626"/>
      <c r="AT23" s="626"/>
      <c r="AU23" s="626"/>
      <c r="AV23" s="626"/>
      <c r="AW23" s="626"/>
      <c r="AX23" s="626"/>
      <c r="AY23" s="626"/>
      <c r="AZ23" s="626"/>
      <c r="BA23" s="626"/>
      <c r="BB23" s="626"/>
      <c r="BC23" s="626"/>
      <c r="BD23" s="626"/>
      <c r="BE23" s="626"/>
      <c r="BF23" s="627"/>
      <c r="BG23" s="610">
        <v>283349</v>
      </c>
      <c r="BH23" s="611"/>
      <c r="BI23" s="611"/>
      <c r="BJ23" s="611"/>
      <c r="BK23" s="611"/>
      <c r="BL23" s="611"/>
      <c r="BM23" s="611"/>
      <c r="BN23" s="612"/>
      <c r="BO23" s="613">
        <v>3.8</v>
      </c>
      <c r="BP23" s="613"/>
      <c r="BQ23" s="613"/>
      <c r="BR23" s="613"/>
      <c r="BS23" s="614" t="s">
        <v>129</v>
      </c>
      <c r="BT23" s="614"/>
      <c r="BU23" s="614"/>
      <c r="BV23" s="614"/>
      <c r="BW23" s="614"/>
      <c r="BX23" s="614"/>
      <c r="BY23" s="614"/>
      <c r="BZ23" s="614"/>
      <c r="CA23" s="614"/>
      <c r="CB23" s="618"/>
      <c r="CD23" s="592" t="s">
        <v>221</v>
      </c>
      <c r="CE23" s="593"/>
      <c r="CF23" s="593"/>
      <c r="CG23" s="593"/>
      <c r="CH23" s="593"/>
      <c r="CI23" s="593"/>
      <c r="CJ23" s="593"/>
      <c r="CK23" s="593"/>
      <c r="CL23" s="593"/>
      <c r="CM23" s="593"/>
      <c r="CN23" s="593"/>
      <c r="CO23" s="593"/>
      <c r="CP23" s="593"/>
      <c r="CQ23" s="594"/>
      <c r="CR23" s="592" t="s">
        <v>283</v>
      </c>
      <c r="CS23" s="593"/>
      <c r="CT23" s="593"/>
      <c r="CU23" s="593"/>
      <c r="CV23" s="593"/>
      <c r="CW23" s="593"/>
      <c r="CX23" s="593"/>
      <c r="CY23" s="594"/>
      <c r="CZ23" s="592" t="s">
        <v>284</v>
      </c>
      <c r="DA23" s="593"/>
      <c r="DB23" s="593"/>
      <c r="DC23" s="594"/>
      <c r="DD23" s="592" t="s">
        <v>285</v>
      </c>
      <c r="DE23" s="593"/>
      <c r="DF23" s="593"/>
      <c r="DG23" s="593"/>
      <c r="DH23" s="593"/>
      <c r="DI23" s="593"/>
      <c r="DJ23" s="593"/>
      <c r="DK23" s="594"/>
      <c r="DL23" s="637" t="s">
        <v>286</v>
      </c>
      <c r="DM23" s="638"/>
      <c r="DN23" s="638"/>
      <c r="DO23" s="638"/>
      <c r="DP23" s="638"/>
      <c r="DQ23" s="638"/>
      <c r="DR23" s="638"/>
      <c r="DS23" s="638"/>
      <c r="DT23" s="638"/>
      <c r="DU23" s="638"/>
      <c r="DV23" s="639"/>
      <c r="DW23" s="592" t="s">
        <v>287</v>
      </c>
      <c r="DX23" s="593"/>
      <c r="DY23" s="593"/>
      <c r="DZ23" s="593"/>
      <c r="EA23" s="593"/>
      <c r="EB23" s="593"/>
      <c r="EC23" s="594"/>
    </row>
    <row r="24" spans="2:133" ht="11.25" customHeight="1" x14ac:dyDescent="0.15">
      <c r="B24" s="607" t="s">
        <v>288</v>
      </c>
      <c r="C24" s="608"/>
      <c r="D24" s="608"/>
      <c r="E24" s="608"/>
      <c r="F24" s="608"/>
      <c r="G24" s="608"/>
      <c r="H24" s="608"/>
      <c r="I24" s="608"/>
      <c r="J24" s="608"/>
      <c r="K24" s="608"/>
      <c r="L24" s="608"/>
      <c r="M24" s="608"/>
      <c r="N24" s="608"/>
      <c r="O24" s="608"/>
      <c r="P24" s="608"/>
      <c r="Q24" s="609"/>
      <c r="R24" s="610" t="s">
        <v>238</v>
      </c>
      <c r="S24" s="611"/>
      <c r="T24" s="611"/>
      <c r="U24" s="611"/>
      <c r="V24" s="611"/>
      <c r="W24" s="611"/>
      <c r="X24" s="611"/>
      <c r="Y24" s="612"/>
      <c r="Z24" s="613" t="s">
        <v>238</v>
      </c>
      <c r="AA24" s="613"/>
      <c r="AB24" s="613"/>
      <c r="AC24" s="613"/>
      <c r="AD24" s="614" t="s">
        <v>238</v>
      </c>
      <c r="AE24" s="614"/>
      <c r="AF24" s="614"/>
      <c r="AG24" s="614"/>
      <c r="AH24" s="614"/>
      <c r="AI24" s="614"/>
      <c r="AJ24" s="614"/>
      <c r="AK24" s="614"/>
      <c r="AL24" s="615" t="s">
        <v>238</v>
      </c>
      <c r="AM24" s="616"/>
      <c r="AN24" s="616"/>
      <c r="AO24" s="617"/>
      <c r="AP24" s="607" t="s">
        <v>289</v>
      </c>
      <c r="AQ24" s="626"/>
      <c r="AR24" s="626"/>
      <c r="AS24" s="626"/>
      <c r="AT24" s="626"/>
      <c r="AU24" s="626"/>
      <c r="AV24" s="626"/>
      <c r="AW24" s="626"/>
      <c r="AX24" s="626"/>
      <c r="AY24" s="626"/>
      <c r="AZ24" s="626"/>
      <c r="BA24" s="626"/>
      <c r="BB24" s="626"/>
      <c r="BC24" s="626"/>
      <c r="BD24" s="626"/>
      <c r="BE24" s="626"/>
      <c r="BF24" s="627"/>
      <c r="BG24" s="610" t="s">
        <v>238</v>
      </c>
      <c r="BH24" s="611"/>
      <c r="BI24" s="611"/>
      <c r="BJ24" s="611"/>
      <c r="BK24" s="611"/>
      <c r="BL24" s="611"/>
      <c r="BM24" s="611"/>
      <c r="BN24" s="612"/>
      <c r="BO24" s="613" t="s">
        <v>238</v>
      </c>
      <c r="BP24" s="613"/>
      <c r="BQ24" s="613"/>
      <c r="BR24" s="613"/>
      <c r="BS24" s="614" t="s">
        <v>238</v>
      </c>
      <c r="BT24" s="614"/>
      <c r="BU24" s="614"/>
      <c r="BV24" s="614"/>
      <c r="BW24" s="614"/>
      <c r="BX24" s="614"/>
      <c r="BY24" s="614"/>
      <c r="BZ24" s="614"/>
      <c r="CA24" s="614"/>
      <c r="CB24" s="618"/>
      <c r="CD24" s="596" t="s">
        <v>290</v>
      </c>
      <c r="CE24" s="597"/>
      <c r="CF24" s="597"/>
      <c r="CG24" s="597"/>
      <c r="CH24" s="597"/>
      <c r="CI24" s="597"/>
      <c r="CJ24" s="597"/>
      <c r="CK24" s="597"/>
      <c r="CL24" s="597"/>
      <c r="CM24" s="597"/>
      <c r="CN24" s="597"/>
      <c r="CO24" s="597"/>
      <c r="CP24" s="597"/>
      <c r="CQ24" s="598"/>
      <c r="CR24" s="599">
        <v>11510052</v>
      </c>
      <c r="CS24" s="600"/>
      <c r="CT24" s="600"/>
      <c r="CU24" s="600"/>
      <c r="CV24" s="600"/>
      <c r="CW24" s="600"/>
      <c r="CX24" s="600"/>
      <c r="CY24" s="601"/>
      <c r="CZ24" s="604">
        <v>38.5</v>
      </c>
      <c r="DA24" s="605"/>
      <c r="DB24" s="605"/>
      <c r="DC24" s="621"/>
      <c r="DD24" s="642">
        <v>8743463</v>
      </c>
      <c r="DE24" s="600"/>
      <c r="DF24" s="600"/>
      <c r="DG24" s="600"/>
      <c r="DH24" s="600"/>
      <c r="DI24" s="600"/>
      <c r="DJ24" s="600"/>
      <c r="DK24" s="601"/>
      <c r="DL24" s="642">
        <v>8440474</v>
      </c>
      <c r="DM24" s="600"/>
      <c r="DN24" s="600"/>
      <c r="DO24" s="600"/>
      <c r="DP24" s="600"/>
      <c r="DQ24" s="600"/>
      <c r="DR24" s="600"/>
      <c r="DS24" s="600"/>
      <c r="DT24" s="600"/>
      <c r="DU24" s="600"/>
      <c r="DV24" s="601"/>
      <c r="DW24" s="604">
        <v>47</v>
      </c>
      <c r="DX24" s="605"/>
      <c r="DY24" s="605"/>
      <c r="DZ24" s="605"/>
      <c r="EA24" s="605"/>
      <c r="EB24" s="605"/>
      <c r="EC24" s="606"/>
    </row>
    <row r="25" spans="2:133" ht="11.25" customHeight="1" x14ac:dyDescent="0.15">
      <c r="B25" s="607" t="s">
        <v>291</v>
      </c>
      <c r="C25" s="608"/>
      <c r="D25" s="608"/>
      <c r="E25" s="608"/>
      <c r="F25" s="608"/>
      <c r="G25" s="608"/>
      <c r="H25" s="608"/>
      <c r="I25" s="608"/>
      <c r="J25" s="608"/>
      <c r="K25" s="608"/>
      <c r="L25" s="608"/>
      <c r="M25" s="608"/>
      <c r="N25" s="608"/>
      <c r="O25" s="608"/>
      <c r="P25" s="608"/>
      <c r="Q25" s="609"/>
      <c r="R25" s="610">
        <v>19580032</v>
      </c>
      <c r="S25" s="611"/>
      <c r="T25" s="611"/>
      <c r="U25" s="611"/>
      <c r="V25" s="611"/>
      <c r="W25" s="611"/>
      <c r="X25" s="611"/>
      <c r="Y25" s="612"/>
      <c r="Z25" s="613">
        <v>60.5</v>
      </c>
      <c r="AA25" s="613"/>
      <c r="AB25" s="613"/>
      <c r="AC25" s="613"/>
      <c r="AD25" s="614">
        <v>17614979</v>
      </c>
      <c r="AE25" s="614"/>
      <c r="AF25" s="614"/>
      <c r="AG25" s="614"/>
      <c r="AH25" s="614"/>
      <c r="AI25" s="614"/>
      <c r="AJ25" s="614"/>
      <c r="AK25" s="614"/>
      <c r="AL25" s="615">
        <v>99.5</v>
      </c>
      <c r="AM25" s="616"/>
      <c r="AN25" s="616"/>
      <c r="AO25" s="617"/>
      <c r="AP25" s="607" t="s">
        <v>292</v>
      </c>
      <c r="AQ25" s="626"/>
      <c r="AR25" s="626"/>
      <c r="AS25" s="626"/>
      <c r="AT25" s="626"/>
      <c r="AU25" s="626"/>
      <c r="AV25" s="626"/>
      <c r="AW25" s="626"/>
      <c r="AX25" s="626"/>
      <c r="AY25" s="626"/>
      <c r="AZ25" s="626"/>
      <c r="BA25" s="626"/>
      <c r="BB25" s="626"/>
      <c r="BC25" s="626"/>
      <c r="BD25" s="626"/>
      <c r="BE25" s="626"/>
      <c r="BF25" s="627"/>
      <c r="BG25" s="610" t="s">
        <v>238</v>
      </c>
      <c r="BH25" s="611"/>
      <c r="BI25" s="611"/>
      <c r="BJ25" s="611"/>
      <c r="BK25" s="611"/>
      <c r="BL25" s="611"/>
      <c r="BM25" s="611"/>
      <c r="BN25" s="612"/>
      <c r="BO25" s="613" t="s">
        <v>238</v>
      </c>
      <c r="BP25" s="613"/>
      <c r="BQ25" s="613"/>
      <c r="BR25" s="613"/>
      <c r="BS25" s="614" t="s">
        <v>238</v>
      </c>
      <c r="BT25" s="614"/>
      <c r="BU25" s="614"/>
      <c r="BV25" s="614"/>
      <c r="BW25" s="614"/>
      <c r="BX25" s="614"/>
      <c r="BY25" s="614"/>
      <c r="BZ25" s="614"/>
      <c r="CA25" s="614"/>
      <c r="CB25" s="618"/>
      <c r="CD25" s="607" t="s">
        <v>293</v>
      </c>
      <c r="CE25" s="608"/>
      <c r="CF25" s="608"/>
      <c r="CG25" s="608"/>
      <c r="CH25" s="608"/>
      <c r="CI25" s="608"/>
      <c r="CJ25" s="608"/>
      <c r="CK25" s="608"/>
      <c r="CL25" s="608"/>
      <c r="CM25" s="608"/>
      <c r="CN25" s="608"/>
      <c r="CO25" s="608"/>
      <c r="CP25" s="608"/>
      <c r="CQ25" s="609"/>
      <c r="CR25" s="610">
        <v>4885764</v>
      </c>
      <c r="CS25" s="643"/>
      <c r="CT25" s="643"/>
      <c r="CU25" s="643"/>
      <c r="CV25" s="643"/>
      <c r="CW25" s="643"/>
      <c r="CX25" s="643"/>
      <c r="CY25" s="644"/>
      <c r="CZ25" s="615">
        <v>16.3</v>
      </c>
      <c r="DA25" s="640"/>
      <c r="DB25" s="640"/>
      <c r="DC25" s="645"/>
      <c r="DD25" s="619">
        <v>4459688</v>
      </c>
      <c r="DE25" s="643"/>
      <c r="DF25" s="643"/>
      <c r="DG25" s="643"/>
      <c r="DH25" s="643"/>
      <c r="DI25" s="643"/>
      <c r="DJ25" s="643"/>
      <c r="DK25" s="644"/>
      <c r="DL25" s="619">
        <v>4456292</v>
      </c>
      <c r="DM25" s="643"/>
      <c r="DN25" s="643"/>
      <c r="DO25" s="643"/>
      <c r="DP25" s="643"/>
      <c r="DQ25" s="643"/>
      <c r="DR25" s="643"/>
      <c r="DS25" s="643"/>
      <c r="DT25" s="643"/>
      <c r="DU25" s="643"/>
      <c r="DV25" s="644"/>
      <c r="DW25" s="615">
        <v>24.8</v>
      </c>
      <c r="DX25" s="640"/>
      <c r="DY25" s="640"/>
      <c r="DZ25" s="640"/>
      <c r="EA25" s="640"/>
      <c r="EB25" s="640"/>
      <c r="EC25" s="641"/>
    </row>
    <row r="26" spans="2:133" ht="11.25" customHeight="1" x14ac:dyDescent="0.15">
      <c r="B26" s="607" t="s">
        <v>294</v>
      </c>
      <c r="C26" s="608"/>
      <c r="D26" s="608"/>
      <c r="E26" s="608"/>
      <c r="F26" s="608"/>
      <c r="G26" s="608"/>
      <c r="H26" s="608"/>
      <c r="I26" s="608"/>
      <c r="J26" s="608"/>
      <c r="K26" s="608"/>
      <c r="L26" s="608"/>
      <c r="M26" s="608"/>
      <c r="N26" s="608"/>
      <c r="O26" s="608"/>
      <c r="P26" s="608"/>
      <c r="Q26" s="609"/>
      <c r="R26" s="610">
        <v>3785</v>
      </c>
      <c r="S26" s="611"/>
      <c r="T26" s="611"/>
      <c r="U26" s="611"/>
      <c r="V26" s="611"/>
      <c r="W26" s="611"/>
      <c r="X26" s="611"/>
      <c r="Y26" s="612"/>
      <c r="Z26" s="613">
        <v>0</v>
      </c>
      <c r="AA26" s="613"/>
      <c r="AB26" s="613"/>
      <c r="AC26" s="613"/>
      <c r="AD26" s="614">
        <v>3785</v>
      </c>
      <c r="AE26" s="614"/>
      <c r="AF26" s="614"/>
      <c r="AG26" s="614"/>
      <c r="AH26" s="614"/>
      <c r="AI26" s="614"/>
      <c r="AJ26" s="614"/>
      <c r="AK26" s="614"/>
      <c r="AL26" s="615">
        <v>0</v>
      </c>
      <c r="AM26" s="616"/>
      <c r="AN26" s="616"/>
      <c r="AO26" s="617"/>
      <c r="AP26" s="607" t="s">
        <v>295</v>
      </c>
      <c r="AQ26" s="626"/>
      <c r="AR26" s="626"/>
      <c r="AS26" s="626"/>
      <c r="AT26" s="626"/>
      <c r="AU26" s="626"/>
      <c r="AV26" s="626"/>
      <c r="AW26" s="626"/>
      <c r="AX26" s="626"/>
      <c r="AY26" s="626"/>
      <c r="AZ26" s="626"/>
      <c r="BA26" s="626"/>
      <c r="BB26" s="626"/>
      <c r="BC26" s="626"/>
      <c r="BD26" s="626"/>
      <c r="BE26" s="626"/>
      <c r="BF26" s="627"/>
      <c r="BG26" s="610" t="s">
        <v>238</v>
      </c>
      <c r="BH26" s="611"/>
      <c r="BI26" s="611"/>
      <c r="BJ26" s="611"/>
      <c r="BK26" s="611"/>
      <c r="BL26" s="611"/>
      <c r="BM26" s="611"/>
      <c r="BN26" s="612"/>
      <c r="BO26" s="613" t="s">
        <v>238</v>
      </c>
      <c r="BP26" s="613"/>
      <c r="BQ26" s="613"/>
      <c r="BR26" s="613"/>
      <c r="BS26" s="614" t="s">
        <v>238</v>
      </c>
      <c r="BT26" s="614"/>
      <c r="BU26" s="614"/>
      <c r="BV26" s="614"/>
      <c r="BW26" s="614"/>
      <c r="BX26" s="614"/>
      <c r="BY26" s="614"/>
      <c r="BZ26" s="614"/>
      <c r="CA26" s="614"/>
      <c r="CB26" s="618"/>
      <c r="CD26" s="607" t="s">
        <v>296</v>
      </c>
      <c r="CE26" s="608"/>
      <c r="CF26" s="608"/>
      <c r="CG26" s="608"/>
      <c r="CH26" s="608"/>
      <c r="CI26" s="608"/>
      <c r="CJ26" s="608"/>
      <c r="CK26" s="608"/>
      <c r="CL26" s="608"/>
      <c r="CM26" s="608"/>
      <c r="CN26" s="608"/>
      <c r="CO26" s="608"/>
      <c r="CP26" s="608"/>
      <c r="CQ26" s="609"/>
      <c r="CR26" s="610">
        <v>3006513</v>
      </c>
      <c r="CS26" s="611"/>
      <c r="CT26" s="611"/>
      <c r="CU26" s="611"/>
      <c r="CV26" s="611"/>
      <c r="CW26" s="611"/>
      <c r="CX26" s="611"/>
      <c r="CY26" s="612"/>
      <c r="CZ26" s="615">
        <v>10.1</v>
      </c>
      <c r="DA26" s="640"/>
      <c r="DB26" s="640"/>
      <c r="DC26" s="645"/>
      <c r="DD26" s="619">
        <v>2652105</v>
      </c>
      <c r="DE26" s="611"/>
      <c r="DF26" s="611"/>
      <c r="DG26" s="611"/>
      <c r="DH26" s="611"/>
      <c r="DI26" s="611"/>
      <c r="DJ26" s="611"/>
      <c r="DK26" s="612"/>
      <c r="DL26" s="619" t="s">
        <v>238</v>
      </c>
      <c r="DM26" s="611"/>
      <c r="DN26" s="611"/>
      <c r="DO26" s="611"/>
      <c r="DP26" s="611"/>
      <c r="DQ26" s="611"/>
      <c r="DR26" s="611"/>
      <c r="DS26" s="611"/>
      <c r="DT26" s="611"/>
      <c r="DU26" s="611"/>
      <c r="DV26" s="612"/>
      <c r="DW26" s="615" t="s">
        <v>238</v>
      </c>
      <c r="DX26" s="640"/>
      <c r="DY26" s="640"/>
      <c r="DZ26" s="640"/>
      <c r="EA26" s="640"/>
      <c r="EB26" s="640"/>
      <c r="EC26" s="641"/>
    </row>
    <row r="27" spans="2:133" ht="11.25" customHeight="1" x14ac:dyDescent="0.15">
      <c r="B27" s="607" t="s">
        <v>297</v>
      </c>
      <c r="C27" s="608"/>
      <c r="D27" s="608"/>
      <c r="E27" s="608"/>
      <c r="F27" s="608"/>
      <c r="G27" s="608"/>
      <c r="H27" s="608"/>
      <c r="I27" s="608"/>
      <c r="J27" s="608"/>
      <c r="K27" s="608"/>
      <c r="L27" s="608"/>
      <c r="M27" s="608"/>
      <c r="N27" s="608"/>
      <c r="O27" s="608"/>
      <c r="P27" s="608"/>
      <c r="Q27" s="609"/>
      <c r="R27" s="610">
        <v>56696</v>
      </c>
      <c r="S27" s="611"/>
      <c r="T27" s="611"/>
      <c r="U27" s="611"/>
      <c r="V27" s="611"/>
      <c r="W27" s="611"/>
      <c r="X27" s="611"/>
      <c r="Y27" s="612"/>
      <c r="Z27" s="613">
        <v>0.2</v>
      </c>
      <c r="AA27" s="613"/>
      <c r="AB27" s="613"/>
      <c r="AC27" s="613"/>
      <c r="AD27" s="614" t="s">
        <v>238</v>
      </c>
      <c r="AE27" s="614"/>
      <c r="AF27" s="614"/>
      <c r="AG27" s="614"/>
      <c r="AH27" s="614"/>
      <c r="AI27" s="614"/>
      <c r="AJ27" s="614"/>
      <c r="AK27" s="614"/>
      <c r="AL27" s="615" t="s">
        <v>238</v>
      </c>
      <c r="AM27" s="616"/>
      <c r="AN27" s="616"/>
      <c r="AO27" s="617"/>
      <c r="AP27" s="607" t="s">
        <v>298</v>
      </c>
      <c r="AQ27" s="608"/>
      <c r="AR27" s="608"/>
      <c r="AS27" s="608"/>
      <c r="AT27" s="608"/>
      <c r="AU27" s="608"/>
      <c r="AV27" s="608"/>
      <c r="AW27" s="608"/>
      <c r="AX27" s="608"/>
      <c r="AY27" s="608"/>
      <c r="AZ27" s="608"/>
      <c r="BA27" s="608"/>
      <c r="BB27" s="608"/>
      <c r="BC27" s="608"/>
      <c r="BD27" s="608"/>
      <c r="BE27" s="608"/>
      <c r="BF27" s="609"/>
      <c r="BG27" s="610">
        <v>7361599</v>
      </c>
      <c r="BH27" s="611"/>
      <c r="BI27" s="611"/>
      <c r="BJ27" s="611"/>
      <c r="BK27" s="611"/>
      <c r="BL27" s="611"/>
      <c r="BM27" s="611"/>
      <c r="BN27" s="612"/>
      <c r="BO27" s="613">
        <v>100</v>
      </c>
      <c r="BP27" s="613"/>
      <c r="BQ27" s="613"/>
      <c r="BR27" s="613"/>
      <c r="BS27" s="614">
        <v>98231</v>
      </c>
      <c r="BT27" s="614"/>
      <c r="BU27" s="614"/>
      <c r="BV27" s="614"/>
      <c r="BW27" s="614"/>
      <c r="BX27" s="614"/>
      <c r="BY27" s="614"/>
      <c r="BZ27" s="614"/>
      <c r="CA27" s="614"/>
      <c r="CB27" s="618"/>
      <c r="CD27" s="607" t="s">
        <v>299</v>
      </c>
      <c r="CE27" s="608"/>
      <c r="CF27" s="608"/>
      <c r="CG27" s="608"/>
      <c r="CH27" s="608"/>
      <c r="CI27" s="608"/>
      <c r="CJ27" s="608"/>
      <c r="CK27" s="608"/>
      <c r="CL27" s="608"/>
      <c r="CM27" s="608"/>
      <c r="CN27" s="608"/>
      <c r="CO27" s="608"/>
      <c r="CP27" s="608"/>
      <c r="CQ27" s="609"/>
      <c r="CR27" s="610">
        <v>3768598</v>
      </c>
      <c r="CS27" s="643"/>
      <c r="CT27" s="643"/>
      <c r="CU27" s="643"/>
      <c r="CV27" s="643"/>
      <c r="CW27" s="643"/>
      <c r="CX27" s="643"/>
      <c r="CY27" s="644"/>
      <c r="CZ27" s="615">
        <v>12.6</v>
      </c>
      <c r="DA27" s="640"/>
      <c r="DB27" s="640"/>
      <c r="DC27" s="645"/>
      <c r="DD27" s="619">
        <v>1450157</v>
      </c>
      <c r="DE27" s="643"/>
      <c r="DF27" s="643"/>
      <c r="DG27" s="643"/>
      <c r="DH27" s="643"/>
      <c r="DI27" s="643"/>
      <c r="DJ27" s="643"/>
      <c r="DK27" s="644"/>
      <c r="DL27" s="619">
        <v>1410633</v>
      </c>
      <c r="DM27" s="643"/>
      <c r="DN27" s="643"/>
      <c r="DO27" s="643"/>
      <c r="DP27" s="643"/>
      <c r="DQ27" s="643"/>
      <c r="DR27" s="643"/>
      <c r="DS27" s="643"/>
      <c r="DT27" s="643"/>
      <c r="DU27" s="643"/>
      <c r="DV27" s="644"/>
      <c r="DW27" s="615">
        <v>7.9</v>
      </c>
      <c r="DX27" s="640"/>
      <c r="DY27" s="640"/>
      <c r="DZ27" s="640"/>
      <c r="EA27" s="640"/>
      <c r="EB27" s="640"/>
      <c r="EC27" s="641"/>
    </row>
    <row r="28" spans="2:133" ht="11.25" customHeight="1" x14ac:dyDescent="0.15">
      <c r="B28" s="607" t="s">
        <v>300</v>
      </c>
      <c r="C28" s="608"/>
      <c r="D28" s="608"/>
      <c r="E28" s="608"/>
      <c r="F28" s="608"/>
      <c r="G28" s="608"/>
      <c r="H28" s="608"/>
      <c r="I28" s="608"/>
      <c r="J28" s="608"/>
      <c r="K28" s="608"/>
      <c r="L28" s="608"/>
      <c r="M28" s="608"/>
      <c r="N28" s="608"/>
      <c r="O28" s="608"/>
      <c r="P28" s="608"/>
      <c r="Q28" s="609"/>
      <c r="R28" s="610">
        <v>215536</v>
      </c>
      <c r="S28" s="611"/>
      <c r="T28" s="611"/>
      <c r="U28" s="611"/>
      <c r="V28" s="611"/>
      <c r="W28" s="611"/>
      <c r="X28" s="611"/>
      <c r="Y28" s="612"/>
      <c r="Z28" s="613">
        <v>0.7</v>
      </c>
      <c r="AA28" s="613"/>
      <c r="AB28" s="613"/>
      <c r="AC28" s="613"/>
      <c r="AD28" s="614">
        <v>31909</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301</v>
      </c>
      <c r="CE28" s="608"/>
      <c r="CF28" s="608"/>
      <c r="CG28" s="608"/>
      <c r="CH28" s="608"/>
      <c r="CI28" s="608"/>
      <c r="CJ28" s="608"/>
      <c r="CK28" s="608"/>
      <c r="CL28" s="608"/>
      <c r="CM28" s="608"/>
      <c r="CN28" s="608"/>
      <c r="CO28" s="608"/>
      <c r="CP28" s="608"/>
      <c r="CQ28" s="609"/>
      <c r="CR28" s="610">
        <v>2855690</v>
      </c>
      <c r="CS28" s="611"/>
      <c r="CT28" s="611"/>
      <c r="CU28" s="611"/>
      <c r="CV28" s="611"/>
      <c r="CW28" s="611"/>
      <c r="CX28" s="611"/>
      <c r="CY28" s="612"/>
      <c r="CZ28" s="615">
        <v>9.6</v>
      </c>
      <c r="DA28" s="640"/>
      <c r="DB28" s="640"/>
      <c r="DC28" s="645"/>
      <c r="DD28" s="619">
        <v>2833618</v>
      </c>
      <c r="DE28" s="611"/>
      <c r="DF28" s="611"/>
      <c r="DG28" s="611"/>
      <c r="DH28" s="611"/>
      <c r="DI28" s="611"/>
      <c r="DJ28" s="611"/>
      <c r="DK28" s="612"/>
      <c r="DL28" s="619">
        <v>2573549</v>
      </c>
      <c r="DM28" s="611"/>
      <c r="DN28" s="611"/>
      <c r="DO28" s="611"/>
      <c r="DP28" s="611"/>
      <c r="DQ28" s="611"/>
      <c r="DR28" s="611"/>
      <c r="DS28" s="611"/>
      <c r="DT28" s="611"/>
      <c r="DU28" s="611"/>
      <c r="DV28" s="612"/>
      <c r="DW28" s="615">
        <v>14.3</v>
      </c>
      <c r="DX28" s="640"/>
      <c r="DY28" s="640"/>
      <c r="DZ28" s="640"/>
      <c r="EA28" s="640"/>
      <c r="EB28" s="640"/>
      <c r="EC28" s="641"/>
    </row>
    <row r="29" spans="2:133" ht="11.25" customHeight="1" x14ac:dyDescent="0.15">
      <c r="B29" s="607" t="s">
        <v>302</v>
      </c>
      <c r="C29" s="608"/>
      <c r="D29" s="608"/>
      <c r="E29" s="608"/>
      <c r="F29" s="608"/>
      <c r="G29" s="608"/>
      <c r="H29" s="608"/>
      <c r="I29" s="608"/>
      <c r="J29" s="608"/>
      <c r="K29" s="608"/>
      <c r="L29" s="608"/>
      <c r="M29" s="608"/>
      <c r="N29" s="608"/>
      <c r="O29" s="608"/>
      <c r="P29" s="608"/>
      <c r="Q29" s="609"/>
      <c r="R29" s="610">
        <v>176473</v>
      </c>
      <c r="S29" s="611"/>
      <c r="T29" s="611"/>
      <c r="U29" s="611"/>
      <c r="V29" s="611"/>
      <c r="W29" s="611"/>
      <c r="X29" s="611"/>
      <c r="Y29" s="612"/>
      <c r="Z29" s="613">
        <v>0.5</v>
      </c>
      <c r="AA29" s="613"/>
      <c r="AB29" s="613"/>
      <c r="AC29" s="613"/>
      <c r="AD29" s="614" t="s">
        <v>238</v>
      </c>
      <c r="AE29" s="614"/>
      <c r="AF29" s="614"/>
      <c r="AG29" s="614"/>
      <c r="AH29" s="614"/>
      <c r="AI29" s="614"/>
      <c r="AJ29" s="614"/>
      <c r="AK29" s="614"/>
      <c r="AL29" s="615" t="s">
        <v>238</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303</v>
      </c>
      <c r="CE29" s="649"/>
      <c r="CF29" s="607" t="s">
        <v>304</v>
      </c>
      <c r="CG29" s="608"/>
      <c r="CH29" s="608"/>
      <c r="CI29" s="608"/>
      <c r="CJ29" s="608"/>
      <c r="CK29" s="608"/>
      <c r="CL29" s="608"/>
      <c r="CM29" s="608"/>
      <c r="CN29" s="608"/>
      <c r="CO29" s="608"/>
      <c r="CP29" s="608"/>
      <c r="CQ29" s="609"/>
      <c r="CR29" s="610">
        <v>2855690</v>
      </c>
      <c r="CS29" s="643"/>
      <c r="CT29" s="643"/>
      <c r="CU29" s="643"/>
      <c r="CV29" s="643"/>
      <c r="CW29" s="643"/>
      <c r="CX29" s="643"/>
      <c r="CY29" s="644"/>
      <c r="CZ29" s="615">
        <v>9.6</v>
      </c>
      <c r="DA29" s="640"/>
      <c r="DB29" s="640"/>
      <c r="DC29" s="645"/>
      <c r="DD29" s="619">
        <v>2833618</v>
      </c>
      <c r="DE29" s="643"/>
      <c r="DF29" s="643"/>
      <c r="DG29" s="643"/>
      <c r="DH29" s="643"/>
      <c r="DI29" s="643"/>
      <c r="DJ29" s="643"/>
      <c r="DK29" s="644"/>
      <c r="DL29" s="619">
        <v>2573549</v>
      </c>
      <c r="DM29" s="643"/>
      <c r="DN29" s="643"/>
      <c r="DO29" s="643"/>
      <c r="DP29" s="643"/>
      <c r="DQ29" s="643"/>
      <c r="DR29" s="643"/>
      <c r="DS29" s="643"/>
      <c r="DT29" s="643"/>
      <c r="DU29" s="643"/>
      <c r="DV29" s="644"/>
      <c r="DW29" s="615">
        <v>14.3</v>
      </c>
      <c r="DX29" s="640"/>
      <c r="DY29" s="640"/>
      <c r="DZ29" s="640"/>
      <c r="EA29" s="640"/>
      <c r="EB29" s="640"/>
      <c r="EC29" s="641"/>
    </row>
    <row r="30" spans="2:133" ht="11.25" customHeight="1" x14ac:dyDescent="0.15">
      <c r="B30" s="607" t="s">
        <v>305</v>
      </c>
      <c r="C30" s="608"/>
      <c r="D30" s="608"/>
      <c r="E30" s="608"/>
      <c r="F30" s="608"/>
      <c r="G30" s="608"/>
      <c r="H30" s="608"/>
      <c r="I30" s="608"/>
      <c r="J30" s="608"/>
      <c r="K30" s="608"/>
      <c r="L30" s="608"/>
      <c r="M30" s="608"/>
      <c r="N30" s="608"/>
      <c r="O30" s="608"/>
      <c r="P30" s="608"/>
      <c r="Q30" s="609"/>
      <c r="R30" s="610">
        <v>4098595</v>
      </c>
      <c r="S30" s="611"/>
      <c r="T30" s="611"/>
      <c r="U30" s="611"/>
      <c r="V30" s="611"/>
      <c r="W30" s="611"/>
      <c r="X30" s="611"/>
      <c r="Y30" s="612"/>
      <c r="Z30" s="613">
        <v>12.7</v>
      </c>
      <c r="AA30" s="613"/>
      <c r="AB30" s="613"/>
      <c r="AC30" s="613"/>
      <c r="AD30" s="614" t="s">
        <v>238</v>
      </c>
      <c r="AE30" s="614"/>
      <c r="AF30" s="614"/>
      <c r="AG30" s="614"/>
      <c r="AH30" s="614"/>
      <c r="AI30" s="614"/>
      <c r="AJ30" s="614"/>
      <c r="AK30" s="614"/>
      <c r="AL30" s="615" t="s">
        <v>238</v>
      </c>
      <c r="AM30" s="616"/>
      <c r="AN30" s="616"/>
      <c r="AO30" s="617"/>
      <c r="AP30" s="592" t="s">
        <v>221</v>
      </c>
      <c r="AQ30" s="593"/>
      <c r="AR30" s="593"/>
      <c r="AS30" s="593"/>
      <c r="AT30" s="593"/>
      <c r="AU30" s="593"/>
      <c r="AV30" s="593"/>
      <c r="AW30" s="593"/>
      <c r="AX30" s="593"/>
      <c r="AY30" s="593"/>
      <c r="AZ30" s="593"/>
      <c r="BA30" s="593"/>
      <c r="BB30" s="593"/>
      <c r="BC30" s="593"/>
      <c r="BD30" s="593"/>
      <c r="BE30" s="593"/>
      <c r="BF30" s="594"/>
      <c r="BG30" s="592" t="s">
        <v>306</v>
      </c>
      <c r="BH30" s="646"/>
      <c r="BI30" s="646"/>
      <c r="BJ30" s="646"/>
      <c r="BK30" s="646"/>
      <c r="BL30" s="646"/>
      <c r="BM30" s="646"/>
      <c r="BN30" s="646"/>
      <c r="BO30" s="646"/>
      <c r="BP30" s="646"/>
      <c r="BQ30" s="647"/>
      <c r="BR30" s="592" t="s">
        <v>307</v>
      </c>
      <c r="BS30" s="646"/>
      <c r="BT30" s="646"/>
      <c r="BU30" s="646"/>
      <c r="BV30" s="646"/>
      <c r="BW30" s="646"/>
      <c r="BX30" s="646"/>
      <c r="BY30" s="646"/>
      <c r="BZ30" s="646"/>
      <c r="CA30" s="646"/>
      <c r="CB30" s="647"/>
      <c r="CD30" s="650"/>
      <c r="CE30" s="651"/>
      <c r="CF30" s="607" t="s">
        <v>308</v>
      </c>
      <c r="CG30" s="608"/>
      <c r="CH30" s="608"/>
      <c r="CI30" s="608"/>
      <c r="CJ30" s="608"/>
      <c r="CK30" s="608"/>
      <c r="CL30" s="608"/>
      <c r="CM30" s="608"/>
      <c r="CN30" s="608"/>
      <c r="CO30" s="608"/>
      <c r="CP30" s="608"/>
      <c r="CQ30" s="609"/>
      <c r="CR30" s="610">
        <v>2778200</v>
      </c>
      <c r="CS30" s="611"/>
      <c r="CT30" s="611"/>
      <c r="CU30" s="611"/>
      <c r="CV30" s="611"/>
      <c r="CW30" s="611"/>
      <c r="CX30" s="611"/>
      <c r="CY30" s="612"/>
      <c r="CZ30" s="615">
        <v>9.3000000000000007</v>
      </c>
      <c r="DA30" s="640"/>
      <c r="DB30" s="640"/>
      <c r="DC30" s="645"/>
      <c r="DD30" s="619">
        <v>2756128</v>
      </c>
      <c r="DE30" s="611"/>
      <c r="DF30" s="611"/>
      <c r="DG30" s="611"/>
      <c r="DH30" s="611"/>
      <c r="DI30" s="611"/>
      <c r="DJ30" s="611"/>
      <c r="DK30" s="612"/>
      <c r="DL30" s="619">
        <v>2509119</v>
      </c>
      <c r="DM30" s="611"/>
      <c r="DN30" s="611"/>
      <c r="DO30" s="611"/>
      <c r="DP30" s="611"/>
      <c r="DQ30" s="611"/>
      <c r="DR30" s="611"/>
      <c r="DS30" s="611"/>
      <c r="DT30" s="611"/>
      <c r="DU30" s="611"/>
      <c r="DV30" s="612"/>
      <c r="DW30" s="615">
        <v>14</v>
      </c>
      <c r="DX30" s="640"/>
      <c r="DY30" s="640"/>
      <c r="DZ30" s="640"/>
      <c r="EA30" s="640"/>
      <c r="EB30" s="640"/>
      <c r="EC30" s="641"/>
    </row>
    <row r="31" spans="2:133" ht="11.25" customHeight="1" x14ac:dyDescent="0.15">
      <c r="B31" s="623" t="s">
        <v>309</v>
      </c>
      <c r="C31" s="624"/>
      <c r="D31" s="624"/>
      <c r="E31" s="624"/>
      <c r="F31" s="624"/>
      <c r="G31" s="624"/>
      <c r="H31" s="624"/>
      <c r="I31" s="624"/>
      <c r="J31" s="624"/>
      <c r="K31" s="624"/>
      <c r="L31" s="624"/>
      <c r="M31" s="624"/>
      <c r="N31" s="624"/>
      <c r="O31" s="624"/>
      <c r="P31" s="624"/>
      <c r="Q31" s="625"/>
      <c r="R31" s="610" t="s">
        <v>238</v>
      </c>
      <c r="S31" s="611"/>
      <c r="T31" s="611"/>
      <c r="U31" s="611"/>
      <c r="V31" s="611"/>
      <c r="W31" s="611"/>
      <c r="X31" s="611"/>
      <c r="Y31" s="612"/>
      <c r="Z31" s="613" t="s">
        <v>238</v>
      </c>
      <c r="AA31" s="613"/>
      <c r="AB31" s="613"/>
      <c r="AC31" s="613"/>
      <c r="AD31" s="614" t="s">
        <v>238</v>
      </c>
      <c r="AE31" s="614"/>
      <c r="AF31" s="614"/>
      <c r="AG31" s="614"/>
      <c r="AH31" s="614"/>
      <c r="AI31" s="614"/>
      <c r="AJ31" s="614"/>
      <c r="AK31" s="614"/>
      <c r="AL31" s="615" t="s">
        <v>129</v>
      </c>
      <c r="AM31" s="616"/>
      <c r="AN31" s="616"/>
      <c r="AO31" s="617"/>
      <c r="AP31" s="658" t="s">
        <v>310</v>
      </c>
      <c r="AQ31" s="659"/>
      <c r="AR31" s="659"/>
      <c r="AS31" s="659"/>
      <c r="AT31" s="664" t="s">
        <v>311</v>
      </c>
      <c r="AU31" s="212"/>
      <c r="AV31" s="212"/>
      <c r="AW31" s="212"/>
      <c r="AX31" s="596" t="s">
        <v>187</v>
      </c>
      <c r="AY31" s="597"/>
      <c r="AZ31" s="597"/>
      <c r="BA31" s="597"/>
      <c r="BB31" s="597"/>
      <c r="BC31" s="597"/>
      <c r="BD31" s="597"/>
      <c r="BE31" s="597"/>
      <c r="BF31" s="598"/>
      <c r="BG31" s="657">
        <v>99.3</v>
      </c>
      <c r="BH31" s="654"/>
      <c r="BI31" s="654"/>
      <c r="BJ31" s="654"/>
      <c r="BK31" s="654"/>
      <c r="BL31" s="654"/>
      <c r="BM31" s="605">
        <v>97</v>
      </c>
      <c r="BN31" s="654"/>
      <c r="BO31" s="654"/>
      <c r="BP31" s="654"/>
      <c r="BQ31" s="655"/>
      <c r="BR31" s="657">
        <v>99.2</v>
      </c>
      <c r="BS31" s="654"/>
      <c r="BT31" s="654"/>
      <c r="BU31" s="654"/>
      <c r="BV31" s="654"/>
      <c r="BW31" s="654"/>
      <c r="BX31" s="605">
        <v>96.9</v>
      </c>
      <c r="BY31" s="654"/>
      <c r="BZ31" s="654"/>
      <c r="CA31" s="654"/>
      <c r="CB31" s="655"/>
      <c r="CD31" s="650"/>
      <c r="CE31" s="651"/>
      <c r="CF31" s="607" t="s">
        <v>312</v>
      </c>
      <c r="CG31" s="608"/>
      <c r="CH31" s="608"/>
      <c r="CI31" s="608"/>
      <c r="CJ31" s="608"/>
      <c r="CK31" s="608"/>
      <c r="CL31" s="608"/>
      <c r="CM31" s="608"/>
      <c r="CN31" s="608"/>
      <c r="CO31" s="608"/>
      <c r="CP31" s="608"/>
      <c r="CQ31" s="609"/>
      <c r="CR31" s="610">
        <v>77490</v>
      </c>
      <c r="CS31" s="643"/>
      <c r="CT31" s="643"/>
      <c r="CU31" s="643"/>
      <c r="CV31" s="643"/>
      <c r="CW31" s="643"/>
      <c r="CX31" s="643"/>
      <c r="CY31" s="644"/>
      <c r="CZ31" s="615">
        <v>0.3</v>
      </c>
      <c r="DA31" s="640"/>
      <c r="DB31" s="640"/>
      <c r="DC31" s="645"/>
      <c r="DD31" s="619">
        <v>77490</v>
      </c>
      <c r="DE31" s="643"/>
      <c r="DF31" s="643"/>
      <c r="DG31" s="643"/>
      <c r="DH31" s="643"/>
      <c r="DI31" s="643"/>
      <c r="DJ31" s="643"/>
      <c r="DK31" s="644"/>
      <c r="DL31" s="619">
        <v>64430</v>
      </c>
      <c r="DM31" s="643"/>
      <c r="DN31" s="643"/>
      <c r="DO31" s="643"/>
      <c r="DP31" s="643"/>
      <c r="DQ31" s="643"/>
      <c r="DR31" s="643"/>
      <c r="DS31" s="643"/>
      <c r="DT31" s="643"/>
      <c r="DU31" s="643"/>
      <c r="DV31" s="644"/>
      <c r="DW31" s="615">
        <v>0.4</v>
      </c>
      <c r="DX31" s="640"/>
      <c r="DY31" s="640"/>
      <c r="DZ31" s="640"/>
      <c r="EA31" s="640"/>
      <c r="EB31" s="640"/>
      <c r="EC31" s="641"/>
    </row>
    <row r="32" spans="2:133" ht="11.25" customHeight="1" x14ac:dyDescent="0.15">
      <c r="B32" s="607" t="s">
        <v>313</v>
      </c>
      <c r="C32" s="608"/>
      <c r="D32" s="608"/>
      <c r="E32" s="608"/>
      <c r="F32" s="608"/>
      <c r="G32" s="608"/>
      <c r="H32" s="608"/>
      <c r="I32" s="608"/>
      <c r="J32" s="608"/>
      <c r="K32" s="608"/>
      <c r="L32" s="608"/>
      <c r="M32" s="608"/>
      <c r="N32" s="608"/>
      <c r="O32" s="608"/>
      <c r="P32" s="608"/>
      <c r="Q32" s="609"/>
      <c r="R32" s="610">
        <v>1892272</v>
      </c>
      <c r="S32" s="611"/>
      <c r="T32" s="611"/>
      <c r="U32" s="611"/>
      <c r="V32" s="611"/>
      <c r="W32" s="611"/>
      <c r="X32" s="611"/>
      <c r="Y32" s="612"/>
      <c r="Z32" s="613">
        <v>5.8</v>
      </c>
      <c r="AA32" s="613"/>
      <c r="AB32" s="613"/>
      <c r="AC32" s="613"/>
      <c r="AD32" s="614" t="s">
        <v>129</v>
      </c>
      <c r="AE32" s="614"/>
      <c r="AF32" s="614"/>
      <c r="AG32" s="614"/>
      <c r="AH32" s="614"/>
      <c r="AI32" s="614"/>
      <c r="AJ32" s="614"/>
      <c r="AK32" s="614"/>
      <c r="AL32" s="615" t="s">
        <v>238</v>
      </c>
      <c r="AM32" s="616"/>
      <c r="AN32" s="616"/>
      <c r="AO32" s="617"/>
      <c r="AP32" s="660"/>
      <c r="AQ32" s="661"/>
      <c r="AR32" s="661"/>
      <c r="AS32" s="661"/>
      <c r="AT32" s="665"/>
      <c r="AU32" s="208" t="s">
        <v>314</v>
      </c>
      <c r="AX32" s="607" t="s">
        <v>315</v>
      </c>
      <c r="AY32" s="608"/>
      <c r="AZ32" s="608"/>
      <c r="BA32" s="608"/>
      <c r="BB32" s="608"/>
      <c r="BC32" s="608"/>
      <c r="BD32" s="608"/>
      <c r="BE32" s="608"/>
      <c r="BF32" s="609"/>
      <c r="BG32" s="667">
        <v>99.2</v>
      </c>
      <c r="BH32" s="643"/>
      <c r="BI32" s="643"/>
      <c r="BJ32" s="643"/>
      <c r="BK32" s="643"/>
      <c r="BL32" s="643"/>
      <c r="BM32" s="616">
        <v>97.6</v>
      </c>
      <c r="BN32" s="643"/>
      <c r="BO32" s="643"/>
      <c r="BP32" s="643"/>
      <c r="BQ32" s="656"/>
      <c r="BR32" s="667">
        <v>99.3</v>
      </c>
      <c r="BS32" s="643"/>
      <c r="BT32" s="643"/>
      <c r="BU32" s="643"/>
      <c r="BV32" s="643"/>
      <c r="BW32" s="643"/>
      <c r="BX32" s="616">
        <v>97.6</v>
      </c>
      <c r="BY32" s="643"/>
      <c r="BZ32" s="643"/>
      <c r="CA32" s="643"/>
      <c r="CB32" s="656"/>
      <c r="CD32" s="652"/>
      <c r="CE32" s="653"/>
      <c r="CF32" s="607" t="s">
        <v>316</v>
      </c>
      <c r="CG32" s="608"/>
      <c r="CH32" s="608"/>
      <c r="CI32" s="608"/>
      <c r="CJ32" s="608"/>
      <c r="CK32" s="608"/>
      <c r="CL32" s="608"/>
      <c r="CM32" s="608"/>
      <c r="CN32" s="608"/>
      <c r="CO32" s="608"/>
      <c r="CP32" s="608"/>
      <c r="CQ32" s="609"/>
      <c r="CR32" s="610" t="s">
        <v>238</v>
      </c>
      <c r="CS32" s="611"/>
      <c r="CT32" s="611"/>
      <c r="CU32" s="611"/>
      <c r="CV32" s="611"/>
      <c r="CW32" s="611"/>
      <c r="CX32" s="611"/>
      <c r="CY32" s="612"/>
      <c r="CZ32" s="615" t="s">
        <v>238</v>
      </c>
      <c r="DA32" s="640"/>
      <c r="DB32" s="640"/>
      <c r="DC32" s="645"/>
      <c r="DD32" s="619" t="s">
        <v>238</v>
      </c>
      <c r="DE32" s="611"/>
      <c r="DF32" s="611"/>
      <c r="DG32" s="611"/>
      <c r="DH32" s="611"/>
      <c r="DI32" s="611"/>
      <c r="DJ32" s="611"/>
      <c r="DK32" s="612"/>
      <c r="DL32" s="619" t="s">
        <v>238</v>
      </c>
      <c r="DM32" s="611"/>
      <c r="DN32" s="611"/>
      <c r="DO32" s="611"/>
      <c r="DP32" s="611"/>
      <c r="DQ32" s="611"/>
      <c r="DR32" s="611"/>
      <c r="DS32" s="611"/>
      <c r="DT32" s="611"/>
      <c r="DU32" s="611"/>
      <c r="DV32" s="612"/>
      <c r="DW32" s="615" t="s">
        <v>238</v>
      </c>
      <c r="DX32" s="640"/>
      <c r="DY32" s="640"/>
      <c r="DZ32" s="640"/>
      <c r="EA32" s="640"/>
      <c r="EB32" s="640"/>
      <c r="EC32" s="641"/>
    </row>
    <row r="33" spans="2:133" ht="11.25" customHeight="1" x14ac:dyDescent="0.15">
      <c r="B33" s="607" t="s">
        <v>317</v>
      </c>
      <c r="C33" s="608"/>
      <c r="D33" s="608"/>
      <c r="E33" s="608"/>
      <c r="F33" s="608"/>
      <c r="G33" s="608"/>
      <c r="H33" s="608"/>
      <c r="I33" s="608"/>
      <c r="J33" s="608"/>
      <c r="K33" s="608"/>
      <c r="L33" s="608"/>
      <c r="M33" s="608"/>
      <c r="N33" s="608"/>
      <c r="O33" s="608"/>
      <c r="P33" s="608"/>
      <c r="Q33" s="609"/>
      <c r="R33" s="610">
        <v>258309</v>
      </c>
      <c r="S33" s="611"/>
      <c r="T33" s="611"/>
      <c r="U33" s="611"/>
      <c r="V33" s="611"/>
      <c r="W33" s="611"/>
      <c r="X33" s="611"/>
      <c r="Y33" s="612"/>
      <c r="Z33" s="613">
        <v>0.8</v>
      </c>
      <c r="AA33" s="613"/>
      <c r="AB33" s="613"/>
      <c r="AC33" s="613"/>
      <c r="AD33" s="614">
        <v>46777</v>
      </c>
      <c r="AE33" s="614"/>
      <c r="AF33" s="614"/>
      <c r="AG33" s="614"/>
      <c r="AH33" s="614"/>
      <c r="AI33" s="614"/>
      <c r="AJ33" s="614"/>
      <c r="AK33" s="614"/>
      <c r="AL33" s="615">
        <v>0.3</v>
      </c>
      <c r="AM33" s="616"/>
      <c r="AN33" s="616"/>
      <c r="AO33" s="617"/>
      <c r="AP33" s="662"/>
      <c r="AQ33" s="663"/>
      <c r="AR33" s="663"/>
      <c r="AS33" s="663"/>
      <c r="AT33" s="666"/>
      <c r="AU33" s="213"/>
      <c r="AV33" s="213"/>
      <c r="AW33" s="213"/>
      <c r="AX33" s="631" t="s">
        <v>318</v>
      </c>
      <c r="AY33" s="632"/>
      <c r="AZ33" s="632"/>
      <c r="BA33" s="632"/>
      <c r="BB33" s="632"/>
      <c r="BC33" s="632"/>
      <c r="BD33" s="632"/>
      <c r="BE33" s="632"/>
      <c r="BF33" s="633"/>
      <c r="BG33" s="668">
        <v>99.2</v>
      </c>
      <c r="BH33" s="669"/>
      <c r="BI33" s="669"/>
      <c r="BJ33" s="669"/>
      <c r="BK33" s="669"/>
      <c r="BL33" s="669"/>
      <c r="BM33" s="670">
        <v>96.2</v>
      </c>
      <c r="BN33" s="669"/>
      <c r="BO33" s="669"/>
      <c r="BP33" s="669"/>
      <c r="BQ33" s="671"/>
      <c r="BR33" s="668">
        <v>99.1</v>
      </c>
      <c r="BS33" s="669"/>
      <c r="BT33" s="669"/>
      <c r="BU33" s="669"/>
      <c r="BV33" s="669"/>
      <c r="BW33" s="669"/>
      <c r="BX33" s="670">
        <v>95.9</v>
      </c>
      <c r="BY33" s="669"/>
      <c r="BZ33" s="669"/>
      <c r="CA33" s="669"/>
      <c r="CB33" s="671"/>
      <c r="CD33" s="607" t="s">
        <v>319</v>
      </c>
      <c r="CE33" s="608"/>
      <c r="CF33" s="608"/>
      <c r="CG33" s="608"/>
      <c r="CH33" s="608"/>
      <c r="CI33" s="608"/>
      <c r="CJ33" s="608"/>
      <c r="CK33" s="608"/>
      <c r="CL33" s="608"/>
      <c r="CM33" s="608"/>
      <c r="CN33" s="608"/>
      <c r="CO33" s="608"/>
      <c r="CP33" s="608"/>
      <c r="CQ33" s="609"/>
      <c r="CR33" s="610">
        <v>14030569</v>
      </c>
      <c r="CS33" s="643"/>
      <c r="CT33" s="643"/>
      <c r="CU33" s="643"/>
      <c r="CV33" s="643"/>
      <c r="CW33" s="643"/>
      <c r="CX33" s="643"/>
      <c r="CY33" s="644"/>
      <c r="CZ33" s="615">
        <v>46.9</v>
      </c>
      <c r="DA33" s="640"/>
      <c r="DB33" s="640"/>
      <c r="DC33" s="645"/>
      <c r="DD33" s="619">
        <v>11055763</v>
      </c>
      <c r="DE33" s="643"/>
      <c r="DF33" s="643"/>
      <c r="DG33" s="643"/>
      <c r="DH33" s="643"/>
      <c r="DI33" s="643"/>
      <c r="DJ33" s="643"/>
      <c r="DK33" s="644"/>
      <c r="DL33" s="619">
        <v>7245465</v>
      </c>
      <c r="DM33" s="643"/>
      <c r="DN33" s="643"/>
      <c r="DO33" s="643"/>
      <c r="DP33" s="643"/>
      <c r="DQ33" s="643"/>
      <c r="DR33" s="643"/>
      <c r="DS33" s="643"/>
      <c r="DT33" s="643"/>
      <c r="DU33" s="643"/>
      <c r="DV33" s="644"/>
      <c r="DW33" s="615">
        <v>40.4</v>
      </c>
      <c r="DX33" s="640"/>
      <c r="DY33" s="640"/>
      <c r="DZ33" s="640"/>
      <c r="EA33" s="640"/>
      <c r="EB33" s="640"/>
      <c r="EC33" s="641"/>
    </row>
    <row r="34" spans="2:133" ht="11.25" customHeight="1" x14ac:dyDescent="0.15">
      <c r="B34" s="607" t="s">
        <v>320</v>
      </c>
      <c r="C34" s="608"/>
      <c r="D34" s="608"/>
      <c r="E34" s="608"/>
      <c r="F34" s="608"/>
      <c r="G34" s="608"/>
      <c r="H34" s="608"/>
      <c r="I34" s="608"/>
      <c r="J34" s="608"/>
      <c r="K34" s="608"/>
      <c r="L34" s="608"/>
      <c r="M34" s="608"/>
      <c r="N34" s="608"/>
      <c r="O34" s="608"/>
      <c r="P34" s="608"/>
      <c r="Q34" s="609"/>
      <c r="R34" s="610">
        <v>209807</v>
      </c>
      <c r="S34" s="611"/>
      <c r="T34" s="611"/>
      <c r="U34" s="611"/>
      <c r="V34" s="611"/>
      <c r="W34" s="611"/>
      <c r="X34" s="611"/>
      <c r="Y34" s="612"/>
      <c r="Z34" s="613">
        <v>0.6</v>
      </c>
      <c r="AA34" s="613"/>
      <c r="AB34" s="613"/>
      <c r="AC34" s="613"/>
      <c r="AD34" s="614" t="s">
        <v>238</v>
      </c>
      <c r="AE34" s="614"/>
      <c r="AF34" s="614"/>
      <c r="AG34" s="614"/>
      <c r="AH34" s="614"/>
      <c r="AI34" s="614"/>
      <c r="AJ34" s="614"/>
      <c r="AK34" s="614"/>
      <c r="AL34" s="615" t="s">
        <v>238</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321</v>
      </c>
      <c r="CE34" s="608"/>
      <c r="CF34" s="608"/>
      <c r="CG34" s="608"/>
      <c r="CH34" s="608"/>
      <c r="CI34" s="608"/>
      <c r="CJ34" s="608"/>
      <c r="CK34" s="608"/>
      <c r="CL34" s="608"/>
      <c r="CM34" s="608"/>
      <c r="CN34" s="608"/>
      <c r="CO34" s="608"/>
      <c r="CP34" s="608"/>
      <c r="CQ34" s="609"/>
      <c r="CR34" s="610">
        <v>4811956</v>
      </c>
      <c r="CS34" s="611"/>
      <c r="CT34" s="611"/>
      <c r="CU34" s="611"/>
      <c r="CV34" s="611"/>
      <c r="CW34" s="611"/>
      <c r="CX34" s="611"/>
      <c r="CY34" s="612"/>
      <c r="CZ34" s="615">
        <v>16.100000000000001</v>
      </c>
      <c r="DA34" s="640"/>
      <c r="DB34" s="640"/>
      <c r="DC34" s="645"/>
      <c r="DD34" s="619">
        <v>3542684</v>
      </c>
      <c r="DE34" s="611"/>
      <c r="DF34" s="611"/>
      <c r="DG34" s="611"/>
      <c r="DH34" s="611"/>
      <c r="DI34" s="611"/>
      <c r="DJ34" s="611"/>
      <c r="DK34" s="612"/>
      <c r="DL34" s="619">
        <v>3001965</v>
      </c>
      <c r="DM34" s="611"/>
      <c r="DN34" s="611"/>
      <c r="DO34" s="611"/>
      <c r="DP34" s="611"/>
      <c r="DQ34" s="611"/>
      <c r="DR34" s="611"/>
      <c r="DS34" s="611"/>
      <c r="DT34" s="611"/>
      <c r="DU34" s="611"/>
      <c r="DV34" s="612"/>
      <c r="DW34" s="615">
        <v>16.7</v>
      </c>
      <c r="DX34" s="640"/>
      <c r="DY34" s="640"/>
      <c r="DZ34" s="640"/>
      <c r="EA34" s="640"/>
      <c r="EB34" s="640"/>
      <c r="EC34" s="641"/>
    </row>
    <row r="35" spans="2:133" ht="11.25" customHeight="1" x14ac:dyDescent="0.15">
      <c r="B35" s="607" t="s">
        <v>322</v>
      </c>
      <c r="C35" s="608"/>
      <c r="D35" s="608"/>
      <c r="E35" s="608"/>
      <c r="F35" s="608"/>
      <c r="G35" s="608"/>
      <c r="H35" s="608"/>
      <c r="I35" s="608"/>
      <c r="J35" s="608"/>
      <c r="K35" s="608"/>
      <c r="L35" s="608"/>
      <c r="M35" s="608"/>
      <c r="N35" s="608"/>
      <c r="O35" s="608"/>
      <c r="P35" s="608"/>
      <c r="Q35" s="609"/>
      <c r="R35" s="610">
        <v>379625</v>
      </c>
      <c r="S35" s="611"/>
      <c r="T35" s="611"/>
      <c r="U35" s="611"/>
      <c r="V35" s="611"/>
      <c r="W35" s="611"/>
      <c r="X35" s="611"/>
      <c r="Y35" s="612"/>
      <c r="Z35" s="613">
        <v>1.2</v>
      </c>
      <c r="AA35" s="613"/>
      <c r="AB35" s="613"/>
      <c r="AC35" s="613"/>
      <c r="AD35" s="614" t="s">
        <v>238</v>
      </c>
      <c r="AE35" s="614"/>
      <c r="AF35" s="614"/>
      <c r="AG35" s="614"/>
      <c r="AH35" s="614"/>
      <c r="AI35" s="614"/>
      <c r="AJ35" s="614"/>
      <c r="AK35" s="614"/>
      <c r="AL35" s="615" t="s">
        <v>238</v>
      </c>
      <c r="AM35" s="616"/>
      <c r="AN35" s="616"/>
      <c r="AO35" s="617"/>
      <c r="AP35" s="218"/>
      <c r="AQ35" s="592" t="s">
        <v>323</v>
      </c>
      <c r="AR35" s="593"/>
      <c r="AS35" s="593"/>
      <c r="AT35" s="593"/>
      <c r="AU35" s="593"/>
      <c r="AV35" s="593"/>
      <c r="AW35" s="593"/>
      <c r="AX35" s="593"/>
      <c r="AY35" s="593"/>
      <c r="AZ35" s="593"/>
      <c r="BA35" s="593"/>
      <c r="BB35" s="593"/>
      <c r="BC35" s="593"/>
      <c r="BD35" s="593"/>
      <c r="BE35" s="593"/>
      <c r="BF35" s="594"/>
      <c r="BG35" s="592" t="s">
        <v>324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325</v>
      </c>
      <c r="CE35" s="608"/>
      <c r="CF35" s="608"/>
      <c r="CG35" s="608"/>
      <c r="CH35" s="608"/>
      <c r="CI35" s="608"/>
      <c r="CJ35" s="608"/>
      <c r="CK35" s="608"/>
      <c r="CL35" s="608"/>
      <c r="CM35" s="608"/>
      <c r="CN35" s="608"/>
      <c r="CO35" s="608"/>
      <c r="CP35" s="608"/>
      <c r="CQ35" s="609"/>
      <c r="CR35" s="610">
        <v>701081</v>
      </c>
      <c r="CS35" s="643"/>
      <c r="CT35" s="643"/>
      <c r="CU35" s="643"/>
      <c r="CV35" s="643"/>
      <c r="CW35" s="643"/>
      <c r="CX35" s="643"/>
      <c r="CY35" s="644"/>
      <c r="CZ35" s="615">
        <v>2.2999999999999998</v>
      </c>
      <c r="DA35" s="640"/>
      <c r="DB35" s="640"/>
      <c r="DC35" s="645"/>
      <c r="DD35" s="619">
        <v>527103</v>
      </c>
      <c r="DE35" s="643"/>
      <c r="DF35" s="643"/>
      <c r="DG35" s="643"/>
      <c r="DH35" s="643"/>
      <c r="DI35" s="643"/>
      <c r="DJ35" s="643"/>
      <c r="DK35" s="644"/>
      <c r="DL35" s="619">
        <v>527103</v>
      </c>
      <c r="DM35" s="643"/>
      <c r="DN35" s="643"/>
      <c r="DO35" s="643"/>
      <c r="DP35" s="643"/>
      <c r="DQ35" s="643"/>
      <c r="DR35" s="643"/>
      <c r="DS35" s="643"/>
      <c r="DT35" s="643"/>
      <c r="DU35" s="643"/>
      <c r="DV35" s="644"/>
      <c r="DW35" s="615">
        <v>2.9</v>
      </c>
      <c r="DX35" s="640"/>
      <c r="DY35" s="640"/>
      <c r="DZ35" s="640"/>
      <c r="EA35" s="640"/>
      <c r="EB35" s="640"/>
      <c r="EC35" s="641"/>
    </row>
    <row r="36" spans="2:133" ht="11.25" customHeight="1" x14ac:dyDescent="0.15">
      <c r="B36" s="607" t="s">
        <v>326</v>
      </c>
      <c r="C36" s="608"/>
      <c r="D36" s="608"/>
      <c r="E36" s="608"/>
      <c r="F36" s="608"/>
      <c r="G36" s="608"/>
      <c r="H36" s="608"/>
      <c r="I36" s="608"/>
      <c r="J36" s="608"/>
      <c r="K36" s="608"/>
      <c r="L36" s="608"/>
      <c r="M36" s="608"/>
      <c r="N36" s="608"/>
      <c r="O36" s="608"/>
      <c r="P36" s="608"/>
      <c r="Q36" s="609"/>
      <c r="R36" s="610">
        <v>3063298</v>
      </c>
      <c r="S36" s="611"/>
      <c r="T36" s="611"/>
      <c r="U36" s="611"/>
      <c r="V36" s="611"/>
      <c r="W36" s="611"/>
      <c r="X36" s="611"/>
      <c r="Y36" s="612"/>
      <c r="Z36" s="613">
        <v>9.5</v>
      </c>
      <c r="AA36" s="613"/>
      <c r="AB36" s="613"/>
      <c r="AC36" s="613"/>
      <c r="AD36" s="614" t="s">
        <v>238</v>
      </c>
      <c r="AE36" s="614"/>
      <c r="AF36" s="614"/>
      <c r="AG36" s="614"/>
      <c r="AH36" s="614"/>
      <c r="AI36" s="614"/>
      <c r="AJ36" s="614"/>
      <c r="AK36" s="614"/>
      <c r="AL36" s="615" t="s">
        <v>238</v>
      </c>
      <c r="AM36" s="616"/>
      <c r="AN36" s="616"/>
      <c r="AO36" s="617"/>
      <c r="AP36" s="218"/>
      <c r="AQ36" s="676" t="s">
        <v>327</v>
      </c>
      <c r="AR36" s="677"/>
      <c r="AS36" s="677"/>
      <c r="AT36" s="677"/>
      <c r="AU36" s="677"/>
      <c r="AV36" s="677"/>
      <c r="AW36" s="677"/>
      <c r="AX36" s="677"/>
      <c r="AY36" s="678"/>
      <c r="AZ36" s="599">
        <v>4227755</v>
      </c>
      <c r="BA36" s="600"/>
      <c r="BB36" s="600"/>
      <c r="BC36" s="600"/>
      <c r="BD36" s="600"/>
      <c r="BE36" s="600"/>
      <c r="BF36" s="672"/>
      <c r="BG36" s="596" t="s">
        <v>328</v>
      </c>
      <c r="BH36" s="597"/>
      <c r="BI36" s="597"/>
      <c r="BJ36" s="597"/>
      <c r="BK36" s="597"/>
      <c r="BL36" s="597"/>
      <c r="BM36" s="597"/>
      <c r="BN36" s="597"/>
      <c r="BO36" s="597"/>
      <c r="BP36" s="597"/>
      <c r="BQ36" s="597"/>
      <c r="BR36" s="597"/>
      <c r="BS36" s="597"/>
      <c r="BT36" s="597"/>
      <c r="BU36" s="598"/>
      <c r="BV36" s="599">
        <v>72999</v>
      </c>
      <c r="BW36" s="600"/>
      <c r="BX36" s="600"/>
      <c r="BY36" s="600"/>
      <c r="BZ36" s="600"/>
      <c r="CA36" s="600"/>
      <c r="CB36" s="672"/>
      <c r="CD36" s="607" t="s">
        <v>329</v>
      </c>
      <c r="CE36" s="608"/>
      <c r="CF36" s="608"/>
      <c r="CG36" s="608"/>
      <c r="CH36" s="608"/>
      <c r="CI36" s="608"/>
      <c r="CJ36" s="608"/>
      <c r="CK36" s="608"/>
      <c r="CL36" s="608"/>
      <c r="CM36" s="608"/>
      <c r="CN36" s="608"/>
      <c r="CO36" s="608"/>
      <c r="CP36" s="608"/>
      <c r="CQ36" s="609"/>
      <c r="CR36" s="610">
        <v>3989069</v>
      </c>
      <c r="CS36" s="611"/>
      <c r="CT36" s="611"/>
      <c r="CU36" s="611"/>
      <c r="CV36" s="611"/>
      <c r="CW36" s="611"/>
      <c r="CX36" s="611"/>
      <c r="CY36" s="612"/>
      <c r="CZ36" s="615">
        <v>13.3</v>
      </c>
      <c r="DA36" s="640"/>
      <c r="DB36" s="640"/>
      <c r="DC36" s="645"/>
      <c r="DD36" s="619">
        <v>3214251</v>
      </c>
      <c r="DE36" s="611"/>
      <c r="DF36" s="611"/>
      <c r="DG36" s="611"/>
      <c r="DH36" s="611"/>
      <c r="DI36" s="611"/>
      <c r="DJ36" s="611"/>
      <c r="DK36" s="612"/>
      <c r="DL36" s="619">
        <v>1835687</v>
      </c>
      <c r="DM36" s="611"/>
      <c r="DN36" s="611"/>
      <c r="DO36" s="611"/>
      <c r="DP36" s="611"/>
      <c r="DQ36" s="611"/>
      <c r="DR36" s="611"/>
      <c r="DS36" s="611"/>
      <c r="DT36" s="611"/>
      <c r="DU36" s="611"/>
      <c r="DV36" s="612"/>
      <c r="DW36" s="615">
        <v>10.199999999999999</v>
      </c>
      <c r="DX36" s="640"/>
      <c r="DY36" s="640"/>
      <c r="DZ36" s="640"/>
      <c r="EA36" s="640"/>
      <c r="EB36" s="640"/>
      <c r="EC36" s="641"/>
    </row>
    <row r="37" spans="2:133" ht="11.25" customHeight="1" x14ac:dyDescent="0.15">
      <c r="B37" s="607" t="s">
        <v>330</v>
      </c>
      <c r="C37" s="608"/>
      <c r="D37" s="608"/>
      <c r="E37" s="608"/>
      <c r="F37" s="608"/>
      <c r="G37" s="608"/>
      <c r="H37" s="608"/>
      <c r="I37" s="608"/>
      <c r="J37" s="608"/>
      <c r="K37" s="608"/>
      <c r="L37" s="608"/>
      <c r="M37" s="608"/>
      <c r="N37" s="608"/>
      <c r="O37" s="608"/>
      <c r="P37" s="608"/>
      <c r="Q37" s="609"/>
      <c r="R37" s="610">
        <v>606173</v>
      </c>
      <c r="S37" s="611"/>
      <c r="T37" s="611"/>
      <c r="U37" s="611"/>
      <c r="V37" s="611"/>
      <c r="W37" s="611"/>
      <c r="X37" s="611"/>
      <c r="Y37" s="612"/>
      <c r="Z37" s="613">
        <v>1.9</v>
      </c>
      <c r="AA37" s="613"/>
      <c r="AB37" s="613"/>
      <c r="AC37" s="613"/>
      <c r="AD37" s="614">
        <v>1803</v>
      </c>
      <c r="AE37" s="614"/>
      <c r="AF37" s="614"/>
      <c r="AG37" s="614"/>
      <c r="AH37" s="614"/>
      <c r="AI37" s="614"/>
      <c r="AJ37" s="614"/>
      <c r="AK37" s="614"/>
      <c r="AL37" s="615">
        <v>0</v>
      </c>
      <c r="AM37" s="616"/>
      <c r="AN37" s="616"/>
      <c r="AO37" s="617"/>
      <c r="AQ37" s="673" t="s">
        <v>331</v>
      </c>
      <c r="AR37" s="674"/>
      <c r="AS37" s="674"/>
      <c r="AT37" s="674"/>
      <c r="AU37" s="674"/>
      <c r="AV37" s="674"/>
      <c r="AW37" s="674"/>
      <c r="AX37" s="674"/>
      <c r="AY37" s="675"/>
      <c r="AZ37" s="610">
        <v>874200</v>
      </c>
      <c r="BA37" s="611"/>
      <c r="BB37" s="611"/>
      <c r="BC37" s="611"/>
      <c r="BD37" s="643"/>
      <c r="BE37" s="643"/>
      <c r="BF37" s="656"/>
      <c r="BG37" s="607" t="s">
        <v>332</v>
      </c>
      <c r="BH37" s="608"/>
      <c r="BI37" s="608"/>
      <c r="BJ37" s="608"/>
      <c r="BK37" s="608"/>
      <c r="BL37" s="608"/>
      <c r="BM37" s="608"/>
      <c r="BN37" s="608"/>
      <c r="BO37" s="608"/>
      <c r="BP37" s="608"/>
      <c r="BQ37" s="608"/>
      <c r="BR37" s="608"/>
      <c r="BS37" s="608"/>
      <c r="BT37" s="608"/>
      <c r="BU37" s="609"/>
      <c r="BV37" s="610">
        <v>39852</v>
      </c>
      <c r="BW37" s="611"/>
      <c r="BX37" s="611"/>
      <c r="BY37" s="611"/>
      <c r="BZ37" s="611"/>
      <c r="CA37" s="611"/>
      <c r="CB37" s="620"/>
      <c r="CD37" s="607" t="s">
        <v>333</v>
      </c>
      <c r="CE37" s="608"/>
      <c r="CF37" s="608"/>
      <c r="CG37" s="608"/>
      <c r="CH37" s="608"/>
      <c r="CI37" s="608"/>
      <c r="CJ37" s="608"/>
      <c r="CK37" s="608"/>
      <c r="CL37" s="608"/>
      <c r="CM37" s="608"/>
      <c r="CN37" s="608"/>
      <c r="CO37" s="608"/>
      <c r="CP37" s="608"/>
      <c r="CQ37" s="609"/>
      <c r="CR37" s="610">
        <v>6498</v>
      </c>
      <c r="CS37" s="643"/>
      <c r="CT37" s="643"/>
      <c r="CU37" s="643"/>
      <c r="CV37" s="643"/>
      <c r="CW37" s="643"/>
      <c r="CX37" s="643"/>
      <c r="CY37" s="644"/>
      <c r="CZ37" s="615">
        <v>0</v>
      </c>
      <c r="DA37" s="640"/>
      <c r="DB37" s="640"/>
      <c r="DC37" s="645"/>
      <c r="DD37" s="619">
        <v>6498</v>
      </c>
      <c r="DE37" s="643"/>
      <c r="DF37" s="643"/>
      <c r="DG37" s="643"/>
      <c r="DH37" s="643"/>
      <c r="DI37" s="643"/>
      <c r="DJ37" s="643"/>
      <c r="DK37" s="644"/>
      <c r="DL37" s="619">
        <v>6220</v>
      </c>
      <c r="DM37" s="643"/>
      <c r="DN37" s="643"/>
      <c r="DO37" s="643"/>
      <c r="DP37" s="643"/>
      <c r="DQ37" s="643"/>
      <c r="DR37" s="643"/>
      <c r="DS37" s="643"/>
      <c r="DT37" s="643"/>
      <c r="DU37" s="643"/>
      <c r="DV37" s="644"/>
      <c r="DW37" s="615">
        <v>0</v>
      </c>
      <c r="DX37" s="640"/>
      <c r="DY37" s="640"/>
      <c r="DZ37" s="640"/>
      <c r="EA37" s="640"/>
      <c r="EB37" s="640"/>
      <c r="EC37" s="641"/>
    </row>
    <row r="38" spans="2:133" ht="11.25" customHeight="1" x14ac:dyDescent="0.15">
      <c r="B38" s="607" t="s">
        <v>334</v>
      </c>
      <c r="C38" s="608"/>
      <c r="D38" s="608"/>
      <c r="E38" s="608"/>
      <c r="F38" s="608"/>
      <c r="G38" s="608"/>
      <c r="H38" s="608"/>
      <c r="I38" s="608"/>
      <c r="J38" s="608"/>
      <c r="K38" s="608"/>
      <c r="L38" s="608"/>
      <c r="M38" s="608"/>
      <c r="N38" s="608"/>
      <c r="O38" s="608"/>
      <c r="P38" s="608"/>
      <c r="Q38" s="609"/>
      <c r="R38" s="610">
        <v>1815600</v>
      </c>
      <c r="S38" s="611"/>
      <c r="T38" s="611"/>
      <c r="U38" s="611"/>
      <c r="V38" s="611"/>
      <c r="W38" s="611"/>
      <c r="X38" s="611"/>
      <c r="Y38" s="612"/>
      <c r="Z38" s="613">
        <v>5.6</v>
      </c>
      <c r="AA38" s="613"/>
      <c r="AB38" s="613"/>
      <c r="AC38" s="613"/>
      <c r="AD38" s="614" t="s">
        <v>238</v>
      </c>
      <c r="AE38" s="614"/>
      <c r="AF38" s="614"/>
      <c r="AG38" s="614"/>
      <c r="AH38" s="614"/>
      <c r="AI38" s="614"/>
      <c r="AJ38" s="614"/>
      <c r="AK38" s="614"/>
      <c r="AL38" s="615" t="s">
        <v>238</v>
      </c>
      <c r="AM38" s="616"/>
      <c r="AN38" s="616"/>
      <c r="AO38" s="617"/>
      <c r="AQ38" s="673" t="s">
        <v>335</v>
      </c>
      <c r="AR38" s="674"/>
      <c r="AS38" s="674"/>
      <c r="AT38" s="674"/>
      <c r="AU38" s="674"/>
      <c r="AV38" s="674"/>
      <c r="AW38" s="674"/>
      <c r="AX38" s="674"/>
      <c r="AY38" s="675"/>
      <c r="AZ38" s="610">
        <v>771536</v>
      </c>
      <c r="BA38" s="611"/>
      <c r="BB38" s="611"/>
      <c r="BC38" s="611"/>
      <c r="BD38" s="643"/>
      <c r="BE38" s="643"/>
      <c r="BF38" s="656"/>
      <c r="BG38" s="607" t="s">
        <v>336</v>
      </c>
      <c r="BH38" s="608"/>
      <c r="BI38" s="608"/>
      <c r="BJ38" s="608"/>
      <c r="BK38" s="608"/>
      <c r="BL38" s="608"/>
      <c r="BM38" s="608"/>
      <c r="BN38" s="608"/>
      <c r="BO38" s="608"/>
      <c r="BP38" s="608"/>
      <c r="BQ38" s="608"/>
      <c r="BR38" s="608"/>
      <c r="BS38" s="608"/>
      <c r="BT38" s="608"/>
      <c r="BU38" s="609"/>
      <c r="BV38" s="610">
        <v>6191</v>
      </c>
      <c r="BW38" s="611"/>
      <c r="BX38" s="611"/>
      <c r="BY38" s="611"/>
      <c r="BZ38" s="611"/>
      <c r="CA38" s="611"/>
      <c r="CB38" s="620"/>
      <c r="CD38" s="607" t="s">
        <v>337</v>
      </c>
      <c r="CE38" s="608"/>
      <c r="CF38" s="608"/>
      <c r="CG38" s="608"/>
      <c r="CH38" s="608"/>
      <c r="CI38" s="608"/>
      <c r="CJ38" s="608"/>
      <c r="CK38" s="608"/>
      <c r="CL38" s="608"/>
      <c r="CM38" s="608"/>
      <c r="CN38" s="608"/>
      <c r="CO38" s="608"/>
      <c r="CP38" s="608"/>
      <c r="CQ38" s="609"/>
      <c r="CR38" s="610">
        <v>2091804</v>
      </c>
      <c r="CS38" s="611"/>
      <c r="CT38" s="611"/>
      <c r="CU38" s="611"/>
      <c r="CV38" s="611"/>
      <c r="CW38" s="611"/>
      <c r="CX38" s="611"/>
      <c r="CY38" s="612"/>
      <c r="CZ38" s="615">
        <v>7</v>
      </c>
      <c r="DA38" s="640"/>
      <c r="DB38" s="640"/>
      <c r="DC38" s="645"/>
      <c r="DD38" s="619">
        <v>1766498</v>
      </c>
      <c r="DE38" s="611"/>
      <c r="DF38" s="611"/>
      <c r="DG38" s="611"/>
      <c r="DH38" s="611"/>
      <c r="DI38" s="611"/>
      <c r="DJ38" s="611"/>
      <c r="DK38" s="612"/>
      <c r="DL38" s="619">
        <v>1718639</v>
      </c>
      <c r="DM38" s="611"/>
      <c r="DN38" s="611"/>
      <c r="DO38" s="611"/>
      <c r="DP38" s="611"/>
      <c r="DQ38" s="611"/>
      <c r="DR38" s="611"/>
      <c r="DS38" s="611"/>
      <c r="DT38" s="611"/>
      <c r="DU38" s="611"/>
      <c r="DV38" s="612"/>
      <c r="DW38" s="615">
        <v>9.6</v>
      </c>
      <c r="DX38" s="640"/>
      <c r="DY38" s="640"/>
      <c r="DZ38" s="640"/>
      <c r="EA38" s="640"/>
      <c r="EB38" s="640"/>
      <c r="EC38" s="641"/>
    </row>
    <row r="39" spans="2:133" ht="11.25" customHeight="1" x14ac:dyDescent="0.15">
      <c r="B39" s="607" t="s">
        <v>338</v>
      </c>
      <c r="C39" s="608"/>
      <c r="D39" s="608"/>
      <c r="E39" s="608"/>
      <c r="F39" s="608"/>
      <c r="G39" s="608"/>
      <c r="H39" s="608"/>
      <c r="I39" s="608"/>
      <c r="J39" s="608"/>
      <c r="K39" s="608"/>
      <c r="L39" s="608"/>
      <c r="M39" s="608"/>
      <c r="N39" s="608"/>
      <c r="O39" s="608"/>
      <c r="P39" s="608"/>
      <c r="Q39" s="609"/>
      <c r="R39" s="610" t="s">
        <v>238</v>
      </c>
      <c r="S39" s="611"/>
      <c r="T39" s="611"/>
      <c r="U39" s="611"/>
      <c r="V39" s="611"/>
      <c r="W39" s="611"/>
      <c r="X39" s="611"/>
      <c r="Y39" s="612"/>
      <c r="Z39" s="613" t="s">
        <v>129</v>
      </c>
      <c r="AA39" s="613"/>
      <c r="AB39" s="613"/>
      <c r="AC39" s="613"/>
      <c r="AD39" s="614" t="s">
        <v>238</v>
      </c>
      <c r="AE39" s="614"/>
      <c r="AF39" s="614"/>
      <c r="AG39" s="614"/>
      <c r="AH39" s="614"/>
      <c r="AI39" s="614"/>
      <c r="AJ39" s="614"/>
      <c r="AK39" s="614"/>
      <c r="AL39" s="615" t="s">
        <v>129</v>
      </c>
      <c r="AM39" s="616"/>
      <c r="AN39" s="616"/>
      <c r="AO39" s="617"/>
      <c r="AQ39" s="673" t="s">
        <v>339</v>
      </c>
      <c r="AR39" s="674"/>
      <c r="AS39" s="674"/>
      <c r="AT39" s="674"/>
      <c r="AU39" s="674"/>
      <c r="AV39" s="674"/>
      <c r="AW39" s="674"/>
      <c r="AX39" s="674"/>
      <c r="AY39" s="675"/>
      <c r="AZ39" s="610">
        <v>286972</v>
      </c>
      <c r="BA39" s="611"/>
      <c r="BB39" s="611"/>
      <c r="BC39" s="611"/>
      <c r="BD39" s="643"/>
      <c r="BE39" s="643"/>
      <c r="BF39" s="656"/>
      <c r="BG39" s="607" t="s">
        <v>340</v>
      </c>
      <c r="BH39" s="608"/>
      <c r="BI39" s="608"/>
      <c r="BJ39" s="608"/>
      <c r="BK39" s="608"/>
      <c r="BL39" s="608"/>
      <c r="BM39" s="608"/>
      <c r="BN39" s="608"/>
      <c r="BO39" s="608"/>
      <c r="BP39" s="608"/>
      <c r="BQ39" s="608"/>
      <c r="BR39" s="608"/>
      <c r="BS39" s="608"/>
      <c r="BT39" s="608"/>
      <c r="BU39" s="609"/>
      <c r="BV39" s="610">
        <v>9359</v>
      </c>
      <c r="BW39" s="611"/>
      <c r="BX39" s="611"/>
      <c r="BY39" s="611"/>
      <c r="BZ39" s="611"/>
      <c r="CA39" s="611"/>
      <c r="CB39" s="620"/>
      <c r="CD39" s="607" t="s">
        <v>341</v>
      </c>
      <c r="CE39" s="608"/>
      <c r="CF39" s="608"/>
      <c r="CG39" s="608"/>
      <c r="CH39" s="608"/>
      <c r="CI39" s="608"/>
      <c r="CJ39" s="608"/>
      <c r="CK39" s="608"/>
      <c r="CL39" s="608"/>
      <c r="CM39" s="608"/>
      <c r="CN39" s="608"/>
      <c r="CO39" s="608"/>
      <c r="CP39" s="608"/>
      <c r="CQ39" s="609"/>
      <c r="CR39" s="610">
        <v>1551567</v>
      </c>
      <c r="CS39" s="643"/>
      <c r="CT39" s="643"/>
      <c r="CU39" s="643"/>
      <c r="CV39" s="643"/>
      <c r="CW39" s="643"/>
      <c r="CX39" s="643"/>
      <c r="CY39" s="644"/>
      <c r="CZ39" s="615">
        <v>5.2</v>
      </c>
      <c r="DA39" s="640"/>
      <c r="DB39" s="640"/>
      <c r="DC39" s="645"/>
      <c r="DD39" s="619">
        <v>1300000</v>
      </c>
      <c r="DE39" s="643"/>
      <c r="DF39" s="643"/>
      <c r="DG39" s="643"/>
      <c r="DH39" s="643"/>
      <c r="DI39" s="643"/>
      <c r="DJ39" s="643"/>
      <c r="DK39" s="644"/>
      <c r="DL39" s="619" t="s">
        <v>238</v>
      </c>
      <c r="DM39" s="643"/>
      <c r="DN39" s="643"/>
      <c r="DO39" s="643"/>
      <c r="DP39" s="643"/>
      <c r="DQ39" s="643"/>
      <c r="DR39" s="643"/>
      <c r="DS39" s="643"/>
      <c r="DT39" s="643"/>
      <c r="DU39" s="643"/>
      <c r="DV39" s="644"/>
      <c r="DW39" s="615" t="s">
        <v>238</v>
      </c>
      <c r="DX39" s="640"/>
      <c r="DY39" s="640"/>
      <c r="DZ39" s="640"/>
      <c r="EA39" s="640"/>
      <c r="EB39" s="640"/>
      <c r="EC39" s="641"/>
    </row>
    <row r="40" spans="2:133" ht="11.25" customHeight="1" x14ac:dyDescent="0.15">
      <c r="B40" s="607" t="s">
        <v>342</v>
      </c>
      <c r="C40" s="608"/>
      <c r="D40" s="608"/>
      <c r="E40" s="608"/>
      <c r="F40" s="608"/>
      <c r="G40" s="608"/>
      <c r="H40" s="608"/>
      <c r="I40" s="608"/>
      <c r="J40" s="608"/>
      <c r="K40" s="608"/>
      <c r="L40" s="608"/>
      <c r="M40" s="608"/>
      <c r="N40" s="608"/>
      <c r="O40" s="608"/>
      <c r="P40" s="608"/>
      <c r="Q40" s="609"/>
      <c r="R40" s="610">
        <v>251500</v>
      </c>
      <c r="S40" s="611"/>
      <c r="T40" s="611"/>
      <c r="U40" s="611"/>
      <c r="V40" s="611"/>
      <c r="W40" s="611"/>
      <c r="X40" s="611"/>
      <c r="Y40" s="612"/>
      <c r="Z40" s="613">
        <v>0.8</v>
      </c>
      <c r="AA40" s="613"/>
      <c r="AB40" s="613"/>
      <c r="AC40" s="613"/>
      <c r="AD40" s="614" t="s">
        <v>238</v>
      </c>
      <c r="AE40" s="614"/>
      <c r="AF40" s="614"/>
      <c r="AG40" s="614"/>
      <c r="AH40" s="614"/>
      <c r="AI40" s="614"/>
      <c r="AJ40" s="614"/>
      <c r="AK40" s="614"/>
      <c r="AL40" s="615" t="s">
        <v>238</v>
      </c>
      <c r="AM40" s="616"/>
      <c r="AN40" s="616"/>
      <c r="AO40" s="617"/>
      <c r="AQ40" s="673" t="s">
        <v>343</v>
      </c>
      <c r="AR40" s="674"/>
      <c r="AS40" s="674"/>
      <c r="AT40" s="674"/>
      <c r="AU40" s="674"/>
      <c r="AV40" s="674"/>
      <c r="AW40" s="674"/>
      <c r="AX40" s="674"/>
      <c r="AY40" s="675"/>
      <c r="AZ40" s="610">
        <v>203243</v>
      </c>
      <c r="BA40" s="611"/>
      <c r="BB40" s="611"/>
      <c r="BC40" s="611"/>
      <c r="BD40" s="643"/>
      <c r="BE40" s="643"/>
      <c r="BF40" s="656"/>
      <c r="BG40" s="660" t="s">
        <v>344</v>
      </c>
      <c r="BH40" s="661"/>
      <c r="BI40" s="661"/>
      <c r="BJ40" s="661"/>
      <c r="BK40" s="661"/>
      <c r="BL40" s="214"/>
      <c r="BM40" s="608" t="s">
        <v>345</v>
      </c>
      <c r="BN40" s="608"/>
      <c r="BO40" s="608"/>
      <c r="BP40" s="608"/>
      <c r="BQ40" s="608"/>
      <c r="BR40" s="608"/>
      <c r="BS40" s="608"/>
      <c r="BT40" s="608"/>
      <c r="BU40" s="609"/>
      <c r="BV40" s="610">
        <v>99</v>
      </c>
      <c r="BW40" s="611"/>
      <c r="BX40" s="611"/>
      <c r="BY40" s="611"/>
      <c r="BZ40" s="611"/>
      <c r="CA40" s="611"/>
      <c r="CB40" s="620"/>
      <c r="CD40" s="607" t="s">
        <v>346</v>
      </c>
      <c r="CE40" s="608"/>
      <c r="CF40" s="608"/>
      <c r="CG40" s="608"/>
      <c r="CH40" s="608"/>
      <c r="CI40" s="608"/>
      <c r="CJ40" s="608"/>
      <c r="CK40" s="608"/>
      <c r="CL40" s="608"/>
      <c r="CM40" s="608"/>
      <c r="CN40" s="608"/>
      <c r="CO40" s="608"/>
      <c r="CP40" s="608"/>
      <c r="CQ40" s="609"/>
      <c r="CR40" s="610">
        <v>885092</v>
      </c>
      <c r="CS40" s="611"/>
      <c r="CT40" s="611"/>
      <c r="CU40" s="611"/>
      <c r="CV40" s="611"/>
      <c r="CW40" s="611"/>
      <c r="CX40" s="611"/>
      <c r="CY40" s="612"/>
      <c r="CZ40" s="615">
        <v>3</v>
      </c>
      <c r="DA40" s="640"/>
      <c r="DB40" s="640"/>
      <c r="DC40" s="645"/>
      <c r="DD40" s="619">
        <v>705227</v>
      </c>
      <c r="DE40" s="611"/>
      <c r="DF40" s="611"/>
      <c r="DG40" s="611"/>
      <c r="DH40" s="611"/>
      <c r="DI40" s="611"/>
      <c r="DJ40" s="611"/>
      <c r="DK40" s="612"/>
      <c r="DL40" s="619">
        <v>162071</v>
      </c>
      <c r="DM40" s="611"/>
      <c r="DN40" s="611"/>
      <c r="DO40" s="611"/>
      <c r="DP40" s="611"/>
      <c r="DQ40" s="611"/>
      <c r="DR40" s="611"/>
      <c r="DS40" s="611"/>
      <c r="DT40" s="611"/>
      <c r="DU40" s="611"/>
      <c r="DV40" s="612"/>
      <c r="DW40" s="615">
        <v>0.9</v>
      </c>
      <c r="DX40" s="640"/>
      <c r="DY40" s="640"/>
      <c r="DZ40" s="640"/>
      <c r="EA40" s="640"/>
      <c r="EB40" s="640"/>
      <c r="EC40" s="641"/>
    </row>
    <row r="41" spans="2:133" ht="11.25" customHeight="1" x14ac:dyDescent="0.15">
      <c r="B41" s="631" t="s">
        <v>347</v>
      </c>
      <c r="C41" s="632"/>
      <c r="D41" s="632"/>
      <c r="E41" s="632"/>
      <c r="F41" s="632"/>
      <c r="G41" s="632"/>
      <c r="H41" s="632"/>
      <c r="I41" s="632"/>
      <c r="J41" s="632"/>
      <c r="K41" s="632"/>
      <c r="L41" s="632"/>
      <c r="M41" s="632"/>
      <c r="N41" s="632"/>
      <c r="O41" s="632"/>
      <c r="P41" s="632"/>
      <c r="Q41" s="633"/>
      <c r="R41" s="682">
        <v>32356201</v>
      </c>
      <c r="S41" s="683"/>
      <c r="T41" s="683"/>
      <c r="U41" s="683"/>
      <c r="V41" s="683"/>
      <c r="W41" s="683"/>
      <c r="X41" s="683"/>
      <c r="Y41" s="687"/>
      <c r="Z41" s="688">
        <v>100</v>
      </c>
      <c r="AA41" s="688"/>
      <c r="AB41" s="688"/>
      <c r="AC41" s="688"/>
      <c r="AD41" s="689">
        <v>17699253</v>
      </c>
      <c r="AE41" s="689"/>
      <c r="AF41" s="689"/>
      <c r="AG41" s="689"/>
      <c r="AH41" s="689"/>
      <c r="AI41" s="689"/>
      <c r="AJ41" s="689"/>
      <c r="AK41" s="689"/>
      <c r="AL41" s="690">
        <v>100</v>
      </c>
      <c r="AM41" s="670"/>
      <c r="AN41" s="670"/>
      <c r="AO41" s="691"/>
      <c r="AQ41" s="673" t="s">
        <v>348</v>
      </c>
      <c r="AR41" s="674"/>
      <c r="AS41" s="674"/>
      <c r="AT41" s="674"/>
      <c r="AU41" s="674"/>
      <c r="AV41" s="674"/>
      <c r="AW41" s="674"/>
      <c r="AX41" s="674"/>
      <c r="AY41" s="675"/>
      <c r="AZ41" s="610">
        <v>424896</v>
      </c>
      <c r="BA41" s="611"/>
      <c r="BB41" s="611"/>
      <c r="BC41" s="611"/>
      <c r="BD41" s="643"/>
      <c r="BE41" s="643"/>
      <c r="BF41" s="656"/>
      <c r="BG41" s="660"/>
      <c r="BH41" s="661"/>
      <c r="BI41" s="661"/>
      <c r="BJ41" s="661"/>
      <c r="BK41" s="661"/>
      <c r="BL41" s="214"/>
      <c r="BM41" s="608" t="s">
        <v>349</v>
      </c>
      <c r="BN41" s="608"/>
      <c r="BO41" s="608"/>
      <c r="BP41" s="608"/>
      <c r="BQ41" s="608"/>
      <c r="BR41" s="608"/>
      <c r="BS41" s="608"/>
      <c r="BT41" s="608"/>
      <c r="BU41" s="609"/>
      <c r="BV41" s="610" t="s">
        <v>129</v>
      </c>
      <c r="BW41" s="611"/>
      <c r="BX41" s="611"/>
      <c r="BY41" s="611"/>
      <c r="BZ41" s="611"/>
      <c r="CA41" s="611"/>
      <c r="CB41" s="620"/>
      <c r="CD41" s="607" t="s">
        <v>350</v>
      </c>
      <c r="CE41" s="608"/>
      <c r="CF41" s="608"/>
      <c r="CG41" s="608"/>
      <c r="CH41" s="608"/>
      <c r="CI41" s="608"/>
      <c r="CJ41" s="608"/>
      <c r="CK41" s="608"/>
      <c r="CL41" s="608"/>
      <c r="CM41" s="608"/>
      <c r="CN41" s="608"/>
      <c r="CO41" s="608"/>
      <c r="CP41" s="608"/>
      <c r="CQ41" s="609"/>
      <c r="CR41" s="610" t="s">
        <v>238</v>
      </c>
      <c r="CS41" s="643"/>
      <c r="CT41" s="643"/>
      <c r="CU41" s="643"/>
      <c r="CV41" s="643"/>
      <c r="CW41" s="643"/>
      <c r="CX41" s="643"/>
      <c r="CY41" s="644"/>
      <c r="CZ41" s="615" t="s">
        <v>238</v>
      </c>
      <c r="DA41" s="640"/>
      <c r="DB41" s="640"/>
      <c r="DC41" s="645"/>
      <c r="DD41" s="619" t="s">
        <v>238</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343</v>
      </c>
      <c r="AR42" s="680"/>
      <c r="AS42" s="680"/>
      <c r="AT42" s="680"/>
      <c r="AU42" s="680"/>
      <c r="AV42" s="680"/>
      <c r="AW42" s="680"/>
      <c r="AX42" s="680"/>
      <c r="AY42" s="681"/>
      <c r="AZ42" s="682">
        <v>1666908</v>
      </c>
      <c r="BA42" s="683"/>
      <c r="BB42" s="683"/>
      <c r="BC42" s="683"/>
      <c r="BD42" s="669"/>
      <c r="BE42" s="669"/>
      <c r="BF42" s="671"/>
      <c r="BG42" s="662"/>
      <c r="BH42" s="663"/>
      <c r="BI42" s="663"/>
      <c r="BJ42" s="663"/>
      <c r="BK42" s="663"/>
      <c r="BL42" s="215"/>
      <c r="BM42" s="632" t="s">
        <v>351</v>
      </c>
      <c r="BN42" s="632"/>
      <c r="BO42" s="632"/>
      <c r="BP42" s="632"/>
      <c r="BQ42" s="632"/>
      <c r="BR42" s="632"/>
      <c r="BS42" s="632"/>
      <c r="BT42" s="632"/>
      <c r="BU42" s="633"/>
      <c r="BV42" s="682">
        <v>379</v>
      </c>
      <c r="BW42" s="683"/>
      <c r="BX42" s="683"/>
      <c r="BY42" s="683"/>
      <c r="BZ42" s="683"/>
      <c r="CA42" s="683"/>
      <c r="CB42" s="692"/>
      <c r="CD42" s="607" t="s">
        <v>352</v>
      </c>
      <c r="CE42" s="608"/>
      <c r="CF42" s="608"/>
      <c r="CG42" s="608"/>
      <c r="CH42" s="608"/>
      <c r="CI42" s="608"/>
      <c r="CJ42" s="608"/>
      <c r="CK42" s="608"/>
      <c r="CL42" s="608"/>
      <c r="CM42" s="608"/>
      <c r="CN42" s="608"/>
      <c r="CO42" s="608"/>
      <c r="CP42" s="608"/>
      <c r="CQ42" s="609"/>
      <c r="CR42" s="610">
        <v>4357290</v>
      </c>
      <c r="CS42" s="643"/>
      <c r="CT42" s="643"/>
      <c r="CU42" s="643"/>
      <c r="CV42" s="643"/>
      <c r="CW42" s="643"/>
      <c r="CX42" s="643"/>
      <c r="CY42" s="644"/>
      <c r="CZ42" s="615">
        <v>14.6</v>
      </c>
      <c r="DA42" s="640"/>
      <c r="DB42" s="640"/>
      <c r="DC42" s="645"/>
      <c r="DD42" s="619">
        <v>1505881</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353</v>
      </c>
      <c r="CD43" s="607" t="s">
        <v>354</v>
      </c>
      <c r="CE43" s="608"/>
      <c r="CF43" s="608"/>
      <c r="CG43" s="608"/>
      <c r="CH43" s="608"/>
      <c r="CI43" s="608"/>
      <c r="CJ43" s="608"/>
      <c r="CK43" s="608"/>
      <c r="CL43" s="608"/>
      <c r="CM43" s="608"/>
      <c r="CN43" s="608"/>
      <c r="CO43" s="608"/>
      <c r="CP43" s="608"/>
      <c r="CQ43" s="609"/>
      <c r="CR43" s="610">
        <v>48733</v>
      </c>
      <c r="CS43" s="643"/>
      <c r="CT43" s="643"/>
      <c r="CU43" s="643"/>
      <c r="CV43" s="643"/>
      <c r="CW43" s="643"/>
      <c r="CX43" s="643"/>
      <c r="CY43" s="644"/>
      <c r="CZ43" s="615">
        <v>0.2</v>
      </c>
      <c r="DA43" s="640"/>
      <c r="DB43" s="640"/>
      <c r="DC43" s="645"/>
      <c r="DD43" s="619">
        <v>33733</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355</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303</v>
      </c>
      <c r="CE44" s="649"/>
      <c r="CF44" s="607" t="s">
        <v>356</v>
      </c>
      <c r="CG44" s="608"/>
      <c r="CH44" s="608"/>
      <c r="CI44" s="608"/>
      <c r="CJ44" s="608"/>
      <c r="CK44" s="608"/>
      <c r="CL44" s="608"/>
      <c r="CM44" s="608"/>
      <c r="CN44" s="608"/>
      <c r="CO44" s="608"/>
      <c r="CP44" s="608"/>
      <c r="CQ44" s="609"/>
      <c r="CR44" s="610">
        <v>3713314</v>
      </c>
      <c r="CS44" s="611"/>
      <c r="CT44" s="611"/>
      <c r="CU44" s="611"/>
      <c r="CV44" s="611"/>
      <c r="CW44" s="611"/>
      <c r="CX44" s="611"/>
      <c r="CY44" s="612"/>
      <c r="CZ44" s="615">
        <v>12.4</v>
      </c>
      <c r="DA44" s="616"/>
      <c r="DB44" s="616"/>
      <c r="DC44" s="622"/>
      <c r="DD44" s="619">
        <v>1400909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357</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358</v>
      </c>
      <c r="CG45" s="608"/>
      <c r="CH45" s="608"/>
      <c r="CI45" s="608"/>
      <c r="CJ45" s="608"/>
      <c r="CK45" s="608"/>
      <c r="CL45" s="608"/>
      <c r="CM45" s="608"/>
      <c r="CN45" s="608"/>
      <c r="CO45" s="608"/>
      <c r="CP45" s="608"/>
      <c r="CQ45" s="609"/>
      <c r="CR45" s="610">
        <v>1658496</v>
      </c>
      <c r="CS45" s="643"/>
      <c r="CT45" s="643"/>
      <c r="CU45" s="643"/>
      <c r="CV45" s="643"/>
      <c r="CW45" s="643"/>
      <c r="CX45" s="643"/>
      <c r="CY45" s="644"/>
      <c r="CZ45" s="615">
        <v>5.5</v>
      </c>
      <c r="DA45" s="640"/>
      <c r="DB45" s="640"/>
      <c r="DC45" s="645"/>
      <c r="DD45" s="619">
        <v>310709</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359</v>
      </c>
      <c r="CG46" s="608"/>
      <c r="CH46" s="608"/>
      <c r="CI46" s="608"/>
      <c r="CJ46" s="608"/>
      <c r="CK46" s="608"/>
      <c r="CL46" s="608"/>
      <c r="CM46" s="608"/>
      <c r="CN46" s="608"/>
      <c r="CO46" s="608"/>
      <c r="CP46" s="608"/>
      <c r="CQ46" s="609"/>
      <c r="CR46" s="610">
        <v>1961807</v>
      </c>
      <c r="CS46" s="611"/>
      <c r="CT46" s="611"/>
      <c r="CU46" s="611"/>
      <c r="CV46" s="611"/>
      <c r="CW46" s="611"/>
      <c r="CX46" s="611"/>
      <c r="CY46" s="612"/>
      <c r="CZ46" s="615">
        <v>6.6</v>
      </c>
      <c r="DA46" s="616"/>
      <c r="DB46" s="616"/>
      <c r="DC46" s="622"/>
      <c r="DD46" s="619">
        <v>1003679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360</v>
      </c>
      <c r="CG47" s="608"/>
      <c r="CH47" s="608"/>
      <c r="CI47" s="608"/>
      <c r="CJ47" s="608"/>
      <c r="CK47" s="608"/>
      <c r="CL47" s="608"/>
      <c r="CM47" s="608"/>
      <c r="CN47" s="608"/>
      <c r="CO47" s="608"/>
      <c r="CP47" s="608"/>
      <c r="CQ47" s="609"/>
      <c r="CR47" s="610">
        <v>643976</v>
      </c>
      <c r="CS47" s="643"/>
      <c r="CT47" s="643"/>
      <c r="CU47" s="643"/>
      <c r="CV47" s="643"/>
      <c r="CW47" s="643"/>
      <c r="CX47" s="643"/>
      <c r="CY47" s="644"/>
      <c r="CZ47" s="615">
        <v>2.2000000000000002</v>
      </c>
      <c r="DA47" s="640"/>
      <c r="DB47" s="640"/>
      <c r="DC47" s="645"/>
      <c r="DD47" s="619">
        <v>104972</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361</v>
      </c>
      <c r="CG48" s="608"/>
      <c r="CH48" s="608"/>
      <c r="CI48" s="608"/>
      <c r="CJ48" s="608"/>
      <c r="CK48" s="608"/>
      <c r="CL48" s="608"/>
      <c r="CM48" s="608"/>
      <c r="CN48" s="608"/>
      <c r="CO48" s="608"/>
      <c r="CP48" s="608"/>
      <c r="CQ48" s="609"/>
      <c r="CR48" s="610" t="s">
        <v>238</v>
      </c>
      <c r="CS48" s="611"/>
      <c r="CT48" s="611"/>
      <c r="CU48" s="611"/>
      <c r="CV48" s="611"/>
      <c r="CW48" s="611"/>
      <c r="CX48" s="611"/>
      <c r="CY48" s="612"/>
      <c r="CZ48" s="615" t="s">
        <v>362</v>
      </c>
      <c r="DA48" s="616"/>
      <c r="DB48" s="616"/>
      <c r="DC48" s="622"/>
      <c r="DD48" s="619" t="s">
        <v>129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363</v>
      </c>
      <c r="CE49" s="632"/>
      <c r="CF49" s="632"/>
      <c r="CG49" s="632"/>
      <c r="CH49" s="632"/>
      <c r="CI49" s="632"/>
      <c r="CJ49" s="632"/>
      <c r="CK49" s="632"/>
      <c r="CL49" s="632"/>
      <c r="CM49" s="632"/>
      <c r="CN49" s="632"/>
      <c r="CO49" s="632"/>
      <c r="CP49" s="632"/>
      <c r="CQ49" s="633"/>
      <c r="CR49" s="682">
        <v>29897911</v>
      </c>
      <c r="CS49" s="669"/>
      <c r="CT49" s="669"/>
      <c r="CU49" s="669"/>
      <c r="CV49" s="669"/>
      <c r="CW49" s="669"/>
      <c r="CX49" s="669"/>
      <c r="CY49" s="698"/>
      <c r="CZ49" s="690">
        <v>100</v>
      </c>
      <c r="DA49" s="699"/>
      <c r="DB49" s="699"/>
      <c r="DC49" s="700"/>
      <c r="DD49" s="701">
        <v>21305107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dy7PZ86X0KgO7FNUs33USY802zN6C5wAHK1J6yEqLnoU40ztAh10ApR4REySIOhlYEGfgveNdZD1sEvmblFow==" saltValue="a75v4DdMx4bTZvW0m+gt+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8" sqref="B8:P8"/>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365</v>
      </c>
      <c r="DK2" s="710"/>
      <c r="DL2" s="710"/>
      <c r="DM2" s="710"/>
      <c r="DN2" s="710"/>
      <c r="DO2" s="711"/>
      <c r="DP2" s="222"/>
      <c r="DQ2" s="709" t="s">
        <v>366</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367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369</v>
      </c>
      <c r="B5" s="715"/>
      <c r="C5" s="715"/>
      <c r="D5" s="715"/>
      <c r="E5" s="715"/>
      <c r="F5" s="715"/>
      <c r="G5" s="715"/>
      <c r="H5" s="715"/>
      <c r="I5" s="715"/>
      <c r="J5" s="715"/>
      <c r="K5" s="715"/>
      <c r="L5" s="715"/>
      <c r="M5" s="715"/>
      <c r="N5" s="715"/>
      <c r="O5" s="715"/>
      <c r="P5" s="716"/>
      <c r="Q5" s="720" t="s">
        <v>370</v>
      </c>
      <c r="R5" s="721"/>
      <c r="S5" s="721"/>
      <c r="T5" s="721"/>
      <c r="U5" s="722"/>
      <c r="V5" s="720" t="s">
        <v>371</v>
      </c>
      <c r="W5" s="721"/>
      <c r="X5" s="721"/>
      <c r="Y5" s="721"/>
      <c r="Z5" s="722"/>
      <c r="AA5" s="720" t="s">
        <v>372</v>
      </c>
      <c r="AB5" s="721"/>
      <c r="AC5" s="721"/>
      <c r="AD5" s="721"/>
      <c r="AE5" s="721"/>
      <c r="AF5" s="726" t="s">
        <v>373</v>
      </c>
      <c r="AG5" s="721"/>
      <c r="AH5" s="721"/>
      <c r="AI5" s="721"/>
      <c r="AJ5" s="727"/>
      <c r="AK5" s="721" t="s">
        <v>374</v>
      </c>
      <c r="AL5" s="721"/>
      <c r="AM5" s="721"/>
      <c r="AN5" s="721"/>
      <c r="AO5" s="722"/>
      <c r="AP5" s="720" t="s">
        <v>375</v>
      </c>
      <c r="AQ5" s="721"/>
      <c r="AR5" s="721"/>
      <c r="AS5" s="721"/>
      <c r="AT5" s="722"/>
      <c r="AU5" s="720" t="s">
        <v>376</v>
      </c>
      <c r="AV5" s="721"/>
      <c r="AW5" s="721"/>
      <c r="AX5" s="721"/>
      <c r="AY5" s="727"/>
      <c r="AZ5" s="226"/>
      <c r="BA5" s="226"/>
      <c r="BB5" s="226"/>
      <c r="BC5" s="226"/>
      <c r="BD5" s="226"/>
      <c r="BE5" s="227"/>
      <c r="BF5" s="227"/>
      <c r="BG5" s="227"/>
      <c r="BH5" s="227"/>
      <c r="BI5" s="227"/>
      <c r="BJ5" s="227"/>
      <c r="BK5" s="227"/>
      <c r="BL5" s="227"/>
      <c r="BM5" s="227"/>
      <c r="BN5" s="227"/>
      <c r="BO5" s="227"/>
      <c r="BP5" s="227"/>
      <c r="BQ5" s="714" t="s">
        <v>377</v>
      </c>
      <c r="BR5" s="715"/>
      <c r="BS5" s="715"/>
      <c r="BT5" s="715"/>
      <c r="BU5" s="715"/>
      <c r="BV5" s="715"/>
      <c r="BW5" s="715"/>
      <c r="BX5" s="715"/>
      <c r="BY5" s="715"/>
      <c r="BZ5" s="715"/>
      <c r="CA5" s="715"/>
      <c r="CB5" s="715"/>
      <c r="CC5" s="715"/>
      <c r="CD5" s="715"/>
      <c r="CE5" s="715"/>
      <c r="CF5" s="715"/>
      <c r="CG5" s="716"/>
      <c r="CH5" s="720" t="s">
        <v>378</v>
      </c>
      <c r="CI5" s="721"/>
      <c r="CJ5" s="721"/>
      <c r="CK5" s="721"/>
      <c r="CL5" s="722"/>
      <c r="CM5" s="720" t="s">
        <v>379</v>
      </c>
      <c r="CN5" s="721"/>
      <c r="CO5" s="721"/>
      <c r="CP5" s="721"/>
      <c r="CQ5" s="722"/>
      <c r="CR5" s="720" t="s">
        <v>380</v>
      </c>
      <c r="CS5" s="721"/>
      <c r="CT5" s="721"/>
      <c r="CU5" s="721"/>
      <c r="CV5" s="722"/>
      <c r="CW5" s="720" t="s">
        <v>381</v>
      </c>
      <c r="CX5" s="721"/>
      <c r="CY5" s="721"/>
      <c r="CZ5" s="721"/>
      <c r="DA5" s="722"/>
      <c r="DB5" s="720" t="s">
        <v>382</v>
      </c>
      <c r="DC5" s="721"/>
      <c r="DD5" s="721"/>
      <c r="DE5" s="721"/>
      <c r="DF5" s="722"/>
      <c r="DG5" s="750" t="s">
        <v>383</v>
      </c>
      <c r="DH5" s="751"/>
      <c r="DI5" s="751"/>
      <c r="DJ5" s="751"/>
      <c r="DK5" s="752"/>
      <c r="DL5" s="750" t="s">
        <v>384</v>
      </c>
      <c r="DM5" s="751"/>
      <c r="DN5" s="751"/>
      <c r="DO5" s="751"/>
      <c r="DP5" s="752"/>
      <c r="DQ5" s="720" t="s">
        <v>385</v>
      </c>
      <c r="DR5" s="721"/>
      <c r="DS5" s="721"/>
      <c r="DT5" s="721"/>
      <c r="DU5" s="722"/>
      <c r="DV5" s="720" t="s">
        <v>376</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386</v>
      </c>
      <c r="C7" s="737"/>
      <c r="D7" s="737"/>
      <c r="E7" s="737"/>
      <c r="F7" s="737"/>
      <c r="G7" s="737"/>
      <c r="H7" s="737"/>
      <c r="I7" s="737"/>
      <c r="J7" s="737"/>
      <c r="K7" s="737"/>
      <c r="L7" s="737"/>
      <c r="M7" s="737"/>
      <c r="N7" s="737"/>
      <c r="O7" s="737"/>
      <c r="P7" s="738"/>
      <c r="Q7" s="739">
        <v>32356</v>
      </c>
      <c r="R7" s="740"/>
      <c r="S7" s="740"/>
      <c r="T7" s="740"/>
      <c r="U7" s="740"/>
      <c r="V7" s="740">
        <v>29898</v>
      </c>
      <c r="W7" s="740"/>
      <c r="X7" s="740"/>
      <c r="Y7" s="740"/>
      <c r="Z7" s="740"/>
      <c r="AA7" s="740">
        <v>2458</v>
      </c>
      <c r="AB7" s="740"/>
      <c r="AC7" s="740"/>
      <c r="AD7" s="740"/>
      <c r="AE7" s="741"/>
      <c r="AF7" s="742">
        <v>1720</v>
      </c>
      <c r="AG7" s="743"/>
      <c r="AH7" s="743"/>
      <c r="AI7" s="743"/>
      <c r="AJ7" s="744"/>
      <c r="AK7" s="745">
        <v>319</v>
      </c>
      <c r="AL7" s="746"/>
      <c r="AM7" s="746"/>
      <c r="AN7" s="746"/>
      <c r="AO7" s="746"/>
      <c r="AP7" s="746">
        <v>24811</v>
      </c>
      <c r="AQ7" s="746"/>
      <c r="AR7" s="746"/>
      <c r="AS7" s="746"/>
      <c r="AT7" s="746"/>
      <c r="AU7" s="747" t="s">
        <v>579</v>
      </c>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586</v>
      </c>
      <c r="BT7" s="734"/>
      <c r="BU7" s="734"/>
      <c r="BV7" s="734"/>
      <c r="BW7" s="734"/>
      <c r="BX7" s="734"/>
      <c r="BY7" s="734"/>
      <c r="BZ7" s="734"/>
      <c r="CA7" s="734"/>
      <c r="CB7" s="734"/>
      <c r="CC7" s="734"/>
      <c r="CD7" s="734"/>
      <c r="CE7" s="734"/>
      <c r="CF7" s="734"/>
      <c r="CG7" s="749"/>
      <c r="CH7" s="730">
        <v>15</v>
      </c>
      <c r="CI7" s="731"/>
      <c r="CJ7" s="731"/>
      <c r="CK7" s="731"/>
      <c r="CL7" s="732"/>
      <c r="CM7" s="730">
        <v>27</v>
      </c>
      <c r="CN7" s="731"/>
      <c r="CO7" s="731"/>
      <c r="CP7" s="731"/>
      <c r="CQ7" s="732"/>
      <c r="CR7" s="730">
        <v>2</v>
      </c>
      <c r="CS7" s="731"/>
      <c r="CT7" s="731"/>
      <c r="CU7" s="731"/>
      <c r="CV7" s="732"/>
      <c r="CW7" s="730">
        <v>0</v>
      </c>
      <c r="CX7" s="731"/>
      <c r="CY7" s="731"/>
      <c r="CZ7" s="731"/>
      <c r="DA7" s="732"/>
      <c r="DB7" s="730" t="s">
        <v>580</v>
      </c>
      <c r="DC7" s="731"/>
      <c r="DD7" s="731"/>
      <c r="DE7" s="731"/>
      <c r="DF7" s="732"/>
      <c r="DG7" s="730" t="s">
        <v>580</v>
      </c>
      <c r="DH7" s="731"/>
      <c r="DI7" s="731"/>
      <c r="DJ7" s="731"/>
      <c r="DK7" s="732"/>
      <c r="DL7" s="730" t="s">
        <v>580</v>
      </c>
      <c r="DM7" s="731"/>
      <c r="DN7" s="731"/>
      <c r="DO7" s="731"/>
      <c r="DP7" s="732"/>
      <c r="DQ7" s="730" t="s">
        <v>580</v>
      </c>
      <c r="DR7" s="731"/>
      <c r="DS7" s="731"/>
      <c r="DT7" s="731"/>
      <c r="DU7" s="732"/>
      <c r="DV7" s="733" t="s">
        <v>580</v>
      </c>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587</v>
      </c>
      <c r="BT8" s="761"/>
      <c r="BU8" s="761"/>
      <c r="BV8" s="761"/>
      <c r="BW8" s="761"/>
      <c r="BX8" s="761"/>
      <c r="BY8" s="761"/>
      <c r="BZ8" s="761"/>
      <c r="CA8" s="761"/>
      <c r="CB8" s="761"/>
      <c r="CC8" s="761"/>
      <c r="CD8" s="761"/>
      <c r="CE8" s="761"/>
      <c r="CF8" s="761"/>
      <c r="CG8" s="762"/>
      <c r="CH8" s="763">
        <v>-1</v>
      </c>
      <c r="CI8" s="764"/>
      <c r="CJ8" s="764"/>
      <c r="CK8" s="764"/>
      <c r="CL8" s="765"/>
      <c r="CM8" s="763">
        <v>119</v>
      </c>
      <c r="CN8" s="764"/>
      <c r="CO8" s="764"/>
      <c r="CP8" s="764"/>
      <c r="CQ8" s="765"/>
      <c r="CR8" s="763">
        <v>71</v>
      </c>
      <c r="CS8" s="764"/>
      <c r="CT8" s="764"/>
      <c r="CU8" s="764"/>
      <c r="CV8" s="765"/>
      <c r="CW8" s="763">
        <v>5</v>
      </c>
      <c r="CX8" s="764"/>
      <c r="CY8" s="764"/>
      <c r="CZ8" s="764"/>
      <c r="DA8" s="765"/>
      <c r="DB8" s="763" t="s">
        <v>580</v>
      </c>
      <c r="DC8" s="764"/>
      <c r="DD8" s="764"/>
      <c r="DE8" s="764"/>
      <c r="DF8" s="765"/>
      <c r="DG8" s="763" t="s">
        <v>580</v>
      </c>
      <c r="DH8" s="764"/>
      <c r="DI8" s="764"/>
      <c r="DJ8" s="764"/>
      <c r="DK8" s="765"/>
      <c r="DL8" s="763" t="s">
        <v>580</v>
      </c>
      <c r="DM8" s="764"/>
      <c r="DN8" s="764"/>
      <c r="DO8" s="764"/>
      <c r="DP8" s="765"/>
      <c r="DQ8" s="763" t="s">
        <v>580</v>
      </c>
      <c r="DR8" s="764"/>
      <c r="DS8" s="764"/>
      <c r="DT8" s="764"/>
      <c r="DU8" s="765"/>
      <c r="DV8" s="760" t="s">
        <v>580</v>
      </c>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588</v>
      </c>
      <c r="BT9" s="761"/>
      <c r="BU9" s="761"/>
      <c r="BV9" s="761"/>
      <c r="BW9" s="761"/>
      <c r="BX9" s="761"/>
      <c r="BY9" s="761"/>
      <c r="BZ9" s="761"/>
      <c r="CA9" s="761"/>
      <c r="CB9" s="761"/>
      <c r="CC9" s="761"/>
      <c r="CD9" s="761"/>
      <c r="CE9" s="761"/>
      <c r="CF9" s="761"/>
      <c r="CG9" s="762"/>
      <c r="CH9" s="763">
        <v>-2</v>
      </c>
      <c r="CI9" s="764"/>
      <c r="CJ9" s="764"/>
      <c r="CK9" s="764"/>
      <c r="CL9" s="765"/>
      <c r="CM9" s="763">
        <v>108</v>
      </c>
      <c r="CN9" s="764"/>
      <c r="CO9" s="764"/>
      <c r="CP9" s="764"/>
      <c r="CQ9" s="765"/>
      <c r="CR9" s="763">
        <v>19</v>
      </c>
      <c r="CS9" s="764"/>
      <c r="CT9" s="764"/>
      <c r="CU9" s="764"/>
      <c r="CV9" s="765"/>
      <c r="CW9" s="763">
        <v>9</v>
      </c>
      <c r="CX9" s="764"/>
      <c r="CY9" s="764"/>
      <c r="CZ9" s="764"/>
      <c r="DA9" s="765"/>
      <c r="DB9" s="763" t="s">
        <v>580</v>
      </c>
      <c r="DC9" s="764"/>
      <c r="DD9" s="764"/>
      <c r="DE9" s="764"/>
      <c r="DF9" s="765"/>
      <c r="DG9" s="763" t="s">
        <v>580</v>
      </c>
      <c r="DH9" s="764"/>
      <c r="DI9" s="764"/>
      <c r="DJ9" s="764"/>
      <c r="DK9" s="765"/>
      <c r="DL9" s="763" t="s">
        <v>580</v>
      </c>
      <c r="DM9" s="764"/>
      <c r="DN9" s="764"/>
      <c r="DO9" s="764"/>
      <c r="DP9" s="765"/>
      <c r="DQ9" s="763" t="s">
        <v>580</v>
      </c>
      <c r="DR9" s="764"/>
      <c r="DS9" s="764"/>
      <c r="DT9" s="764"/>
      <c r="DU9" s="765"/>
      <c r="DV9" s="760" t="s">
        <v>580</v>
      </c>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589</v>
      </c>
      <c r="BT10" s="761"/>
      <c r="BU10" s="761"/>
      <c r="BV10" s="761"/>
      <c r="BW10" s="761"/>
      <c r="BX10" s="761"/>
      <c r="BY10" s="761"/>
      <c r="BZ10" s="761"/>
      <c r="CA10" s="761"/>
      <c r="CB10" s="761"/>
      <c r="CC10" s="761"/>
      <c r="CD10" s="761"/>
      <c r="CE10" s="761"/>
      <c r="CF10" s="761"/>
      <c r="CG10" s="762"/>
      <c r="CH10" s="763">
        <v>0</v>
      </c>
      <c r="CI10" s="764"/>
      <c r="CJ10" s="764"/>
      <c r="CK10" s="764"/>
      <c r="CL10" s="765"/>
      <c r="CM10" s="763">
        <v>5</v>
      </c>
      <c r="CN10" s="764"/>
      <c r="CO10" s="764"/>
      <c r="CP10" s="764"/>
      <c r="CQ10" s="765"/>
      <c r="CR10" s="763">
        <v>5</v>
      </c>
      <c r="CS10" s="764"/>
      <c r="CT10" s="764"/>
      <c r="CU10" s="764"/>
      <c r="CV10" s="765"/>
      <c r="CW10" s="763">
        <v>0</v>
      </c>
      <c r="CX10" s="764"/>
      <c r="CY10" s="764"/>
      <c r="CZ10" s="764"/>
      <c r="DA10" s="765"/>
      <c r="DB10" s="763" t="s">
        <v>580</v>
      </c>
      <c r="DC10" s="764"/>
      <c r="DD10" s="764"/>
      <c r="DE10" s="764"/>
      <c r="DF10" s="765"/>
      <c r="DG10" s="763" t="s">
        <v>580</v>
      </c>
      <c r="DH10" s="764"/>
      <c r="DI10" s="764"/>
      <c r="DJ10" s="764"/>
      <c r="DK10" s="765"/>
      <c r="DL10" s="763" t="s">
        <v>580</v>
      </c>
      <c r="DM10" s="764"/>
      <c r="DN10" s="764"/>
      <c r="DO10" s="764"/>
      <c r="DP10" s="765"/>
      <c r="DQ10" s="763" t="s">
        <v>580</v>
      </c>
      <c r="DR10" s="764"/>
      <c r="DS10" s="764"/>
      <c r="DT10" s="764"/>
      <c r="DU10" s="765"/>
      <c r="DV10" s="760" t="s">
        <v>580</v>
      </c>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590</v>
      </c>
      <c r="BT11" s="761"/>
      <c r="BU11" s="761"/>
      <c r="BV11" s="761"/>
      <c r="BW11" s="761"/>
      <c r="BX11" s="761"/>
      <c r="BY11" s="761"/>
      <c r="BZ11" s="761"/>
      <c r="CA11" s="761"/>
      <c r="CB11" s="761"/>
      <c r="CC11" s="761"/>
      <c r="CD11" s="761"/>
      <c r="CE11" s="761"/>
      <c r="CF11" s="761"/>
      <c r="CG11" s="762"/>
      <c r="CH11" s="763">
        <v>2</v>
      </c>
      <c r="CI11" s="764"/>
      <c r="CJ11" s="764"/>
      <c r="CK11" s="764"/>
      <c r="CL11" s="765"/>
      <c r="CM11" s="763">
        <v>164</v>
      </c>
      <c r="CN11" s="764"/>
      <c r="CO11" s="764"/>
      <c r="CP11" s="764"/>
      <c r="CQ11" s="765"/>
      <c r="CR11" s="763">
        <v>100</v>
      </c>
      <c r="CS11" s="764"/>
      <c r="CT11" s="764"/>
      <c r="CU11" s="764"/>
      <c r="CV11" s="765"/>
      <c r="CW11" s="763">
        <v>4</v>
      </c>
      <c r="CX11" s="764"/>
      <c r="CY11" s="764"/>
      <c r="CZ11" s="764"/>
      <c r="DA11" s="765"/>
      <c r="DB11" s="763" t="s">
        <v>580</v>
      </c>
      <c r="DC11" s="764"/>
      <c r="DD11" s="764"/>
      <c r="DE11" s="764"/>
      <c r="DF11" s="765"/>
      <c r="DG11" s="763" t="s">
        <v>580</v>
      </c>
      <c r="DH11" s="764"/>
      <c r="DI11" s="764"/>
      <c r="DJ11" s="764"/>
      <c r="DK11" s="765"/>
      <c r="DL11" s="763" t="s">
        <v>580</v>
      </c>
      <c r="DM11" s="764"/>
      <c r="DN11" s="764"/>
      <c r="DO11" s="764"/>
      <c r="DP11" s="765"/>
      <c r="DQ11" s="763" t="s">
        <v>580</v>
      </c>
      <c r="DR11" s="764"/>
      <c r="DS11" s="764"/>
      <c r="DT11" s="764"/>
      <c r="DU11" s="765"/>
      <c r="DV11" s="760" t="s">
        <v>580</v>
      </c>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591</v>
      </c>
      <c r="BT12" s="761"/>
      <c r="BU12" s="761"/>
      <c r="BV12" s="761"/>
      <c r="BW12" s="761"/>
      <c r="BX12" s="761"/>
      <c r="BY12" s="761"/>
      <c r="BZ12" s="761"/>
      <c r="CA12" s="761"/>
      <c r="CB12" s="761"/>
      <c r="CC12" s="761"/>
      <c r="CD12" s="761"/>
      <c r="CE12" s="761"/>
      <c r="CF12" s="761"/>
      <c r="CG12" s="762"/>
      <c r="CH12" s="763">
        <v>0</v>
      </c>
      <c r="CI12" s="764"/>
      <c r="CJ12" s="764"/>
      <c r="CK12" s="764"/>
      <c r="CL12" s="765"/>
      <c r="CM12" s="763">
        <v>38</v>
      </c>
      <c r="CN12" s="764"/>
      <c r="CO12" s="764"/>
      <c r="CP12" s="764"/>
      <c r="CQ12" s="765"/>
      <c r="CR12" s="763">
        <v>5</v>
      </c>
      <c r="CS12" s="764"/>
      <c r="CT12" s="764"/>
      <c r="CU12" s="764"/>
      <c r="CV12" s="765"/>
      <c r="CW12" s="763">
        <v>0</v>
      </c>
      <c r="CX12" s="764"/>
      <c r="CY12" s="764"/>
      <c r="CZ12" s="764"/>
      <c r="DA12" s="765"/>
      <c r="DB12" s="763" t="s">
        <v>580</v>
      </c>
      <c r="DC12" s="764"/>
      <c r="DD12" s="764"/>
      <c r="DE12" s="764"/>
      <c r="DF12" s="765"/>
      <c r="DG12" s="763">
        <v>860</v>
      </c>
      <c r="DH12" s="764"/>
      <c r="DI12" s="764"/>
      <c r="DJ12" s="764"/>
      <c r="DK12" s="765"/>
      <c r="DL12" s="763" t="s">
        <v>580</v>
      </c>
      <c r="DM12" s="764"/>
      <c r="DN12" s="764"/>
      <c r="DO12" s="764"/>
      <c r="DP12" s="765"/>
      <c r="DQ12" s="763" t="s">
        <v>580</v>
      </c>
      <c r="DR12" s="764"/>
      <c r="DS12" s="764"/>
      <c r="DT12" s="764"/>
      <c r="DU12" s="765"/>
      <c r="DV12" s="760" t="s">
        <v>580</v>
      </c>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t="s">
        <v>592</v>
      </c>
      <c r="BT13" s="761"/>
      <c r="BU13" s="761"/>
      <c r="BV13" s="761"/>
      <c r="BW13" s="761"/>
      <c r="BX13" s="761"/>
      <c r="BY13" s="761"/>
      <c r="BZ13" s="761"/>
      <c r="CA13" s="761"/>
      <c r="CB13" s="761"/>
      <c r="CC13" s="761"/>
      <c r="CD13" s="761"/>
      <c r="CE13" s="761"/>
      <c r="CF13" s="761"/>
      <c r="CG13" s="762"/>
      <c r="CH13" s="763">
        <v>-1</v>
      </c>
      <c r="CI13" s="764"/>
      <c r="CJ13" s="764"/>
      <c r="CK13" s="764"/>
      <c r="CL13" s="765"/>
      <c r="CM13" s="763">
        <v>81</v>
      </c>
      <c r="CN13" s="764"/>
      <c r="CO13" s="764"/>
      <c r="CP13" s="764"/>
      <c r="CQ13" s="765"/>
      <c r="CR13" s="763">
        <v>2</v>
      </c>
      <c r="CS13" s="764"/>
      <c r="CT13" s="764"/>
      <c r="CU13" s="764"/>
      <c r="CV13" s="765"/>
      <c r="CW13" s="763">
        <v>0</v>
      </c>
      <c r="CX13" s="764"/>
      <c r="CY13" s="764"/>
      <c r="CZ13" s="764"/>
      <c r="DA13" s="765"/>
      <c r="DB13" s="763" t="s">
        <v>580</v>
      </c>
      <c r="DC13" s="764"/>
      <c r="DD13" s="764"/>
      <c r="DE13" s="764"/>
      <c r="DF13" s="765"/>
      <c r="DG13" s="763" t="s">
        <v>580</v>
      </c>
      <c r="DH13" s="764"/>
      <c r="DI13" s="764"/>
      <c r="DJ13" s="764"/>
      <c r="DK13" s="765"/>
      <c r="DL13" s="763" t="s">
        <v>580</v>
      </c>
      <c r="DM13" s="764"/>
      <c r="DN13" s="764"/>
      <c r="DO13" s="764"/>
      <c r="DP13" s="765"/>
      <c r="DQ13" s="763" t="s">
        <v>580</v>
      </c>
      <c r="DR13" s="764"/>
      <c r="DS13" s="764"/>
      <c r="DT13" s="764"/>
      <c r="DU13" s="765"/>
      <c r="DV13" s="760" t="s">
        <v>580</v>
      </c>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t="s">
        <v>593</v>
      </c>
      <c r="BT14" s="761"/>
      <c r="BU14" s="761"/>
      <c r="BV14" s="761"/>
      <c r="BW14" s="761"/>
      <c r="BX14" s="761"/>
      <c r="BY14" s="761"/>
      <c r="BZ14" s="761"/>
      <c r="CA14" s="761"/>
      <c r="CB14" s="761"/>
      <c r="CC14" s="761"/>
      <c r="CD14" s="761"/>
      <c r="CE14" s="761"/>
      <c r="CF14" s="761"/>
      <c r="CG14" s="762"/>
      <c r="CH14" s="763">
        <v>-1</v>
      </c>
      <c r="CI14" s="764"/>
      <c r="CJ14" s="764"/>
      <c r="CK14" s="764"/>
      <c r="CL14" s="765"/>
      <c r="CM14" s="763">
        <v>67</v>
      </c>
      <c r="CN14" s="764"/>
      <c r="CO14" s="764"/>
      <c r="CP14" s="764"/>
      <c r="CQ14" s="765"/>
      <c r="CR14" s="763">
        <v>69</v>
      </c>
      <c r="CS14" s="764"/>
      <c r="CT14" s="764"/>
      <c r="CU14" s="764"/>
      <c r="CV14" s="765"/>
      <c r="CW14" s="763">
        <v>1</v>
      </c>
      <c r="CX14" s="764"/>
      <c r="CY14" s="764"/>
      <c r="CZ14" s="764"/>
      <c r="DA14" s="765"/>
      <c r="DB14" s="763" t="s">
        <v>580</v>
      </c>
      <c r="DC14" s="764"/>
      <c r="DD14" s="764"/>
      <c r="DE14" s="764"/>
      <c r="DF14" s="765"/>
      <c r="DG14" s="763" t="s">
        <v>580</v>
      </c>
      <c r="DH14" s="764"/>
      <c r="DI14" s="764"/>
      <c r="DJ14" s="764"/>
      <c r="DK14" s="765"/>
      <c r="DL14" s="763" t="s">
        <v>580</v>
      </c>
      <c r="DM14" s="764"/>
      <c r="DN14" s="764"/>
      <c r="DO14" s="764"/>
      <c r="DP14" s="765"/>
      <c r="DQ14" s="763" t="s">
        <v>580</v>
      </c>
      <c r="DR14" s="764"/>
      <c r="DS14" s="764"/>
      <c r="DT14" s="764"/>
      <c r="DU14" s="765"/>
      <c r="DV14" s="760" t="s">
        <v>580</v>
      </c>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t="s">
        <v>594</v>
      </c>
      <c r="BT15" s="761"/>
      <c r="BU15" s="761"/>
      <c r="BV15" s="761"/>
      <c r="BW15" s="761"/>
      <c r="BX15" s="761"/>
      <c r="BY15" s="761"/>
      <c r="BZ15" s="761"/>
      <c r="CA15" s="761"/>
      <c r="CB15" s="761"/>
      <c r="CC15" s="761"/>
      <c r="CD15" s="761"/>
      <c r="CE15" s="761"/>
      <c r="CF15" s="761"/>
      <c r="CG15" s="762"/>
      <c r="CH15" s="763">
        <v>-3</v>
      </c>
      <c r="CI15" s="764"/>
      <c r="CJ15" s="764"/>
      <c r="CK15" s="764"/>
      <c r="CL15" s="765"/>
      <c r="CM15" s="763">
        <v>23</v>
      </c>
      <c r="CN15" s="764"/>
      <c r="CO15" s="764"/>
      <c r="CP15" s="764"/>
      <c r="CQ15" s="765"/>
      <c r="CR15" s="763">
        <v>10</v>
      </c>
      <c r="CS15" s="764"/>
      <c r="CT15" s="764"/>
      <c r="CU15" s="764"/>
      <c r="CV15" s="765"/>
      <c r="CW15" s="763">
        <v>0</v>
      </c>
      <c r="CX15" s="764"/>
      <c r="CY15" s="764"/>
      <c r="CZ15" s="764"/>
      <c r="DA15" s="765"/>
      <c r="DB15" s="763" t="s">
        <v>580</v>
      </c>
      <c r="DC15" s="764"/>
      <c r="DD15" s="764"/>
      <c r="DE15" s="764"/>
      <c r="DF15" s="765"/>
      <c r="DG15" s="763" t="s">
        <v>580</v>
      </c>
      <c r="DH15" s="764"/>
      <c r="DI15" s="764"/>
      <c r="DJ15" s="764"/>
      <c r="DK15" s="765"/>
      <c r="DL15" s="763" t="s">
        <v>580</v>
      </c>
      <c r="DM15" s="764"/>
      <c r="DN15" s="764"/>
      <c r="DO15" s="764"/>
      <c r="DP15" s="765"/>
      <c r="DQ15" s="763" t="s">
        <v>580</v>
      </c>
      <c r="DR15" s="764"/>
      <c r="DS15" s="764"/>
      <c r="DT15" s="764"/>
      <c r="DU15" s="765"/>
      <c r="DV15" s="760" t="s">
        <v>580</v>
      </c>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t="s">
        <v>595</v>
      </c>
      <c r="BT16" s="761"/>
      <c r="BU16" s="761"/>
      <c r="BV16" s="761"/>
      <c r="BW16" s="761"/>
      <c r="BX16" s="761"/>
      <c r="BY16" s="761"/>
      <c r="BZ16" s="761"/>
      <c r="CA16" s="761"/>
      <c r="CB16" s="761"/>
      <c r="CC16" s="761"/>
      <c r="CD16" s="761"/>
      <c r="CE16" s="761"/>
      <c r="CF16" s="761"/>
      <c r="CG16" s="762"/>
      <c r="CH16" s="763">
        <v>2</v>
      </c>
      <c r="CI16" s="764"/>
      <c r="CJ16" s="764"/>
      <c r="CK16" s="764"/>
      <c r="CL16" s="765"/>
      <c r="CM16" s="763">
        <v>4</v>
      </c>
      <c r="CN16" s="764"/>
      <c r="CO16" s="764"/>
      <c r="CP16" s="764"/>
      <c r="CQ16" s="765"/>
      <c r="CR16" s="763">
        <v>1</v>
      </c>
      <c r="CS16" s="764"/>
      <c r="CT16" s="764"/>
      <c r="CU16" s="764"/>
      <c r="CV16" s="765"/>
      <c r="CW16" s="763">
        <v>21</v>
      </c>
      <c r="CX16" s="764"/>
      <c r="CY16" s="764"/>
      <c r="CZ16" s="764"/>
      <c r="DA16" s="765"/>
      <c r="DB16" s="763" t="s">
        <v>580</v>
      </c>
      <c r="DC16" s="764"/>
      <c r="DD16" s="764"/>
      <c r="DE16" s="764"/>
      <c r="DF16" s="765"/>
      <c r="DG16" s="763" t="s">
        <v>580</v>
      </c>
      <c r="DH16" s="764"/>
      <c r="DI16" s="764"/>
      <c r="DJ16" s="764"/>
      <c r="DK16" s="765"/>
      <c r="DL16" s="763" t="s">
        <v>580</v>
      </c>
      <c r="DM16" s="764"/>
      <c r="DN16" s="764"/>
      <c r="DO16" s="764"/>
      <c r="DP16" s="765"/>
      <c r="DQ16" s="763" t="s">
        <v>580</v>
      </c>
      <c r="DR16" s="764"/>
      <c r="DS16" s="764"/>
      <c r="DT16" s="764"/>
      <c r="DU16" s="765"/>
      <c r="DV16" s="760" t="s">
        <v>580</v>
      </c>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t="s">
        <v>596</v>
      </c>
      <c r="BT17" s="761"/>
      <c r="BU17" s="761"/>
      <c r="BV17" s="761"/>
      <c r="BW17" s="761"/>
      <c r="BX17" s="761"/>
      <c r="BY17" s="761"/>
      <c r="BZ17" s="761"/>
      <c r="CA17" s="761"/>
      <c r="CB17" s="761"/>
      <c r="CC17" s="761"/>
      <c r="CD17" s="761"/>
      <c r="CE17" s="761"/>
      <c r="CF17" s="761"/>
      <c r="CG17" s="762"/>
      <c r="CH17" s="763">
        <v>-9</v>
      </c>
      <c r="CI17" s="764"/>
      <c r="CJ17" s="764"/>
      <c r="CK17" s="764"/>
      <c r="CL17" s="765"/>
      <c r="CM17" s="763">
        <v>170</v>
      </c>
      <c r="CN17" s="764"/>
      <c r="CO17" s="764"/>
      <c r="CP17" s="764"/>
      <c r="CQ17" s="765"/>
      <c r="CR17" s="763">
        <v>21</v>
      </c>
      <c r="CS17" s="764"/>
      <c r="CT17" s="764"/>
      <c r="CU17" s="764"/>
      <c r="CV17" s="765"/>
      <c r="CW17" s="763">
        <v>0</v>
      </c>
      <c r="CX17" s="764"/>
      <c r="CY17" s="764"/>
      <c r="CZ17" s="764"/>
      <c r="DA17" s="765"/>
      <c r="DB17" s="763" t="s">
        <v>580</v>
      </c>
      <c r="DC17" s="764"/>
      <c r="DD17" s="764"/>
      <c r="DE17" s="764"/>
      <c r="DF17" s="765"/>
      <c r="DG17" s="763" t="s">
        <v>580</v>
      </c>
      <c r="DH17" s="764"/>
      <c r="DI17" s="764"/>
      <c r="DJ17" s="764"/>
      <c r="DK17" s="765"/>
      <c r="DL17" s="763" t="s">
        <v>580</v>
      </c>
      <c r="DM17" s="764"/>
      <c r="DN17" s="764"/>
      <c r="DO17" s="764"/>
      <c r="DP17" s="765"/>
      <c r="DQ17" s="763" t="s">
        <v>580</v>
      </c>
      <c r="DR17" s="764"/>
      <c r="DS17" s="764"/>
      <c r="DT17" s="764"/>
      <c r="DU17" s="765"/>
      <c r="DV17" s="760" t="s">
        <v>580</v>
      </c>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387</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388</v>
      </c>
      <c r="B23" s="776" t="s">
        <v>389</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1720</v>
      </c>
      <c r="AG23" s="780"/>
      <c r="AH23" s="780"/>
      <c r="AI23" s="780"/>
      <c r="AJ23" s="783"/>
      <c r="AK23" s="784"/>
      <c r="AL23" s="785"/>
      <c r="AM23" s="785"/>
      <c r="AN23" s="785"/>
      <c r="AO23" s="785"/>
      <c r="AP23" s="780"/>
      <c r="AQ23" s="780"/>
      <c r="AR23" s="780"/>
      <c r="AS23" s="780"/>
      <c r="AT23" s="780"/>
      <c r="AU23" s="796"/>
      <c r="AV23" s="796"/>
      <c r="AW23" s="796"/>
      <c r="AX23" s="796"/>
      <c r="AY23" s="797"/>
      <c r="AZ23" s="798" t="s">
        <v>390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392</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369</v>
      </c>
      <c r="B26" s="715"/>
      <c r="C26" s="715"/>
      <c r="D26" s="715"/>
      <c r="E26" s="715"/>
      <c r="F26" s="715"/>
      <c r="G26" s="715"/>
      <c r="H26" s="715"/>
      <c r="I26" s="715"/>
      <c r="J26" s="715"/>
      <c r="K26" s="715"/>
      <c r="L26" s="715"/>
      <c r="M26" s="715"/>
      <c r="N26" s="715"/>
      <c r="O26" s="715"/>
      <c r="P26" s="716"/>
      <c r="Q26" s="720" t="s">
        <v>393</v>
      </c>
      <c r="R26" s="721"/>
      <c r="S26" s="721"/>
      <c r="T26" s="721"/>
      <c r="U26" s="722"/>
      <c r="V26" s="720" t="s">
        <v>394</v>
      </c>
      <c r="W26" s="721"/>
      <c r="X26" s="721"/>
      <c r="Y26" s="721"/>
      <c r="Z26" s="722"/>
      <c r="AA26" s="720" t="s">
        <v>395</v>
      </c>
      <c r="AB26" s="721"/>
      <c r="AC26" s="721"/>
      <c r="AD26" s="721"/>
      <c r="AE26" s="721"/>
      <c r="AF26" s="801" t="s">
        <v>396</v>
      </c>
      <c r="AG26" s="802"/>
      <c r="AH26" s="802"/>
      <c r="AI26" s="802"/>
      <c r="AJ26" s="803"/>
      <c r="AK26" s="721" t="s">
        <v>397</v>
      </c>
      <c r="AL26" s="721"/>
      <c r="AM26" s="721"/>
      <c r="AN26" s="721"/>
      <c r="AO26" s="722"/>
      <c r="AP26" s="720" t="s">
        <v>398</v>
      </c>
      <c r="AQ26" s="721"/>
      <c r="AR26" s="721"/>
      <c r="AS26" s="721"/>
      <c r="AT26" s="722"/>
      <c r="AU26" s="720" t="s">
        <v>399</v>
      </c>
      <c r="AV26" s="721"/>
      <c r="AW26" s="721"/>
      <c r="AX26" s="721"/>
      <c r="AY26" s="722"/>
      <c r="AZ26" s="720" t="s">
        <v>400</v>
      </c>
      <c r="BA26" s="721"/>
      <c r="BB26" s="721"/>
      <c r="BC26" s="721"/>
      <c r="BD26" s="722"/>
      <c r="BE26" s="720" t="s">
        <v>376</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401</v>
      </c>
      <c r="C28" s="737"/>
      <c r="D28" s="737"/>
      <c r="E28" s="737"/>
      <c r="F28" s="737"/>
      <c r="G28" s="737"/>
      <c r="H28" s="737"/>
      <c r="I28" s="737"/>
      <c r="J28" s="737"/>
      <c r="K28" s="737"/>
      <c r="L28" s="737"/>
      <c r="M28" s="737"/>
      <c r="N28" s="737"/>
      <c r="O28" s="737"/>
      <c r="P28" s="738"/>
      <c r="Q28" s="809">
        <v>5216</v>
      </c>
      <c r="R28" s="810"/>
      <c r="S28" s="810"/>
      <c r="T28" s="810"/>
      <c r="U28" s="810"/>
      <c r="V28" s="810">
        <v>5143</v>
      </c>
      <c r="W28" s="810"/>
      <c r="X28" s="810"/>
      <c r="Y28" s="810"/>
      <c r="Z28" s="810"/>
      <c r="AA28" s="810">
        <v>73</v>
      </c>
      <c r="AB28" s="810"/>
      <c r="AC28" s="810"/>
      <c r="AD28" s="810"/>
      <c r="AE28" s="811"/>
      <c r="AF28" s="812">
        <v>73</v>
      </c>
      <c r="AG28" s="810"/>
      <c r="AH28" s="810"/>
      <c r="AI28" s="810"/>
      <c r="AJ28" s="813"/>
      <c r="AK28" s="814">
        <v>427</v>
      </c>
      <c r="AL28" s="815"/>
      <c r="AM28" s="815"/>
      <c r="AN28" s="815"/>
      <c r="AO28" s="815"/>
      <c r="AP28" s="815" t="s">
        <v>580</v>
      </c>
      <c r="AQ28" s="815"/>
      <c r="AR28" s="815"/>
      <c r="AS28" s="815"/>
      <c r="AT28" s="815"/>
      <c r="AU28" s="815" t="s">
        <v>580</v>
      </c>
      <c r="AV28" s="815"/>
      <c r="AW28" s="815"/>
      <c r="AX28" s="815"/>
      <c r="AY28" s="815"/>
      <c r="AZ28" s="816" t="s">
        <v>580</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402</v>
      </c>
      <c r="C29" s="768"/>
      <c r="D29" s="768"/>
      <c r="E29" s="768"/>
      <c r="F29" s="768"/>
      <c r="G29" s="768"/>
      <c r="H29" s="768"/>
      <c r="I29" s="768"/>
      <c r="J29" s="768"/>
      <c r="K29" s="768"/>
      <c r="L29" s="768"/>
      <c r="M29" s="768"/>
      <c r="N29" s="768"/>
      <c r="O29" s="768"/>
      <c r="P29" s="769"/>
      <c r="Q29" s="770">
        <v>6198</v>
      </c>
      <c r="R29" s="771"/>
      <c r="S29" s="771"/>
      <c r="T29" s="771"/>
      <c r="U29" s="771"/>
      <c r="V29" s="771">
        <v>5946</v>
      </c>
      <c r="W29" s="771"/>
      <c r="X29" s="771"/>
      <c r="Y29" s="771"/>
      <c r="Z29" s="771"/>
      <c r="AA29" s="771">
        <v>251</v>
      </c>
      <c r="AB29" s="771"/>
      <c r="AC29" s="771"/>
      <c r="AD29" s="771"/>
      <c r="AE29" s="772"/>
      <c r="AF29" s="773">
        <v>251</v>
      </c>
      <c r="AG29" s="774"/>
      <c r="AH29" s="774"/>
      <c r="AI29" s="774"/>
      <c r="AJ29" s="775"/>
      <c r="AK29" s="821">
        <v>862</v>
      </c>
      <c r="AL29" s="817"/>
      <c r="AM29" s="817"/>
      <c r="AN29" s="817"/>
      <c r="AO29" s="817"/>
      <c r="AP29" s="817" t="s">
        <v>580</v>
      </c>
      <c r="AQ29" s="817"/>
      <c r="AR29" s="817"/>
      <c r="AS29" s="817"/>
      <c r="AT29" s="817"/>
      <c r="AU29" s="817" t="s">
        <v>580</v>
      </c>
      <c r="AV29" s="817"/>
      <c r="AW29" s="817"/>
      <c r="AX29" s="817"/>
      <c r="AY29" s="817"/>
      <c r="AZ29" s="818" t="s">
        <v>580</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403</v>
      </c>
      <c r="C30" s="768"/>
      <c r="D30" s="768"/>
      <c r="E30" s="768"/>
      <c r="F30" s="768"/>
      <c r="G30" s="768"/>
      <c r="H30" s="768"/>
      <c r="I30" s="768"/>
      <c r="J30" s="768"/>
      <c r="K30" s="768"/>
      <c r="L30" s="768"/>
      <c r="M30" s="768"/>
      <c r="N30" s="768"/>
      <c r="O30" s="768"/>
      <c r="P30" s="769"/>
      <c r="Q30" s="770">
        <v>817</v>
      </c>
      <c r="R30" s="771"/>
      <c r="S30" s="771"/>
      <c r="T30" s="771"/>
      <c r="U30" s="771"/>
      <c r="V30" s="771">
        <v>793</v>
      </c>
      <c r="W30" s="771"/>
      <c r="X30" s="771"/>
      <c r="Y30" s="771"/>
      <c r="Z30" s="771"/>
      <c r="AA30" s="771">
        <v>23</v>
      </c>
      <c r="AB30" s="771"/>
      <c r="AC30" s="771"/>
      <c r="AD30" s="771"/>
      <c r="AE30" s="772"/>
      <c r="AF30" s="773">
        <v>23</v>
      </c>
      <c r="AG30" s="774"/>
      <c r="AH30" s="774"/>
      <c r="AI30" s="774"/>
      <c r="AJ30" s="775"/>
      <c r="AK30" s="821">
        <v>206</v>
      </c>
      <c r="AL30" s="817"/>
      <c r="AM30" s="817"/>
      <c r="AN30" s="817"/>
      <c r="AO30" s="817"/>
      <c r="AP30" s="817" t="s">
        <v>580</v>
      </c>
      <c r="AQ30" s="817"/>
      <c r="AR30" s="817"/>
      <c r="AS30" s="817"/>
      <c r="AT30" s="817"/>
      <c r="AU30" s="817" t="s">
        <v>580</v>
      </c>
      <c r="AV30" s="817"/>
      <c r="AW30" s="817"/>
      <c r="AX30" s="817"/>
      <c r="AY30" s="817"/>
      <c r="AZ30" s="818" t="s">
        <v>580</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404</v>
      </c>
      <c r="C31" s="768"/>
      <c r="D31" s="768"/>
      <c r="E31" s="768"/>
      <c r="F31" s="768"/>
      <c r="G31" s="768"/>
      <c r="H31" s="768"/>
      <c r="I31" s="768"/>
      <c r="J31" s="768"/>
      <c r="K31" s="768"/>
      <c r="L31" s="768"/>
      <c r="M31" s="768"/>
      <c r="N31" s="768"/>
      <c r="O31" s="768"/>
      <c r="P31" s="769"/>
      <c r="Q31" s="770">
        <v>1585</v>
      </c>
      <c r="R31" s="771"/>
      <c r="S31" s="771"/>
      <c r="T31" s="771"/>
      <c r="U31" s="771"/>
      <c r="V31" s="771">
        <v>1605</v>
      </c>
      <c r="W31" s="771"/>
      <c r="X31" s="771"/>
      <c r="Y31" s="771"/>
      <c r="Z31" s="771"/>
      <c r="AA31" s="771">
        <v>-20</v>
      </c>
      <c r="AB31" s="771"/>
      <c r="AC31" s="771"/>
      <c r="AD31" s="771"/>
      <c r="AE31" s="772"/>
      <c r="AF31" s="773">
        <v>2228</v>
      </c>
      <c r="AG31" s="774"/>
      <c r="AH31" s="774"/>
      <c r="AI31" s="774"/>
      <c r="AJ31" s="775"/>
      <c r="AK31" s="821">
        <v>109</v>
      </c>
      <c r="AL31" s="817"/>
      <c r="AM31" s="817"/>
      <c r="AN31" s="817"/>
      <c r="AO31" s="817"/>
      <c r="AP31" s="817">
        <v>4476</v>
      </c>
      <c r="AQ31" s="817"/>
      <c r="AR31" s="817"/>
      <c r="AS31" s="817"/>
      <c r="AT31" s="817"/>
      <c r="AU31" s="817">
        <v>1659</v>
      </c>
      <c r="AV31" s="817"/>
      <c r="AW31" s="817"/>
      <c r="AX31" s="817"/>
      <c r="AY31" s="817"/>
      <c r="AZ31" s="818" t="s">
        <v>580</v>
      </c>
      <c r="BA31" s="818"/>
      <c r="BB31" s="818"/>
      <c r="BC31" s="818"/>
      <c r="BD31" s="818"/>
      <c r="BE31" s="819" t="s">
        <v>405</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406</v>
      </c>
      <c r="C32" s="768"/>
      <c r="D32" s="768"/>
      <c r="E32" s="768"/>
      <c r="F32" s="768"/>
      <c r="G32" s="768"/>
      <c r="H32" s="768"/>
      <c r="I32" s="768"/>
      <c r="J32" s="768"/>
      <c r="K32" s="768"/>
      <c r="L32" s="768"/>
      <c r="M32" s="768"/>
      <c r="N32" s="768"/>
      <c r="O32" s="768"/>
      <c r="P32" s="769"/>
      <c r="Q32" s="770">
        <v>1804</v>
      </c>
      <c r="R32" s="771"/>
      <c r="S32" s="771"/>
      <c r="T32" s="771"/>
      <c r="U32" s="771"/>
      <c r="V32" s="771">
        <v>1790</v>
      </c>
      <c r="W32" s="771"/>
      <c r="X32" s="771"/>
      <c r="Y32" s="771"/>
      <c r="Z32" s="771"/>
      <c r="AA32" s="771">
        <v>14</v>
      </c>
      <c r="AB32" s="771"/>
      <c r="AC32" s="771"/>
      <c r="AD32" s="771"/>
      <c r="AE32" s="772"/>
      <c r="AF32" s="773">
        <v>117</v>
      </c>
      <c r="AG32" s="774"/>
      <c r="AH32" s="774"/>
      <c r="AI32" s="774"/>
      <c r="AJ32" s="775"/>
      <c r="AK32" s="821">
        <v>664</v>
      </c>
      <c r="AL32" s="817"/>
      <c r="AM32" s="817"/>
      <c r="AN32" s="817"/>
      <c r="AO32" s="817"/>
      <c r="AP32" s="817">
        <v>5631</v>
      </c>
      <c r="AQ32" s="817"/>
      <c r="AR32" s="817"/>
      <c r="AS32" s="817"/>
      <c r="AT32" s="817"/>
      <c r="AU32" s="817">
        <v>3587</v>
      </c>
      <c r="AV32" s="817"/>
      <c r="AW32" s="817"/>
      <c r="AX32" s="817"/>
      <c r="AY32" s="817"/>
      <c r="AZ32" s="818" t="s">
        <v>580</v>
      </c>
      <c r="BA32" s="818"/>
      <c r="BB32" s="818"/>
      <c r="BC32" s="818"/>
      <c r="BD32" s="818"/>
      <c r="BE32" s="819" t="s">
        <v>407</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408</v>
      </c>
      <c r="C33" s="768"/>
      <c r="D33" s="768"/>
      <c r="E33" s="768"/>
      <c r="F33" s="768"/>
      <c r="G33" s="768"/>
      <c r="H33" s="768"/>
      <c r="I33" s="768"/>
      <c r="J33" s="768"/>
      <c r="K33" s="768"/>
      <c r="L33" s="768"/>
      <c r="M33" s="768"/>
      <c r="N33" s="768"/>
      <c r="O33" s="768"/>
      <c r="P33" s="769"/>
      <c r="Q33" s="770">
        <v>1288</v>
      </c>
      <c r="R33" s="771"/>
      <c r="S33" s="771"/>
      <c r="T33" s="771"/>
      <c r="U33" s="771"/>
      <c r="V33" s="771">
        <v>1746</v>
      </c>
      <c r="W33" s="771"/>
      <c r="X33" s="771"/>
      <c r="Y33" s="771"/>
      <c r="Z33" s="771"/>
      <c r="AA33" s="771">
        <v>-458</v>
      </c>
      <c r="AB33" s="771"/>
      <c r="AC33" s="771"/>
      <c r="AD33" s="771"/>
      <c r="AE33" s="772"/>
      <c r="AF33" s="773">
        <v>3382</v>
      </c>
      <c r="AG33" s="774"/>
      <c r="AH33" s="774"/>
      <c r="AI33" s="774"/>
      <c r="AJ33" s="775"/>
      <c r="AK33" s="821">
        <v>558</v>
      </c>
      <c r="AL33" s="817"/>
      <c r="AM33" s="817"/>
      <c r="AN33" s="817"/>
      <c r="AO33" s="817"/>
      <c r="AP33" s="817">
        <v>3776</v>
      </c>
      <c r="AQ33" s="817"/>
      <c r="AR33" s="817"/>
      <c r="AS33" s="817"/>
      <c r="AT33" s="817"/>
      <c r="AU33" s="817">
        <v>2583</v>
      </c>
      <c r="AV33" s="817"/>
      <c r="AW33" s="817"/>
      <c r="AX33" s="817"/>
      <c r="AY33" s="817"/>
      <c r="AZ33" s="818" t="s">
        <v>580</v>
      </c>
      <c r="BA33" s="818"/>
      <c r="BB33" s="818"/>
      <c r="BC33" s="818"/>
      <c r="BD33" s="818"/>
      <c r="BE33" s="819" t="s">
        <v>409</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410</v>
      </c>
      <c r="C34" s="768"/>
      <c r="D34" s="768"/>
      <c r="E34" s="768"/>
      <c r="F34" s="768"/>
      <c r="G34" s="768"/>
      <c r="H34" s="768"/>
      <c r="I34" s="768"/>
      <c r="J34" s="768"/>
      <c r="K34" s="768"/>
      <c r="L34" s="768"/>
      <c r="M34" s="768"/>
      <c r="N34" s="768"/>
      <c r="O34" s="768"/>
      <c r="P34" s="769"/>
      <c r="Q34" s="770">
        <v>492</v>
      </c>
      <c r="R34" s="771"/>
      <c r="S34" s="771"/>
      <c r="T34" s="771"/>
      <c r="U34" s="771"/>
      <c r="V34" s="771">
        <v>491</v>
      </c>
      <c r="W34" s="771"/>
      <c r="X34" s="771"/>
      <c r="Y34" s="771"/>
      <c r="Z34" s="771"/>
      <c r="AA34" s="771">
        <v>1</v>
      </c>
      <c r="AB34" s="771"/>
      <c r="AC34" s="771"/>
      <c r="AD34" s="771"/>
      <c r="AE34" s="772"/>
      <c r="AF34" s="773">
        <v>802</v>
      </c>
      <c r="AG34" s="774"/>
      <c r="AH34" s="774"/>
      <c r="AI34" s="774"/>
      <c r="AJ34" s="775"/>
      <c r="AK34" s="821">
        <v>180</v>
      </c>
      <c r="AL34" s="817"/>
      <c r="AM34" s="817"/>
      <c r="AN34" s="817"/>
      <c r="AO34" s="817"/>
      <c r="AP34" s="817">
        <v>187</v>
      </c>
      <c r="AQ34" s="817"/>
      <c r="AR34" s="817"/>
      <c r="AS34" s="817"/>
      <c r="AT34" s="817"/>
      <c r="AU34" s="817">
        <v>68</v>
      </c>
      <c r="AV34" s="817"/>
      <c r="AW34" s="817"/>
      <c r="AX34" s="817"/>
      <c r="AY34" s="817"/>
      <c r="AZ34" s="818" t="s">
        <v>580</v>
      </c>
      <c r="BA34" s="818"/>
      <c r="BB34" s="818"/>
      <c r="BC34" s="818"/>
      <c r="BD34" s="818"/>
      <c r="BE34" s="819" t="s">
        <v>409</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388</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6876</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413</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415</v>
      </c>
      <c r="B66" s="715"/>
      <c r="C66" s="715"/>
      <c r="D66" s="715"/>
      <c r="E66" s="715"/>
      <c r="F66" s="715"/>
      <c r="G66" s="715"/>
      <c r="H66" s="715"/>
      <c r="I66" s="715"/>
      <c r="J66" s="715"/>
      <c r="K66" s="715"/>
      <c r="L66" s="715"/>
      <c r="M66" s="715"/>
      <c r="N66" s="715"/>
      <c r="O66" s="715"/>
      <c r="P66" s="716"/>
      <c r="Q66" s="720" t="s">
        <v>416</v>
      </c>
      <c r="R66" s="721"/>
      <c r="S66" s="721"/>
      <c r="T66" s="721"/>
      <c r="U66" s="722"/>
      <c r="V66" s="720" t="s">
        <v>417</v>
      </c>
      <c r="W66" s="721"/>
      <c r="X66" s="721"/>
      <c r="Y66" s="721"/>
      <c r="Z66" s="722"/>
      <c r="AA66" s="720" t="s">
        <v>418</v>
      </c>
      <c r="AB66" s="721"/>
      <c r="AC66" s="721"/>
      <c r="AD66" s="721"/>
      <c r="AE66" s="722"/>
      <c r="AF66" s="841" t="s">
        <v>419</v>
      </c>
      <c r="AG66" s="802"/>
      <c r="AH66" s="802"/>
      <c r="AI66" s="802"/>
      <c r="AJ66" s="842"/>
      <c r="AK66" s="720" t="s">
        <v>420</v>
      </c>
      <c r="AL66" s="715"/>
      <c r="AM66" s="715"/>
      <c r="AN66" s="715"/>
      <c r="AO66" s="716"/>
      <c r="AP66" s="720" t="s">
        <v>398</v>
      </c>
      <c r="AQ66" s="721"/>
      <c r="AR66" s="721"/>
      <c r="AS66" s="721"/>
      <c r="AT66" s="722"/>
      <c r="AU66" s="720" t="s">
        <v>421</v>
      </c>
      <c r="AV66" s="721"/>
      <c r="AW66" s="721"/>
      <c r="AX66" s="721"/>
      <c r="AY66" s="722"/>
      <c r="AZ66" s="720" t="s">
        <v>376</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581</v>
      </c>
      <c r="C68" s="857"/>
      <c r="D68" s="857"/>
      <c r="E68" s="857"/>
      <c r="F68" s="857"/>
      <c r="G68" s="857"/>
      <c r="H68" s="857"/>
      <c r="I68" s="857"/>
      <c r="J68" s="857"/>
      <c r="K68" s="857"/>
      <c r="L68" s="857"/>
      <c r="M68" s="857"/>
      <c r="N68" s="857"/>
      <c r="O68" s="857"/>
      <c r="P68" s="858"/>
      <c r="Q68" s="859">
        <v>61</v>
      </c>
      <c r="R68" s="853"/>
      <c r="S68" s="853"/>
      <c r="T68" s="853"/>
      <c r="U68" s="853"/>
      <c r="V68" s="853">
        <v>56</v>
      </c>
      <c r="W68" s="853"/>
      <c r="X68" s="853"/>
      <c r="Y68" s="853"/>
      <c r="Z68" s="853"/>
      <c r="AA68" s="853">
        <v>5</v>
      </c>
      <c r="AB68" s="853"/>
      <c r="AC68" s="853"/>
      <c r="AD68" s="853"/>
      <c r="AE68" s="853"/>
      <c r="AF68" s="853">
        <v>5</v>
      </c>
      <c r="AG68" s="853"/>
      <c r="AH68" s="853"/>
      <c r="AI68" s="853"/>
      <c r="AJ68" s="853"/>
      <c r="AK68" s="853" t="s">
        <v>580</v>
      </c>
      <c r="AL68" s="853"/>
      <c r="AM68" s="853"/>
      <c r="AN68" s="853"/>
      <c r="AO68" s="853"/>
      <c r="AP68" s="853" t="s">
        <v>580</v>
      </c>
      <c r="AQ68" s="853"/>
      <c r="AR68" s="853"/>
      <c r="AS68" s="853"/>
      <c r="AT68" s="853"/>
      <c r="AU68" s="853" t="s">
        <v>580</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582</v>
      </c>
      <c r="C69" s="861"/>
      <c r="D69" s="861"/>
      <c r="E69" s="861"/>
      <c r="F69" s="861"/>
      <c r="G69" s="861"/>
      <c r="H69" s="861"/>
      <c r="I69" s="861"/>
      <c r="J69" s="861"/>
      <c r="K69" s="861"/>
      <c r="L69" s="861"/>
      <c r="M69" s="861"/>
      <c r="N69" s="861"/>
      <c r="O69" s="861"/>
      <c r="P69" s="862"/>
      <c r="Q69" s="863">
        <v>267</v>
      </c>
      <c r="R69" s="817"/>
      <c r="S69" s="817"/>
      <c r="T69" s="817"/>
      <c r="U69" s="817"/>
      <c r="V69" s="817">
        <v>235</v>
      </c>
      <c r="W69" s="817"/>
      <c r="X69" s="817"/>
      <c r="Y69" s="817"/>
      <c r="Z69" s="817"/>
      <c r="AA69" s="817">
        <v>32</v>
      </c>
      <c r="AB69" s="817"/>
      <c r="AC69" s="817"/>
      <c r="AD69" s="817"/>
      <c r="AE69" s="817"/>
      <c r="AF69" s="817">
        <v>32</v>
      </c>
      <c r="AG69" s="817"/>
      <c r="AH69" s="817"/>
      <c r="AI69" s="817"/>
      <c r="AJ69" s="817"/>
      <c r="AK69" s="817" t="s">
        <v>580</v>
      </c>
      <c r="AL69" s="817"/>
      <c r="AM69" s="817"/>
      <c r="AN69" s="817"/>
      <c r="AO69" s="817"/>
      <c r="AP69" s="817" t="s">
        <v>580</v>
      </c>
      <c r="AQ69" s="817"/>
      <c r="AR69" s="817"/>
      <c r="AS69" s="817"/>
      <c r="AT69" s="817"/>
      <c r="AU69" s="817" t="s">
        <v>580</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583</v>
      </c>
      <c r="C70" s="861"/>
      <c r="D70" s="861"/>
      <c r="E70" s="861"/>
      <c r="F70" s="861"/>
      <c r="G70" s="861"/>
      <c r="H70" s="861"/>
      <c r="I70" s="861"/>
      <c r="J70" s="861"/>
      <c r="K70" s="861"/>
      <c r="L70" s="861"/>
      <c r="M70" s="861"/>
      <c r="N70" s="861"/>
      <c r="O70" s="861"/>
      <c r="P70" s="862"/>
      <c r="Q70" s="863">
        <v>279696</v>
      </c>
      <c r="R70" s="817"/>
      <c r="S70" s="817"/>
      <c r="T70" s="817"/>
      <c r="U70" s="817"/>
      <c r="V70" s="817">
        <v>267445</v>
      </c>
      <c r="W70" s="817"/>
      <c r="X70" s="817"/>
      <c r="Y70" s="817"/>
      <c r="Z70" s="817"/>
      <c r="AA70" s="817">
        <v>12251</v>
      </c>
      <c r="AB70" s="817"/>
      <c r="AC70" s="817"/>
      <c r="AD70" s="817"/>
      <c r="AE70" s="817"/>
      <c r="AF70" s="817">
        <v>12251</v>
      </c>
      <c r="AG70" s="817"/>
      <c r="AH70" s="817"/>
      <c r="AI70" s="817"/>
      <c r="AJ70" s="817"/>
      <c r="AK70" s="817" t="s">
        <v>580</v>
      </c>
      <c r="AL70" s="817"/>
      <c r="AM70" s="817"/>
      <c r="AN70" s="817"/>
      <c r="AO70" s="817"/>
      <c r="AP70" s="817" t="s">
        <v>580</v>
      </c>
      <c r="AQ70" s="817"/>
      <c r="AR70" s="817"/>
      <c r="AS70" s="817"/>
      <c r="AT70" s="817"/>
      <c r="AU70" s="817" t="s">
        <v>580</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584</v>
      </c>
      <c r="C71" s="861"/>
      <c r="D71" s="861"/>
      <c r="E71" s="861"/>
      <c r="F71" s="861"/>
      <c r="G71" s="861"/>
      <c r="H71" s="861"/>
      <c r="I71" s="861"/>
      <c r="J71" s="861"/>
      <c r="K71" s="861"/>
      <c r="L71" s="861"/>
      <c r="M71" s="861"/>
      <c r="N71" s="861"/>
      <c r="O71" s="861"/>
      <c r="P71" s="862"/>
      <c r="Q71" s="863">
        <v>6958</v>
      </c>
      <c r="R71" s="817"/>
      <c r="S71" s="817"/>
      <c r="T71" s="817"/>
      <c r="U71" s="817"/>
      <c r="V71" s="817">
        <v>6929</v>
      </c>
      <c r="W71" s="817"/>
      <c r="X71" s="817"/>
      <c r="Y71" s="817"/>
      <c r="Z71" s="817"/>
      <c r="AA71" s="817">
        <v>29</v>
      </c>
      <c r="AB71" s="817"/>
      <c r="AC71" s="817"/>
      <c r="AD71" s="817"/>
      <c r="AE71" s="817"/>
      <c r="AF71" s="817">
        <v>29</v>
      </c>
      <c r="AG71" s="817"/>
      <c r="AH71" s="817"/>
      <c r="AI71" s="817"/>
      <c r="AJ71" s="817"/>
      <c r="AK71" s="817" t="s">
        <v>580</v>
      </c>
      <c r="AL71" s="817"/>
      <c r="AM71" s="817"/>
      <c r="AN71" s="817"/>
      <c r="AO71" s="817"/>
      <c r="AP71" s="817" t="s">
        <v>580</v>
      </c>
      <c r="AQ71" s="817"/>
      <c r="AR71" s="817"/>
      <c r="AS71" s="817"/>
      <c r="AT71" s="817"/>
      <c r="AU71" s="817" t="s">
        <v>580</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585</v>
      </c>
      <c r="C72" s="861"/>
      <c r="D72" s="861"/>
      <c r="E72" s="861"/>
      <c r="F72" s="861"/>
      <c r="G72" s="861"/>
      <c r="H72" s="861"/>
      <c r="I72" s="861"/>
      <c r="J72" s="861"/>
      <c r="K72" s="861"/>
      <c r="L72" s="861"/>
      <c r="M72" s="861"/>
      <c r="N72" s="861"/>
      <c r="O72" s="861"/>
      <c r="P72" s="862"/>
      <c r="Q72" s="863">
        <v>20</v>
      </c>
      <c r="R72" s="817"/>
      <c r="S72" s="817"/>
      <c r="T72" s="817"/>
      <c r="U72" s="817"/>
      <c r="V72" s="817">
        <v>17</v>
      </c>
      <c r="W72" s="817"/>
      <c r="X72" s="817"/>
      <c r="Y72" s="817"/>
      <c r="Z72" s="817"/>
      <c r="AA72" s="817">
        <v>3</v>
      </c>
      <c r="AB72" s="817"/>
      <c r="AC72" s="817"/>
      <c r="AD72" s="817"/>
      <c r="AE72" s="817"/>
      <c r="AF72" s="817">
        <v>3</v>
      </c>
      <c r="AG72" s="817"/>
      <c r="AH72" s="817"/>
      <c r="AI72" s="817"/>
      <c r="AJ72" s="817"/>
      <c r="AK72" s="817" t="s">
        <v>580</v>
      </c>
      <c r="AL72" s="817"/>
      <c r="AM72" s="817"/>
      <c r="AN72" s="817"/>
      <c r="AO72" s="817"/>
      <c r="AP72" s="817" t="s">
        <v>580</v>
      </c>
      <c r="AQ72" s="817"/>
      <c r="AR72" s="817"/>
      <c r="AS72" s="817"/>
      <c r="AT72" s="817"/>
      <c r="AU72" s="817" t="s">
        <v>580</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388</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388</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306</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306</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306</v>
      </c>
      <c r="DR109" s="880"/>
      <c r="DS109" s="880"/>
      <c r="DT109" s="880"/>
      <c r="DU109" s="881"/>
      <c r="DV109" s="879" t="s">
        <v>433</v>
      </c>
      <c r="DW109" s="880"/>
      <c r="DX109" s="880"/>
      <c r="DY109" s="880"/>
      <c r="DZ109" s="882"/>
    </row>
    <row r="110" spans="1:131" s="224" customFormat="1" ht="26.25" customHeight="1" x14ac:dyDescent="0.15">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2747752</v>
      </c>
      <c r="AB110" s="887"/>
      <c r="AC110" s="887"/>
      <c r="AD110" s="887"/>
      <c r="AE110" s="888"/>
      <c r="AF110" s="889">
        <v>2613192</v>
      </c>
      <c r="AG110" s="887"/>
      <c r="AH110" s="887"/>
      <c r="AI110" s="887"/>
      <c r="AJ110" s="888"/>
      <c r="AK110" s="889">
        <v>2608681</v>
      </c>
      <c r="AL110" s="887"/>
      <c r="AM110" s="887"/>
      <c r="AN110" s="887"/>
      <c r="AO110" s="888"/>
      <c r="AP110" s="890">
        <v>18.100000000000001</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26179252</v>
      </c>
      <c r="BR110" s="918"/>
      <c r="BS110" s="918"/>
      <c r="BT110" s="918"/>
      <c r="BU110" s="918"/>
      <c r="BV110" s="918">
        <v>25773403</v>
      </c>
      <c r="BW110" s="918"/>
      <c r="BX110" s="918"/>
      <c r="BY110" s="918"/>
      <c r="BZ110" s="918"/>
      <c r="CA110" s="918">
        <v>24810804</v>
      </c>
      <c r="CB110" s="918"/>
      <c r="CC110" s="918"/>
      <c r="CD110" s="918"/>
      <c r="CE110" s="918"/>
      <c r="CF110" s="931">
        <v>172.2</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439</v>
      </c>
      <c r="DH110" s="918"/>
      <c r="DI110" s="918"/>
      <c r="DJ110" s="918"/>
      <c r="DK110" s="918"/>
      <c r="DL110" s="918" t="s">
        <v>440</v>
      </c>
      <c r="DM110" s="918"/>
      <c r="DN110" s="918"/>
      <c r="DO110" s="918"/>
      <c r="DP110" s="918"/>
      <c r="DQ110" s="918" t="s">
        <v>439</v>
      </c>
      <c r="DR110" s="918"/>
      <c r="DS110" s="918"/>
      <c r="DT110" s="918"/>
      <c r="DU110" s="918"/>
      <c r="DV110" s="919" t="s">
        <v>439</v>
      </c>
      <c r="DW110" s="919"/>
      <c r="DX110" s="919"/>
      <c r="DY110" s="919"/>
      <c r="DZ110" s="920"/>
    </row>
    <row r="111" spans="1:131" s="224" customFormat="1" ht="26.25" customHeight="1" x14ac:dyDescent="0.15">
      <c r="A111" s="921" t="s">
        <v>441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442</v>
      </c>
      <c r="AB111" s="925"/>
      <c r="AC111" s="925"/>
      <c r="AD111" s="925"/>
      <c r="AE111" s="926"/>
      <c r="AF111" s="927" t="s">
        <v>439</v>
      </c>
      <c r="AG111" s="925"/>
      <c r="AH111" s="925"/>
      <c r="AI111" s="925"/>
      <c r="AJ111" s="926"/>
      <c r="AK111" s="927" t="s">
        <v>442</v>
      </c>
      <c r="AL111" s="925"/>
      <c r="AM111" s="925"/>
      <c r="AN111" s="925"/>
      <c r="AO111" s="926"/>
      <c r="AP111" s="928" t="s">
        <v>442</v>
      </c>
      <c r="AQ111" s="929"/>
      <c r="AR111" s="929"/>
      <c r="AS111" s="929"/>
      <c r="AT111" s="930"/>
      <c r="AU111" s="895"/>
      <c r="AV111" s="896"/>
      <c r="AW111" s="896"/>
      <c r="AX111" s="896"/>
      <c r="AY111" s="896"/>
      <c r="AZ111" s="909" t="s">
        <v>443</v>
      </c>
      <c r="BA111" s="910"/>
      <c r="BB111" s="910"/>
      <c r="BC111" s="910"/>
      <c r="BD111" s="910"/>
      <c r="BE111" s="910"/>
      <c r="BF111" s="910"/>
      <c r="BG111" s="910"/>
      <c r="BH111" s="910"/>
      <c r="BI111" s="910"/>
      <c r="BJ111" s="910"/>
      <c r="BK111" s="910"/>
      <c r="BL111" s="910"/>
      <c r="BM111" s="910"/>
      <c r="BN111" s="910"/>
      <c r="BO111" s="910"/>
      <c r="BP111" s="911"/>
      <c r="BQ111" s="912" t="s">
        <v>442</v>
      </c>
      <c r="BR111" s="913"/>
      <c r="BS111" s="913"/>
      <c r="BT111" s="913"/>
      <c r="BU111" s="913"/>
      <c r="BV111" s="913" t="s">
        <v>444</v>
      </c>
      <c r="BW111" s="913"/>
      <c r="BX111" s="913"/>
      <c r="BY111" s="913"/>
      <c r="BZ111" s="913"/>
      <c r="CA111" s="913" t="s">
        <v>442</v>
      </c>
      <c r="CB111" s="913"/>
      <c r="CC111" s="913"/>
      <c r="CD111" s="913"/>
      <c r="CE111" s="913"/>
      <c r="CF111" s="907" t="s">
        <v>444</v>
      </c>
      <c r="CG111" s="908"/>
      <c r="CH111" s="908"/>
      <c r="CI111" s="908"/>
      <c r="CJ111" s="908"/>
      <c r="CK111" s="935"/>
      <c r="CL111" s="936"/>
      <c r="CM111" s="909" t="s">
        <v>445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439</v>
      </c>
      <c r="DH111" s="913"/>
      <c r="DI111" s="913"/>
      <c r="DJ111" s="913"/>
      <c r="DK111" s="913"/>
      <c r="DL111" s="913" t="s">
        <v>442</v>
      </c>
      <c r="DM111" s="913"/>
      <c r="DN111" s="913"/>
      <c r="DO111" s="913"/>
      <c r="DP111" s="913"/>
      <c r="DQ111" s="913" t="s">
        <v>440</v>
      </c>
      <c r="DR111" s="913"/>
      <c r="DS111" s="913"/>
      <c r="DT111" s="913"/>
      <c r="DU111" s="913"/>
      <c r="DV111" s="914" t="s">
        <v>442</v>
      </c>
      <c r="DW111" s="914"/>
      <c r="DX111" s="914"/>
      <c r="DY111" s="914"/>
      <c r="DZ111" s="915"/>
    </row>
    <row r="112" spans="1:131" s="224" customFormat="1" ht="26.25" customHeight="1" x14ac:dyDescent="0.15">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444</v>
      </c>
      <c r="AB112" s="946"/>
      <c r="AC112" s="946"/>
      <c r="AD112" s="946"/>
      <c r="AE112" s="947"/>
      <c r="AF112" s="948" t="s">
        <v>440</v>
      </c>
      <c r="AG112" s="946"/>
      <c r="AH112" s="946"/>
      <c r="AI112" s="946"/>
      <c r="AJ112" s="947"/>
      <c r="AK112" s="948" t="s">
        <v>444</v>
      </c>
      <c r="AL112" s="946"/>
      <c r="AM112" s="946"/>
      <c r="AN112" s="946"/>
      <c r="AO112" s="947"/>
      <c r="AP112" s="949" t="s">
        <v>442</v>
      </c>
      <c r="AQ112" s="950"/>
      <c r="AR112" s="950"/>
      <c r="AS112" s="950"/>
      <c r="AT112" s="951"/>
      <c r="AU112" s="895"/>
      <c r="AV112" s="896"/>
      <c r="AW112" s="896"/>
      <c r="AX112" s="896"/>
      <c r="AY112" s="896"/>
      <c r="AZ112" s="909" t="s">
        <v>448</v>
      </c>
      <c r="BA112" s="910"/>
      <c r="BB112" s="910"/>
      <c r="BC112" s="910"/>
      <c r="BD112" s="910"/>
      <c r="BE112" s="910"/>
      <c r="BF112" s="910"/>
      <c r="BG112" s="910"/>
      <c r="BH112" s="910"/>
      <c r="BI112" s="910"/>
      <c r="BJ112" s="910"/>
      <c r="BK112" s="910"/>
      <c r="BL112" s="910"/>
      <c r="BM112" s="910"/>
      <c r="BN112" s="910"/>
      <c r="BO112" s="910"/>
      <c r="BP112" s="911"/>
      <c r="BQ112" s="912">
        <v>8285250</v>
      </c>
      <c r="BR112" s="913"/>
      <c r="BS112" s="913"/>
      <c r="BT112" s="913"/>
      <c r="BU112" s="913"/>
      <c r="BV112" s="913">
        <v>8343855</v>
      </c>
      <c r="BW112" s="913"/>
      <c r="BX112" s="913"/>
      <c r="BY112" s="913"/>
      <c r="BZ112" s="913"/>
      <c r="CA112" s="913">
        <v>7897330</v>
      </c>
      <c r="CB112" s="913"/>
      <c r="CC112" s="913"/>
      <c r="CD112" s="913"/>
      <c r="CE112" s="913"/>
      <c r="CF112" s="907">
        <v>54.8</v>
      </c>
      <c r="CG112" s="908"/>
      <c r="CH112" s="908"/>
      <c r="CI112" s="908"/>
      <c r="CJ112" s="908"/>
      <c r="CK112" s="935"/>
      <c r="CL112" s="936"/>
      <c r="CM112" s="909" t="s">
        <v>449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442</v>
      </c>
      <c r="DH112" s="913"/>
      <c r="DI112" s="913"/>
      <c r="DJ112" s="913"/>
      <c r="DK112" s="913"/>
      <c r="DL112" s="913" t="s">
        <v>442</v>
      </c>
      <c r="DM112" s="913"/>
      <c r="DN112" s="913"/>
      <c r="DO112" s="913"/>
      <c r="DP112" s="913"/>
      <c r="DQ112" s="913" t="s">
        <v>442</v>
      </c>
      <c r="DR112" s="913"/>
      <c r="DS112" s="913"/>
      <c r="DT112" s="913"/>
      <c r="DU112" s="913"/>
      <c r="DV112" s="914" t="s">
        <v>442</v>
      </c>
      <c r="DW112" s="914"/>
      <c r="DX112" s="914"/>
      <c r="DY112" s="914"/>
      <c r="DZ112" s="915"/>
    </row>
    <row r="113" spans="1:130" s="224" customFormat="1" ht="26.25" customHeight="1" x14ac:dyDescent="0.15">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594838</v>
      </c>
      <c r="AB113" s="925"/>
      <c r="AC113" s="925"/>
      <c r="AD113" s="925"/>
      <c r="AE113" s="926"/>
      <c r="AF113" s="927">
        <v>861281</v>
      </c>
      <c r="AG113" s="925"/>
      <c r="AH113" s="925"/>
      <c r="AI113" s="925"/>
      <c r="AJ113" s="926"/>
      <c r="AK113" s="927">
        <v>844366</v>
      </c>
      <c r="AL113" s="925"/>
      <c r="AM113" s="925"/>
      <c r="AN113" s="925"/>
      <c r="AO113" s="926"/>
      <c r="AP113" s="928">
        <v>5.9</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t="s">
        <v>442</v>
      </c>
      <c r="BR113" s="913"/>
      <c r="BS113" s="913"/>
      <c r="BT113" s="913"/>
      <c r="BU113" s="913"/>
      <c r="BV113" s="913" t="s">
        <v>439</v>
      </c>
      <c r="BW113" s="913"/>
      <c r="BX113" s="913"/>
      <c r="BY113" s="913"/>
      <c r="BZ113" s="913"/>
      <c r="CA113" s="913" t="s">
        <v>442</v>
      </c>
      <c r="CB113" s="913"/>
      <c r="CC113" s="913"/>
      <c r="CD113" s="913"/>
      <c r="CE113" s="913"/>
      <c r="CF113" s="907" t="s">
        <v>439</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439</v>
      </c>
      <c r="DH113" s="946"/>
      <c r="DI113" s="946"/>
      <c r="DJ113" s="946"/>
      <c r="DK113" s="947"/>
      <c r="DL113" s="948" t="s">
        <v>442</v>
      </c>
      <c r="DM113" s="946"/>
      <c r="DN113" s="946"/>
      <c r="DO113" s="946"/>
      <c r="DP113" s="947"/>
      <c r="DQ113" s="948" t="s">
        <v>439</v>
      </c>
      <c r="DR113" s="946"/>
      <c r="DS113" s="946"/>
      <c r="DT113" s="946"/>
      <c r="DU113" s="947"/>
      <c r="DV113" s="949" t="s">
        <v>442</v>
      </c>
      <c r="DW113" s="950"/>
      <c r="DX113" s="950"/>
      <c r="DY113" s="950"/>
      <c r="DZ113" s="951"/>
    </row>
    <row r="114" spans="1:130" s="224" customFormat="1" ht="26.25" customHeight="1" x14ac:dyDescent="0.15">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442</v>
      </c>
      <c r="AB114" s="946"/>
      <c r="AC114" s="946"/>
      <c r="AD114" s="946"/>
      <c r="AE114" s="947"/>
      <c r="AF114" s="948" t="s">
        <v>442</v>
      </c>
      <c r="AG114" s="946"/>
      <c r="AH114" s="946"/>
      <c r="AI114" s="946"/>
      <c r="AJ114" s="947"/>
      <c r="AK114" s="948" t="s">
        <v>440</v>
      </c>
      <c r="AL114" s="946"/>
      <c r="AM114" s="946"/>
      <c r="AN114" s="946"/>
      <c r="AO114" s="947"/>
      <c r="AP114" s="949" t="s">
        <v>442</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5643648</v>
      </c>
      <c r="BR114" s="913"/>
      <c r="BS114" s="913"/>
      <c r="BT114" s="913"/>
      <c r="BU114" s="913"/>
      <c r="BV114" s="913">
        <v>5601410</v>
      </c>
      <c r="BW114" s="913"/>
      <c r="BX114" s="913"/>
      <c r="BY114" s="913"/>
      <c r="BZ114" s="913"/>
      <c r="CA114" s="913">
        <v>5582595</v>
      </c>
      <c r="CB114" s="913"/>
      <c r="CC114" s="913"/>
      <c r="CD114" s="913"/>
      <c r="CE114" s="913"/>
      <c r="CF114" s="907">
        <v>38.799999999999997</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440</v>
      </c>
      <c r="DH114" s="946"/>
      <c r="DI114" s="946"/>
      <c r="DJ114" s="946"/>
      <c r="DK114" s="947"/>
      <c r="DL114" s="948" t="s">
        <v>440</v>
      </c>
      <c r="DM114" s="946"/>
      <c r="DN114" s="946"/>
      <c r="DO114" s="946"/>
      <c r="DP114" s="947"/>
      <c r="DQ114" s="948" t="s">
        <v>440</v>
      </c>
      <c r="DR114" s="946"/>
      <c r="DS114" s="946"/>
      <c r="DT114" s="946"/>
      <c r="DU114" s="947"/>
      <c r="DV114" s="949" t="s">
        <v>444</v>
      </c>
      <c r="DW114" s="950"/>
      <c r="DX114" s="950"/>
      <c r="DY114" s="950"/>
      <c r="DZ114" s="951"/>
    </row>
    <row r="115" spans="1:130" s="224" customFormat="1" ht="26.25" customHeight="1" x14ac:dyDescent="0.15">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243</v>
      </c>
      <c r="AB115" s="925"/>
      <c r="AC115" s="925"/>
      <c r="AD115" s="925"/>
      <c r="AE115" s="926"/>
      <c r="AF115" s="927">
        <v>144</v>
      </c>
      <c r="AG115" s="925"/>
      <c r="AH115" s="925"/>
      <c r="AI115" s="925"/>
      <c r="AJ115" s="926"/>
      <c r="AK115" s="927">
        <v>116</v>
      </c>
      <c r="AL115" s="925"/>
      <c r="AM115" s="925"/>
      <c r="AN115" s="925"/>
      <c r="AO115" s="926"/>
      <c r="AP115" s="928">
        <v>0</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v>318715</v>
      </c>
      <c r="BR115" s="913"/>
      <c r="BS115" s="913"/>
      <c r="BT115" s="913"/>
      <c r="BU115" s="913"/>
      <c r="BV115" s="913" t="s">
        <v>442</v>
      </c>
      <c r="BW115" s="913"/>
      <c r="BX115" s="913"/>
      <c r="BY115" s="913"/>
      <c r="BZ115" s="913"/>
      <c r="CA115" s="913" t="s">
        <v>442</v>
      </c>
      <c r="CB115" s="913"/>
      <c r="CC115" s="913"/>
      <c r="CD115" s="913"/>
      <c r="CE115" s="913"/>
      <c r="CF115" s="907" t="s">
        <v>442</v>
      </c>
      <c r="CG115" s="908"/>
      <c r="CH115" s="908"/>
      <c r="CI115" s="908"/>
      <c r="CJ115" s="908"/>
      <c r="CK115" s="935"/>
      <c r="CL115" s="936"/>
      <c r="CM115" s="909" t="s">
        <v>458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442</v>
      </c>
      <c r="DH115" s="946"/>
      <c r="DI115" s="946"/>
      <c r="DJ115" s="946"/>
      <c r="DK115" s="947"/>
      <c r="DL115" s="948" t="s">
        <v>440</v>
      </c>
      <c r="DM115" s="946"/>
      <c r="DN115" s="946"/>
      <c r="DO115" s="946"/>
      <c r="DP115" s="947"/>
      <c r="DQ115" s="948" t="s">
        <v>442</v>
      </c>
      <c r="DR115" s="946"/>
      <c r="DS115" s="946"/>
      <c r="DT115" s="946"/>
      <c r="DU115" s="947"/>
      <c r="DV115" s="949" t="s">
        <v>440</v>
      </c>
      <c r="DW115" s="950"/>
      <c r="DX115" s="950"/>
      <c r="DY115" s="950"/>
      <c r="DZ115" s="951"/>
    </row>
    <row r="116" spans="1:130" s="224" customFormat="1" ht="26.25" customHeight="1" x14ac:dyDescent="0.15">
      <c r="A116" s="943"/>
      <c r="B116" s="944"/>
      <c r="C116" s="952" t="s">
        <v>459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440</v>
      </c>
      <c r="AB116" s="946"/>
      <c r="AC116" s="946"/>
      <c r="AD116" s="946"/>
      <c r="AE116" s="947"/>
      <c r="AF116" s="948" t="s">
        <v>442</v>
      </c>
      <c r="AG116" s="946"/>
      <c r="AH116" s="946"/>
      <c r="AI116" s="946"/>
      <c r="AJ116" s="947"/>
      <c r="AK116" s="948" t="s">
        <v>439</v>
      </c>
      <c r="AL116" s="946"/>
      <c r="AM116" s="946"/>
      <c r="AN116" s="946"/>
      <c r="AO116" s="947"/>
      <c r="AP116" s="949" t="s">
        <v>444</v>
      </c>
      <c r="AQ116" s="950"/>
      <c r="AR116" s="950"/>
      <c r="AS116" s="950"/>
      <c r="AT116" s="951"/>
      <c r="AU116" s="895"/>
      <c r="AV116" s="896"/>
      <c r="AW116" s="896"/>
      <c r="AX116" s="896"/>
      <c r="AY116" s="896"/>
      <c r="AZ116" s="954" t="s">
        <v>460</v>
      </c>
      <c r="BA116" s="955"/>
      <c r="BB116" s="955"/>
      <c r="BC116" s="955"/>
      <c r="BD116" s="955"/>
      <c r="BE116" s="955"/>
      <c r="BF116" s="955"/>
      <c r="BG116" s="955"/>
      <c r="BH116" s="955"/>
      <c r="BI116" s="955"/>
      <c r="BJ116" s="955"/>
      <c r="BK116" s="955"/>
      <c r="BL116" s="955"/>
      <c r="BM116" s="955"/>
      <c r="BN116" s="955"/>
      <c r="BO116" s="955"/>
      <c r="BP116" s="956"/>
      <c r="BQ116" s="912" t="s">
        <v>444</v>
      </c>
      <c r="BR116" s="913"/>
      <c r="BS116" s="913"/>
      <c r="BT116" s="913"/>
      <c r="BU116" s="913"/>
      <c r="BV116" s="913" t="s">
        <v>442</v>
      </c>
      <c r="BW116" s="913"/>
      <c r="BX116" s="913"/>
      <c r="BY116" s="913"/>
      <c r="BZ116" s="913"/>
      <c r="CA116" s="913" t="s">
        <v>442</v>
      </c>
      <c r="CB116" s="913"/>
      <c r="CC116" s="913"/>
      <c r="CD116" s="913"/>
      <c r="CE116" s="913"/>
      <c r="CF116" s="907" t="s">
        <v>442</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442</v>
      </c>
      <c r="DH116" s="946"/>
      <c r="DI116" s="946"/>
      <c r="DJ116" s="946"/>
      <c r="DK116" s="947"/>
      <c r="DL116" s="948" t="s">
        <v>442</v>
      </c>
      <c r="DM116" s="946"/>
      <c r="DN116" s="946"/>
      <c r="DO116" s="946"/>
      <c r="DP116" s="947"/>
      <c r="DQ116" s="948" t="s">
        <v>440</v>
      </c>
      <c r="DR116" s="946"/>
      <c r="DS116" s="946"/>
      <c r="DT116" s="946"/>
      <c r="DU116" s="947"/>
      <c r="DV116" s="949" t="s">
        <v>439</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3342833</v>
      </c>
      <c r="AB117" s="966"/>
      <c r="AC117" s="966"/>
      <c r="AD117" s="966"/>
      <c r="AE117" s="967"/>
      <c r="AF117" s="968">
        <v>3474617</v>
      </c>
      <c r="AG117" s="966"/>
      <c r="AH117" s="966"/>
      <c r="AI117" s="966"/>
      <c r="AJ117" s="967"/>
      <c r="AK117" s="968">
        <v>3453163</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442</v>
      </c>
      <c r="BR117" s="913"/>
      <c r="BS117" s="913"/>
      <c r="BT117" s="913"/>
      <c r="BU117" s="913"/>
      <c r="BV117" s="913" t="s">
        <v>439</v>
      </c>
      <c r="BW117" s="913"/>
      <c r="BX117" s="913"/>
      <c r="BY117" s="913"/>
      <c r="BZ117" s="913"/>
      <c r="CA117" s="913" t="s">
        <v>444</v>
      </c>
      <c r="CB117" s="913"/>
      <c r="CC117" s="913"/>
      <c r="CD117" s="913"/>
      <c r="CE117" s="913"/>
      <c r="CF117" s="907" t="s">
        <v>390</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442</v>
      </c>
      <c r="DH117" s="946"/>
      <c r="DI117" s="946"/>
      <c r="DJ117" s="946"/>
      <c r="DK117" s="947"/>
      <c r="DL117" s="948" t="s">
        <v>440</v>
      </c>
      <c r="DM117" s="946"/>
      <c r="DN117" s="946"/>
      <c r="DO117" s="946"/>
      <c r="DP117" s="947"/>
      <c r="DQ117" s="948" t="s">
        <v>442</v>
      </c>
      <c r="DR117" s="946"/>
      <c r="DS117" s="946"/>
      <c r="DT117" s="946"/>
      <c r="DU117" s="947"/>
      <c r="DV117" s="949" t="s">
        <v>442</v>
      </c>
      <c r="DW117" s="950"/>
      <c r="DX117" s="950"/>
      <c r="DY117" s="950"/>
      <c r="DZ117" s="951"/>
    </row>
    <row r="118" spans="1:130" s="224" customFormat="1" ht="26.25" customHeight="1" x14ac:dyDescent="0.15">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306</v>
      </c>
      <c r="AL118" s="880"/>
      <c r="AM118" s="880"/>
      <c r="AN118" s="880"/>
      <c r="AO118" s="881"/>
      <c r="AP118" s="957" t="s">
        <v>433</v>
      </c>
      <c r="AQ118" s="958"/>
      <c r="AR118" s="958"/>
      <c r="AS118" s="958"/>
      <c r="AT118" s="959"/>
      <c r="AU118" s="895"/>
      <c r="AV118" s="896"/>
      <c r="AW118" s="896"/>
      <c r="AX118" s="896"/>
      <c r="AY118" s="896"/>
      <c r="AZ118" s="960" t="s">
        <v>465</v>
      </c>
      <c r="BA118" s="952"/>
      <c r="BB118" s="952"/>
      <c r="BC118" s="952"/>
      <c r="BD118" s="952"/>
      <c r="BE118" s="952"/>
      <c r="BF118" s="952"/>
      <c r="BG118" s="952"/>
      <c r="BH118" s="952"/>
      <c r="BI118" s="952"/>
      <c r="BJ118" s="952"/>
      <c r="BK118" s="952"/>
      <c r="BL118" s="952"/>
      <c r="BM118" s="952"/>
      <c r="BN118" s="952"/>
      <c r="BO118" s="952"/>
      <c r="BP118" s="953"/>
      <c r="BQ118" s="986" t="s">
        <v>442</v>
      </c>
      <c r="BR118" s="987"/>
      <c r="BS118" s="987"/>
      <c r="BT118" s="987"/>
      <c r="BU118" s="987"/>
      <c r="BV118" s="987" t="s">
        <v>444</v>
      </c>
      <c r="BW118" s="987"/>
      <c r="BX118" s="987"/>
      <c r="BY118" s="987"/>
      <c r="BZ118" s="987"/>
      <c r="CA118" s="987" t="s">
        <v>444</v>
      </c>
      <c r="CB118" s="987"/>
      <c r="CC118" s="987"/>
      <c r="CD118" s="987"/>
      <c r="CE118" s="987"/>
      <c r="CF118" s="907" t="s">
        <v>444</v>
      </c>
      <c r="CG118" s="908"/>
      <c r="CH118" s="908"/>
      <c r="CI118" s="908"/>
      <c r="CJ118" s="908"/>
      <c r="CK118" s="935"/>
      <c r="CL118" s="936"/>
      <c r="CM118" s="909" t="s">
        <v>466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442</v>
      </c>
      <c r="DH118" s="946"/>
      <c r="DI118" s="946"/>
      <c r="DJ118" s="946"/>
      <c r="DK118" s="947"/>
      <c r="DL118" s="948" t="s">
        <v>440</v>
      </c>
      <c r="DM118" s="946"/>
      <c r="DN118" s="946"/>
      <c r="DO118" s="946"/>
      <c r="DP118" s="947"/>
      <c r="DQ118" s="948" t="s">
        <v>440</v>
      </c>
      <c r="DR118" s="946"/>
      <c r="DS118" s="946"/>
      <c r="DT118" s="946"/>
      <c r="DU118" s="947"/>
      <c r="DV118" s="949" t="s">
        <v>467</v>
      </c>
      <c r="DW118" s="950"/>
      <c r="DX118" s="950"/>
      <c r="DY118" s="950"/>
      <c r="DZ118" s="951"/>
    </row>
    <row r="119" spans="1:130" s="224" customFormat="1" ht="26.25" customHeight="1" x14ac:dyDescent="0.15">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390</v>
      </c>
      <c r="AB119" s="887"/>
      <c r="AC119" s="887"/>
      <c r="AD119" s="887"/>
      <c r="AE119" s="888"/>
      <c r="AF119" s="889" t="s">
        <v>442</v>
      </c>
      <c r="AG119" s="887"/>
      <c r="AH119" s="887"/>
      <c r="AI119" s="887"/>
      <c r="AJ119" s="888"/>
      <c r="AK119" s="889" t="s">
        <v>440</v>
      </c>
      <c r="AL119" s="887"/>
      <c r="AM119" s="887"/>
      <c r="AN119" s="887"/>
      <c r="AO119" s="888"/>
      <c r="AP119" s="890" t="s">
        <v>442</v>
      </c>
      <c r="AQ119" s="891"/>
      <c r="AR119" s="891"/>
      <c r="AS119" s="891"/>
      <c r="AT119" s="892"/>
      <c r="AU119" s="897"/>
      <c r="AV119" s="898"/>
      <c r="AW119" s="898"/>
      <c r="AX119" s="898"/>
      <c r="AY119" s="898"/>
      <c r="AZ119" s="247" t="s">
        <v>187</v>
      </c>
      <c r="BA119" s="247"/>
      <c r="BB119" s="247"/>
      <c r="BC119" s="247"/>
      <c r="BD119" s="247"/>
      <c r="BE119" s="247"/>
      <c r="BF119" s="247"/>
      <c r="BG119" s="247"/>
      <c r="BH119" s="247"/>
      <c r="BI119" s="247"/>
      <c r="BJ119" s="247"/>
      <c r="BK119" s="247"/>
      <c r="BL119" s="247"/>
      <c r="BM119" s="247"/>
      <c r="BN119" s="247"/>
      <c r="BO119" s="964" t="s">
        <v>468</v>
      </c>
      <c r="BP119" s="992"/>
      <c r="BQ119" s="986">
        <v>40426865</v>
      </c>
      <c r="BR119" s="987"/>
      <c r="BS119" s="987"/>
      <c r="BT119" s="987"/>
      <c r="BU119" s="987"/>
      <c r="BV119" s="987">
        <v>39718668</v>
      </c>
      <c r="BW119" s="987"/>
      <c r="BX119" s="987"/>
      <c r="BY119" s="987"/>
      <c r="BZ119" s="987"/>
      <c r="CA119" s="987">
        <v>38290729</v>
      </c>
      <c r="CB119" s="987"/>
      <c r="CC119" s="987"/>
      <c r="CD119" s="987"/>
      <c r="CE119" s="987"/>
      <c r="CF119" s="988"/>
      <c r="CG119" s="989"/>
      <c r="CH119" s="989"/>
      <c r="CI119" s="989"/>
      <c r="CJ119" s="990"/>
      <c r="CK119" s="937"/>
      <c r="CL119" s="938"/>
      <c r="CM119" s="960" t="s">
        <v>469</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467</v>
      </c>
      <c r="DH119" s="973"/>
      <c r="DI119" s="973"/>
      <c r="DJ119" s="973"/>
      <c r="DK119" s="974"/>
      <c r="DL119" s="972" t="s">
        <v>442</v>
      </c>
      <c r="DM119" s="973"/>
      <c r="DN119" s="973"/>
      <c r="DO119" s="973"/>
      <c r="DP119" s="974"/>
      <c r="DQ119" s="972" t="s">
        <v>442</v>
      </c>
      <c r="DR119" s="973"/>
      <c r="DS119" s="973"/>
      <c r="DT119" s="973"/>
      <c r="DU119" s="974"/>
      <c r="DV119" s="975" t="s">
        <v>440</v>
      </c>
      <c r="DW119" s="976"/>
      <c r="DX119" s="976"/>
      <c r="DY119" s="976"/>
      <c r="DZ119" s="977"/>
    </row>
    <row r="120" spans="1:130" s="224" customFormat="1" ht="26.25" customHeight="1" x14ac:dyDescent="0.15">
      <c r="A120" s="1044"/>
      <c r="B120" s="936"/>
      <c r="C120" s="909" t="s">
        <v>445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442</v>
      </c>
      <c r="AB120" s="946"/>
      <c r="AC120" s="946"/>
      <c r="AD120" s="946"/>
      <c r="AE120" s="947"/>
      <c r="AF120" s="948" t="s">
        <v>442</v>
      </c>
      <c r="AG120" s="946"/>
      <c r="AH120" s="946"/>
      <c r="AI120" s="946"/>
      <c r="AJ120" s="947"/>
      <c r="AK120" s="948" t="s">
        <v>442</v>
      </c>
      <c r="AL120" s="946"/>
      <c r="AM120" s="946"/>
      <c r="AN120" s="946"/>
      <c r="AO120" s="947"/>
      <c r="AP120" s="949" t="s">
        <v>467</v>
      </c>
      <c r="AQ120" s="950"/>
      <c r="AR120" s="950"/>
      <c r="AS120" s="950"/>
      <c r="AT120" s="951"/>
      <c r="AU120" s="978" t="s">
        <v>470</v>
      </c>
      <c r="AV120" s="979"/>
      <c r="AW120" s="979"/>
      <c r="AX120" s="979"/>
      <c r="AY120" s="980"/>
      <c r="AZ120" s="916" t="s">
        <v>471</v>
      </c>
      <c r="BA120" s="884"/>
      <c r="BB120" s="884"/>
      <c r="BC120" s="884"/>
      <c r="BD120" s="884"/>
      <c r="BE120" s="884"/>
      <c r="BF120" s="884"/>
      <c r="BG120" s="884"/>
      <c r="BH120" s="884"/>
      <c r="BI120" s="884"/>
      <c r="BJ120" s="884"/>
      <c r="BK120" s="884"/>
      <c r="BL120" s="884"/>
      <c r="BM120" s="884"/>
      <c r="BN120" s="884"/>
      <c r="BO120" s="884"/>
      <c r="BP120" s="885"/>
      <c r="BQ120" s="917">
        <v>15819515</v>
      </c>
      <c r="BR120" s="918"/>
      <c r="BS120" s="918"/>
      <c r="BT120" s="918"/>
      <c r="BU120" s="918"/>
      <c r="BV120" s="918">
        <v>16991239</v>
      </c>
      <c r="BW120" s="918"/>
      <c r="BX120" s="918"/>
      <c r="BY120" s="918"/>
      <c r="BZ120" s="918"/>
      <c r="CA120" s="918">
        <v>18287882</v>
      </c>
      <c r="CB120" s="918"/>
      <c r="CC120" s="918"/>
      <c r="CD120" s="918"/>
      <c r="CE120" s="918"/>
      <c r="CF120" s="931">
        <v>126.9</v>
      </c>
      <c r="CG120" s="932"/>
      <c r="CH120" s="932"/>
      <c r="CI120" s="932"/>
      <c r="CJ120" s="932"/>
      <c r="CK120" s="993" t="s">
        <v>472</v>
      </c>
      <c r="CL120" s="994"/>
      <c r="CM120" s="994"/>
      <c r="CN120" s="994"/>
      <c r="CO120" s="995"/>
      <c r="CP120" s="1001" t="s">
        <v>473</v>
      </c>
      <c r="CQ120" s="1002"/>
      <c r="CR120" s="1002"/>
      <c r="CS120" s="1002"/>
      <c r="CT120" s="1002"/>
      <c r="CU120" s="1002"/>
      <c r="CV120" s="1002"/>
      <c r="CW120" s="1002"/>
      <c r="CX120" s="1002"/>
      <c r="CY120" s="1002"/>
      <c r="CZ120" s="1002"/>
      <c r="DA120" s="1002"/>
      <c r="DB120" s="1002"/>
      <c r="DC120" s="1002"/>
      <c r="DD120" s="1002"/>
      <c r="DE120" s="1002"/>
      <c r="DF120" s="1003"/>
      <c r="DG120" s="917">
        <v>4589176</v>
      </c>
      <c r="DH120" s="918"/>
      <c r="DI120" s="918"/>
      <c r="DJ120" s="918"/>
      <c r="DK120" s="918"/>
      <c r="DL120" s="918">
        <v>4084539</v>
      </c>
      <c r="DM120" s="918"/>
      <c r="DN120" s="918"/>
      <c r="DO120" s="918"/>
      <c r="DP120" s="918"/>
      <c r="DQ120" s="918">
        <v>3587182</v>
      </c>
      <c r="DR120" s="918"/>
      <c r="DS120" s="918"/>
      <c r="DT120" s="918"/>
      <c r="DU120" s="918"/>
      <c r="DV120" s="919">
        <v>24.9</v>
      </c>
      <c r="DW120" s="919"/>
      <c r="DX120" s="919"/>
      <c r="DY120" s="919"/>
      <c r="DZ120" s="920"/>
    </row>
    <row r="121" spans="1:130" s="224" customFormat="1" ht="26.25" customHeight="1" x14ac:dyDescent="0.15">
      <c r="A121" s="1044"/>
      <c r="B121" s="936"/>
      <c r="C121" s="961" t="s">
        <v>474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444</v>
      </c>
      <c r="AB121" s="946"/>
      <c r="AC121" s="946"/>
      <c r="AD121" s="946"/>
      <c r="AE121" s="947"/>
      <c r="AF121" s="948" t="s">
        <v>467</v>
      </c>
      <c r="AG121" s="946"/>
      <c r="AH121" s="946"/>
      <c r="AI121" s="946"/>
      <c r="AJ121" s="947"/>
      <c r="AK121" s="948" t="s">
        <v>440</v>
      </c>
      <c r="AL121" s="946"/>
      <c r="AM121" s="946"/>
      <c r="AN121" s="946"/>
      <c r="AO121" s="947"/>
      <c r="AP121" s="949" t="s">
        <v>442</v>
      </c>
      <c r="AQ121" s="950"/>
      <c r="AR121" s="950"/>
      <c r="AS121" s="950"/>
      <c r="AT121" s="951"/>
      <c r="AU121" s="981"/>
      <c r="AV121" s="982"/>
      <c r="AW121" s="982"/>
      <c r="AX121" s="982"/>
      <c r="AY121" s="983"/>
      <c r="AZ121" s="909" t="s">
        <v>475</v>
      </c>
      <c r="BA121" s="910"/>
      <c r="BB121" s="910"/>
      <c r="BC121" s="910"/>
      <c r="BD121" s="910"/>
      <c r="BE121" s="910"/>
      <c r="BF121" s="910"/>
      <c r="BG121" s="910"/>
      <c r="BH121" s="910"/>
      <c r="BI121" s="910"/>
      <c r="BJ121" s="910"/>
      <c r="BK121" s="910"/>
      <c r="BL121" s="910"/>
      <c r="BM121" s="910"/>
      <c r="BN121" s="910"/>
      <c r="BO121" s="910"/>
      <c r="BP121" s="911"/>
      <c r="BQ121" s="912">
        <v>3786707</v>
      </c>
      <c r="BR121" s="913"/>
      <c r="BS121" s="913"/>
      <c r="BT121" s="913"/>
      <c r="BU121" s="913"/>
      <c r="BV121" s="913">
        <v>2827175</v>
      </c>
      <c r="BW121" s="913"/>
      <c r="BX121" s="913"/>
      <c r="BY121" s="913"/>
      <c r="BZ121" s="913"/>
      <c r="CA121" s="913">
        <v>2138476</v>
      </c>
      <c r="CB121" s="913"/>
      <c r="CC121" s="913"/>
      <c r="CD121" s="913"/>
      <c r="CE121" s="913"/>
      <c r="CF121" s="907">
        <v>14.8</v>
      </c>
      <c r="CG121" s="908"/>
      <c r="CH121" s="908"/>
      <c r="CI121" s="908"/>
      <c r="CJ121" s="908"/>
      <c r="CK121" s="996"/>
      <c r="CL121" s="997"/>
      <c r="CM121" s="997"/>
      <c r="CN121" s="997"/>
      <c r="CO121" s="998"/>
      <c r="CP121" s="1006" t="s">
        <v>408</v>
      </c>
      <c r="CQ121" s="1007"/>
      <c r="CR121" s="1007"/>
      <c r="CS121" s="1007"/>
      <c r="CT121" s="1007"/>
      <c r="CU121" s="1007"/>
      <c r="CV121" s="1007"/>
      <c r="CW121" s="1007"/>
      <c r="CX121" s="1007"/>
      <c r="CY121" s="1007"/>
      <c r="CZ121" s="1007"/>
      <c r="DA121" s="1007"/>
      <c r="DB121" s="1007"/>
      <c r="DC121" s="1007"/>
      <c r="DD121" s="1007"/>
      <c r="DE121" s="1007"/>
      <c r="DF121" s="1008"/>
      <c r="DG121" s="912">
        <v>2328909</v>
      </c>
      <c r="DH121" s="913"/>
      <c r="DI121" s="913"/>
      <c r="DJ121" s="913"/>
      <c r="DK121" s="913"/>
      <c r="DL121" s="913">
        <v>2603506</v>
      </c>
      <c r="DM121" s="913"/>
      <c r="DN121" s="913"/>
      <c r="DO121" s="913"/>
      <c r="DP121" s="913"/>
      <c r="DQ121" s="913">
        <v>2582866</v>
      </c>
      <c r="DR121" s="913"/>
      <c r="DS121" s="913"/>
      <c r="DT121" s="913"/>
      <c r="DU121" s="913"/>
      <c r="DV121" s="914">
        <v>17.899999999999999</v>
      </c>
      <c r="DW121" s="914"/>
      <c r="DX121" s="914"/>
      <c r="DY121" s="914"/>
      <c r="DZ121" s="915"/>
    </row>
    <row r="122" spans="1:130" s="224" customFormat="1" ht="26.25" customHeight="1" x14ac:dyDescent="0.15">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439</v>
      </c>
      <c r="AB122" s="946"/>
      <c r="AC122" s="946"/>
      <c r="AD122" s="946"/>
      <c r="AE122" s="947"/>
      <c r="AF122" s="948" t="s">
        <v>444</v>
      </c>
      <c r="AG122" s="946"/>
      <c r="AH122" s="946"/>
      <c r="AI122" s="946"/>
      <c r="AJ122" s="947"/>
      <c r="AK122" s="948" t="s">
        <v>439</v>
      </c>
      <c r="AL122" s="946"/>
      <c r="AM122" s="946"/>
      <c r="AN122" s="946"/>
      <c r="AO122" s="947"/>
      <c r="AP122" s="949" t="s">
        <v>442</v>
      </c>
      <c r="AQ122" s="950"/>
      <c r="AR122" s="950"/>
      <c r="AS122" s="950"/>
      <c r="AT122" s="951"/>
      <c r="AU122" s="981"/>
      <c r="AV122" s="982"/>
      <c r="AW122" s="982"/>
      <c r="AX122" s="982"/>
      <c r="AY122" s="983"/>
      <c r="AZ122" s="960" t="s">
        <v>476</v>
      </c>
      <c r="BA122" s="952"/>
      <c r="BB122" s="952"/>
      <c r="BC122" s="952"/>
      <c r="BD122" s="952"/>
      <c r="BE122" s="952"/>
      <c r="BF122" s="952"/>
      <c r="BG122" s="952"/>
      <c r="BH122" s="952"/>
      <c r="BI122" s="952"/>
      <c r="BJ122" s="952"/>
      <c r="BK122" s="952"/>
      <c r="BL122" s="952"/>
      <c r="BM122" s="952"/>
      <c r="BN122" s="952"/>
      <c r="BO122" s="952"/>
      <c r="BP122" s="953"/>
      <c r="BQ122" s="986">
        <v>28520089</v>
      </c>
      <c r="BR122" s="987"/>
      <c r="BS122" s="987"/>
      <c r="BT122" s="987"/>
      <c r="BU122" s="987"/>
      <c r="BV122" s="987">
        <v>27684997</v>
      </c>
      <c r="BW122" s="987"/>
      <c r="BX122" s="987"/>
      <c r="BY122" s="987"/>
      <c r="BZ122" s="987"/>
      <c r="CA122" s="987">
        <v>26086876</v>
      </c>
      <c r="CB122" s="987"/>
      <c r="CC122" s="987"/>
      <c r="CD122" s="987"/>
      <c r="CE122" s="987"/>
      <c r="CF122" s="1004">
        <v>181.1</v>
      </c>
      <c r="CG122" s="1005"/>
      <c r="CH122" s="1005"/>
      <c r="CI122" s="1005"/>
      <c r="CJ122" s="1005"/>
      <c r="CK122" s="996"/>
      <c r="CL122" s="997"/>
      <c r="CM122" s="997"/>
      <c r="CN122" s="997"/>
      <c r="CO122" s="998"/>
      <c r="CP122" s="1006" t="s">
        <v>404</v>
      </c>
      <c r="CQ122" s="1007"/>
      <c r="CR122" s="1007"/>
      <c r="CS122" s="1007"/>
      <c r="CT122" s="1007"/>
      <c r="CU122" s="1007"/>
      <c r="CV122" s="1007"/>
      <c r="CW122" s="1007"/>
      <c r="CX122" s="1007"/>
      <c r="CY122" s="1007"/>
      <c r="CZ122" s="1007"/>
      <c r="DA122" s="1007"/>
      <c r="DB122" s="1007"/>
      <c r="DC122" s="1007"/>
      <c r="DD122" s="1007"/>
      <c r="DE122" s="1007"/>
      <c r="DF122" s="1008"/>
      <c r="DG122" s="912">
        <v>1241590</v>
      </c>
      <c r="DH122" s="913"/>
      <c r="DI122" s="913"/>
      <c r="DJ122" s="913"/>
      <c r="DK122" s="913"/>
      <c r="DL122" s="913">
        <v>1563348</v>
      </c>
      <c r="DM122" s="913"/>
      <c r="DN122" s="913"/>
      <c r="DO122" s="913"/>
      <c r="DP122" s="913"/>
      <c r="DQ122" s="913">
        <v>1659266</v>
      </c>
      <c r="DR122" s="913"/>
      <c r="DS122" s="913"/>
      <c r="DT122" s="913"/>
      <c r="DU122" s="913"/>
      <c r="DV122" s="914">
        <v>11.5</v>
      </c>
      <c r="DW122" s="914"/>
      <c r="DX122" s="914"/>
      <c r="DY122" s="914"/>
      <c r="DZ122" s="915"/>
    </row>
    <row r="123" spans="1:130" s="224" customFormat="1" ht="26.25" customHeight="1" x14ac:dyDescent="0.15">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439</v>
      </c>
      <c r="AB123" s="946"/>
      <c r="AC123" s="946"/>
      <c r="AD123" s="946"/>
      <c r="AE123" s="947"/>
      <c r="AF123" s="948" t="s">
        <v>442</v>
      </c>
      <c r="AG123" s="946"/>
      <c r="AH123" s="946"/>
      <c r="AI123" s="946"/>
      <c r="AJ123" s="947"/>
      <c r="AK123" s="948" t="s">
        <v>442</v>
      </c>
      <c r="AL123" s="946"/>
      <c r="AM123" s="946"/>
      <c r="AN123" s="946"/>
      <c r="AO123" s="947"/>
      <c r="AP123" s="949" t="s">
        <v>467</v>
      </c>
      <c r="AQ123" s="950"/>
      <c r="AR123" s="950"/>
      <c r="AS123" s="950"/>
      <c r="AT123" s="951"/>
      <c r="AU123" s="984"/>
      <c r="AV123" s="985"/>
      <c r="AW123" s="985"/>
      <c r="AX123" s="985"/>
      <c r="AY123" s="985"/>
      <c r="AZ123" s="247" t="s">
        <v>187</v>
      </c>
      <c r="BA123" s="247"/>
      <c r="BB123" s="247"/>
      <c r="BC123" s="247"/>
      <c r="BD123" s="247"/>
      <c r="BE123" s="247"/>
      <c r="BF123" s="247"/>
      <c r="BG123" s="247"/>
      <c r="BH123" s="247"/>
      <c r="BI123" s="247"/>
      <c r="BJ123" s="247"/>
      <c r="BK123" s="247"/>
      <c r="BL123" s="247"/>
      <c r="BM123" s="247"/>
      <c r="BN123" s="247"/>
      <c r="BO123" s="964" t="s">
        <v>477</v>
      </c>
      <c r="BP123" s="992"/>
      <c r="BQ123" s="1050">
        <v>48126311</v>
      </c>
      <c r="BR123" s="1051"/>
      <c r="BS123" s="1051"/>
      <c r="BT123" s="1051"/>
      <c r="BU123" s="1051"/>
      <c r="BV123" s="1051">
        <v>47503411</v>
      </c>
      <c r="BW123" s="1051"/>
      <c r="BX123" s="1051"/>
      <c r="BY123" s="1051"/>
      <c r="BZ123" s="1051"/>
      <c r="CA123" s="1051">
        <v>46513234</v>
      </c>
      <c r="CB123" s="1051"/>
      <c r="CC123" s="1051"/>
      <c r="CD123" s="1051"/>
      <c r="CE123" s="1051"/>
      <c r="CF123" s="988"/>
      <c r="CG123" s="989"/>
      <c r="CH123" s="989"/>
      <c r="CI123" s="989"/>
      <c r="CJ123" s="990"/>
      <c r="CK123" s="996"/>
      <c r="CL123" s="997"/>
      <c r="CM123" s="997"/>
      <c r="CN123" s="997"/>
      <c r="CO123" s="998"/>
      <c r="CP123" s="1006" t="s">
        <v>478</v>
      </c>
      <c r="CQ123" s="1007"/>
      <c r="CR123" s="1007"/>
      <c r="CS123" s="1007"/>
      <c r="CT123" s="1007"/>
      <c r="CU123" s="1007"/>
      <c r="CV123" s="1007"/>
      <c r="CW123" s="1007"/>
      <c r="CX123" s="1007"/>
      <c r="CY123" s="1007"/>
      <c r="CZ123" s="1007"/>
      <c r="DA123" s="1007"/>
      <c r="DB123" s="1007"/>
      <c r="DC123" s="1007"/>
      <c r="DD123" s="1007"/>
      <c r="DE123" s="1007"/>
      <c r="DF123" s="1008"/>
      <c r="DG123" s="945">
        <v>125575</v>
      </c>
      <c r="DH123" s="946"/>
      <c r="DI123" s="946"/>
      <c r="DJ123" s="946"/>
      <c r="DK123" s="947"/>
      <c r="DL123" s="948">
        <v>92462</v>
      </c>
      <c r="DM123" s="946"/>
      <c r="DN123" s="946"/>
      <c r="DO123" s="946"/>
      <c r="DP123" s="947"/>
      <c r="DQ123" s="948">
        <v>68016</v>
      </c>
      <c r="DR123" s="946"/>
      <c r="DS123" s="946"/>
      <c r="DT123" s="946"/>
      <c r="DU123" s="947"/>
      <c r="DV123" s="949">
        <v>0.5</v>
      </c>
      <c r="DW123" s="950"/>
      <c r="DX123" s="950"/>
      <c r="DY123" s="950"/>
      <c r="DZ123" s="951"/>
    </row>
    <row r="124" spans="1:130" s="224" customFormat="1" ht="26.25" customHeight="1" thickBot="1" x14ac:dyDescent="0.2">
      <c r="A124" s="1044"/>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439</v>
      </c>
      <c r="AB124" s="946"/>
      <c r="AC124" s="946"/>
      <c r="AD124" s="946"/>
      <c r="AE124" s="947"/>
      <c r="AF124" s="948" t="s">
        <v>439</v>
      </c>
      <c r="AG124" s="946"/>
      <c r="AH124" s="946"/>
      <c r="AI124" s="946"/>
      <c r="AJ124" s="947"/>
      <c r="AK124" s="948" t="s">
        <v>439</v>
      </c>
      <c r="AL124" s="946"/>
      <c r="AM124" s="946"/>
      <c r="AN124" s="946"/>
      <c r="AO124" s="947"/>
      <c r="AP124" s="949" t="s">
        <v>390</v>
      </c>
      <c r="AQ124" s="950"/>
      <c r="AR124" s="950"/>
      <c r="AS124" s="950"/>
      <c r="AT124" s="951"/>
      <c r="AU124" s="1046" t="s">
        <v>479</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442</v>
      </c>
      <c r="BR124" s="1014"/>
      <c r="BS124" s="1014"/>
      <c r="BT124" s="1014"/>
      <c r="BU124" s="1014"/>
      <c r="BV124" s="1014" t="s">
        <v>442</v>
      </c>
      <c r="BW124" s="1014"/>
      <c r="BX124" s="1014"/>
      <c r="BY124" s="1014"/>
      <c r="BZ124" s="1014"/>
      <c r="CA124" s="1014" t="s">
        <v>390</v>
      </c>
      <c r="CB124" s="1014"/>
      <c r="CC124" s="1014"/>
      <c r="CD124" s="1014"/>
      <c r="CE124" s="1014"/>
      <c r="CF124" s="1015"/>
      <c r="CG124" s="1016"/>
      <c r="CH124" s="1016"/>
      <c r="CI124" s="1016"/>
      <c r="CJ124" s="1017"/>
      <c r="CK124" s="999"/>
      <c r="CL124" s="999"/>
      <c r="CM124" s="999"/>
      <c r="CN124" s="999"/>
      <c r="CO124" s="1000"/>
      <c r="CP124" s="1006" t="s">
        <v>480</v>
      </c>
      <c r="CQ124" s="1007"/>
      <c r="CR124" s="1007"/>
      <c r="CS124" s="1007"/>
      <c r="CT124" s="1007"/>
      <c r="CU124" s="1007"/>
      <c r="CV124" s="1007"/>
      <c r="CW124" s="1007"/>
      <c r="CX124" s="1007"/>
      <c r="CY124" s="1007"/>
      <c r="CZ124" s="1007"/>
      <c r="DA124" s="1007"/>
      <c r="DB124" s="1007"/>
      <c r="DC124" s="1007"/>
      <c r="DD124" s="1007"/>
      <c r="DE124" s="1007"/>
      <c r="DF124" s="1008"/>
      <c r="DG124" s="991" t="s">
        <v>442</v>
      </c>
      <c r="DH124" s="973"/>
      <c r="DI124" s="973"/>
      <c r="DJ124" s="973"/>
      <c r="DK124" s="974"/>
      <c r="DL124" s="972" t="s">
        <v>440</v>
      </c>
      <c r="DM124" s="973"/>
      <c r="DN124" s="973"/>
      <c r="DO124" s="973"/>
      <c r="DP124" s="974"/>
      <c r="DQ124" s="972" t="s">
        <v>442</v>
      </c>
      <c r="DR124" s="973"/>
      <c r="DS124" s="973"/>
      <c r="DT124" s="973"/>
      <c r="DU124" s="974"/>
      <c r="DV124" s="975" t="s">
        <v>442</v>
      </c>
      <c r="DW124" s="976"/>
      <c r="DX124" s="976"/>
      <c r="DY124" s="976"/>
      <c r="DZ124" s="977"/>
    </row>
    <row r="125" spans="1:130" s="224" customFormat="1" ht="26.25" customHeight="1" x14ac:dyDescent="0.15">
      <c r="A125" s="1044"/>
      <c r="B125" s="936"/>
      <c r="C125" s="909" t="s">
        <v>466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467</v>
      </c>
      <c r="AB125" s="946"/>
      <c r="AC125" s="946"/>
      <c r="AD125" s="946"/>
      <c r="AE125" s="947"/>
      <c r="AF125" s="948" t="s">
        <v>444</v>
      </c>
      <c r="AG125" s="946"/>
      <c r="AH125" s="946"/>
      <c r="AI125" s="946"/>
      <c r="AJ125" s="947"/>
      <c r="AK125" s="948" t="s">
        <v>442</v>
      </c>
      <c r="AL125" s="946"/>
      <c r="AM125" s="946"/>
      <c r="AN125" s="946"/>
      <c r="AO125" s="947"/>
      <c r="AP125" s="949" t="s">
        <v>440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481</v>
      </c>
      <c r="CL125" s="994"/>
      <c r="CM125" s="994"/>
      <c r="CN125" s="994"/>
      <c r="CO125" s="995"/>
      <c r="CP125" s="916" t="s">
        <v>482</v>
      </c>
      <c r="CQ125" s="884"/>
      <c r="CR125" s="884"/>
      <c r="CS125" s="884"/>
      <c r="CT125" s="884"/>
      <c r="CU125" s="884"/>
      <c r="CV125" s="884"/>
      <c r="CW125" s="884"/>
      <c r="CX125" s="884"/>
      <c r="CY125" s="884"/>
      <c r="CZ125" s="884"/>
      <c r="DA125" s="884"/>
      <c r="DB125" s="884"/>
      <c r="DC125" s="884"/>
      <c r="DD125" s="884"/>
      <c r="DE125" s="884"/>
      <c r="DF125" s="885"/>
      <c r="DG125" s="917" t="s">
        <v>440</v>
      </c>
      <c r="DH125" s="918"/>
      <c r="DI125" s="918"/>
      <c r="DJ125" s="918"/>
      <c r="DK125" s="918"/>
      <c r="DL125" s="918" t="s">
        <v>444</v>
      </c>
      <c r="DM125" s="918"/>
      <c r="DN125" s="918"/>
      <c r="DO125" s="918"/>
      <c r="DP125" s="918"/>
      <c r="DQ125" s="918" t="s">
        <v>444</v>
      </c>
      <c r="DR125" s="918"/>
      <c r="DS125" s="918"/>
      <c r="DT125" s="918"/>
      <c r="DU125" s="918"/>
      <c r="DV125" s="919" t="s">
        <v>442</v>
      </c>
      <c r="DW125" s="919"/>
      <c r="DX125" s="919"/>
      <c r="DY125" s="919"/>
      <c r="DZ125" s="920"/>
    </row>
    <row r="126" spans="1:130" s="224" customFormat="1" ht="26.25" customHeight="1" thickBot="1" x14ac:dyDescent="0.2">
      <c r="A126" s="1044"/>
      <c r="B126" s="936"/>
      <c r="C126" s="909" t="s">
        <v>469</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442</v>
      </c>
      <c r="AB126" s="946"/>
      <c r="AC126" s="946"/>
      <c r="AD126" s="946"/>
      <c r="AE126" s="947"/>
      <c r="AF126" s="948" t="s">
        <v>440</v>
      </c>
      <c r="AG126" s="946"/>
      <c r="AH126" s="946"/>
      <c r="AI126" s="946"/>
      <c r="AJ126" s="947"/>
      <c r="AK126" s="948" t="s">
        <v>442</v>
      </c>
      <c r="AL126" s="946"/>
      <c r="AM126" s="946"/>
      <c r="AN126" s="946"/>
      <c r="AO126" s="947"/>
      <c r="AP126" s="949" t="s">
        <v>442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483</v>
      </c>
      <c r="CQ126" s="910"/>
      <c r="CR126" s="910"/>
      <c r="CS126" s="910"/>
      <c r="CT126" s="910"/>
      <c r="CU126" s="910"/>
      <c r="CV126" s="910"/>
      <c r="CW126" s="910"/>
      <c r="CX126" s="910"/>
      <c r="CY126" s="910"/>
      <c r="CZ126" s="910"/>
      <c r="DA126" s="910"/>
      <c r="DB126" s="910"/>
      <c r="DC126" s="910"/>
      <c r="DD126" s="910"/>
      <c r="DE126" s="910"/>
      <c r="DF126" s="911"/>
      <c r="DG126" s="912">
        <v>318715</v>
      </c>
      <c r="DH126" s="913"/>
      <c r="DI126" s="913"/>
      <c r="DJ126" s="913"/>
      <c r="DK126" s="913"/>
      <c r="DL126" s="913" t="s">
        <v>467</v>
      </c>
      <c r="DM126" s="913"/>
      <c r="DN126" s="913"/>
      <c r="DO126" s="913"/>
      <c r="DP126" s="913"/>
      <c r="DQ126" s="913" t="s">
        <v>442</v>
      </c>
      <c r="DR126" s="913"/>
      <c r="DS126" s="913"/>
      <c r="DT126" s="913"/>
      <c r="DU126" s="913"/>
      <c r="DV126" s="914" t="s">
        <v>440</v>
      </c>
      <c r="DW126" s="914"/>
      <c r="DX126" s="914"/>
      <c r="DY126" s="914"/>
      <c r="DZ126" s="915"/>
    </row>
    <row r="127" spans="1:130" s="224" customFormat="1" ht="26.25" customHeight="1" x14ac:dyDescent="0.15">
      <c r="A127" s="1045"/>
      <c r="B127" s="938"/>
      <c r="C127" s="960" t="s">
        <v>484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243</v>
      </c>
      <c r="AB127" s="946"/>
      <c r="AC127" s="946"/>
      <c r="AD127" s="946"/>
      <c r="AE127" s="947"/>
      <c r="AF127" s="948">
        <v>144</v>
      </c>
      <c r="AG127" s="946"/>
      <c r="AH127" s="946"/>
      <c r="AI127" s="946"/>
      <c r="AJ127" s="947"/>
      <c r="AK127" s="948">
        <v>116</v>
      </c>
      <c r="AL127" s="946"/>
      <c r="AM127" s="946"/>
      <c r="AN127" s="946"/>
      <c r="AO127" s="947"/>
      <c r="AP127" s="949">
        <v>0</v>
      </c>
      <c r="AQ127" s="950"/>
      <c r="AR127" s="950"/>
      <c r="AS127" s="950"/>
      <c r="AT127" s="951"/>
      <c r="AU127" s="226"/>
      <c r="AV127" s="226"/>
      <c r="AW127" s="226"/>
      <c r="AX127" s="1018" t="s">
        <v>485</v>
      </c>
      <c r="AY127" s="1019"/>
      <c r="AZ127" s="1019"/>
      <c r="BA127" s="1019"/>
      <c r="BB127" s="1019"/>
      <c r="BC127" s="1019"/>
      <c r="BD127" s="1019"/>
      <c r="BE127" s="1020"/>
      <c r="BF127" s="1021" t="s">
        <v>486</v>
      </c>
      <c r="BG127" s="1019"/>
      <c r="BH127" s="1019"/>
      <c r="BI127" s="1019"/>
      <c r="BJ127" s="1019"/>
      <c r="BK127" s="1019"/>
      <c r="BL127" s="1020"/>
      <c r="BM127" s="1021" t="s">
        <v>487</v>
      </c>
      <c r="BN127" s="1019"/>
      <c r="BO127" s="1019"/>
      <c r="BP127" s="1019"/>
      <c r="BQ127" s="1019"/>
      <c r="BR127" s="1019"/>
      <c r="BS127" s="1020"/>
      <c r="BT127" s="1021" t="s">
        <v>488</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489</v>
      </c>
      <c r="CQ127" s="910"/>
      <c r="CR127" s="910"/>
      <c r="CS127" s="910"/>
      <c r="CT127" s="910"/>
      <c r="CU127" s="910"/>
      <c r="CV127" s="910"/>
      <c r="CW127" s="910"/>
      <c r="CX127" s="910"/>
      <c r="CY127" s="910"/>
      <c r="CZ127" s="910"/>
      <c r="DA127" s="910"/>
      <c r="DB127" s="910"/>
      <c r="DC127" s="910"/>
      <c r="DD127" s="910"/>
      <c r="DE127" s="910"/>
      <c r="DF127" s="911"/>
      <c r="DG127" s="912" t="s">
        <v>440</v>
      </c>
      <c r="DH127" s="913"/>
      <c r="DI127" s="913"/>
      <c r="DJ127" s="913"/>
      <c r="DK127" s="913"/>
      <c r="DL127" s="913" t="s">
        <v>442</v>
      </c>
      <c r="DM127" s="913"/>
      <c r="DN127" s="913"/>
      <c r="DO127" s="913"/>
      <c r="DP127" s="913"/>
      <c r="DQ127" s="913" t="s">
        <v>444</v>
      </c>
      <c r="DR127" s="913"/>
      <c r="DS127" s="913"/>
      <c r="DT127" s="913"/>
      <c r="DU127" s="913"/>
      <c r="DV127" s="914" t="s">
        <v>467</v>
      </c>
      <c r="DW127" s="914"/>
      <c r="DX127" s="914"/>
      <c r="DY127" s="914"/>
      <c r="DZ127" s="915"/>
    </row>
    <row r="128" spans="1:130" s="224" customFormat="1" ht="26.25" customHeight="1" thickBot="1" x14ac:dyDescent="0.2">
      <c r="A128" s="1028" t="s">
        <v>490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491</v>
      </c>
      <c r="X128" s="1030"/>
      <c r="Y128" s="1030"/>
      <c r="Z128" s="1031"/>
      <c r="AA128" s="1032">
        <v>274748</v>
      </c>
      <c r="AB128" s="1033"/>
      <c r="AC128" s="1033"/>
      <c r="AD128" s="1033"/>
      <c r="AE128" s="1034"/>
      <c r="AF128" s="1035">
        <v>233046</v>
      </c>
      <c r="AG128" s="1033"/>
      <c r="AH128" s="1033"/>
      <c r="AI128" s="1033"/>
      <c r="AJ128" s="1034"/>
      <c r="AK128" s="1035">
        <v>173150</v>
      </c>
      <c r="AL128" s="1033"/>
      <c r="AM128" s="1033"/>
      <c r="AN128" s="1033"/>
      <c r="AO128" s="1034"/>
      <c r="AP128" s="1036"/>
      <c r="AQ128" s="1037"/>
      <c r="AR128" s="1037"/>
      <c r="AS128" s="1037"/>
      <c r="AT128" s="1038"/>
      <c r="AU128" s="226"/>
      <c r="AV128" s="226"/>
      <c r="AW128" s="226"/>
      <c r="AX128" s="883" t="s">
        <v>492</v>
      </c>
      <c r="AY128" s="884"/>
      <c r="AZ128" s="884"/>
      <c r="BA128" s="884"/>
      <c r="BB128" s="884"/>
      <c r="BC128" s="884"/>
      <c r="BD128" s="884"/>
      <c r="BE128" s="885"/>
      <c r="BF128" s="1039" t="s">
        <v>442</v>
      </c>
      <c r="BG128" s="1040"/>
      <c r="BH128" s="1040"/>
      <c r="BI128" s="1040"/>
      <c r="BJ128" s="1040"/>
      <c r="BK128" s="1040"/>
      <c r="BL128" s="1041"/>
      <c r="BM128" s="1039">
        <v>12.62</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493</v>
      </c>
      <c r="CQ128" s="713"/>
      <c r="CR128" s="713"/>
      <c r="CS128" s="713"/>
      <c r="CT128" s="713"/>
      <c r="CU128" s="713"/>
      <c r="CV128" s="713"/>
      <c r="CW128" s="713"/>
      <c r="CX128" s="713"/>
      <c r="CY128" s="713"/>
      <c r="CZ128" s="713"/>
      <c r="DA128" s="713"/>
      <c r="DB128" s="713"/>
      <c r="DC128" s="713"/>
      <c r="DD128" s="713"/>
      <c r="DE128" s="713"/>
      <c r="DF128" s="1023"/>
      <c r="DG128" s="1024" t="s">
        <v>440</v>
      </c>
      <c r="DH128" s="1025"/>
      <c r="DI128" s="1025"/>
      <c r="DJ128" s="1025"/>
      <c r="DK128" s="1025"/>
      <c r="DL128" s="1025" t="s">
        <v>440</v>
      </c>
      <c r="DM128" s="1025"/>
      <c r="DN128" s="1025"/>
      <c r="DO128" s="1025"/>
      <c r="DP128" s="1025"/>
      <c r="DQ128" s="1025" t="s">
        <v>444</v>
      </c>
      <c r="DR128" s="1025"/>
      <c r="DS128" s="1025"/>
      <c r="DT128" s="1025"/>
      <c r="DU128" s="1025"/>
      <c r="DV128" s="1026" t="s">
        <v>439</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494</v>
      </c>
      <c r="X129" s="1058"/>
      <c r="Y129" s="1058"/>
      <c r="Z129" s="1059"/>
      <c r="AA129" s="945">
        <v>17594584</v>
      </c>
      <c r="AB129" s="946"/>
      <c r="AC129" s="946"/>
      <c r="AD129" s="946"/>
      <c r="AE129" s="947"/>
      <c r="AF129" s="948">
        <v>18176731</v>
      </c>
      <c r="AG129" s="946"/>
      <c r="AH129" s="946"/>
      <c r="AI129" s="946"/>
      <c r="AJ129" s="947"/>
      <c r="AK129" s="948">
        <v>17555492</v>
      </c>
      <c r="AL129" s="946"/>
      <c r="AM129" s="946"/>
      <c r="AN129" s="946"/>
      <c r="AO129" s="947"/>
      <c r="AP129" s="1060"/>
      <c r="AQ129" s="1061"/>
      <c r="AR129" s="1061"/>
      <c r="AS129" s="1061"/>
      <c r="AT129" s="1062"/>
      <c r="AU129" s="227"/>
      <c r="AV129" s="227"/>
      <c r="AW129" s="227"/>
      <c r="AX129" s="1052" t="s">
        <v>495</v>
      </c>
      <c r="AY129" s="910"/>
      <c r="AZ129" s="910"/>
      <c r="BA129" s="910"/>
      <c r="BB129" s="910"/>
      <c r="BC129" s="910"/>
      <c r="BD129" s="910"/>
      <c r="BE129" s="911"/>
      <c r="BF129" s="1053" t="s">
        <v>442</v>
      </c>
      <c r="BG129" s="1054"/>
      <c r="BH129" s="1054"/>
      <c r="BI129" s="1054"/>
      <c r="BJ129" s="1054"/>
      <c r="BK129" s="1054"/>
      <c r="BL129" s="1055"/>
      <c r="BM129" s="1053">
        <v>17.62</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497</v>
      </c>
      <c r="X130" s="1058"/>
      <c r="Y130" s="1058"/>
      <c r="Z130" s="1059"/>
      <c r="AA130" s="945">
        <v>3231504</v>
      </c>
      <c r="AB130" s="946"/>
      <c r="AC130" s="946"/>
      <c r="AD130" s="946"/>
      <c r="AE130" s="947"/>
      <c r="AF130" s="948">
        <v>3229141</v>
      </c>
      <c r="AG130" s="946"/>
      <c r="AH130" s="946"/>
      <c r="AI130" s="946"/>
      <c r="AJ130" s="947"/>
      <c r="AK130" s="948">
        <v>3149042</v>
      </c>
      <c r="AL130" s="946"/>
      <c r="AM130" s="946"/>
      <c r="AN130" s="946"/>
      <c r="AO130" s="947"/>
      <c r="AP130" s="1060"/>
      <c r="AQ130" s="1061"/>
      <c r="AR130" s="1061"/>
      <c r="AS130" s="1061"/>
      <c r="AT130" s="1062"/>
      <c r="AU130" s="227"/>
      <c r="AV130" s="227"/>
      <c r="AW130" s="227"/>
      <c r="AX130" s="1052" t="s">
        <v>498</v>
      </c>
      <c r="AY130" s="910"/>
      <c r="AZ130" s="910"/>
      <c r="BA130" s="910"/>
      <c r="BB130" s="910"/>
      <c r="BC130" s="910"/>
      <c r="BD130" s="910"/>
      <c r="BE130" s="911"/>
      <c r="BF130" s="1088">
        <v>0</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499</v>
      </c>
      <c r="X131" s="1095"/>
      <c r="Y131" s="1095"/>
      <c r="Z131" s="1096"/>
      <c r="AA131" s="991">
        <v>14363080</v>
      </c>
      <c r="AB131" s="973"/>
      <c r="AC131" s="973"/>
      <c r="AD131" s="973"/>
      <c r="AE131" s="974"/>
      <c r="AF131" s="972">
        <v>14947590</v>
      </c>
      <c r="AG131" s="973"/>
      <c r="AH131" s="973"/>
      <c r="AI131" s="973"/>
      <c r="AJ131" s="974"/>
      <c r="AK131" s="972">
        <v>14406450</v>
      </c>
      <c r="AL131" s="973"/>
      <c r="AM131" s="973"/>
      <c r="AN131" s="973"/>
      <c r="AO131" s="974"/>
      <c r="AP131" s="1097"/>
      <c r="AQ131" s="1098"/>
      <c r="AR131" s="1098"/>
      <c r="AS131" s="1098"/>
      <c r="AT131" s="1099"/>
      <c r="AU131" s="227"/>
      <c r="AV131" s="227"/>
      <c r="AW131" s="227"/>
      <c r="AX131" s="1070" t="s">
        <v>500</v>
      </c>
      <c r="AY131" s="713"/>
      <c r="AZ131" s="713"/>
      <c r="BA131" s="713"/>
      <c r="BB131" s="713"/>
      <c r="BC131" s="713"/>
      <c r="BD131" s="713"/>
      <c r="BE131" s="1023"/>
      <c r="BF131" s="1071" t="s">
        <v>442</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502</v>
      </c>
      <c r="W132" s="1081"/>
      <c r="X132" s="1081"/>
      <c r="Y132" s="1081"/>
      <c r="Z132" s="1082"/>
      <c r="AA132" s="1083">
        <v>-1.1377712900000001</v>
      </c>
      <c r="AB132" s="1084"/>
      <c r="AC132" s="1084"/>
      <c r="AD132" s="1084"/>
      <c r="AE132" s="1085"/>
      <c r="AF132" s="1086">
        <v>8.3157218000000005E-2</v>
      </c>
      <c r="AG132" s="1084"/>
      <c r="AH132" s="1084"/>
      <c r="AI132" s="1084"/>
      <c r="AJ132" s="1085"/>
      <c r="AK132" s="1086">
        <v>0.90911362600000001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503</v>
      </c>
      <c r="W133" s="1064"/>
      <c r="X133" s="1064"/>
      <c r="Y133" s="1064"/>
      <c r="Z133" s="1065"/>
      <c r="AA133" s="1066">
        <v>1</v>
      </c>
      <c r="AB133" s="1067"/>
      <c r="AC133" s="1067"/>
      <c r="AD133" s="1067"/>
      <c r="AE133" s="1068"/>
      <c r="AF133" s="1066">
        <v>0.3</v>
      </c>
      <c r="AG133" s="1067"/>
      <c r="AH133" s="1067"/>
      <c r="AI133" s="1067"/>
      <c r="AJ133" s="1068"/>
      <c r="AK133" s="1066">
        <v>0</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0JJP7S0k5XSEfKzclzes+ORnYjbl6TkWVhSRojP3d14DU/4wto9MRd3hlarvpr1QnRT542GNEscXsJTVdTInQ==" saltValue="sMVnS8MKIvHEG7SUL3w6+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1FD02-BB0B-48A8-A0F1-DF333F66DB28}">
  <sheetPr>
    <pageSetUpPr fitToPage="1"/>
  </sheetPr>
  <dimension ref="A1:DQ105"/>
  <sheetViews>
    <sheetView showGridLines="0" view="pageBreakPreview" zoomScale="50" zoomScaleNormal="85" zoomScaleSheetLayoutView="50" workbookViewId="0">
      <selection activeCell="CN29" sqref="CN29"/>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rXeIzkr2N6HArM3ZHNXqA3HQ1P5ePlg1FEJem+NhBfzako7gxd2dOO2AJvugKcsoLOCFJksmlcKk3/GGgzNmQ==" saltValue="2bC5DBH/UdCd2mC2dMs/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M64"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eRyIp5jUItq8G55W0r9XmScn6MrwcMWqqFuWnKc8ocO2krjG71qTN+2AoT0o/kGZ3b73fa1xXIBV5DdnzbGHg==" saltValue="4JHh5Gpc4B9LjSTUBcTx6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AL7" sqref="AL7"/>
    </sheetView>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506</v>
      </c>
      <c r="AL6" s="260"/>
      <c r="AM6" s="260"/>
      <c r="AN6" s="260"/>
    </row>
    <row r="7" spans="1:46" ht="13.5" customHeight="1" x14ac:dyDescent="0.15">
      <c r="A7" s="259"/>
      <c r="AK7" s="262"/>
      <c r="AL7" s="263"/>
      <c r="AM7" s="263"/>
      <c r="AN7" s="264"/>
      <c r="AO7" s="1101" t="s">
        <v>507</v>
      </c>
      <c r="AP7" s="265"/>
      <c r="AQ7" s="266" t="s">
        <v>508</v>
      </c>
      <c r="AR7" s="267"/>
    </row>
    <row r="8" spans="1:46" x14ac:dyDescent="0.15">
      <c r="A8" s="259"/>
      <c r="AK8" s="268"/>
      <c r="AL8" s="269"/>
      <c r="AM8" s="269"/>
      <c r="AN8" s="270"/>
      <c r="AO8" s="1102"/>
      <c r="AP8" s="271" t="s">
        <v>509</v>
      </c>
      <c r="AQ8" s="272" t="s">
        <v>510</v>
      </c>
      <c r="AR8" s="273" t="s">
        <v>511</v>
      </c>
    </row>
    <row r="9" spans="1:46" x14ac:dyDescent="0.15">
      <c r="A9" s="259"/>
      <c r="AK9" s="1103" t="s">
        <v>512</v>
      </c>
      <c r="AL9" s="1104"/>
      <c r="AM9" s="1104"/>
      <c r="AN9" s="1105"/>
      <c r="AO9" s="274">
        <v>4885764</v>
      </c>
      <c r="AP9" s="274">
        <v>102720</v>
      </c>
      <c r="AQ9" s="275">
        <v>88339</v>
      </c>
      <c r="AR9" s="276">
        <v>16.3</v>
      </c>
    </row>
    <row r="10" spans="1:46" ht="13.5" customHeight="1" x14ac:dyDescent="0.15">
      <c r="A10" s="259"/>
      <c r="AK10" s="1103" t="s">
        <v>513</v>
      </c>
      <c r="AL10" s="1104"/>
      <c r="AM10" s="1104"/>
      <c r="AN10" s="1105"/>
      <c r="AO10" s="277">
        <v>1267</v>
      </c>
      <c r="AP10" s="277">
        <v>27</v>
      </c>
      <c r="AQ10" s="278">
        <v>7842</v>
      </c>
      <c r="AR10" s="279">
        <v>-99.7</v>
      </c>
    </row>
    <row r="11" spans="1:46" ht="13.5" customHeight="1" x14ac:dyDescent="0.15">
      <c r="A11" s="259"/>
      <c r="AK11" s="1103" t="s">
        <v>514</v>
      </c>
      <c r="AL11" s="1104"/>
      <c r="AM11" s="1104"/>
      <c r="AN11" s="1105"/>
      <c r="AO11" s="277">
        <v>14407</v>
      </c>
      <c r="AP11" s="277">
        <v>303</v>
      </c>
      <c r="AQ11" s="278">
        <v>2321</v>
      </c>
      <c r="AR11" s="279">
        <v>-86.9</v>
      </c>
    </row>
    <row r="12" spans="1:46" ht="13.5" customHeight="1" x14ac:dyDescent="0.15">
      <c r="A12" s="259"/>
      <c r="AK12" s="1103" t="s">
        <v>515</v>
      </c>
      <c r="AL12" s="1104"/>
      <c r="AM12" s="1104"/>
      <c r="AN12" s="1105"/>
      <c r="AO12" s="277" t="s">
        <v>516</v>
      </c>
      <c r="AP12" s="277" t="s">
        <v>516</v>
      </c>
      <c r="AQ12" s="278">
        <v>10</v>
      </c>
      <c r="AR12" s="279" t="s">
        <v>516</v>
      </c>
    </row>
    <row r="13" spans="1:46" ht="13.5" customHeight="1" x14ac:dyDescent="0.15">
      <c r="A13" s="259"/>
      <c r="AK13" s="1103" t="s">
        <v>517</v>
      </c>
      <c r="AL13" s="1104"/>
      <c r="AM13" s="1104"/>
      <c r="AN13" s="1105"/>
      <c r="AO13" s="277">
        <v>175230</v>
      </c>
      <c r="AP13" s="277">
        <v>3684</v>
      </c>
      <c r="AQ13" s="278">
        <v>2936</v>
      </c>
      <c r="AR13" s="279">
        <v>25.5</v>
      </c>
    </row>
    <row r="14" spans="1:46" ht="13.5" customHeight="1" x14ac:dyDescent="0.15">
      <c r="A14" s="259"/>
      <c r="AK14" s="1103" t="s">
        <v>518</v>
      </c>
      <c r="AL14" s="1104"/>
      <c r="AM14" s="1104"/>
      <c r="AN14" s="1105"/>
      <c r="AO14" s="277">
        <v>48733</v>
      </c>
      <c r="AP14" s="277">
        <v>1025</v>
      </c>
      <c r="AQ14" s="278">
        <v>1649</v>
      </c>
      <c r="AR14" s="279">
        <v>-37.799999999999997</v>
      </c>
    </row>
    <row r="15" spans="1:46" ht="13.5" customHeight="1" x14ac:dyDescent="0.15">
      <c r="A15" s="259"/>
      <c r="AK15" s="1106" t="s">
        <v>519</v>
      </c>
      <c r="AL15" s="1107"/>
      <c r="AM15" s="1107"/>
      <c r="AN15" s="1108"/>
      <c r="AO15" s="277">
        <v>-288767</v>
      </c>
      <c r="AP15" s="277">
        <v>-6071</v>
      </c>
      <c r="AQ15" s="278">
        <v>-5997</v>
      </c>
      <c r="AR15" s="279">
        <v>1.2</v>
      </c>
    </row>
    <row r="16" spans="1:46" x14ac:dyDescent="0.15">
      <c r="A16" s="259"/>
      <c r="AK16" s="1106" t="s">
        <v>187</v>
      </c>
      <c r="AL16" s="1107"/>
      <c r="AM16" s="1107"/>
      <c r="AN16" s="1108"/>
      <c r="AO16" s="277">
        <v>4836634</v>
      </c>
      <c r="AP16" s="277">
        <v>101687</v>
      </c>
      <c r="AQ16" s="278">
        <v>97102</v>
      </c>
      <c r="AR16" s="279">
        <v>4.7</v>
      </c>
    </row>
    <row r="17" spans="1:46" x14ac:dyDescent="0.15">
      <c r="A17" s="259"/>
    </row>
    <row r="18" spans="1:46" x14ac:dyDescent="0.15">
      <c r="A18" s="259"/>
      <c r="AQ18" s="280"/>
      <c r="AR18" s="280"/>
    </row>
    <row r="19" spans="1:46" x14ac:dyDescent="0.15">
      <c r="A19" s="259"/>
      <c r="AK19" s="255" t="s">
        <v>520</v>
      </c>
    </row>
    <row r="20" spans="1:46" x14ac:dyDescent="0.15">
      <c r="A20" s="259"/>
      <c r="AK20" s="281"/>
      <c r="AL20" s="282"/>
      <c r="AM20" s="282"/>
      <c r="AN20" s="283"/>
      <c r="AO20" s="284" t="s">
        <v>521</v>
      </c>
      <c r="AP20" s="285" t="s">
        <v>522</v>
      </c>
      <c r="AQ20" s="286" t="s">
        <v>523</v>
      </c>
      <c r="AR20" s="287"/>
    </row>
    <row r="21" spans="1:46" s="260" customFormat="1" x14ac:dyDescent="0.15">
      <c r="A21" s="288"/>
      <c r="AK21" s="1109" t="s">
        <v>524</v>
      </c>
      <c r="AL21" s="1110"/>
      <c r="AM21" s="1110"/>
      <c r="AN21" s="1111"/>
      <c r="AO21" s="289">
        <v>10.55</v>
      </c>
      <c r="AP21" s="290">
        <v>8.91</v>
      </c>
      <c r="AQ21" s="291">
        <v>1.64</v>
      </c>
      <c r="AS21" s="292"/>
      <c r="AT21" s="288"/>
    </row>
    <row r="22" spans="1:46" s="260" customFormat="1" x14ac:dyDescent="0.15">
      <c r="A22" s="288"/>
      <c r="AK22" s="1109" t="s">
        <v>525</v>
      </c>
      <c r="AL22" s="1110"/>
      <c r="AM22" s="1110"/>
      <c r="AN22" s="1111"/>
      <c r="AO22" s="293">
        <v>96.9</v>
      </c>
      <c r="AP22" s="294">
        <v>97.5</v>
      </c>
      <c r="AQ22" s="295">
        <v>-0.6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528</v>
      </c>
      <c r="AL29" s="260"/>
      <c r="AM29" s="260"/>
      <c r="AN29" s="260"/>
      <c r="AS29" s="302"/>
    </row>
    <row r="30" spans="1:46" ht="13.5" customHeight="1" x14ac:dyDescent="0.15">
      <c r="A30" s="259"/>
      <c r="AK30" s="262"/>
      <c r="AL30" s="263"/>
      <c r="AM30" s="263"/>
      <c r="AN30" s="264"/>
      <c r="AO30" s="1101" t="s">
        <v>507</v>
      </c>
      <c r="AP30" s="265"/>
      <c r="AQ30" s="266" t="s">
        <v>508</v>
      </c>
      <c r="AR30" s="267"/>
    </row>
    <row r="31" spans="1:46" x14ac:dyDescent="0.15">
      <c r="A31" s="259"/>
      <c r="AK31" s="268"/>
      <c r="AL31" s="269"/>
      <c r="AM31" s="269"/>
      <c r="AN31" s="270"/>
      <c r="AO31" s="1102"/>
      <c r="AP31" s="271" t="s">
        <v>509</v>
      </c>
      <c r="AQ31" s="272" t="s">
        <v>510</v>
      </c>
      <c r="AR31" s="273" t="s">
        <v>511</v>
      </c>
    </row>
    <row r="32" spans="1:46" ht="27" customHeight="1" x14ac:dyDescent="0.15">
      <c r="A32" s="259"/>
      <c r="AK32" s="1117" t="s">
        <v>529</v>
      </c>
      <c r="AL32" s="1118"/>
      <c r="AM32" s="1118"/>
      <c r="AN32" s="1119"/>
      <c r="AO32" s="303">
        <v>2608681</v>
      </c>
      <c r="AP32" s="303">
        <v>54846</v>
      </c>
      <c r="AQ32" s="304">
        <v>55264</v>
      </c>
      <c r="AR32" s="305">
        <v>-0.8</v>
      </c>
    </row>
    <row r="33" spans="1:46" ht="13.5" customHeight="1" x14ac:dyDescent="0.15">
      <c r="A33" s="259"/>
      <c r="AK33" s="1117" t="s">
        <v>530</v>
      </c>
      <c r="AL33" s="1118"/>
      <c r="AM33" s="1118"/>
      <c r="AN33" s="1119"/>
      <c r="AO33" s="303" t="s">
        <v>516</v>
      </c>
      <c r="AP33" s="303" t="s">
        <v>516</v>
      </c>
      <c r="AQ33" s="304" t="s">
        <v>516</v>
      </c>
      <c r="AR33" s="305" t="s">
        <v>516</v>
      </c>
    </row>
    <row r="34" spans="1:46" ht="27" customHeight="1" x14ac:dyDescent="0.15">
      <c r="A34" s="259"/>
      <c r="AK34" s="1117" t="s">
        <v>531</v>
      </c>
      <c r="AL34" s="1118"/>
      <c r="AM34" s="1118"/>
      <c r="AN34" s="1119"/>
      <c r="AO34" s="303" t="s">
        <v>516</v>
      </c>
      <c r="AP34" s="303" t="s">
        <v>516</v>
      </c>
      <c r="AQ34" s="304">
        <v>19</v>
      </c>
      <c r="AR34" s="305" t="s">
        <v>516</v>
      </c>
    </row>
    <row r="35" spans="1:46" ht="27" customHeight="1" x14ac:dyDescent="0.15">
      <c r="A35" s="259"/>
      <c r="AK35" s="1117" t="s">
        <v>532</v>
      </c>
      <c r="AL35" s="1118"/>
      <c r="AM35" s="1118"/>
      <c r="AN35" s="1119"/>
      <c r="AO35" s="303">
        <v>844366</v>
      </c>
      <c r="AP35" s="303">
        <v>17752</v>
      </c>
      <c r="AQ35" s="304">
        <v>18522</v>
      </c>
      <c r="AR35" s="305">
        <v>-4.2</v>
      </c>
    </row>
    <row r="36" spans="1:46" ht="27" customHeight="1" x14ac:dyDescent="0.15">
      <c r="A36" s="259"/>
      <c r="AK36" s="1117" t="s">
        <v>533</v>
      </c>
      <c r="AL36" s="1118"/>
      <c r="AM36" s="1118"/>
      <c r="AN36" s="1119"/>
      <c r="AO36" s="303" t="s">
        <v>516</v>
      </c>
      <c r="AP36" s="303" t="s">
        <v>516</v>
      </c>
      <c r="AQ36" s="304">
        <v>2744</v>
      </c>
      <c r="AR36" s="305" t="s">
        <v>516</v>
      </c>
    </row>
    <row r="37" spans="1:46" ht="13.5" customHeight="1" x14ac:dyDescent="0.15">
      <c r="A37" s="259"/>
      <c r="AK37" s="1117" t="s">
        <v>534</v>
      </c>
      <c r="AL37" s="1118"/>
      <c r="AM37" s="1118"/>
      <c r="AN37" s="1119"/>
      <c r="AO37" s="303">
        <v>116</v>
      </c>
      <c r="AP37" s="303">
        <v>2</v>
      </c>
      <c r="AQ37" s="304">
        <v>519</v>
      </c>
      <c r="AR37" s="305">
        <v>-99.6</v>
      </c>
    </row>
    <row r="38" spans="1:46" ht="27" customHeight="1" x14ac:dyDescent="0.15">
      <c r="A38" s="259"/>
      <c r="AK38" s="1120" t="s">
        <v>535</v>
      </c>
      <c r="AL38" s="1121"/>
      <c r="AM38" s="1121"/>
      <c r="AN38" s="1122"/>
      <c r="AO38" s="306" t="s">
        <v>516</v>
      </c>
      <c r="AP38" s="306" t="s">
        <v>516</v>
      </c>
      <c r="AQ38" s="307">
        <v>4</v>
      </c>
      <c r="AR38" s="295" t="s">
        <v>516</v>
      </c>
      <c r="AS38" s="302"/>
    </row>
    <row r="39" spans="1:46" x14ac:dyDescent="0.15">
      <c r="A39" s="259"/>
      <c r="AK39" s="1120" t="s">
        <v>536</v>
      </c>
      <c r="AL39" s="1121"/>
      <c r="AM39" s="1121"/>
      <c r="AN39" s="1122"/>
      <c r="AO39" s="303">
        <v>-173150</v>
      </c>
      <c r="AP39" s="303">
        <v>-3640</v>
      </c>
      <c r="AQ39" s="304">
        <v>-3996</v>
      </c>
      <c r="AR39" s="305">
        <v>-8.9</v>
      </c>
      <c r="AS39" s="302"/>
    </row>
    <row r="40" spans="1:46" ht="27" customHeight="1" x14ac:dyDescent="0.15">
      <c r="A40" s="259"/>
      <c r="AK40" s="1117" t="s">
        <v>537</v>
      </c>
      <c r="AL40" s="1118"/>
      <c r="AM40" s="1118"/>
      <c r="AN40" s="1119"/>
      <c r="AO40" s="303">
        <v>-3149042</v>
      </c>
      <c r="AP40" s="303">
        <v>-66206</v>
      </c>
      <c r="AQ40" s="304">
        <v>-50182</v>
      </c>
      <c r="AR40" s="305">
        <v>31.9</v>
      </c>
      <c r="AS40" s="302"/>
    </row>
    <row r="41" spans="1:46" x14ac:dyDescent="0.15">
      <c r="A41" s="259"/>
      <c r="AK41" s="1123" t="s">
        <v>298</v>
      </c>
      <c r="AL41" s="1124"/>
      <c r="AM41" s="1124"/>
      <c r="AN41" s="1125"/>
      <c r="AO41" s="303">
        <v>130971</v>
      </c>
      <c r="AP41" s="303">
        <v>2754</v>
      </c>
      <c r="AQ41" s="304">
        <v>22892</v>
      </c>
      <c r="AR41" s="305">
        <v>-88</v>
      </c>
      <c r="AS41" s="302"/>
    </row>
    <row r="42" spans="1:46" x14ac:dyDescent="0.15">
      <c r="A42" s="259"/>
      <c r="AK42" s="308" t="s">
        <v>538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539</v>
      </c>
    </row>
    <row r="48" spans="1:46" x14ac:dyDescent="0.15">
      <c r="A48" s="259"/>
      <c r="AK48" s="313" t="s">
        <v>540</v>
      </c>
      <c r="AL48" s="313"/>
      <c r="AM48" s="313"/>
      <c r="AN48" s="313"/>
      <c r="AO48" s="313"/>
      <c r="AP48" s="313"/>
      <c r="AQ48" s="314"/>
      <c r="AR48" s="313"/>
    </row>
    <row r="49" spans="1:44" ht="13.5" customHeight="1" x14ac:dyDescent="0.15">
      <c r="A49" s="259"/>
      <c r="AK49" s="315"/>
      <c r="AL49" s="316"/>
      <c r="AM49" s="1112" t="s">
        <v>507</v>
      </c>
      <c r="AN49" s="1114" t="s">
        <v>541</v>
      </c>
      <c r="AO49" s="1115"/>
      <c r="AP49" s="1115"/>
      <c r="AQ49" s="1115"/>
      <c r="AR49" s="1116"/>
    </row>
    <row r="50" spans="1:44" x14ac:dyDescent="0.15">
      <c r="A50" s="259"/>
      <c r="AK50" s="317"/>
      <c r="AL50" s="318"/>
      <c r="AM50" s="1113"/>
      <c r="AN50" s="319" t="s">
        <v>542</v>
      </c>
      <c r="AO50" s="320" t="s">
        <v>543</v>
      </c>
      <c r="AP50" s="321" t="s">
        <v>544</v>
      </c>
      <c r="AQ50" s="322" t="s">
        <v>545</v>
      </c>
      <c r="AR50" s="323" t="s">
        <v>546</v>
      </c>
    </row>
    <row r="51" spans="1:44" x14ac:dyDescent="0.15">
      <c r="A51" s="259"/>
      <c r="AK51" s="315" t="s">
        <v>547</v>
      </c>
      <c r="AL51" s="316"/>
      <c r="AM51" s="324">
        <v>4062282</v>
      </c>
      <c r="AN51" s="325">
        <v>80500</v>
      </c>
      <c r="AO51" s="326">
        <v>17.600000000000001</v>
      </c>
      <c r="AP51" s="327">
        <v>54684</v>
      </c>
      <c r="AQ51" s="328">
        <v>1.1000000000000001</v>
      </c>
      <c r="AR51" s="329">
        <v>16.5</v>
      </c>
    </row>
    <row r="52" spans="1:44" x14ac:dyDescent="0.15">
      <c r="A52" s="259"/>
      <c r="AK52" s="330"/>
      <c r="AL52" s="331" t="s">
        <v>548</v>
      </c>
      <c r="AM52" s="332">
        <v>2385474</v>
      </c>
      <c r="AN52" s="333">
        <v>47272</v>
      </c>
      <c r="AO52" s="334">
        <v>20.7</v>
      </c>
      <c r="AP52" s="335">
        <v>32829</v>
      </c>
      <c r="AQ52" s="336">
        <v>7.2</v>
      </c>
      <c r="AR52" s="337">
        <v>13.5</v>
      </c>
    </row>
    <row r="53" spans="1:44" x14ac:dyDescent="0.15">
      <c r="A53" s="259"/>
      <c r="AK53" s="315" t="s">
        <v>549</v>
      </c>
      <c r="AL53" s="316"/>
      <c r="AM53" s="324">
        <v>3813648</v>
      </c>
      <c r="AN53" s="325">
        <v>76547</v>
      </c>
      <c r="AO53" s="326">
        <v>-4.9000000000000004</v>
      </c>
      <c r="AP53" s="327">
        <v>62383</v>
      </c>
      <c r="AQ53" s="328">
        <v>14.1</v>
      </c>
      <c r="AR53" s="329">
        <v>-19</v>
      </c>
    </row>
    <row r="54" spans="1:44" x14ac:dyDescent="0.15">
      <c r="A54" s="259"/>
      <c r="AK54" s="330"/>
      <c r="AL54" s="331" t="s">
        <v>548</v>
      </c>
      <c r="AM54" s="332">
        <v>1936745</v>
      </c>
      <c r="AN54" s="333">
        <v>38874</v>
      </c>
      <c r="AO54" s="334">
        <v>-17.8</v>
      </c>
      <c r="AP54" s="335">
        <v>35325</v>
      </c>
      <c r="AQ54" s="336">
        <v>7.6</v>
      </c>
      <c r="AR54" s="337">
        <v>-25.4</v>
      </c>
    </row>
    <row r="55" spans="1:44" x14ac:dyDescent="0.15">
      <c r="A55" s="259"/>
      <c r="AK55" s="315" t="s">
        <v>550</v>
      </c>
      <c r="AL55" s="316"/>
      <c r="AM55" s="324">
        <v>3134563</v>
      </c>
      <c r="AN55" s="325">
        <v>63846</v>
      </c>
      <c r="AO55" s="326">
        <v>-16.600000000000001</v>
      </c>
      <c r="AP55" s="327">
        <v>76347</v>
      </c>
      <c r="AQ55" s="328">
        <v>22.4</v>
      </c>
      <c r="AR55" s="329">
        <v>-39</v>
      </c>
    </row>
    <row r="56" spans="1:44" x14ac:dyDescent="0.15">
      <c r="A56" s="259"/>
      <c r="AK56" s="330"/>
      <c r="AL56" s="331" t="s">
        <v>548</v>
      </c>
      <c r="AM56" s="332">
        <v>1591021</v>
      </c>
      <c r="AN56" s="333">
        <v>32406</v>
      </c>
      <c r="AO56" s="334">
        <v>-16.600000000000001</v>
      </c>
      <c r="AP56" s="335">
        <v>41762</v>
      </c>
      <c r="AQ56" s="336">
        <v>18.2</v>
      </c>
      <c r="AR56" s="337">
        <v>-34.799999999999997</v>
      </c>
    </row>
    <row r="57" spans="1:44" x14ac:dyDescent="0.15">
      <c r="A57" s="259"/>
      <c r="AK57" s="315" t="s">
        <v>551</v>
      </c>
      <c r="AL57" s="316"/>
      <c r="AM57" s="324">
        <v>3180522</v>
      </c>
      <c r="AN57" s="325">
        <v>65753</v>
      </c>
      <c r="AO57" s="326">
        <v>3</v>
      </c>
      <c r="AP57" s="327">
        <v>69604</v>
      </c>
      <c r="AQ57" s="328">
        <v>-8.8000000000000007</v>
      </c>
      <c r="AR57" s="329">
        <v>11.8</v>
      </c>
    </row>
    <row r="58" spans="1:44" x14ac:dyDescent="0.15">
      <c r="A58" s="259"/>
      <c r="AK58" s="330"/>
      <c r="AL58" s="331" t="s">
        <v>548</v>
      </c>
      <c r="AM58" s="332">
        <v>1791002</v>
      </c>
      <c r="AN58" s="333">
        <v>37026</v>
      </c>
      <c r="AO58" s="334">
        <v>14.3</v>
      </c>
      <c r="AP58" s="335">
        <v>36247</v>
      </c>
      <c r="AQ58" s="336">
        <v>-13.2</v>
      </c>
      <c r="AR58" s="337">
        <v>27.5</v>
      </c>
    </row>
    <row r="59" spans="1:44" x14ac:dyDescent="0.15">
      <c r="A59" s="259"/>
      <c r="AK59" s="315" t="s">
        <v>552</v>
      </c>
      <c r="AL59" s="316"/>
      <c r="AM59" s="324">
        <v>3713314</v>
      </c>
      <c r="AN59" s="325">
        <v>78070</v>
      </c>
      <c r="AO59" s="326">
        <v>18.7</v>
      </c>
      <c r="AP59" s="327">
        <v>68410</v>
      </c>
      <c r="AQ59" s="328">
        <v>-1.7</v>
      </c>
      <c r="AR59" s="329">
        <v>20.399999999999999</v>
      </c>
    </row>
    <row r="60" spans="1:44" x14ac:dyDescent="0.15">
      <c r="A60" s="259"/>
      <c r="AK60" s="330"/>
      <c r="AL60" s="331" t="s">
        <v>548</v>
      </c>
      <c r="AM60" s="332">
        <v>1961807</v>
      </c>
      <c r="AN60" s="333">
        <v>41246</v>
      </c>
      <c r="AO60" s="334">
        <v>11.4</v>
      </c>
      <c r="AP60" s="335">
        <v>35086</v>
      </c>
      <c r="AQ60" s="336">
        <v>-3.2</v>
      </c>
      <c r="AR60" s="337">
        <v>14.6</v>
      </c>
    </row>
    <row r="61" spans="1:44" x14ac:dyDescent="0.15">
      <c r="A61" s="259"/>
      <c r="AK61" s="315" t="s">
        <v>553</v>
      </c>
      <c r="AL61" s="338"/>
      <c r="AM61" s="324">
        <v>3580866</v>
      </c>
      <c r="AN61" s="325">
        <v>72943</v>
      </c>
      <c r="AO61" s="326">
        <v>3.6</v>
      </c>
      <c r="AP61" s="327">
        <v>66286</v>
      </c>
      <c r="AQ61" s="339">
        <v>5.4</v>
      </c>
      <c r="AR61" s="329">
        <v>-1.8</v>
      </c>
    </row>
    <row r="62" spans="1:44" x14ac:dyDescent="0.15">
      <c r="A62" s="259"/>
      <c r="AK62" s="330"/>
      <c r="AL62" s="331" t="s">
        <v>548</v>
      </c>
      <c r="AM62" s="332">
        <v>1933210</v>
      </c>
      <c r="AN62" s="333">
        <v>39365</v>
      </c>
      <c r="AO62" s="334">
        <v>2.4</v>
      </c>
      <c r="AP62" s="335">
        <v>36250</v>
      </c>
      <c r="AQ62" s="336">
        <v>3.3</v>
      </c>
      <c r="AR62" s="337">
        <v>-0.9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wpK7gluONyvN+1oXz0wNYoqFQxAt/uLeilRujuShkay5ohtWTEUNt+tSNP8170KNp3c9zBCP3TFlM6WSddYuGA==" saltValue="LVBFheTo4CCe0Ym6NS+l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79" zoomScale="70" zoomScaleNormal="70" zoomScaleSheetLayoutView="55" workbookViewId="0">
      <selection activeCell="CN87" sqref="CN87"/>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555</v>
      </c>
    </row>
    <row r="121" spans="125:125" ht="13.5" hidden="1" customHeight="1" x14ac:dyDescent="0.15">
      <c r="DU121" s="253"/>
    </row>
  </sheetData>
  <sheetProtection algorithmName="SHA-512" hashValue="C4uRenf8SuP24OKay6CfhtOGja1uxhIJJuJTNBfi7OEjdFea3AS+EoTz6QXBz4mb0cWNC4CKkacRp5Rbd3eoxg==" saltValue="KMheXFaHeSrTKPd8kpWu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556</v>
      </c>
    </row>
  </sheetData>
  <sheetProtection algorithmName="SHA-512" hashValue="gVi8FwFVJNqyvYZBHYZmFOo8dvdu16JUzQ5/8ztkPguSydx7WQ4vgd0TG+ZkJ7hSxwgqUUixUGGg8Fxd8Pea3Q==" saltValue="Q/osw3S9v87/M3qYGMP7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26" t="s">
        <v>3</v>
      </c>
      <c r="D47" s="1126"/>
      <c r="E47" s="1127"/>
      <c r="F47" s="11">
        <v>16.329999999999998</v>
      </c>
      <c r="G47" s="12">
        <v>16.420000000000002</v>
      </c>
      <c r="H47" s="12">
        <v>16.61</v>
      </c>
      <c r="I47" s="12">
        <v>16.18</v>
      </c>
      <c r="J47" s="13">
        <v>16.84</v>
      </c>
    </row>
    <row r="48" spans="2:10" ht="57.75" customHeight="1" x14ac:dyDescent="0.15">
      <c r="B48" s="14"/>
      <c r="C48" s="1128" t="s">
        <v>4</v>
      </c>
      <c r="D48" s="1128"/>
      <c r="E48" s="1129"/>
      <c r="F48" s="15">
        <v>7.33</v>
      </c>
      <c r="G48" s="16">
        <v>6.2</v>
      </c>
      <c r="H48" s="16">
        <v>8.25</v>
      </c>
      <c r="I48" s="16">
        <v>13.5</v>
      </c>
      <c r="J48" s="17">
        <v>9.8000000000000007</v>
      </c>
    </row>
    <row r="49" spans="2:10" ht="57.75" customHeight="1" thickBot="1" x14ac:dyDescent="0.2">
      <c r="B49" s="18"/>
      <c r="C49" s="1130" t="s">
        <v>5</v>
      </c>
      <c r="D49" s="1130"/>
      <c r="E49" s="1131"/>
      <c r="F49" s="19">
        <v>2.95</v>
      </c>
      <c r="G49" s="20">
        <v>5.13</v>
      </c>
      <c r="H49" s="20">
        <v>10.91</v>
      </c>
      <c r="I49" s="20">
        <v>7.82</v>
      </c>
      <c r="J49" s="21" t="s">
        <v>562</v>
      </c>
    </row>
    <row r="50" spans="2:10" x14ac:dyDescent="0.15"/>
  </sheetData>
  <sheetProtection algorithmName="SHA-512" hashValue="xdBj6RctuiS/P4t09N3jfxFhcIYAWjD70BOlp2R2W4/8Fc+M9csNZY8YSdYTAIugX6+4t9RNyDoReNRgbFosUw==" saltValue="Ee6nQ6ra9QcGvW+a6lt4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2024-03-07T10:03:52Z</cp:lastPrinted>
  <dcterms:created xsi:type="dcterms:W3CDTF">2024-02-05T01:35:14Z</dcterms:created>
  <dcterms:modified xsi:type="dcterms:W3CDTF">2024-03-21T08:30:41Z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2024-03-21T08:30:41Z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76fe54c2-1be7-4cdb-90dd-f5a56001ce08</vt:lpwstr>
  </property>
  <property fmtid="{D5CDD505-2E9C-101B-9397-08002B2CF9AE}" pid="8" name="MSIP_Label_defa4170-0d19-0005-0004-bc88714345d2_ContentBits">
    <vt:lpwstr>0</vt:lpwstr>
  </property>
</Properties>
</file>