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38192A14-166B-4AB7-8224-72C12DFAF4CE}" xr6:coauthVersionLast="47" xr6:coauthVersionMax="47" xr10:uidLastSave="{00000000-0000-0000-0000-000000000000}"/>
  <bookViews>
    <workbookView xWindow="-120" yWindow="-120" windowWidth="29040" windowHeight="15990" tabRatio="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W34" i="10"/>
  <c r="BW35" i="10" s="1"/>
  <c r="BW36" i="10" s="1"/>
  <c r="BW37" i="10" s="1"/>
  <c r="BW38" i="10" s="1"/>
  <c r="BW39" i="10" s="1"/>
  <c r="BW40" i="10" s="1"/>
  <c r="BW41" i="10" s="1"/>
  <c r="BW42" i="10" s="1"/>
  <c r="BW43" i="10" s="1"/>
  <c r="C34" i="10"/>
  <c r="C35" i="10" s="1"/>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<sst xmlns="http://schemas.openxmlformats.org/spreadsheetml/2006/main" count="1070" uniqueCount="606">
  <si>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</si>
  <si>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</si>
  <si>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</si>
  <si>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</si>
  <si>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</si>
  <si>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</si>
  <si>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</si>
  <si>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</si>
  <si>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</si>
  <si>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</si>
  <si>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</si>
  <si>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</si>
  <si>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</si>
  <si>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</si>
  <si>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</si>
  <si>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</si>
  <si>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</si>
  <si>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</si>
  <si>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</si>
  <si>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</si>
  <si>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</si>
  <si>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</si>
  <si>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</si>
  <si>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</si>
  <si>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</si>
  <si>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</si>
  <si>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</si>
  <si>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</si>
  <si>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</si>
  <si>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</si>
  <si>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</si>
  <si>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</si>
  <si>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</si>
  <si>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</si>
  <si>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</si>
  <si>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</si>
  <si>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</si>
  <si>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</si>
  <si>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</si>
  <si>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</si>
  <si>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</si>
  <si>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</si>
  <si>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</si>
  <si>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</si>
  <si>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</si>
  <si>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</si>
  <si>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</si>
  <si>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</si>
  <si>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</si>
  <si>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</si>
  <si>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</si>
  <si>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</si>
  <si>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</si>
  <si>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</si>
  <si>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</si>
  <si>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</si>
  <si>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</si>
  <si>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</si>
  <si>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</si>
  <si>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</si>
  <si>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</si>
  <si>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</si>
  <si>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</si>
  <si>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</si>
  <si>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</si>
  <si>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</si>
  <si>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</si>
  <si>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</si>
  <si>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</si>
  <si>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</si>
  <si>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</si>
  <si>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</si>
  <si>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</si>
  <si>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</si>
  <si>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</si>
  <si>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</si>
  <si>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</si>
  <si>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</si>
  <si>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</si>
  <si>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</si>
  <si>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</si>
  <si>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</si>
  <si>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</si>
  <si>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</si>
  <si>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</si>
  <si>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</si>
  <si>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</si>
  <si>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</si>
  <si>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</si>
  <si>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</si>
  <si>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</si>
  <si>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</si>
  <si>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</si>
  <si>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</si>
  <si>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</si>
  <si>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</si>
  <si>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</si>
  <si>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</si>
  <si>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</si>
  <si>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</si>
  <si>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</si>
  <si>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</si>
  <si>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</si>
  <si>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</si>
  <si>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</si>
  <si>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</si>
  <si>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</si>
  <si>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</si>
  <si>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</si>
  <si>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</si>
  <si>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</si>
  <si>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</si>
  <si>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</si>
  <si>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</si>
  <si>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</si>
  <si>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</si>
  <si>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</si>
  <si>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</si>
  <si>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</si>
  <si>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</si>
  <si>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</si>
  <si>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</si>
  <si>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</si>
  <si>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</si>
  <si>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</si>
  <si>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</si>
  <si>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</si>
  <si>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</si>
  <si>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</si>
  <si>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</si>
  <si>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</si>
  <si>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</si>
  <si>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</si>
  <si>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</si>
  <si>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</si>
  <si>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</si>
  <si>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</si>
  <si>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</si>
  <si>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</si>
  <si>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</si>
  <si>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</si>
  <si>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</si>
  <si>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</si>
  <si>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</si>
  <si>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</si>
  <si>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</si>
  <si>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</si>
  <si>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</si>
  <si>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</si>
  <si>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</si>
  <si>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</si>
  <si>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</si>
  <si>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</si>
  <si>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</si>
  <si>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</si>
  <si>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</si>
  <si>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</si>
  <si>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</si>
  <si>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</si>
  <si>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</si>
  <si>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</si>
  <si>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</si>
  <si>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</si>
  <si>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</si>
  <si>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</si>
  <si>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</si>
  <si>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</si>
  <si>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</si>
  <si>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</si>
  <si>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</si>
  <si>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</si>
  <si>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</si>
  <si>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</si>
  <si>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</si>
  <si>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</si>
  <si>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</si>
  <si>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</si>
  <si>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</si>
  <si>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</si>
  <si>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</si>
  <si>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</si>
  <si>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</si>
  <si>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</si>
  <si>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</si>
  <si>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</si>
  <si>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</si>
  <si>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</si>
  <si>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</si>
  <si>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</si>
  <si>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</si>
  <si>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</si>
  <si>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</si>
  <si>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</si>
  <si>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</si>
  <si>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</si>
  <si>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</si>
  <si>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</si>
  <si>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</si>
  <si>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</si>
  <si>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</si>
  <si>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</si>
  <si>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</si>
  <si>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</si>
  <si>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</si>
  <si>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</si>
  <si>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</si>
  <si>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</si>
  <si>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</si>
  <si>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</si>
  <si>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</si>
  <si>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</si>
  <si>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</si>
  <si>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</si>
  <si>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</si>
  <si>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</si>
  <si>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</si>
  <si>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</si>
  <si>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</si>
  <si>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</si>
  <si>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</si>
  <si>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</si>
  <si>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</si>
  <si>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</si>
  <si>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</si>
  <si>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</si>
  <si>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</si>
  <si>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</si>
  <si>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</si>
  <si>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</si>
  <si>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</si>
  <si>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</si>
  <si>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</si>
  <si>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</si>
  <si>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</si>
  <si>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</si>
  <si>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</si>
  <si>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</si>
  <si>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</si>
  <si>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</si>
  <si>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</si>
  <si>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</si>
  <si>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</si>
  <si>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</si>
  <si>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</si>
  <si>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</si>
  <si>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</si>
  <si>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</si>
  <si>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</si>
  <si>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</si>
  <si>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</si>
  <si>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</si>
  <si>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</si>
  <si>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</si>
  <si>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</si>
  <si>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</si>
  <si>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</si>
  <si>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</si>
  <si>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</si>
  <si>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</si>
  <si>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</si>
  <si>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</si>
  <si>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</si>
  <si>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</si>
  <si>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</si>
  <si>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</si>
  <si>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</si>
  <si>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</si>
  <si>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</si>
  <si>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</si>
  <si>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</si>
  <si>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</si>
  <si>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</si>
  <si>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</si>
  <si>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</si>
  <si>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</si>
  <si>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</si>
  <si>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</si>
  <si>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</si>
  <si>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</si>
  <si>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</si>
  <si>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</si>
  <si>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</si>
  <si>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</si>
  <si>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</si>
  <si>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</si>
  <si>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</si>
  <si>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</si>
  <si>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</si>
  <si>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</si>
  <si>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</si>
  <si>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</si>
  <si>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</si>
  <si>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</si>
  <si>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</si>
  <si>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</si>
  <si>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</si>
  <si>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</si>
  <si>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</si>
  <si>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</si>
  <si>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</si>
  <si>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</si>
  <si>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</si>
  <si>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</si>
  <si>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</si>
  <si>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</si>
  <si>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</si>
  <si>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</si>
  <si>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</si>
  <si>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</si>
  <si>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</si>
  <si>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</si>
  <si>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</si>
  <si>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</si>
  <si>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</si>
  <si>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</si>
  <si>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</si>
  <si>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</si>
  <si>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</si>
  <si>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</si>
  <si>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</si>
  <si>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</si>
  <si>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</si>
  <si>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</si>
  <si>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</si>
  <si>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</si>
  <si>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</si>
  <si>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</si>
  <si>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</si>
  <si>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</si>
  <si>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</si>
  <si>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</si>
  <si>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</si>
  <si>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</si>
  <si>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</si>
  <si>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</si>
  <si>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</si>
  <si>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</si>
  <si>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</si>
  <si>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</si>
  <si>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</si>
  <si>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</si>
  <si>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</si>
  <si>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</si>
  <si>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</si>
  <si>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</si>
  <si>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</si>
  <si>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</si>
  <si>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</si>
  <si>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</si>
  <si>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</si>
  <si>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</si>
  <si>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</si>
  <si>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</si>
  <si>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</si>
  <si>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</si>
  <si>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</si>
  <si>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</si>
  <si>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</si>
  <si>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</si>
  <si>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</si>
  <si>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</si>
  <si>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</si>
  <si>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</si>
  <si>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</si>
  <si>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</si>
  <si>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</si>
  <si>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</si>
  <si>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</si>
  <si>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</si>
  <si>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</si>
  <si>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</si>
  <si>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</si>
  <si>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</si>
  <si>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</si>
  <si>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</si>
  <si>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</si>
  <si>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</si>
  <si>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</si>
  <si>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</si>
  <si>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</si>
  <si>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</si>
  <si>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</si>
  <si>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</si>
  <si>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</si>
  <si>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</si>
  <si>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</si>
  <si>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</si>
  <si>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</si>
  <si>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</si>
  <si>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</si>
  <si>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</si>
  <si>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</si>
  <si>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</si>
  <si>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</si>
  <si>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</si>
  <si>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</si>
  <si>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</si>
  <si>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</si>
  <si>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</si>
  <si>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</si>
  <si>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</si>
  <si>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</si>
  <si>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</si>
  <si>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</si>
  <si>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</si>
  <si>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</si>
  <si>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</si>
  <si>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</si>
  <si>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</si>
  <si>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</si>
  <si>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</si>
  <si>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</si>
  <si>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関市下水道事業会計</t>
    <phoneticPr fontId="5"/>
  </si>
  <si>
    <t>関市公設地方卸売市場事業特別会計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</si>
  <si>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</si>
  <si>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</si>
  <si>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</si>
  <si>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</si>
  <si>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</si>
  <si>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</si>
  <si>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</si>
  <si>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</si>
  <si>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</si>
  <si>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</si>
  <si>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</si>
  <si>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</si>
  <si>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</si>
  <si>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</si>
  <si>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</si>
  <si>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</si>
  <si>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</si>
  <si>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</si>
  <si>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</si>
  <si>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</si>
  <si>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</si>
  <si>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</si>
  <si>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</si>
  <si>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</si>
  <si>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</si>
  <si>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</si>
  <si>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</si>
  <si>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</si>
  <si>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</si>
  <si>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</si>
  <si>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</si>
  <si>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</si>
  <si>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</si>
  <si>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</si>
  <si>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</si>
  <si>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</si>
  <si>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</si>
  <si>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</si>
  <si>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</si>
  <si>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</si>
  <si>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</si>
  <si>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</si>
  <si>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</si>
  <si>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</si>
  <si>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</si>
  <si>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</si>
  <si>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</si>
  <si>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</si>
  <si>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</si>
  <si>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</si>
  <si>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</si>
  <si>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</si>
  <si>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</si>
  <si>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</si>
  <si>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</si>
  <si>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</si>
  <si>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</si>
  <si>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</si>
  <si>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</si>
  <si>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</si>
  <si>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</si>
  <si>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</si>
  <si>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</si>
  <si>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</si>
  <si>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</si>
  <si>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</si>
  <si>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</si>
  <si>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関市水道事業会計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</si>
  <si>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</si>
  <si>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</si>
  <si>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関市介護保険事業特別会計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</si>
  <si>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</si>
  <si>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</si>
  <si>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</si>
  <si>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</si>
  <si>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</si>
  <si>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</si>
  <si>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</si>
  <si>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</si>
  <si>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</si>
  <si>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</si>
  <si>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</si>
  <si>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</si>
  <si>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</si>
  <si>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</si>
  <si>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</si>
  <si>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</si>
  <si>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</si>
  <si>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</si>
  <si>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</si>
  <si>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</si>
  <si>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</si>
  <si>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</si>
  <si>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</si>
  <si>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</si>
  <si>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</si>
  <si>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</si>
  <si>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</si>
  <si>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</si>
  <si>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</si>
  <si>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</si>
  <si>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</si>
  <si>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</si>
  <si>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</si>
  <si>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</si>
  <si>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</si>
  <si>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</si>
  <si>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</si>
  <si>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</si>
  <si>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</si>
  <si>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</si>
  <si>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</si>
  <si>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</si>
  <si>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</si>
  <si>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</si>
  <si>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</si>
  <si>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</si>
  <si>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</si>
  <si>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</si>
  <si>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</si>
  <si>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</si>
  <si>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</si>
  <si>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</si>
  <si>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</si>
  <si>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</si>
  <si>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</si>
  <si>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</si>
  <si>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</si>
  <si>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</si>
  <si>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</si>
  <si>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</si>
  <si>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</si>
  <si>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</si>
  <si>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</si>
  <si>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</si>
  <si>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</si>
  <si>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</si>
  <si>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</si>
  <si>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</si>
  <si>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</si>
  <si>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</si>
  <si>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</si>
  <si>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</si>
  <si>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</si>
  <si>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</si>
  <si>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</si>
  <si>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</si>
  <si>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</si>
  <si>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</si>
  <si>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</si>
  <si>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</si>
  <si>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</si>
  <si>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</si>
  <si>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</si>
  <si>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4.92</t>
  </si>
  <si>
    <t>▲ 12.79</t>
  </si>
  <si>
    <t>一般会計</t>
  </si>
  <si>
    <t>関市水道事業会計</t>
  </si>
  <si>
    <t>関市下水道事業会計</t>
  </si>
  <si>
    <t>関市介護保険事業特別会計</t>
  </si>
  <si>
    <t>関市後期高齢者医療特別会計</t>
  </si>
  <si>
    <t>関市国民健康保険特別会計（直診勘定）</t>
  </si>
  <si>
    <t>関市国民健康保険特別会計（事業勘定）</t>
  </si>
  <si>
    <t>関市公設地方卸売市場事業特別会計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</si>
  <si>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</si>
  <si>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</si>
  <si>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</si>
  <si>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</si>
  <si>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</si>
  <si>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</si>
  <si>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</si>
  <si>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</si>
  <si>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基金から4,366百万円繰入</t>
    <rPh sb="0" eb="2">
      <t>キキン</t>
    </rPh>
    <rPh sb="9" eb="12">
      <t>ヒャクマンエン</t>
    </rPh>
    <rPh sb="12" eb="14">
      <t>クリイレ</t>
    </rPh>
    <phoneticPr fontId="2"/>
  </si>
  <si>
    <t>基金から44百万円繰入</t>
  </si>
  <si>
    <t>岐阜県市町村会館組合</t>
    <phoneticPr fontId="2"/>
  </si>
  <si>
    <t>-</t>
    <phoneticPr fontId="2"/>
  </si>
  <si>
    <t>岐北衛生施設利用組合</t>
    <phoneticPr fontId="2"/>
  </si>
  <si>
    <t>中濃地域広域行政事務組合(一般会計）</t>
    <rPh sb="13" eb="17">
      <t>イッパンカイケイ</t>
    </rPh>
    <phoneticPr fontId="2"/>
  </si>
  <si>
    <t>中濃地域広域行政事務組合（介護保険事業特別会計）</t>
    <rPh sb="13" eb="17">
      <t>カイゴホケン</t>
    </rPh>
    <rPh sb="17" eb="19">
      <t>ジギョウ</t>
    </rPh>
    <rPh sb="19" eb="23">
      <t>トクベツカイケイ</t>
    </rPh>
    <phoneticPr fontId="2"/>
  </si>
  <si>
    <t>中濃消防組合</t>
    <phoneticPr fontId="2"/>
  </si>
  <si>
    <t>岐阜地域児童発達支援センター組合</t>
    <phoneticPr fontId="2"/>
  </si>
  <si>
    <t>後期高齢者医療連合（一般会計分）</t>
    <phoneticPr fontId="2"/>
  </si>
  <si>
    <t>後期高齢者医療連合（特別会計分）</t>
    <phoneticPr fontId="2"/>
  </si>
  <si>
    <t>○</t>
    <phoneticPr fontId="2"/>
  </si>
  <si>
    <t>関市土地開発公社</t>
    <rPh sb="0" eb="2">
      <t>セキシ</t>
    </rPh>
    <rPh sb="2" eb="8">
      <t>トチカイハツコウシャ</t>
    </rPh>
    <phoneticPr fontId="2"/>
  </si>
  <si>
    <t>公共施設等整備基金</t>
    <rPh sb="0" eb="2">
      <t>コウキョウ</t>
    </rPh>
    <rPh sb="2" eb="4">
      <t>シセツ</t>
    </rPh>
    <rPh sb="4" eb="5">
      <t>トウ</t>
    </rPh>
    <rPh sb="5" eb="7">
      <t>セイビ</t>
    </rPh>
    <rPh sb="7" eb="9">
      <t>キキン</t>
    </rPh>
    <phoneticPr fontId="5"/>
  </si>
  <si>
    <t>学校施設整備基金</t>
    <rPh sb="0" eb="8">
      <t>ガッコウシセツセイビキキン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</si>
  <si>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</si>
  <si>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</si>
  <si>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</si>
  <si>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中濃地域広域行政事務組合（障害者総合支援事業特別会計）</t>
    <phoneticPr fontId="2"/>
  </si>
  <si>
    <t>中濃地域広域行政事務組合（造林事業特別会計）</t>
    <rPh sb="13" eb="15">
      <t>ゾウリン</t>
    </rPh>
    <rPh sb="15" eb="17">
      <t>ジギョウ</t>
    </rPh>
    <rPh sb="17" eb="19">
      <t>トクベツ</t>
    </rPh>
    <rPh sb="19" eb="2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</si>
</sst>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8A9-4295-8A08-482AC4CA8C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46335</c:v>
                </c:pt>
                <c:pt idx="1">
                  <c:v>62515</c:v>
                </c:pt>
                <c:pt idx="2">
                  <c:v>57376</c:v>
                </c:pt>
                <c:pt idx="3">
                  <c:v>52745</c:v>
                </c:pt>
                <c:pt idx="4">
                  <c:v>69476</c:v>
                </c:pt>
              </c:numCache>
            </c:numRef>
          </c:val>
          <c:smooth val="0"/>
          <c:extLst>
            <c:ext xmlns:c16="http://schemas.microsoft.com/office/drawing/2014/chart" uri="{C3380CC4-5D6E-409C-BE32-E72D297353CC}">
              <c16:uniqueId val="{00000001-68A9-4295-8A08-482AC4CA8C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10.84</c:v>
                </c:pt>
                <c:pt idx="1">
                  <c:v>14.34</c:v>
                </c:pt>
                <c:pt idx="2">
                  <c:v>18.91</c:v>
                </c:pt>
                <c:pt idx="3">
                  <c:v>18</c:v>
                </c:pt>
                <c:pt idx="4">
                  <c:v>16.78</c:v>
                </c:pt>
              </c:numCache>
            </c:numRef>
          </c:val>
          <c:extLst>
            <c:ext xmlns:c16="http://schemas.microsoft.com/office/drawing/2014/chart" uri="{C3380CC4-5D6E-409C-BE32-E72D297353CC}">
              <c16:uniqueId val="{00000000-EA05-4498-9DD1-511B8B050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35.869999999999997</c:v>
                </c:pt>
                <c:pt idx="1">
                  <c:v>39.47</c:v>
                </c:pt>
                <c:pt idx="2">
                  <c:v>51.26</c:v>
                </c:pt>
                <c:pt idx="3">
                  <c:v>64.59</c:v>
                </c:pt>
                <c:pt idx="4">
                  <c:v>54.15</c:v>
                </c:pt>
              </c:numCache>
            </c:numRef>
          </c:val>
          <c:extLst>
            <c:ext xmlns:c16="http://schemas.microsoft.com/office/drawing/2014/chart" uri="{C3380CC4-5D6E-409C-BE32-E72D297353CC}">
              <c16:uniqueId val="{00000001-EA05-4498-9DD1-511B8B050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-4.92</c:v>
                </c:pt>
                <c:pt idx="1">
                  <c:v>2.93</c:v>
                </c:pt>
                <c:pt idx="2">
                  <c:v>10.79</c:v>
                </c:pt>
                <c:pt idx="3">
                  <c:v>9.75</c:v>
                </c:pt>
                <c:pt idx="4">
                  <c:v>-12.79</c:v>
                </c:pt>
              </c:numCache>
            </c:numRef>
          </c:val>
          <c:smooth val="0"/>
          <c:extLst>
            <c:ext xmlns:c16="http://schemas.microsoft.com/office/drawing/2014/chart" uri="{C3380CC4-5D6E-409C-BE32-E72D297353CC}">
              <c16:uniqueId val="{00000002-EA05-4498-9DD1-511B8B050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0.71</c:v>
                </c:pt>
                <c:pt idx="4">
                  <c:v>#N/A</c:v>
                </c:pt>
                <c:pt idx="5">
                  <c:v>0</c:v>
                </c:pt>
                <c:pt idx="6">
                  <c:v>#N/A</c:v>
                </c:pt>
                <c:pt idx="7">
                  <c:v>0</c:v>
                </c:pt>
                <c:pt idx="8">
                  <c:v>#N/A</c:v>
                </c:pt>
                <c:pt idx="9">
                  <c:v>0</c:v>
                </c:pt>
              </c:numCache>
            </c:numRef>
          </c:val>
          <c:extLst>
            <c:ext xmlns:c16="http://schemas.microsoft.com/office/drawing/2014/chart" uri="{C3380CC4-5D6E-409C-BE32-E72D297353CC}">
              <c16:uniqueId val="{00000000-728F-40D9-AD37-B0D2322499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8F-40D9-AD37-B0D23224995E}"/>
            </c:ext>
          </c:extLst>
        </c:ser>
        <c:ser>
          <c:idx val="2"/>
          <c:order val="2"/>
          <c:tx>
            <c:strRef>
              <c:f>データシート!$A$29</c:f>
              <c:strCache>
                <c:ptCount val="1"/>
                <c:pt idx="0">
                  <c:v>関市公設地方卸売市場事業特別会計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8F-40D9-AD37-B0D23224995E}"/>
            </c:ext>
          </c:extLst>
        </c:ser>
        <c:ser>
          <c:idx val="3"/>
          <c:order val="3"/>
          <c:tx>
            <c:strRef>
              <c:f>データシート!$A$30</c:f>
              <c:strCache>
                <c:ptCount val="1"/>
                <c:pt idx="0">
                  <c:v>関市国民健康保険特別会計（事業勘定）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0.54</c:v>
                </c:pt>
                <c:pt idx="2">
                  <c:v>#N/A</c:v>
                </c:pt>
                <c:pt idx="3">
                  <c:v>0.33</c:v>
                </c:pt>
                <c:pt idx="4">
                  <c:v>#N/A</c:v>
                </c:pt>
                <c:pt idx="5">
                  <c:v>0.13</c:v>
                </c:pt>
                <c:pt idx="6">
                  <c:v>#N/A</c:v>
                </c:pt>
                <c:pt idx="7">
                  <c:v>0.48</c:v>
                </c:pt>
                <c:pt idx="8">
                  <c:v>#N/A</c:v>
                </c:pt>
                <c:pt idx="9">
                  <c:v>0.03</c:v>
                </c:pt>
              </c:numCache>
            </c:numRef>
          </c:val>
          <c:extLst>
            <c:ext xmlns:c16="http://schemas.microsoft.com/office/drawing/2014/chart" uri="{C3380CC4-5D6E-409C-BE32-E72D297353CC}">
              <c16:uniqueId val="{00000003-728F-40D9-AD37-B0D23224995E}"/>
            </c:ext>
          </c:extLst>
        </c:ser>
        <c:ser>
          <c:idx val="4"/>
          <c:order val="4"/>
          <c:tx>
            <c:strRef>
              <c:f>データシート!$A$31</c:f>
              <c:strCache>
                <c:ptCount val="1"/>
                <c:pt idx="0">
                  <c:v>関市国民健康保険特別会計（直診勘定）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0.11</c:v>
                </c:pt>
                <c:pt idx="4">
                  <c:v>#N/A</c:v>
                </c:pt>
                <c:pt idx="5">
                  <c:v>0.08</c:v>
                </c:pt>
                <c:pt idx="6">
                  <c:v>#N/A</c:v>
                </c:pt>
                <c:pt idx="7">
                  <c:v>0.09</c:v>
                </c:pt>
                <c:pt idx="8">
                  <c:v>#N/A</c:v>
                </c:pt>
                <c:pt idx="9">
                  <c:v>0.08</c:v>
                </c:pt>
              </c:numCache>
            </c:numRef>
          </c:val>
          <c:extLst>
            <c:ext xmlns:c16="http://schemas.microsoft.com/office/drawing/2014/chart" uri="{C3380CC4-5D6E-409C-BE32-E72D297353CC}">
              <c16:uniqueId val="{00000004-728F-40D9-AD37-B0D23224995E}"/>
            </c:ext>
          </c:extLst>
        </c:ser>
        <c:ser>
          <c:idx val="5"/>
          <c:order val="5"/>
          <c:tx>
            <c:strRef>
              <c:f>データシート!$A$32</c:f>
              <c:strCache>
                <c:ptCount val="1"/>
                <c:pt idx="0">
                  <c:v>関市後期高齢者医療特別会計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0.08</c:v>
                </c:pt>
                <c:pt idx="4">
                  <c:v>#N/A</c:v>
                </c:pt>
                <c:pt idx="5">
                  <c:v>0.09</c:v>
                </c:pt>
                <c:pt idx="6">
                  <c:v>#N/A</c:v>
                </c:pt>
                <c:pt idx="7">
                  <c:v>0.56999999999999995</c:v>
                </c:pt>
                <c:pt idx="8">
                  <c:v>#N/A</c:v>
                </c:pt>
                <c:pt idx="9">
                  <c:v>0.12</c:v>
                </c:pt>
              </c:numCache>
            </c:numRef>
          </c:val>
          <c:extLst>
            <c:ext xmlns:c16="http://schemas.microsoft.com/office/drawing/2014/chart" uri="{C3380CC4-5D6E-409C-BE32-E72D297353CC}">
              <c16:uniqueId val="{00000005-728F-40D9-AD37-B0D23224995E}"/>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1.59</c:v>
                </c:pt>
                <c:pt idx="2">
                  <c:v>#N/A</c:v>
                </c:pt>
                <c:pt idx="3">
                  <c:v>1.31</c:v>
                </c:pt>
                <c:pt idx="4">
                  <c:v>#N/A</c:v>
                </c:pt>
                <c:pt idx="5">
                  <c:v>1.06</c:v>
                </c:pt>
                <c:pt idx="6">
                  <c:v>#N/A</c:v>
                </c:pt>
                <c:pt idx="7">
                  <c:v>0.78</c:v>
                </c:pt>
                <c:pt idx="8">
                  <c:v>#N/A</c:v>
                </c:pt>
                <c:pt idx="9">
                  <c:v>0.47</c:v>
                </c:pt>
              </c:numCache>
            </c:numRef>
          </c:val>
          <c:extLst>
            <c:ext xmlns:c16="http://schemas.microsoft.com/office/drawing/2014/chart" uri="{C3380CC4-5D6E-409C-BE32-E72D297353CC}">
              <c16:uniqueId val="{00000006-728F-40D9-AD37-B0D23224995E}"/>
            </c:ext>
          </c:extLst>
        </c:ser>
        <c:ser>
          <c:idx val="7"/>
          <c:order val="7"/>
          <c:tx>
            <c:strRef>
              <c:f>データシート!$A$34</c:f>
              <c:strCache>
                <c:ptCount val="1"/>
                <c:pt idx="0">
                  <c:v>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1.17</c:v>
                </c:pt>
                <c:pt idx="6">
                  <c:v>#N/A</c:v>
                </c:pt>
                <c:pt idx="7">
                  <c:v>2.1</c:v>
                </c:pt>
                <c:pt idx="8">
                  <c:v>#N/A</c:v>
                </c:pt>
                <c:pt idx="9">
                  <c:v>2.62</c:v>
                </c:pt>
              </c:numCache>
            </c:numRef>
          </c:val>
          <c:extLst>
            <c:ext xmlns:c16="http://schemas.microsoft.com/office/drawing/2014/chart" uri="{C3380CC4-5D6E-409C-BE32-E72D297353CC}">
              <c16:uniqueId val="{00000007-728F-40D9-AD37-B0D23224995E}"/>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7.17</c:v>
                </c:pt>
                <c:pt idx="2">
                  <c:v>#N/A</c:v>
                </c:pt>
                <c:pt idx="3">
                  <c:v>7.68</c:v>
                </c:pt>
                <c:pt idx="4">
                  <c:v>#N/A</c:v>
                </c:pt>
                <c:pt idx="5">
                  <c:v>7.5</c:v>
                </c:pt>
                <c:pt idx="6">
                  <c:v>#N/A</c:v>
                </c:pt>
                <c:pt idx="7">
                  <c:v>6.31</c:v>
                </c:pt>
                <c:pt idx="8">
                  <c:v>#N/A</c:v>
                </c:pt>
                <c:pt idx="9">
                  <c:v>6.59</c:v>
                </c:pt>
              </c:numCache>
            </c:numRef>
          </c:val>
          <c:extLst>
            <c:ext xmlns:c16="http://schemas.microsoft.com/office/drawing/2014/chart" uri="{C3380CC4-5D6E-409C-BE32-E72D297353CC}">
              <c16:uniqueId val="{00000008-728F-40D9-AD37-B0D2322499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10.83</c:v>
                </c:pt>
                <c:pt idx="2">
                  <c:v>#N/A</c:v>
                </c:pt>
                <c:pt idx="3">
                  <c:v>14.33</c:v>
                </c:pt>
                <c:pt idx="4">
                  <c:v>#N/A</c:v>
                </c:pt>
                <c:pt idx="5">
                  <c:v>18.899999999999999</c:v>
                </c:pt>
                <c:pt idx="6">
                  <c:v>#N/A</c:v>
                </c:pt>
                <c:pt idx="7">
                  <c:v>17.989999999999998</c:v>
                </c:pt>
                <c:pt idx="8">
                  <c:v>#N/A</c:v>
                </c:pt>
                <c:pt idx="9">
                  <c:v>16.77</c:v>
                </c:pt>
              </c:numCache>
            </c:numRef>
          </c:val>
          <c:extLst>
            <c:ext xmlns:c16="http://schemas.microsoft.com/office/drawing/2014/chart" uri="{C3380CC4-5D6E-409C-BE32-E72D297353CC}">
              <c16:uniqueId val="{00000009-728F-40D9-AD37-B0D2322499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5263</c:v>
                </c:pt>
                <c:pt idx="5">
                  <c:v>5211</c:v>
                </c:pt>
                <c:pt idx="8">
                  <c:v>5122</c:v>
                </c:pt>
                <c:pt idx="11">
                  <c:v>5231</c:v>
                </c:pt>
                <c:pt idx="14">
                  <c:v>5183</c:v>
                </c:pt>
              </c:numCache>
            </c:numRef>
          </c:val>
          <c:extLst>
            <c:ext xmlns:c16="http://schemas.microsoft.com/office/drawing/2014/chart" uri="{C3380CC4-5D6E-409C-BE32-E72D297353CC}">
              <c16:uniqueId val="{00000000-02D6-4322-B921-38AF2AC359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D6-4322-B921-38AF2AC359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48</c:v>
                </c:pt>
                <c:pt idx="3">
                  <c:v>48</c:v>
                </c:pt>
                <c:pt idx="6">
                  <c:v>48</c:v>
                </c:pt>
                <c:pt idx="9">
                  <c:v>48</c:v>
                </c:pt>
                <c:pt idx="12">
                  <c:v>48</c:v>
                </c:pt>
              </c:numCache>
            </c:numRef>
          </c:val>
          <c:extLst>
            <c:ext xmlns:c16="http://schemas.microsoft.com/office/drawing/2014/chart" uri="{C3380CC4-5D6E-409C-BE32-E72D297353CC}">
              <c16:uniqueId val="{00000002-02D6-4322-B921-38AF2AC359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195</c:v>
                </c:pt>
                <c:pt idx="3">
                  <c:v>191</c:v>
                </c:pt>
                <c:pt idx="6">
                  <c:v>188</c:v>
                </c:pt>
                <c:pt idx="9">
                  <c:v>175</c:v>
                </c:pt>
                <c:pt idx="12">
                  <c:v>161</c:v>
                </c:pt>
              </c:numCache>
            </c:numRef>
          </c:val>
          <c:extLst>
            <c:ext xmlns:c16="http://schemas.microsoft.com/office/drawing/2014/chart" uri="{C3380CC4-5D6E-409C-BE32-E72D297353CC}">
              <c16:uniqueId val="{00000003-02D6-4322-B921-38AF2AC359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1299</c:v>
                </c:pt>
                <c:pt idx="3">
                  <c:v>1304</c:v>
                </c:pt>
                <c:pt idx="6">
                  <c:v>1331</c:v>
                </c:pt>
                <c:pt idx="9">
                  <c:v>1296</c:v>
                </c:pt>
                <c:pt idx="12">
                  <c:v>1312</c:v>
                </c:pt>
              </c:numCache>
            </c:numRef>
          </c:val>
          <c:extLst>
            <c:ext xmlns:c16="http://schemas.microsoft.com/office/drawing/2014/chart" uri="{C3380CC4-5D6E-409C-BE32-E72D297353CC}">
              <c16:uniqueId val="{00000004-02D6-4322-B921-38AF2AC359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D6-4322-B921-38AF2AC359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D6-4322-B921-38AF2AC359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4237</c:v>
                </c:pt>
                <c:pt idx="3">
                  <c:v>3907</c:v>
                </c:pt>
                <c:pt idx="6">
                  <c:v>3906</c:v>
                </c:pt>
                <c:pt idx="9">
                  <c:v>4027</c:v>
                </c:pt>
                <c:pt idx="12">
                  <c:v>4085</c:v>
                </c:pt>
              </c:numCache>
            </c:numRef>
          </c:val>
          <c:extLst>
            <c:ext xmlns:c16="http://schemas.microsoft.com/office/drawing/2014/chart" uri="{C3380CC4-5D6E-409C-BE32-E72D297353CC}">
              <c16:uniqueId val="{00000007-02D6-4322-B921-38AF2AC359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516</c:v>
                </c:pt>
                <c:pt idx="2">
                  <c:v>#N/A</c:v>
                </c:pt>
                <c:pt idx="3">
                  <c:v>#N/A</c:v>
                </c:pt>
                <c:pt idx="4">
                  <c:v>239</c:v>
                </c:pt>
                <c:pt idx="5">
                  <c:v>#N/A</c:v>
                </c:pt>
                <c:pt idx="6">
                  <c:v>#N/A</c:v>
                </c:pt>
                <c:pt idx="7">
                  <c:v>351</c:v>
                </c:pt>
                <c:pt idx="8">
                  <c:v>#N/A</c:v>
                </c:pt>
                <c:pt idx="9">
                  <c:v>#N/A</c:v>
                </c:pt>
                <c:pt idx="10">
                  <c:v>315</c:v>
                </c:pt>
                <c:pt idx="11">
                  <c:v>#N/A</c:v>
                </c:pt>
                <c:pt idx="12">
                  <c:v>#N/A</c:v>
                </c:pt>
                <c:pt idx="13">
                  <c:v>423</c:v>
                </c:pt>
                <c:pt idx="14">
                  <c:v>#N/A</c:v>
                </c:pt>
              </c:numCache>
            </c:numRef>
          </c:val>
          <c:smooth val="0"/>
          <c:extLst>
            <c:ext xmlns:c16="http://schemas.microsoft.com/office/drawing/2014/chart" uri="{C3380CC4-5D6E-409C-BE32-E72D297353CC}">
              <c16:uniqueId val="{00000008-02D6-4322-B921-38AF2AC359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39306</c:v>
                </c:pt>
                <c:pt idx="5">
                  <c:v>39154</c:v>
                </c:pt>
                <c:pt idx="8">
                  <c:v>38115</c:v>
                </c:pt>
                <c:pt idx="11">
                  <c:v>36863</c:v>
                </c:pt>
                <c:pt idx="14">
                  <c:v>35564</c:v>
                </c:pt>
              </c:numCache>
            </c:numRef>
          </c:val>
          <c:extLst>
            <c:ext xmlns:c16="http://schemas.microsoft.com/office/drawing/2014/chart" uri="{C3380CC4-5D6E-409C-BE32-E72D297353CC}">
              <c16:uniqueId val="{00000000-A26F-4FCB-AD72-2D6834AE1F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5799</c:v>
                </c:pt>
                <c:pt idx="5">
                  <c:v>6061</c:v>
                </c:pt>
                <c:pt idx="8">
                  <c:v>6279</c:v>
                </c:pt>
                <c:pt idx="11">
                  <c:v>5978</c:v>
                </c:pt>
                <c:pt idx="14">
                  <c:v>6053</c:v>
                </c:pt>
              </c:numCache>
            </c:numRef>
          </c:val>
          <c:extLst>
            <c:ext xmlns:c16="http://schemas.microsoft.com/office/drawing/2014/chart" uri="{C3380CC4-5D6E-409C-BE32-E72D297353CC}">
              <c16:uniqueId val="{00000001-A26F-4FCB-AD72-2D6834AE1F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21667</c:v>
                </c:pt>
                <c:pt idx="5">
                  <c:v>22526</c:v>
                </c:pt>
                <c:pt idx="8">
                  <c:v>25544</c:v>
                </c:pt>
                <c:pt idx="11">
                  <c:v>30163</c:v>
                </c:pt>
                <c:pt idx="14">
                  <c:v>34488</c:v>
                </c:pt>
              </c:numCache>
            </c:numRef>
          </c:val>
          <c:extLst>
            <c:ext xmlns:c16="http://schemas.microsoft.com/office/drawing/2014/chart" uri="{C3380CC4-5D6E-409C-BE32-E72D297353CC}">
              <c16:uniqueId val="{00000002-A26F-4FCB-AD72-2D6834AE1F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6F-4FCB-AD72-2D6834AE1F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6F-4FCB-AD72-2D6834AE1F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35</c:v>
                </c:pt>
                <c:pt idx="12">
                  <c:v>40</c:v>
                </c:pt>
              </c:numCache>
            </c:numRef>
          </c:val>
          <c:extLst>
            <c:ext xmlns:c16="http://schemas.microsoft.com/office/drawing/2014/chart" uri="{C3380CC4-5D6E-409C-BE32-E72D297353CC}">
              <c16:uniqueId val="{00000005-A26F-4FCB-AD72-2D6834AE1F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4238</c:v>
                </c:pt>
                <c:pt idx="3">
                  <c:v>4298</c:v>
                </c:pt>
                <c:pt idx="6">
                  <c:v>4269</c:v>
                </c:pt>
                <c:pt idx="9">
                  <c:v>4321</c:v>
                </c:pt>
                <c:pt idx="12">
                  <c:v>4300</c:v>
                </c:pt>
              </c:numCache>
            </c:numRef>
          </c:val>
          <c:extLst>
            <c:ext xmlns:c16="http://schemas.microsoft.com/office/drawing/2014/chart" uri="{C3380CC4-5D6E-409C-BE32-E72D297353CC}">
              <c16:uniqueId val="{00000006-A26F-4FCB-AD72-2D6834AE1F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1245</c:v>
                </c:pt>
                <c:pt idx="3">
                  <c:v>1140</c:v>
                </c:pt>
                <c:pt idx="6">
                  <c:v>1021</c:v>
                </c:pt>
                <c:pt idx="9">
                  <c:v>881</c:v>
                </c:pt>
                <c:pt idx="12">
                  <c:v>731</c:v>
                </c:pt>
              </c:numCache>
            </c:numRef>
          </c:val>
          <c:extLst>
            <c:ext xmlns:c16="http://schemas.microsoft.com/office/drawing/2014/chart" uri="{C3380CC4-5D6E-409C-BE32-E72D297353CC}">
              <c16:uniqueId val="{00000007-A26F-4FCB-AD72-2D6834AE1F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10070</c:v>
                </c:pt>
                <c:pt idx="3">
                  <c:v>9955</c:v>
                </c:pt>
                <c:pt idx="6">
                  <c:v>9865</c:v>
                </c:pt>
                <c:pt idx="9">
                  <c:v>9140</c:v>
                </c:pt>
                <c:pt idx="12">
                  <c:v>8565</c:v>
                </c:pt>
              </c:numCache>
            </c:numRef>
          </c:val>
          <c:extLst>
            <c:ext xmlns:c16="http://schemas.microsoft.com/office/drawing/2014/chart" uri="{C3380CC4-5D6E-409C-BE32-E72D297353CC}">
              <c16:uniqueId val="{00000008-A26F-4FCB-AD72-2D6834AE1F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1538</c:v>
                </c:pt>
                <c:pt idx="3">
                  <c:v>1480</c:v>
                </c:pt>
                <c:pt idx="6">
                  <c:v>1433</c:v>
                </c:pt>
                <c:pt idx="9">
                  <c:v>1288</c:v>
                </c:pt>
                <c:pt idx="12">
                  <c:v>1241</c:v>
                </c:pt>
              </c:numCache>
            </c:numRef>
          </c:val>
          <c:extLst>
            <c:ext xmlns:c16="http://schemas.microsoft.com/office/drawing/2014/chart" uri="{C3380CC4-5D6E-409C-BE32-E72D297353CC}">
              <c16:uniqueId val="{00000009-A26F-4FCB-AD72-2D6834AE1F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28886</c:v>
                </c:pt>
                <c:pt idx="3">
                  <c:v>29307</c:v>
                </c:pt>
                <c:pt idx="6">
                  <c:v>29186</c:v>
                </c:pt>
                <c:pt idx="9">
                  <c:v>28921</c:v>
                </c:pt>
                <c:pt idx="12">
                  <c:v>28952</c:v>
                </c:pt>
              </c:numCache>
            </c:numRef>
          </c:val>
          <c:extLst>
            <c:ext xmlns:c16="http://schemas.microsoft.com/office/drawing/2014/chart" uri="{C3380CC4-5D6E-409C-BE32-E72D297353CC}">
              <c16:uniqueId val="{0000000A-A26F-4FCB-AD72-2D6834AE1F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6F-4FCB-AD72-2D6834AE1F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12172</c:v>
                </c:pt>
                <c:pt idx="1">
                  <c:v>15839</c:v>
                </c:pt>
                <c:pt idx="2">
                  <c:v>13099</c:v>
                </c:pt>
              </c:numCache>
            </c:numRef>
          </c:val>
          <c:extLst>
            <c:ext xmlns:c16="http://schemas.microsoft.com/office/drawing/2014/chart" uri="{C3380CC4-5D6E-409C-BE32-E72D297353CC}">
              <c16:uniqueId val="{00000000-B993-4268-A977-96AB10B081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2718</c:v>
                </c:pt>
                <c:pt idx="1">
                  <c:v>2527</c:v>
                </c:pt>
                <c:pt idx="2">
                  <c:v>2339</c:v>
                </c:pt>
              </c:numCache>
            </c:numRef>
          </c:val>
          <c:extLst>
            <c:ext xmlns:c16="http://schemas.microsoft.com/office/drawing/2014/chart" uri="{C3380CC4-5D6E-409C-BE32-E72D297353CC}">
              <c16:uniqueId val="{00000001-B993-4268-A977-96AB10B081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12860</c:v>
                </c:pt>
                <c:pt idx="1">
                  <c:v>13821</c:v>
                </c:pt>
                <c:pt idx="2">
                  <c:v>20835</c:v>
                </c:pt>
              </c:numCache>
            </c:numRef>
          </c:val>
          <c:extLst>
            <c:ext xmlns:c16="http://schemas.microsoft.com/office/drawing/2014/chart" uri="{C3380CC4-5D6E-409C-BE32-E72D297353CC}">
              <c16:uniqueId val="{00000002-B993-4268-A977-96AB10B081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）については、発行額が償還額を上回らない方針のもとで市債の発行を行っている。令和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年度は、市民球場などの大規模改修事業の償還開始により、元利償還金の額が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）については、交付税算入率が高い地方債の活用に努めていることなどにより、高い水準で推移しており、</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百万円減少した。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一般会計等に係る地方債の現在高については、市債発行額が償還額を上回っているため、前年度より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公営企業債等繰入見込額及び組合等負担等見込額については、地方債元金残高の減少や起債の新規発行を抑制していることにより減少している。</a:t>
          </a:r>
        </a:p>
        <a:p>
          <a:r>
            <a:rPr kumimoji="1" lang="ja-JP" altLang="en-US" sz="1400">
              <a:latin typeface="ＭＳ ゴシック" pitchFamily="49" charset="-128"/>
              <a:ea typeface="ＭＳ ゴシック" pitchFamily="49" charset="-128"/>
            </a:rPr>
            <a:t>充当可能基金については、学校施設整備基金の増により増加している。</a:t>
          </a:r>
        </a:p>
        <a:p>
          <a:r>
            <a:rPr kumimoji="1" lang="ja-JP" altLang="en-US" sz="1400">
              <a:latin typeface="ＭＳ ゴシック" pitchFamily="49" charset="-128"/>
              <a:ea typeface="ＭＳ ゴシック" pitchFamily="49" charset="-128"/>
            </a:rPr>
            <a:t>将来負担額を充当可能財源等が上回っているため、将来負担比率の分子は減少しており、その額は年々大きくなっている。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・主な要因は、学校施設整備基金を創設し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億円積み立てたことと、決算剰余金の一部を基金に積立てていることなどにより増加したことである。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・自然災害や感染症対策等不測の事態に備えるため、また、公共施設の老朽化対策など、今後の財政需要の増大に適切に対応していけるように、財政調整基金を中心に積み立て、残高を確保していく。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・公共施設等整備基金：学校施設を除く公共施設等の建設、改修、維持修繕等の整備を行う。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・学校施設整備基金：学校施設の建設、改修、維持修繕等の整備を行う。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・地域福祉基金：地域における住宅福祉の向上や健康づくり等の民間活動の活性化を図るとともに、高齢者福祉施設等の積極的な推進を図る。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・公共施設等整備基金：施設整備のための費用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・その他特定目的基金全体：公共施設再配置計画や各施設の長寿命化計画に基づき、公共施設及び学校施設の整備・更新等、多額の費用負担が見込まれる特定の財政支出に備えるため、残高を確保していく。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・主な要因は、その他特定目的基金である学校施設整備基金を創設し、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億円積み立てたため、不用額による決算剰余金等の積立額が取崩し額を下回ったためである。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・感染症対策のための経費や、大規模災害の発生に備えるため、これまで同様、財政調整基金を積み立てて、残高を確保していく。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・主な要因は、基金利息のみの積立のため、毎年度行っている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・現時点では公債費が減少する見込みのため、償還のための繰り入れのみを行い、今後も減少を見込んでいる。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年度は、法人税割や個人所得割額などの収入額が増加したが、補助費等の増により基準財政需要額も増加したため、前年度と同額の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経常収支比率は、前年度から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た。分子となる経常経費充当一般財源は、児童扶養手当などの扶助費が減少したものの、原油価格高騰等に伴う光熱水費や下水道事業負担金の増加により、全体としては増加となった。分母となる経常一般財源総額等は、景気の緩やかな回復により固定資産税や市民税が増加したものの、地方特例交付金や臨時財政対策債の減少により、全体としては減少となった。</a:t>
          </a:r>
        </a:p>
        <a:p>
          <a:r>
            <a:rPr kumimoji="1" lang="ja-JP" altLang="en-US" sz="1200">
              <a:latin typeface="ＭＳ Ｐゴシック" panose="020B0600070205080204" pitchFamily="50" charset="-128"/>
              <a:ea typeface="ＭＳ Ｐゴシック" panose="020B0600070205080204" pitchFamily="50" charset="-128"/>
            </a:rPr>
            <a:t>類似団体平均と比較すると、平成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年度以降下回っており、今後も財源確保を継続するとともに、事務事業を圧縮し、経常経費の縮減に努める。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59</xdr:row>
      <xdr:rowOff>154622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119360"/>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61</xdr:row>
      <xdr:rowOff>77153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119360"/>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61</xdr:row>
      <xdr:rowOff>77153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37875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61</xdr:row>
      <xdr:rowOff>167640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378757"/>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103822</xdr:rowOff>
    </xdr:from>
    <xdr:to>
      <xdr:col>23</xdr:col>
      <xdr:colOff>184150</xdr:colOff>
      <xdr:row>60</xdr:row>
      <xdr:rowOff>33972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120349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26353</xdr:rowOff>
    </xdr:from>
    <xdr:to>
      <xdr:col>15</xdr:col>
      <xdr:colOff>133350</xdr:colOff>
      <xdr:row>61</xdr:row>
      <xdr:rowOff>127953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138130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人当たり人件費・物件費等は、前年度から</a:t>
          </a:r>
          <a:r>
            <a:rPr kumimoji="1" lang="en-US" altLang="ja-JP" sz="1300">
              <a:latin typeface="ＭＳ Ｐゴシック" panose="020B0600070205080204" pitchFamily="50" charset="-128"/>
              <a:ea typeface="ＭＳ Ｐゴシック" panose="020B0600070205080204" pitchFamily="50" charset="-128"/>
            </a:rPr>
            <a:t>596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166,687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人件費は、退職手当の増により全体としては増加し、物件費は、原油価格高騰等に伴う光熱水費等の増により全体としては増加となった。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類似団体平均と比較して高くなっているのは、主に物件費を要因としており、ふるさと納税受入額が他団体と比べて大きく、その事務費や返礼品に費用がかかっているためである。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106702</xdr:rowOff>
    </xdr:from>
    <xdr:to>
      <xdr:col>23</xdr:col>
      <xdr:colOff>133350</xdr:colOff>
      <xdr:row>83</xdr:row>
      <xdr:rowOff>111496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337052"/>
          <a:ext cx="8382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24814</xdr:rowOff>
    </xdr:from>
    <xdr:to>
      <xdr:col>19</xdr:col>
      <xdr:colOff>133350</xdr:colOff>
      <xdr:row>83</xdr:row>
      <xdr:rowOff>111496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55164"/>
          <a:ext cx="889000" cy="8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4260</xdr:rowOff>
    </xdr:from>
    <xdr:to>
      <xdr:col>15</xdr:col>
      <xdr:colOff>82550</xdr:colOff>
      <xdr:row>83</xdr:row>
      <xdr:rowOff>24814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3160"/>
          <a:ext cx="889000" cy="19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4260</xdr:rowOff>
    </xdr:from>
    <xdr:to>
      <xdr:col>11</xdr:col>
      <xdr:colOff>31750</xdr:colOff>
      <xdr:row>82</xdr:row>
      <xdr:rowOff>39740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63160"/>
          <a:ext cx="889000" cy="3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55902</xdr:rowOff>
    </xdr:from>
    <xdr:to>
      <xdr:col>23</xdr:col>
      <xdr:colOff>184150</xdr:colOff>
      <xdr:row>83</xdr:row>
      <xdr:rowOff>157502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27979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60696</xdr:rowOff>
    </xdr:from>
    <xdr:to>
      <xdr:col>19</xdr:col>
      <xdr:colOff>184150</xdr:colOff>
      <xdr:row>83</xdr:row>
      <xdr:rowOff>162296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147073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145464</xdr:rowOff>
    </xdr:from>
    <xdr:to>
      <xdr:col>15</xdr:col>
      <xdr:colOff>133350</xdr:colOff>
      <xdr:row>83</xdr:row>
      <xdr:rowOff>75614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60391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124910</xdr:rowOff>
    </xdr:from>
    <xdr:to>
      <xdr:col>11</xdr:col>
      <xdr:colOff>82550</xdr:colOff>
      <xdr:row>82</xdr:row>
      <xdr:rowOff>55060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39837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9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160390</xdr:rowOff>
    </xdr:from>
    <xdr:to>
      <xdr:col>7</xdr:col>
      <xdr:colOff>31750</xdr:colOff>
      <xdr:row>82</xdr:row>
      <xdr:rowOff>90540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75317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ラスパイレス指数は、教育職の給与水準の低下により、前年度から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ポイント低下し、依然として類似団体と比較して低くなっている。今後も定員適正化計画に基づき退職者数と新規採用職員数を調整し、引き続き給与水準の適正化に努める。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911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人当たり職員数は、職員数の増により、前年度から</a:t>
          </a:r>
          <a:r>
            <a:rPr kumimoji="1" lang="en-US" altLang="ja-JP" sz="1200">
              <a:latin typeface="ＭＳ Ｐゴシック" panose="020B0600070205080204" pitchFamily="50" charset="-128"/>
              <a:ea typeface="ＭＳ Ｐゴシック" panose="020B0600070205080204" pitchFamily="50" charset="-128"/>
            </a:rPr>
            <a:t>0.11</a:t>
          </a:r>
          <a:r>
            <a:rPr kumimoji="1" lang="ja-JP" altLang="en-US" sz="1200">
              <a:latin typeface="ＭＳ Ｐゴシック" panose="020B0600070205080204" pitchFamily="50" charset="-128"/>
              <a:ea typeface="ＭＳ Ｐゴシック" panose="020B0600070205080204" pitchFamily="50" charset="-128"/>
            </a:rPr>
            <a:t>ポイント上昇して</a:t>
          </a:r>
          <a:r>
            <a:rPr kumimoji="1" lang="en-US" altLang="ja-JP" sz="1200">
              <a:latin typeface="ＭＳ Ｐゴシック" panose="020B0600070205080204" pitchFamily="50" charset="-128"/>
              <a:ea typeface="ＭＳ Ｐゴシック" panose="020B0600070205080204" pitchFamily="50" charset="-128"/>
            </a:rPr>
            <a:t>7.42</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定員管理の状況においては、定員適正化計画に基づき、退職者補充に係る新規採用職員の抑制や、指定管理者制度の導入など、定員適正化のための取組を積極的に進めたことにより、類似団体平均より下回る水準にある。今後も社会情勢の変化や行政需要の動向を考慮した上で、継続的な市民サービスの質の向上をめざし、適正な職員数、年齢構成の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26353</xdr:rowOff>
    </xdr:from>
    <xdr:to>
      <xdr:col>81</xdr:col>
      <xdr:colOff>44450</xdr:colOff>
      <xdr:row>62</xdr:row>
      <xdr:rowOff>48471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56253"/>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10266</xdr:rowOff>
    </xdr:from>
    <xdr:to>
      <xdr:col>77</xdr:col>
      <xdr:colOff>44450</xdr:colOff>
      <xdr:row>62</xdr:row>
      <xdr:rowOff>26353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01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62</xdr:row>
      <xdr:rowOff>10266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200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161607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7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14198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147003</xdr:rowOff>
    </xdr:from>
    <xdr:to>
      <xdr:col>77</xdr:col>
      <xdr:colOff>95250</xdr:colOff>
      <xdr:row>62</xdr:row>
      <xdr:rowOff>77153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130916</xdr:rowOff>
    </xdr:from>
    <xdr:to>
      <xdr:col>73</xdr:col>
      <xdr:colOff>44450</xdr:colOff>
      <xdr:row>62</xdr:row>
      <xdr:rowOff>61066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71243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年度以降低下していたが、令和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年度は、元利償還金や準元利償還金の増等により、前年度から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となった。類似団体平均と比較しても継続して下回る結果となっている。今後も、必要最小限の起債発行額とすることで、実質公債費比率の上昇を抑える。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91186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4058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100838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4058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100838</xdr:rowOff>
    </xdr:from>
    <xdr:to>
      <xdr:col>72</xdr:col>
      <xdr:colOff>203200</xdr:colOff>
      <xdr:row>38</xdr:row>
      <xdr:rowOff>25908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4444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122428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5410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40386</xdr:rowOff>
    </xdr:from>
    <xdr:to>
      <xdr:col>81</xdr:col>
      <xdr:colOff>95250</xdr:colOff>
      <xdr:row>37</xdr:row>
      <xdr:rowOff>141986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56913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50038</xdr:rowOff>
    </xdr:from>
    <xdr:to>
      <xdr:col>73</xdr:col>
      <xdr:colOff>44450</xdr:colOff>
      <xdr:row>37</xdr:row>
      <xdr:rowOff>151638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161815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年度以降継続して「－（マイナス）」となっており、令和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引き続き、公共施設の更新を計画的に行いながら、地方債の発行抑制を行うとともに、償還期間などを適切に設定し、将来負担の減少に努める。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人件費に係るものは、退職手当の増により、前年度から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類似団体平均と比較して、継続して低い水準となっており、令和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今後も定員適正化計画に基づき、職員の計画的な採用を進め、人件費の適正管理に努める。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66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物件費に係るものは、原油価格高騰等に伴う光熱水費の大幅な増加により、前年から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類似団体平均と比較して、継続して低い水準となっており、令和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今後も事務事業の見直しや施設の統廃合等により、物件費の抑制に努める。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扶助費に係るものは、年々増加傾向にあるものの、令和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年度より引き続き好調なふるさと納税による財源を活用できたことから、前年度と同等のポイントとなった。</a:t>
          </a:r>
        </a:p>
        <a:p>
          <a:r>
            <a:rPr kumimoji="1" lang="ja-JP" altLang="en-US" sz="1200">
              <a:latin typeface="ＭＳ Ｐゴシック" panose="020B0600070205080204" pitchFamily="50" charset="-128"/>
              <a:ea typeface="ＭＳ Ｐゴシック" panose="020B0600070205080204" pitchFamily="50" charset="-128"/>
            </a:rPr>
            <a:t>類似団体平均と比較して、継続して低い水準となっており、令和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年度では、</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ポイント下回る結果となった。今後も障害者自立支援給付費や福祉医療費など増加が見込まれることから、既存事業の見直しを行うなど、社会保障関連費の増加に対応していく。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4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55</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893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その他経費に係るものには、繰出金・維持補修費・投資及び出資金等が含まれる。</a:t>
          </a:r>
        </a:p>
        <a:p>
          <a:r>
            <a:rPr kumimoji="1" lang="ja-JP" altLang="en-US" sz="1300">
              <a:latin typeface="ＭＳ Ｐゴシック" panose="020B0600070205080204" pitchFamily="50" charset="-128"/>
              <a:ea typeface="ＭＳ Ｐゴシック" panose="020B0600070205080204" pitchFamily="50" charset="-128"/>
            </a:rPr>
            <a:t>令和元年度までは、類似団体平均を上回っていたが、令和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年度からは、下水道事業の法適化により繰出金が大きく減少したため下回った。令和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年度は、下水道事業負担金の組替えにより、投資及び出資金が減少したため、前年度から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60</xdr:row>
      <xdr:rowOff>23585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2958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23585</xdr:rowOff>
    </xdr:from>
    <xdr:to>
      <xdr:col>69</xdr:col>
      <xdr:colOff>92075</xdr:colOff>
      <xdr:row>60</xdr:row>
      <xdr:rowOff>45357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310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46462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144235</xdr:rowOff>
    </xdr:from>
    <xdr:to>
      <xdr:col>69</xdr:col>
      <xdr:colOff>142875</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補助費等に係るものは、下水道事業負担金や中濃地域広域行政事務組合負担金の増により、前年度から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ポイント上回っており、引き続き高い水準にあるため、各種団体等への経常的な補助金や各事業補助金の補助内容を精査し、補助基準の見直しや廃止を行っていく。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12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8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公債費に係るものは、平成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月に市町村合併を行った当市は、合併特例事業債を活用して事業を実施していることなどから、他団体と比べて公債費が大きくなっており、類似団体平均と比較して、上回っている状況である。令和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年度は、公債費及び借入金がともに増加し、借入金が償還元金を上回り、分母の経常一般財源総額等が減少したため、比率は、前年度から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ポイント上昇した。今後も借入額が償還額を上回らない方針のもと、普通建設事業を計画的に実施し、公債費の抑制に努める。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129287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126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12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公債費以外に係る経常収支比率は、分母の経常一般財源総額等が減少し、分子である経費充当一般財源が増加したため、前年度と比較して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類似団体平均と比較して、継続的に下回っており、令和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今後も、公営企業会計の健全化に一層努め、各事業の見直しなど経常経費の削減を進めていく。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30988</xdr:rowOff>
    </xdr:from>
    <xdr:to>
      <xdr:col>82</xdr:col>
      <xdr:colOff>107950</xdr:colOff>
      <xdr:row>74</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182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30988</xdr:rowOff>
    </xdr:from>
    <xdr:to>
      <xdr:col>78</xdr:col>
      <xdr:colOff>69850</xdr:colOff>
      <xdr:row>75</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1828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874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151638</xdr:rowOff>
    </xdr:from>
    <xdr:to>
      <xdr:col>78</xdr:col>
      <xdr:colOff>120650</xdr:colOff>
      <xdr:row>74</xdr:row>
      <xdr:rowOff>81788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91965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132334</xdr:rowOff>
    </xdr:from>
    <xdr:to>
      <xdr:col>29</xdr:col>
      <xdr:colOff>127000</xdr:colOff>
      <xdr:row>15</xdr:row>
      <xdr:rowOff>154718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1709"/>
          <a:ext cx="647700" cy="2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117111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154718</xdr:rowOff>
    </xdr:from>
    <xdr:to>
      <xdr:col>26</xdr:col>
      <xdr:colOff>50800</xdr:colOff>
      <xdr:row>16</xdr:row>
      <xdr:rowOff>5061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4093"/>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5061</xdr:rowOff>
    </xdr:from>
    <xdr:to>
      <xdr:col>22</xdr:col>
      <xdr:colOff>114300</xdr:colOff>
      <xdr:row>16</xdr:row>
      <xdr:rowOff>51752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5886"/>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51752</xdr:rowOff>
    </xdr:from>
    <xdr:to>
      <xdr:col>18</xdr:col>
      <xdr:colOff>177800</xdr:colOff>
      <xdr:row>16</xdr:row>
      <xdr:rowOff>107398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2577"/>
          <a:ext cx="698500" cy="5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81534</xdr:rowOff>
    </xdr:from>
    <xdr:to>
      <xdr:col>29</xdr:col>
      <xdr:colOff>177800</xdr:colOff>
      <xdr:row>16</xdr:row>
      <xdr:rowOff>11684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98061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103918</xdr:rowOff>
    </xdr:from>
    <xdr:to>
      <xdr:col>26</xdr:col>
      <xdr:colOff>101600</xdr:colOff>
      <xdr:row>16</xdr:row>
      <xdr:rowOff>34068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44245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2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125711</xdr:rowOff>
    </xdr:from>
    <xdr:to>
      <xdr:col>22</xdr:col>
      <xdr:colOff>165100</xdr:colOff>
      <xdr:row>16</xdr:row>
      <xdr:rowOff>55861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66038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952</xdr:rowOff>
    </xdr:from>
    <xdr:to>
      <xdr:col>19</xdr:col>
      <xdr:colOff>38100</xdr:colOff>
      <xdr:row>16</xdr:row>
      <xdr:rowOff>102552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56598</xdr:rowOff>
    </xdr:from>
    <xdr:to>
      <xdr:col>15</xdr:col>
      <xdr:colOff>101600</xdr:colOff>
      <xdr:row>16</xdr:row>
      <xdr:rowOff>158198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142975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243357</xdr:rowOff>
    </xdr:from>
    <xdr:to>
      <xdr:col>29</xdr:col>
      <xdr:colOff>127000</xdr:colOff>
      <xdr:row>37</xdr:row>
      <xdr:rowOff>292354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68057"/>
          <a:ext cx="6477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279133</xdr:rowOff>
    </xdr:from>
    <xdr:to>
      <xdr:col>26</xdr:col>
      <xdr:colOff>50800</xdr:colOff>
      <xdr:row>37</xdr:row>
      <xdr:rowOff>292354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03833"/>
          <a:ext cx="6985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279133</xdr:rowOff>
    </xdr:from>
    <xdr:to>
      <xdr:col>22</xdr:col>
      <xdr:colOff>114300</xdr:colOff>
      <xdr:row>37</xdr:row>
      <xdr:rowOff>328511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03833"/>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211315</xdr:rowOff>
    </xdr:from>
    <xdr:to>
      <xdr:col>18</xdr:col>
      <xdr:colOff>177800</xdr:colOff>
      <xdr:row>37</xdr:row>
      <xdr:rowOff>328511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36015"/>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192557</xdr:rowOff>
    </xdr:from>
    <xdr:to>
      <xdr:col>29</xdr:col>
      <xdr:colOff>177800</xdr:colOff>
      <xdr:row>37</xdr:row>
      <xdr:rowOff>294157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1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164634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241554</xdr:rowOff>
    </xdr:from>
    <xdr:to>
      <xdr:col>26</xdr:col>
      <xdr:colOff>101600</xdr:colOff>
      <xdr:row>38</xdr:row>
      <xdr:rowOff>254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327931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228333</xdr:rowOff>
    </xdr:from>
    <xdr:to>
      <xdr:col>22</xdr:col>
      <xdr:colOff>165100</xdr:colOff>
      <xdr:row>37</xdr:row>
      <xdr:rowOff>329933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314710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3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277711</xdr:rowOff>
    </xdr:from>
    <xdr:to>
      <xdr:col>19</xdr:col>
      <xdr:colOff>38100</xdr:colOff>
      <xdr:row>38</xdr:row>
      <xdr:rowOff>36411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160515</xdr:rowOff>
    </xdr:from>
    <xdr:to>
      <xdr:col>15</xdr:col>
      <xdr:colOff>101600</xdr:colOff>
      <xdr:row>37</xdr:row>
      <xdr:rowOff>262115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8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246892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349</xdr:rowOff>
    </xdr:from>
    <xdr:to>
      <xdr:col>24</xdr:col>
      <xdr:colOff>63500</xdr:colOff>
      <xdr:row>36</xdr:row>
      <xdr:rowOff>14694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2549"/>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14694</xdr:rowOff>
    </xdr:from>
    <xdr:to>
      <xdr:col>19</xdr:col>
      <xdr:colOff>177800</xdr:colOff>
      <xdr:row>36</xdr:row>
      <xdr:rowOff>20790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689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20790</xdr:rowOff>
    </xdr:from>
    <xdr:to>
      <xdr:col>15</xdr:col>
      <xdr:colOff>50800</xdr:colOff>
      <xdr:row>37</xdr:row>
      <xdr:rowOff>77197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2990"/>
          <a:ext cx="889000" cy="2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47517</xdr:rowOff>
    </xdr:from>
    <xdr:to>
      <xdr:col>10</xdr:col>
      <xdr:colOff>114300</xdr:colOff>
      <xdr:row>37</xdr:row>
      <xdr:rowOff>77197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116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120999</xdr:rowOff>
    </xdr:from>
    <xdr:to>
      <xdr:col>24</xdr:col>
      <xdr:colOff>114300</xdr:colOff>
      <xdr:row>36</xdr:row>
      <xdr:rowOff>51149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99426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135344</xdr:rowOff>
    </xdr:from>
    <xdr:to>
      <xdr:col>20</xdr:col>
      <xdr:colOff>38100</xdr:colOff>
      <xdr:row>36</xdr:row>
      <xdr:rowOff>65494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56621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141440</xdr:rowOff>
    </xdr:from>
    <xdr:to>
      <xdr:col>15</xdr:col>
      <xdr:colOff>101600</xdr:colOff>
      <xdr:row>36</xdr:row>
      <xdr:rowOff>71590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62717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26397</xdr:rowOff>
    </xdr:from>
    <xdr:to>
      <xdr:col>10</xdr:col>
      <xdr:colOff>165100</xdr:colOff>
      <xdr:row>37</xdr:row>
      <xdr:rowOff>127997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168167</xdr:rowOff>
    </xdr:from>
    <xdr:to>
      <xdr:col>6</xdr:col>
      <xdr:colOff>38100</xdr:colOff>
      <xdr:row>37</xdr:row>
      <xdr:rowOff>98317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89444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77521</xdr:rowOff>
    </xdr:from>
    <xdr:to>
      <xdr:col>24</xdr:col>
      <xdr:colOff>63500</xdr:colOff>
      <xdr:row>55</xdr:row>
      <xdr:rowOff>84901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07271"/>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77521</xdr:rowOff>
    </xdr:from>
    <xdr:to>
      <xdr:col>19</xdr:col>
      <xdr:colOff>177800</xdr:colOff>
      <xdr:row>55</xdr:row>
      <xdr:rowOff>162037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7271"/>
          <a:ext cx="889000" cy="8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162037</xdr:rowOff>
    </xdr:from>
    <xdr:to>
      <xdr:col>15</xdr:col>
      <xdr:colOff>50800</xdr:colOff>
      <xdr:row>56</xdr:row>
      <xdr:rowOff>117896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1787"/>
          <a:ext cx="889000" cy="12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73929</xdr:rowOff>
    </xdr:from>
    <xdr:to>
      <xdr:col>10</xdr:col>
      <xdr:colOff>114300</xdr:colOff>
      <xdr:row>56</xdr:row>
      <xdr:rowOff>117896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7512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34101</xdr:rowOff>
    </xdr:from>
    <xdr:to>
      <xdr:col>24</xdr:col>
      <xdr:colOff>114300</xdr:colOff>
      <xdr:row>55</xdr:row>
      <xdr:rowOff>135701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56978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1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26721</xdr:rowOff>
    </xdr:from>
    <xdr:to>
      <xdr:col>20</xdr:col>
      <xdr:colOff>38100</xdr:colOff>
      <xdr:row>55</xdr:row>
      <xdr:rowOff>128321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144848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111237</xdr:rowOff>
    </xdr:from>
    <xdr:to>
      <xdr:col>15</xdr:col>
      <xdr:colOff>101600</xdr:colOff>
      <xdr:row>56</xdr:row>
      <xdr:rowOff>41387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57914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67096</xdr:rowOff>
    </xdr:from>
    <xdr:to>
      <xdr:col>10</xdr:col>
      <xdr:colOff>165100</xdr:colOff>
      <xdr:row>56</xdr:row>
      <xdr:rowOff>168696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23129</xdr:rowOff>
    </xdr:from>
    <xdr:to>
      <xdr:col>6</xdr:col>
      <xdr:colOff>38100</xdr:colOff>
      <xdr:row>56</xdr:row>
      <xdr:rowOff>124729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141256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162294</xdr:rowOff>
    </xdr:from>
    <xdr:to>
      <xdr:col>24</xdr:col>
      <xdr:colOff>63500</xdr:colOff>
      <xdr:row>77</xdr:row>
      <xdr:rowOff>167742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394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162294</xdr:rowOff>
    </xdr:from>
    <xdr:to>
      <xdr:col>19</xdr:col>
      <xdr:colOff>177800</xdr:colOff>
      <xdr:row>78</xdr:row>
      <xdr:rowOff>60452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3944"/>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60452</xdr:rowOff>
    </xdr:from>
    <xdr:to>
      <xdr:col>15</xdr:col>
      <xdr:colOff>50800</xdr:colOff>
      <xdr:row>78</xdr:row>
      <xdr:rowOff>103085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3552"/>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97904</xdr:rowOff>
    </xdr:from>
    <xdr:to>
      <xdr:col>10</xdr:col>
      <xdr:colOff>114300</xdr:colOff>
      <xdr:row>78</xdr:row>
      <xdr:rowOff>103085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100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116942</xdr:rowOff>
    </xdr:from>
    <xdr:to>
      <xdr:col>24</xdr:col>
      <xdr:colOff>114300</xdr:colOff>
      <xdr:row>78</xdr:row>
      <xdr:rowOff>47092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95369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111494</xdr:rowOff>
    </xdr:from>
    <xdr:to>
      <xdr:col>20</xdr:col>
      <xdr:colOff>38100</xdr:colOff>
      <xdr:row>78</xdr:row>
      <xdr:rowOff>41644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58171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9652</xdr:rowOff>
    </xdr:from>
    <xdr:to>
      <xdr:col>15</xdr:col>
      <xdr:colOff>101600</xdr:colOff>
      <xdr:row>78</xdr:row>
      <xdr:rowOff>111252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52285</xdr:rowOff>
    </xdr:from>
    <xdr:to>
      <xdr:col>10</xdr:col>
      <xdr:colOff>165100</xdr:colOff>
      <xdr:row>78</xdr:row>
      <xdr:rowOff>153885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145012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47104</xdr:rowOff>
    </xdr:from>
    <xdr:to>
      <xdr:col>6</xdr:col>
      <xdr:colOff>38100</xdr:colOff>
      <xdr:row>78</xdr:row>
      <xdr:rowOff>148704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139831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68050</xdr:rowOff>
    </xdr:from>
    <xdr:to>
      <xdr:col>24</xdr:col>
      <xdr:colOff>63500</xdr:colOff>
      <xdr:row>96</xdr:row>
      <xdr:rowOff>140320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5800"/>
          <a:ext cx="838200" cy="2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68050</xdr:rowOff>
    </xdr:from>
    <xdr:to>
      <xdr:col>19</xdr:col>
      <xdr:colOff>177800</xdr:colOff>
      <xdr:row>97</xdr:row>
      <xdr:rowOff>164226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5800"/>
          <a:ext cx="889000" cy="4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164226</xdr:rowOff>
    </xdr:from>
    <xdr:to>
      <xdr:col>15</xdr:col>
      <xdr:colOff>50800</xdr:colOff>
      <xdr:row>98</xdr:row>
      <xdr:rowOff>45746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4876"/>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45746</xdr:rowOff>
    </xdr:from>
    <xdr:to>
      <xdr:col>10</xdr:col>
      <xdr:colOff>114300</xdr:colOff>
      <xdr:row>98</xdr:row>
      <xdr:rowOff>95025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7846"/>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89520</xdr:rowOff>
    </xdr:from>
    <xdr:to>
      <xdr:col>24</xdr:col>
      <xdr:colOff>114300</xdr:colOff>
      <xdr:row>97</xdr:row>
      <xdr:rowOff>19670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67947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17250</xdr:rowOff>
    </xdr:from>
    <xdr:to>
      <xdr:col>20</xdr:col>
      <xdr:colOff>38100</xdr:colOff>
      <xdr:row>95</xdr:row>
      <xdr:rowOff>118850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109977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113426</xdr:rowOff>
    </xdr:from>
    <xdr:to>
      <xdr:col>15</xdr:col>
      <xdr:colOff>101600</xdr:colOff>
      <xdr:row>98</xdr:row>
      <xdr:rowOff>43576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34703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3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166396</xdr:rowOff>
    </xdr:from>
    <xdr:to>
      <xdr:col>10</xdr:col>
      <xdr:colOff>165100</xdr:colOff>
      <xdr:row>98</xdr:row>
      <xdr:rowOff>96546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44225</xdr:rowOff>
    </xdr:from>
    <xdr:to>
      <xdr:col>6</xdr:col>
      <xdr:colOff>38100</xdr:colOff>
      <xdr:row>98</xdr:row>
      <xdr:rowOff>145825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136952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44534</xdr:rowOff>
    </xdr:from>
    <xdr:to>
      <xdr:col>55</xdr:col>
      <xdr:colOff>0</xdr:colOff>
      <xdr:row>35</xdr:row>
      <xdr:rowOff>164495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45284"/>
          <a:ext cx="838200" cy="11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45860</xdr:rowOff>
    </xdr:from>
    <xdr:to>
      <xdr:col>50</xdr:col>
      <xdr:colOff>114300</xdr:colOff>
      <xdr:row>35</xdr:row>
      <xdr:rowOff>164495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0810"/>
          <a:ext cx="889000" cy="8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45860</xdr:rowOff>
    </xdr:from>
    <xdr:to>
      <xdr:col>45</xdr:col>
      <xdr:colOff>177800</xdr:colOff>
      <xdr:row>36</xdr:row>
      <xdr:rowOff>161760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0810"/>
          <a:ext cx="889000" cy="9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159024</xdr:rowOff>
    </xdr:from>
    <xdr:to>
      <xdr:col>41</xdr:col>
      <xdr:colOff>50800</xdr:colOff>
      <xdr:row>36</xdr:row>
      <xdr:rowOff>161760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1224"/>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165184</xdr:rowOff>
    </xdr:from>
    <xdr:to>
      <xdr:col>55</xdr:col>
      <xdr:colOff>50800</xdr:colOff>
      <xdr:row>35</xdr:row>
      <xdr:rowOff>95334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16611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4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113695</xdr:rowOff>
    </xdr:from>
    <xdr:to>
      <xdr:col>50</xdr:col>
      <xdr:colOff>165100</xdr:colOff>
      <xdr:row>36</xdr:row>
      <xdr:rowOff>43845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60372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166510</xdr:rowOff>
    </xdr:from>
    <xdr:to>
      <xdr:col>46</xdr:col>
      <xdr:colOff>38100</xdr:colOff>
      <xdr:row>31</xdr:row>
      <xdr:rowOff>96660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113187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8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110960</xdr:rowOff>
    </xdr:from>
    <xdr:to>
      <xdr:col>41</xdr:col>
      <xdr:colOff>101600</xdr:colOff>
      <xdr:row>37</xdr:row>
      <xdr:rowOff>41110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57637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108224</xdr:rowOff>
    </xdr:from>
    <xdr:to>
      <xdr:col>36</xdr:col>
      <xdr:colOff>165100</xdr:colOff>
      <xdr:row>37</xdr:row>
      <xdr:rowOff>38374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54901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28383</xdr:rowOff>
    </xdr:from>
    <xdr:to>
      <xdr:col>55</xdr:col>
      <xdr:colOff>0</xdr:colOff>
      <xdr:row>56</xdr:row>
      <xdr:rowOff>39062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58133"/>
          <a:ext cx="838200" cy="18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160100</xdr:rowOff>
    </xdr:from>
    <xdr:to>
      <xdr:col>50</xdr:col>
      <xdr:colOff>114300</xdr:colOff>
      <xdr:row>56</xdr:row>
      <xdr:rowOff>39062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89850"/>
          <a:ext cx="8890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104158</xdr:rowOff>
    </xdr:from>
    <xdr:to>
      <xdr:col>45</xdr:col>
      <xdr:colOff>177800</xdr:colOff>
      <xdr:row>55</xdr:row>
      <xdr:rowOff>160100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533908"/>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104158</xdr:rowOff>
    </xdr:from>
    <xdr:to>
      <xdr:col>41</xdr:col>
      <xdr:colOff>50800</xdr:colOff>
      <xdr:row>56</xdr:row>
      <xdr:rowOff>108839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33908"/>
          <a:ext cx="889000" cy="17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149033</xdr:rowOff>
    </xdr:from>
    <xdr:to>
      <xdr:col>55</xdr:col>
      <xdr:colOff>50800</xdr:colOff>
      <xdr:row>55</xdr:row>
      <xdr:rowOff>79183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460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159712</xdr:rowOff>
    </xdr:from>
    <xdr:to>
      <xdr:col>50</xdr:col>
      <xdr:colOff>165100</xdr:colOff>
      <xdr:row>56</xdr:row>
      <xdr:rowOff>89862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80989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109300</xdr:rowOff>
    </xdr:from>
    <xdr:to>
      <xdr:col>46</xdr:col>
      <xdr:colOff>38100</xdr:colOff>
      <xdr:row>56</xdr:row>
      <xdr:rowOff>39450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30577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53358</xdr:rowOff>
    </xdr:from>
    <xdr:to>
      <xdr:col>41</xdr:col>
      <xdr:colOff>101600</xdr:colOff>
      <xdr:row>55</xdr:row>
      <xdr:rowOff>154958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58039</xdr:rowOff>
    </xdr:from>
    <xdr:to>
      <xdr:col>36</xdr:col>
      <xdr:colOff>165100</xdr:colOff>
      <xdr:row>56</xdr:row>
      <xdr:rowOff>159639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150766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168207</xdr:rowOff>
    </xdr:from>
    <xdr:to>
      <xdr:col>55</xdr:col>
      <xdr:colOff>0</xdr:colOff>
      <xdr:row>78</xdr:row>
      <xdr:rowOff>23457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69857"/>
          <a:ext cx="8382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17765</xdr:rowOff>
    </xdr:from>
    <xdr:to>
      <xdr:col>50</xdr:col>
      <xdr:colOff>114300</xdr:colOff>
      <xdr:row>77</xdr:row>
      <xdr:rowOff>168207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47965"/>
          <a:ext cx="889000" cy="3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101867</xdr:rowOff>
    </xdr:from>
    <xdr:to>
      <xdr:col>45</xdr:col>
      <xdr:colOff>177800</xdr:colOff>
      <xdr:row>76</xdr:row>
      <xdr:rowOff>17765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789167"/>
          <a:ext cx="8890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101867</xdr:rowOff>
    </xdr:from>
    <xdr:to>
      <xdr:col>41</xdr:col>
      <xdr:colOff>50800</xdr:colOff>
      <xdr:row>76</xdr:row>
      <xdr:rowOff>105045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89167"/>
          <a:ext cx="889000" cy="3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144107</xdr:rowOff>
    </xdr:from>
    <xdr:to>
      <xdr:col>55</xdr:col>
      <xdr:colOff>50800</xdr:colOff>
      <xdr:row>78</xdr:row>
      <xdr:rowOff>74257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59034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117407</xdr:rowOff>
    </xdr:from>
    <xdr:to>
      <xdr:col>50</xdr:col>
      <xdr:colOff>165100</xdr:colOff>
      <xdr:row>78</xdr:row>
      <xdr:rowOff>47557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38684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138415</xdr:rowOff>
    </xdr:from>
    <xdr:to>
      <xdr:col>46</xdr:col>
      <xdr:colOff>38100</xdr:colOff>
      <xdr:row>76</xdr:row>
      <xdr:rowOff>68565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85092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51067</xdr:rowOff>
    </xdr:from>
    <xdr:to>
      <xdr:col>41</xdr:col>
      <xdr:colOff>101600</xdr:colOff>
      <xdr:row>74</xdr:row>
      <xdr:rowOff>152667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169194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54245</xdr:rowOff>
    </xdr:from>
    <xdr:to>
      <xdr:col>36</xdr:col>
      <xdr:colOff>165100</xdr:colOff>
      <xdr:row>76</xdr:row>
      <xdr:rowOff>155845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5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115191</xdr:rowOff>
    </xdr:from>
    <xdr:to>
      <xdr:col>55</xdr:col>
      <xdr:colOff>0</xdr:colOff>
      <xdr:row>95</xdr:row>
      <xdr:rowOff>72916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60041"/>
          <a:ext cx="838200" cy="30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72916</xdr:rowOff>
    </xdr:from>
    <xdr:to>
      <xdr:col>50</xdr:col>
      <xdr:colOff>114300</xdr:colOff>
      <xdr:row>96</xdr:row>
      <xdr:rowOff>52963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360666"/>
          <a:ext cx="889000" cy="15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52963</xdr:rowOff>
    </xdr:from>
    <xdr:to>
      <xdr:col>45</xdr:col>
      <xdr:colOff>177800</xdr:colOff>
      <xdr:row>96</xdr:row>
      <xdr:rowOff>170397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12163"/>
          <a:ext cx="889000" cy="11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168585</xdr:rowOff>
    </xdr:from>
    <xdr:to>
      <xdr:col>41</xdr:col>
      <xdr:colOff>50800</xdr:colOff>
      <xdr:row>96</xdr:row>
      <xdr:rowOff>170397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27785"/>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64391</xdr:rowOff>
    </xdr:from>
    <xdr:to>
      <xdr:col>55</xdr:col>
      <xdr:colOff>50800</xdr:colOff>
      <xdr:row>93</xdr:row>
      <xdr:rowOff>165991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87268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22116</xdr:rowOff>
    </xdr:from>
    <xdr:to>
      <xdr:col>50</xdr:col>
      <xdr:colOff>165100</xdr:colOff>
      <xdr:row>95</xdr:row>
      <xdr:rowOff>123716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140243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0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2163</xdr:rowOff>
    </xdr:from>
    <xdr:to>
      <xdr:col>46</xdr:col>
      <xdr:colOff>38100</xdr:colOff>
      <xdr:row>96</xdr:row>
      <xdr:rowOff>103763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94890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119597</xdr:rowOff>
    </xdr:from>
    <xdr:to>
      <xdr:col>41</xdr:col>
      <xdr:colOff>101600</xdr:colOff>
      <xdr:row>97</xdr:row>
      <xdr:rowOff>49747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40874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117785</xdr:rowOff>
    </xdr:from>
    <xdr:to>
      <xdr:col>36</xdr:col>
      <xdr:colOff>165100</xdr:colOff>
      <xdr:row>97</xdr:row>
      <xdr:rowOff>47935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39062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115285</xdr:rowOff>
    </xdr:from>
    <xdr:to>
      <xdr:col>85</xdr:col>
      <xdr:colOff>127000</xdr:colOff>
      <xdr:row>38</xdr:row>
      <xdr:rowOff>115377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3038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65679</xdr:rowOff>
    </xdr:from>
    <xdr:to>
      <xdr:col>81</xdr:col>
      <xdr:colOff>50800</xdr:colOff>
      <xdr:row>38</xdr:row>
      <xdr:rowOff>115377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80779"/>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4780</xdr:rowOff>
    </xdr:from>
    <xdr:to>
      <xdr:col>76</xdr:col>
      <xdr:colOff>114300</xdr:colOff>
      <xdr:row>38</xdr:row>
      <xdr:rowOff>65679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19880"/>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34361</xdr:rowOff>
    </xdr:from>
    <xdr:to>
      <xdr:col>71</xdr:col>
      <xdr:colOff>177800</xdr:colOff>
      <xdr:row>38</xdr:row>
      <xdr:rowOff>4780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378011"/>
          <a:ext cx="889000" cy="1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64485</xdr:rowOff>
    </xdr:from>
    <xdr:to>
      <xdr:col>85</xdr:col>
      <xdr:colOff>177800</xdr:colOff>
      <xdr:row>38</xdr:row>
      <xdr:rowOff>166085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64577</xdr:rowOff>
    </xdr:from>
    <xdr:to>
      <xdr:col>81</xdr:col>
      <xdr:colOff>101600</xdr:colOff>
      <xdr:row>38</xdr:row>
      <xdr:rowOff>166177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157304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7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14879</xdr:rowOff>
    </xdr:from>
    <xdr:to>
      <xdr:col>76</xdr:col>
      <xdr:colOff>165100</xdr:colOff>
      <xdr:row>38</xdr:row>
      <xdr:rowOff>116479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107606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125430</xdr:rowOff>
    </xdr:from>
    <xdr:to>
      <xdr:col>72</xdr:col>
      <xdr:colOff>38100</xdr:colOff>
      <xdr:row>38</xdr:row>
      <xdr:rowOff>55580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4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72107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24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155011</xdr:rowOff>
    </xdr:from>
    <xdr:to>
      <xdr:col>67</xdr:col>
      <xdr:colOff>101600</xdr:colOff>
      <xdr:row>37</xdr:row>
      <xdr:rowOff>85161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101688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10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4940</xdr:rowOff>
    </xdr:from>
    <xdr:to>
      <xdr:col>85</xdr:col>
      <xdr:colOff>127000</xdr:colOff>
      <xdr:row>75</xdr:row>
      <xdr:rowOff>22477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63690"/>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22477</xdr:rowOff>
    </xdr:from>
    <xdr:to>
      <xdr:col>81</xdr:col>
      <xdr:colOff>50800</xdr:colOff>
      <xdr:row>75</xdr:row>
      <xdr:rowOff>53714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81227"/>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53714</xdr:rowOff>
    </xdr:from>
    <xdr:to>
      <xdr:col>76</xdr:col>
      <xdr:colOff>114300</xdr:colOff>
      <xdr:row>75</xdr:row>
      <xdr:rowOff>61960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1246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7602</xdr:rowOff>
    </xdr:from>
    <xdr:to>
      <xdr:col>71</xdr:col>
      <xdr:colOff>177800</xdr:colOff>
      <xdr:row>75</xdr:row>
      <xdr:rowOff>61960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66352"/>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125590</xdr:rowOff>
    </xdr:from>
    <xdr:to>
      <xdr:col>85</xdr:col>
      <xdr:colOff>177800</xdr:colOff>
      <xdr:row>75</xdr:row>
      <xdr:rowOff>55740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148467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143127</xdr:rowOff>
    </xdr:from>
    <xdr:to>
      <xdr:col>81</xdr:col>
      <xdr:colOff>101600</xdr:colOff>
      <xdr:row>75</xdr:row>
      <xdr:rowOff>73277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2914</xdr:rowOff>
    </xdr:from>
    <xdr:to>
      <xdr:col>76</xdr:col>
      <xdr:colOff>165100</xdr:colOff>
      <xdr:row>75</xdr:row>
      <xdr:rowOff>104514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121041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11160</xdr:rowOff>
    </xdr:from>
    <xdr:to>
      <xdr:col>72</xdr:col>
      <xdr:colOff>38100</xdr:colOff>
      <xdr:row>75</xdr:row>
      <xdr:rowOff>112760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128252</xdr:rowOff>
    </xdr:from>
    <xdr:to>
      <xdr:col>67</xdr:col>
      <xdr:colOff>101600</xdr:colOff>
      <xdr:row>75</xdr:row>
      <xdr:rowOff>58402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74929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152997</xdr:rowOff>
    </xdr:from>
    <xdr:to>
      <xdr:col>85</xdr:col>
      <xdr:colOff>127000</xdr:colOff>
      <xdr:row>96</xdr:row>
      <xdr:rowOff>135586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097847"/>
          <a:ext cx="838200" cy="49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135586</xdr:rowOff>
    </xdr:from>
    <xdr:to>
      <xdr:col>81</xdr:col>
      <xdr:colOff>50800</xdr:colOff>
      <xdr:row>97</xdr:row>
      <xdr:rowOff>120562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594786"/>
          <a:ext cx="889000" cy="1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120562</xdr:rowOff>
    </xdr:from>
    <xdr:to>
      <xdr:col>76</xdr:col>
      <xdr:colOff>114300</xdr:colOff>
      <xdr:row>98</xdr:row>
      <xdr:rowOff>120841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51212"/>
          <a:ext cx="889000" cy="1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125515</xdr:rowOff>
    </xdr:from>
    <xdr:to>
      <xdr:col>71</xdr:col>
      <xdr:colOff>177800</xdr:colOff>
      <xdr:row>98</xdr:row>
      <xdr:rowOff>120841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56165"/>
          <a:ext cx="889000" cy="1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102197</xdr:rowOff>
    </xdr:from>
    <xdr:to>
      <xdr:col>85</xdr:col>
      <xdr:colOff>177800</xdr:colOff>
      <xdr:row>94</xdr:row>
      <xdr:rowOff>32347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0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125074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8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84786</xdr:rowOff>
    </xdr:from>
    <xdr:to>
      <xdr:col>81</xdr:col>
      <xdr:colOff>101600</xdr:colOff>
      <xdr:row>97</xdr:row>
      <xdr:rowOff>14936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31463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69762</xdr:rowOff>
    </xdr:from>
    <xdr:to>
      <xdr:col>76</xdr:col>
      <xdr:colOff>165100</xdr:colOff>
      <xdr:row>97</xdr:row>
      <xdr:rowOff>171362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16439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70041</xdr:rowOff>
    </xdr:from>
    <xdr:to>
      <xdr:col>72</xdr:col>
      <xdr:colOff>38100</xdr:colOff>
      <xdr:row>99</xdr:row>
      <xdr:rowOff>191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162768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6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74715</xdr:rowOff>
    </xdr:from>
    <xdr:to>
      <xdr:col>67</xdr:col>
      <xdr:colOff>101600</xdr:colOff>
      <xdr:row>98</xdr:row>
      <xdr:rowOff>4865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21392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137597</xdr:rowOff>
    </xdr:from>
    <xdr:to>
      <xdr:col>116</xdr:col>
      <xdr:colOff>63500</xdr:colOff>
      <xdr:row>37</xdr:row>
      <xdr:rowOff>148067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09797"/>
          <a:ext cx="838200" cy="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137597</xdr:rowOff>
    </xdr:from>
    <xdr:to>
      <xdr:col>111</xdr:col>
      <xdr:colOff>177800</xdr:colOff>
      <xdr:row>37</xdr:row>
      <xdr:rowOff>6564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09797"/>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6564</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50214"/>
          <a:ext cx="889000" cy="3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97267</xdr:rowOff>
    </xdr:from>
    <xdr:to>
      <xdr:col>116</xdr:col>
      <xdr:colOff>114300</xdr:colOff>
      <xdr:row>38</xdr:row>
      <xdr:rowOff>27417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120144</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9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86797</xdr:rowOff>
    </xdr:from>
    <xdr:to>
      <xdr:col>112</xdr:col>
      <xdr:colOff>38100</xdr:colOff>
      <xdr:row>37</xdr:row>
      <xdr:rowOff>16947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33474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127214</xdr:rowOff>
    </xdr:from>
    <xdr:to>
      <xdr:col>107</xdr:col>
      <xdr:colOff>101600</xdr:colOff>
      <xdr:row>37</xdr:row>
      <xdr:rowOff>57364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73891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23914</xdr:rowOff>
    </xdr:from>
    <xdr:to>
      <xdr:col>116</xdr:col>
      <xdr:colOff>63500</xdr:colOff>
      <xdr:row>59</xdr:row>
      <xdr:rowOff>24676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3946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21895</xdr:rowOff>
    </xdr:from>
    <xdr:to>
      <xdr:col>111</xdr:col>
      <xdr:colOff>177800</xdr:colOff>
      <xdr:row>59</xdr:row>
      <xdr:rowOff>24676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3744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21819</xdr:rowOff>
    </xdr:from>
    <xdr:to>
      <xdr:col>107</xdr:col>
      <xdr:colOff>50800</xdr:colOff>
      <xdr:row>59</xdr:row>
      <xdr:rowOff>21895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373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18961</xdr:rowOff>
    </xdr:from>
    <xdr:to>
      <xdr:col>102</xdr:col>
      <xdr:colOff>114300</xdr:colOff>
      <xdr:row>59</xdr:row>
      <xdr:rowOff>21819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3451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144564</xdr:rowOff>
    </xdr:from>
    <xdr:to>
      <xdr:col>116</xdr:col>
      <xdr:colOff>114300</xdr:colOff>
      <xdr:row>59</xdr:row>
      <xdr:rowOff>74714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59491</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145326</xdr:rowOff>
    </xdr:from>
    <xdr:to>
      <xdr:col>112</xdr:col>
      <xdr:colOff>38100</xdr:colOff>
      <xdr:row>59</xdr:row>
      <xdr:rowOff>75476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66603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8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142545</xdr:rowOff>
    </xdr:from>
    <xdr:to>
      <xdr:col>107</xdr:col>
      <xdr:colOff>101600</xdr:colOff>
      <xdr:row>59</xdr:row>
      <xdr:rowOff>72695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63822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7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142469</xdr:rowOff>
    </xdr:from>
    <xdr:to>
      <xdr:col>102</xdr:col>
      <xdr:colOff>165100</xdr:colOff>
      <xdr:row>59</xdr:row>
      <xdr:rowOff>72619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63746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139611</xdr:rowOff>
    </xdr:from>
    <xdr:to>
      <xdr:col>98</xdr:col>
      <xdr:colOff>38100</xdr:colOff>
      <xdr:row>59</xdr:row>
      <xdr:rowOff>69761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60888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113137</xdr:rowOff>
    </xdr:from>
    <xdr:to>
      <xdr:col>116</xdr:col>
      <xdr:colOff>63500</xdr:colOff>
      <xdr:row>76</xdr:row>
      <xdr:rowOff>155062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43337"/>
          <a:ext cx="8382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155062</xdr:rowOff>
    </xdr:from>
    <xdr:to>
      <xdr:col>111</xdr:col>
      <xdr:colOff>177800</xdr:colOff>
      <xdr:row>77</xdr:row>
      <xdr:rowOff>16348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8526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96175</xdr:rowOff>
    </xdr:from>
    <xdr:to>
      <xdr:col>107</xdr:col>
      <xdr:colOff>50800</xdr:colOff>
      <xdr:row>77</xdr:row>
      <xdr:rowOff>16348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83475"/>
          <a:ext cx="889000" cy="4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96175</xdr:rowOff>
    </xdr:from>
    <xdr:to>
      <xdr:col>102</xdr:col>
      <xdr:colOff>114300</xdr:colOff>
      <xdr:row>74</xdr:row>
      <xdr:rowOff>130716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83475"/>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62337</xdr:rowOff>
    </xdr:from>
    <xdr:to>
      <xdr:col>116</xdr:col>
      <xdr:colOff>114300</xdr:colOff>
      <xdr:row>76</xdr:row>
      <xdr:rowOff>163937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40764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104262</xdr:rowOff>
    </xdr:from>
    <xdr:to>
      <xdr:col>112</xdr:col>
      <xdr:colOff>38100</xdr:colOff>
      <xdr:row>77</xdr:row>
      <xdr:rowOff>34412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25539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136998</xdr:rowOff>
    </xdr:from>
    <xdr:to>
      <xdr:col>107</xdr:col>
      <xdr:colOff>101600</xdr:colOff>
      <xdr:row>77</xdr:row>
      <xdr:rowOff>67148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58275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45375</xdr:rowOff>
    </xdr:from>
    <xdr:to>
      <xdr:col>102</xdr:col>
      <xdr:colOff>165100</xdr:colOff>
      <xdr:row>74</xdr:row>
      <xdr:rowOff>146975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163502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79916</xdr:rowOff>
    </xdr:from>
    <xdr:to>
      <xdr:col>98</xdr:col>
      <xdr:colOff>38100</xdr:colOff>
      <xdr:row>75</xdr:row>
      <xdr:rowOff>10066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26593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579,331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55,562</a:t>
          </a:r>
          <a:r>
            <a:rPr kumimoji="1" lang="ja-JP" altLang="en-US" sz="13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69,315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年度に会計年度任用職員制度開始の影響により大幅に増加し、令和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年度においては、退職手当の増により増加している。</a:t>
          </a:r>
        </a:p>
        <a:p>
          <a:r>
            <a:rPr kumimoji="1" lang="ja-JP" altLang="en-US" sz="1300">
              <a:latin typeface="ＭＳ Ｐゴシック" panose="020B0600070205080204" pitchFamily="50" charset="-128"/>
              <a:ea typeface="ＭＳ Ｐゴシック" panose="020B0600070205080204" pitchFamily="50" charset="-128"/>
            </a:rPr>
            <a:t>補助費等は、下水道事業負担金や中濃地域広域行政事務組合負担金が増加したため、住民一人当たり</a:t>
          </a:r>
          <a:r>
            <a:rPr kumimoji="1" lang="en-US" altLang="ja-JP" sz="1300">
              <a:latin typeface="ＭＳ Ｐゴシック" panose="020B0600070205080204" pitchFamily="50" charset="-128"/>
              <a:ea typeface="ＭＳ Ｐゴシック" panose="020B0600070205080204" pitchFamily="50" charset="-128"/>
            </a:rPr>
            <a:t>15,743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89,989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普通建設事業費の更新整備は、学習情報館改修や市民球場改修事業などの大規模改修工事の増加により、住民一人当たり</a:t>
          </a:r>
          <a:r>
            <a:rPr kumimoji="1" lang="en-US" altLang="ja-JP" sz="1300">
              <a:latin typeface="ＭＳ Ｐゴシック" panose="020B0600070205080204" pitchFamily="50" charset="-128"/>
              <a:ea typeface="ＭＳ Ｐゴシック" panose="020B0600070205080204" pitchFamily="50" charset="-128"/>
            </a:rPr>
            <a:t>18,411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62,001</a:t>
          </a:r>
          <a:r>
            <a:rPr kumimoji="1" lang="ja-JP" altLang="en-US" sz="1300">
              <a:latin typeface="ＭＳ Ｐゴシック" panose="020B0600070205080204" pitchFamily="50" charset="-128"/>
              <a:ea typeface="ＭＳ Ｐゴシック" panose="020B0600070205080204" pitchFamily="50" charset="-128"/>
            </a:rPr>
            <a:t>円となり、類似団体と比較して</a:t>
          </a:r>
          <a:r>
            <a:rPr kumimoji="1" lang="en-US" altLang="ja-JP" sz="1300">
              <a:latin typeface="ＭＳ Ｐゴシック" panose="020B0600070205080204" pitchFamily="50" charset="-128"/>
              <a:ea typeface="ＭＳ Ｐゴシック" panose="020B0600070205080204" pitchFamily="50" charset="-128"/>
            </a:rPr>
            <a:t>28,359</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扶助費は、子育て世帯への臨時特別給付金給付事業や住民税非課税世帯等に対する臨時特別給付金給付事業などのコロナ禍における給付金事業が減少したため、住民一人当たり</a:t>
          </a:r>
          <a:r>
            <a:rPr kumimoji="1" lang="en-US" altLang="ja-JP" sz="1300">
              <a:latin typeface="ＭＳ Ｐゴシック" panose="020B0600070205080204" pitchFamily="50" charset="-128"/>
              <a:ea typeface="ＭＳ Ｐゴシック" panose="020B0600070205080204" pitchFamily="50" charset="-128"/>
            </a:rPr>
            <a:t>14,926</a:t>
          </a:r>
          <a:r>
            <a:rPr kumimoji="1" lang="ja-JP" altLang="en-US" sz="1300">
              <a:latin typeface="ＭＳ Ｐゴシック" panose="020B0600070205080204" pitchFamily="50" charset="-128"/>
              <a:ea typeface="ＭＳ Ｐゴシック" panose="020B0600070205080204" pitchFamily="50" charset="-128"/>
            </a:rPr>
            <a:t>円減少し、類似団体においても同様に減少したと考えられる。</a:t>
          </a:r>
        </a:p>
        <a:p>
          <a:r>
            <a:rPr kumimoji="1" lang="ja-JP" altLang="en-US" sz="1300">
              <a:latin typeface="ＭＳ Ｐゴシック" panose="020B0600070205080204" pitchFamily="50" charset="-128"/>
              <a:ea typeface="ＭＳ Ｐゴシック" panose="020B0600070205080204" pitchFamily="50" charset="-128"/>
            </a:rPr>
            <a:t>積立金は、学校施設整備基金を創設したためその費用が一時的に増加し、住民一人当たり</a:t>
          </a:r>
          <a:r>
            <a:rPr kumimoji="1" lang="en-US" altLang="ja-JP" sz="1300">
              <a:latin typeface="ＭＳ Ｐゴシック" panose="020B0600070205080204" pitchFamily="50" charset="-128"/>
              <a:ea typeface="ＭＳ Ｐゴシック" panose="020B0600070205080204" pitchFamily="50" charset="-128"/>
            </a:rPr>
            <a:t>39,129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72,453</a:t>
          </a:r>
          <a:r>
            <a:rPr kumimoji="1" lang="ja-JP" altLang="en-US" sz="1300">
              <a:latin typeface="ＭＳ Ｐゴシック" panose="020B0600070205080204" pitchFamily="50" charset="-128"/>
              <a:ea typeface="ＭＳ Ｐゴシック" panose="020B0600070205080204" pitchFamily="50" charset="-128"/>
            </a:rPr>
            <a:t>円となり、類似団体と比較して</a:t>
          </a:r>
          <a:r>
            <a:rPr kumimoji="1" lang="en-US" altLang="ja-JP" sz="1300">
              <a:latin typeface="ＭＳ Ｐゴシック" panose="020B0600070205080204" pitchFamily="50" charset="-128"/>
              <a:ea typeface="ＭＳ Ｐゴシック" panose="020B0600070205080204" pitchFamily="50" charset="-128"/>
            </a:rPr>
            <a:t>46,961</a:t>
          </a:r>
          <a:r>
            <a:rPr kumimoji="1" lang="ja-JP" altLang="en-US" sz="1300">
              <a:latin typeface="ＭＳ Ｐゴシック" panose="020B0600070205080204" pitchFamily="50" charset="-128"/>
              <a:ea typeface="ＭＳ Ｐゴシック" panose="020B0600070205080204" pitchFamily="50" charset="-128"/>
            </a:rPr>
            <a:t>円大幅に上回った。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83007</xdr:rowOff>
    </xdr:from>
    <xdr:to>
      <xdr:col>24</xdr:col>
      <xdr:colOff>63500</xdr:colOff>
      <xdr:row>36</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520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66548</xdr:rowOff>
    </xdr:from>
    <xdr:to>
      <xdr:col>19</xdr:col>
      <xdr:colOff>177800</xdr:colOff>
      <xdr:row>36</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8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62433</xdr:rowOff>
    </xdr:from>
    <xdr:to>
      <xdr:col>15</xdr:col>
      <xdr:colOff>50800</xdr:colOff>
      <xdr:row>36</xdr:row>
      <xdr:rowOff>66548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3463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62433</xdr:rowOff>
    </xdr:from>
    <xdr:to>
      <xdr:col>10</xdr:col>
      <xdr:colOff>114300</xdr:colOff>
      <xdr:row>36</xdr:row>
      <xdr:rowOff>91237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3463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32207</xdr:rowOff>
    </xdr:from>
    <xdr:to>
      <xdr:col>24</xdr:col>
      <xdr:colOff>114300</xdr:colOff>
      <xdr:row>36</xdr:row>
      <xdr:rowOff>133807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xdr:rowOff>
    </xdr:from>
    <xdr:to>
      <xdr:col>15</xdr:col>
      <xdr:colOff>101600</xdr:colOff>
      <xdr:row>36</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108475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xdr:rowOff>
    </xdr:from>
    <xdr:to>
      <xdr:col>10</xdr:col>
      <xdr:colOff>165100</xdr:colOff>
      <xdr:row>36</xdr:row>
      <xdr:rowOff>113233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104360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40437</xdr:rowOff>
    </xdr:from>
    <xdr:to>
      <xdr:col>6</xdr:col>
      <xdr:colOff>38100</xdr:colOff>
      <xdr:row>36</xdr:row>
      <xdr:rowOff>142037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133164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54204</xdr:rowOff>
    </xdr:from>
    <xdr:to>
      <xdr:col>24</xdr:col>
      <xdr:colOff>63500</xdr:colOff>
      <xdr:row>54</xdr:row>
      <xdr:rowOff>149705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12504"/>
          <a:ext cx="838200" cy="9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91650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21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92022</xdr:rowOff>
    </xdr:from>
    <xdr:to>
      <xdr:col>19</xdr:col>
      <xdr:colOff>177800</xdr:colOff>
      <xdr:row>54</xdr:row>
      <xdr:rowOff>54204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64522"/>
          <a:ext cx="889000" cy="6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92022</xdr:rowOff>
    </xdr:from>
    <xdr:to>
      <xdr:col>15</xdr:col>
      <xdr:colOff>50800</xdr:colOff>
      <xdr:row>56</xdr:row>
      <xdr:rowOff>93149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64522"/>
          <a:ext cx="889000" cy="10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158278</xdr:rowOff>
    </xdr:from>
    <xdr:to>
      <xdr:col>10</xdr:col>
      <xdr:colOff>114300</xdr:colOff>
      <xdr:row>56</xdr:row>
      <xdr:rowOff>93149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88028"/>
          <a:ext cx="889000" cy="10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98905</xdr:rowOff>
    </xdr:from>
    <xdr:to>
      <xdr:col>24</xdr:col>
      <xdr:colOff>114300</xdr:colOff>
      <xdr:row>55</xdr:row>
      <xdr:rowOff>29055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121782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3404</xdr:rowOff>
    </xdr:from>
    <xdr:to>
      <xdr:col>20</xdr:col>
      <xdr:colOff>38100</xdr:colOff>
      <xdr:row>54</xdr:row>
      <xdr:rowOff>105004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121531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41222</xdr:rowOff>
    </xdr:from>
    <xdr:to>
      <xdr:col>15</xdr:col>
      <xdr:colOff>101600</xdr:colOff>
      <xdr:row>50</xdr:row>
      <xdr:rowOff>142822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159349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42349</xdr:rowOff>
    </xdr:from>
    <xdr:to>
      <xdr:col>10</xdr:col>
      <xdr:colOff>165100</xdr:colOff>
      <xdr:row>56</xdr:row>
      <xdr:rowOff>143949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135076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107478</xdr:rowOff>
    </xdr:from>
    <xdr:to>
      <xdr:col>6</xdr:col>
      <xdr:colOff>38100</xdr:colOff>
      <xdr:row>56</xdr:row>
      <xdr:rowOff>37628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54155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66548</xdr:rowOff>
    </xdr:from>
    <xdr:to>
      <xdr:col>24</xdr:col>
      <xdr:colOff>63500</xdr:colOff>
      <xdr:row>76</xdr:row>
      <xdr:rowOff>155473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6748"/>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66548</xdr:rowOff>
    </xdr:from>
    <xdr:to>
      <xdr:col>19</xdr:col>
      <xdr:colOff>177800</xdr:colOff>
      <xdr:row>78</xdr:row>
      <xdr:rowOff>68605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6748"/>
          <a:ext cx="8890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68605</xdr:rowOff>
    </xdr:from>
    <xdr:to>
      <xdr:col>15</xdr:col>
      <xdr:colOff>50800</xdr:colOff>
      <xdr:row>78</xdr:row>
      <xdr:rowOff>145338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4170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145338</xdr:rowOff>
    </xdr:from>
    <xdr:to>
      <xdr:col>10</xdr:col>
      <xdr:colOff>114300</xdr:colOff>
      <xdr:row>79</xdr:row>
      <xdr:rowOff>16790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18438"/>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104673</xdr:rowOff>
    </xdr:from>
    <xdr:to>
      <xdr:col>24</xdr:col>
      <xdr:colOff>114300</xdr:colOff>
      <xdr:row>77</xdr:row>
      <xdr:rowOff>34823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83100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15748</xdr:rowOff>
    </xdr:from>
    <xdr:to>
      <xdr:col>20</xdr:col>
      <xdr:colOff>38100</xdr:colOff>
      <xdr:row>76</xdr:row>
      <xdr:rowOff>117348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108475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17805</xdr:rowOff>
    </xdr:from>
    <xdr:to>
      <xdr:col>15</xdr:col>
      <xdr:colOff>101600</xdr:colOff>
      <xdr:row>78</xdr:row>
      <xdr:rowOff>119405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110532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94538</xdr:rowOff>
    </xdr:from>
    <xdr:to>
      <xdr:col>10</xdr:col>
      <xdr:colOff>165100</xdr:colOff>
      <xdr:row>79</xdr:row>
      <xdr:rowOff>24688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15815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6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137440</xdr:rowOff>
    </xdr:from>
    <xdr:to>
      <xdr:col>6</xdr:col>
      <xdr:colOff>38100</xdr:colOff>
      <xdr:row>79</xdr:row>
      <xdr:rowOff>67590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58717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0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168294</xdr:rowOff>
    </xdr:from>
    <xdr:to>
      <xdr:col>24</xdr:col>
      <xdr:colOff>63500</xdr:colOff>
      <xdr:row>96</xdr:row>
      <xdr:rowOff>168866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2749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168866</xdr:rowOff>
    </xdr:from>
    <xdr:to>
      <xdr:col>19</xdr:col>
      <xdr:colOff>177800</xdr:colOff>
      <xdr:row>97</xdr:row>
      <xdr:rowOff>154387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28066"/>
          <a:ext cx="889000" cy="1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154387</xdr:rowOff>
    </xdr:from>
    <xdr:to>
      <xdr:col>15</xdr:col>
      <xdr:colOff>50800</xdr:colOff>
      <xdr:row>97</xdr:row>
      <xdr:rowOff>170351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5037"/>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122689</xdr:rowOff>
    </xdr:from>
    <xdr:to>
      <xdr:col>10</xdr:col>
      <xdr:colOff>114300</xdr:colOff>
      <xdr:row>97</xdr:row>
      <xdr:rowOff>170351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53339"/>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117494</xdr:rowOff>
    </xdr:from>
    <xdr:to>
      <xdr:col>24</xdr:col>
      <xdr:colOff>114300</xdr:colOff>
      <xdr:row>97</xdr:row>
      <xdr:rowOff>47644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95921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118066</xdr:rowOff>
    </xdr:from>
    <xdr:to>
      <xdr:col>20</xdr:col>
      <xdr:colOff>38100</xdr:colOff>
      <xdr:row>97</xdr:row>
      <xdr:rowOff>48216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103587</xdr:rowOff>
    </xdr:from>
    <xdr:to>
      <xdr:col>15</xdr:col>
      <xdr:colOff>101600</xdr:colOff>
      <xdr:row>98</xdr:row>
      <xdr:rowOff>33737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119551</xdr:rowOff>
    </xdr:from>
    <xdr:to>
      <xdr:col>10</xdr:col>
      <xdr:colOff>165100</xdr:colOff>
      <xdr:row>98</xdr:row>
      <xdr:rowOff>49701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40828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71889</xdr:rowOff>
    </xdr:from>
    <xdr:to>
      <xdr:col>6</xdr:col>
      <xdr:colOff>38100</xdr:colOff>
      <xdr:row>98</xdr:row>
      <xdr:rowOff>2039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164616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95580</xdr:rowOff>
    </xdr:from>
    <xdr:to>
      <xdr:col>55</xdr:col>
      <xdr:colOff>0</xdr:colOff>
      <xdr:row>38</xdr:row>
      <xdr:rowOff>123469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0680"/>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123469</xdr:rowOff>
    </xdr:from>
    <xdr:to>
      <xdr:col>50</xdr:col>
      <xdr:colOff>114300</xdr:colOff>
      <xdr:row>38</xdr:row>
      <xdr:rowOff>140233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856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108686</xdr:rowOff>
    </xdr:from>
    <xdr:to>
      <xdr:col>45</xdr:col>
      <xdr:colOff>177800</xdr:colOff>
      <xdr:row>38</xdr:row>
      <xdr:rowOff>140233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2378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89484</xdr:rowOff>
    </xdr:from>
    <xdr:to>
      <xdr:col>41</xdr:col>
      <xdr:colOff>50800</xdr:colOff>
      <xdr:row>38</xdr:row>
      <xdr:rowOff>108686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045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44780</xdr:rowOff>
    </xdr:from>
    <xdr:to>
      <xdr:col>55</xdr:col>
      <xdr:colOff>50800</xdr:colOff>
      <xdr:row>38</xdr:row>
      <xdr:rowOff>146380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4157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72669</xdr:rowOff>
    </xdr:from>
    <xdr:to>
      <xdr:col>50</xdr:col>
      <xdr:colOff>165100</xdr:colOff>
      <xdr:row>39</xdr:row>
      <xdr:rowOff>2819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165396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6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89433</xdr:rowOff>
    </xdr:from>
    <xdr:to>
      <xdr:col>46</xdr:col>
      <xdr:colOff>38100</xdr:colOff>
      <xdr:row>39</xdr:row>
      <xdr:rowOff>19583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9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57886</xdr:rowOff>
    </xdr:from>
    <xdr:to>
      <xdr:col>41</xdr:col>
      <xdr:colOff>101600</xdr:colOff>
      <xdr:row>38</xdr:row>
      <xdr:rowOff>159486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38684</xdr:rowOff>
    </xdr:from>
    <xdr:to>
      <xdr:col>36</xdr:col>
      <xdr:colOff>165100</xdr:colOff>
      <xdr:row>38</xdr:row>
      <xdr:rowOff>140284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156811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159017</xdr:rowOff>
    </xdr:from>
    <xdr:to>
      <xdr:col>55</xdr:col>
      <xdr:colOff>0</xdr:colOff>
      <xdr:row>58</xdr:row>
      <xdr:rowOff>7651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1667"/>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7651</xdr:rowOff>
    </xdr:from>
    <xdr:to>
      <xdr:col>50</xdr:col>
      <xdr:colOff>114300</xdr:colOff>
      <xdr:row>58</xdr:row>
      <xdr:rowOff>8255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51751"/>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117053</xdr:rowOff>
    </xdr:from>
    <xdr:to>
      <xdr:col>45</xdr:col>
      <xdr:colOff>177800</xdr:colOff>
      <xdr:row>58</xdr:row>
      <xdr:rowOff>8255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89703"/>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117053</xdr:rowOff>
    </xdr:from>
    <xdr:to>
      <xdr:col>41</xdr:col>
      <xdr:colOff>50800</xdr:colOff>
      <xdr:row>57</xdr:row>
      <xdr:rowOff>130605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8970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108217</xdr:rowOff>
    </xdr:from>
    <xdr:to>
      <xdr:col>55</xdr:col>
      <xdr:colOff>50800</xdr:colOff>
      <xdr:row>58</xdr:row>
      <xdr:rowOff>38367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131094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128301</xdr:rowOff>
    </xdr:from>
    <xdr:to>
      <xdr:col>50</xdr:col>
      <xdr:colOff>165100</xdr:colOff>
      <xdr:row>58</xdr:row>
      <xdr:rowOff>58451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74978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128905</xdr:rowOff>
    </xdr:from>
    <xdr:to>
      <xdr:col>46</xdr:col>
      <xdr:colOff>38100</xdr:colOff>
      <xdr:row>58</xdr:row>
      <xdr:rowOff>59055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75582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66253</xdr:rowOff>
    </xdr:from>
    <xdr:to>
      <xdr:col>41</xdr:col>
      <xdr:colOff>101600</xdr:colOff>
      <xdr:row>57</xdr:row>
      <xdr:rowOff>167853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79805</xdr:rowOff>
    </xdr:from>
    <xdr:to>
      <xdr:col>36</xdr:col>
      <xdr:colOff>165100</xdr:colOff>
      <xdr:row>58</xdr:row>
      <xdr:rowOff>9955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26482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132975</xdr:rowOff>
    </xdr:from>
    <xdr:to>
      <xdr:col>55</xdr:col>
      <xdr:colOff>0</xdr:colOff>
      <xdr:row>77</xdr:row>
      <xdr:rowOff>142615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34625"/>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50964</xdr:rowOff>
    </xdr:from>
    <xdr:to>
      <xdr:col>50</xdr:col>
      <xdr:colOff>114300</xdr:colOff>
      <xdr:row>77</xdr:row>
      <xdr:rowOff>142615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52614"/>
          <a:ext cx="889000" cy="9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50964</xdr:rowOff>
    </xdr:from>
    <xdr:to>
      <xdr:col>45</xdr:col>
      <xdr:colOff>177800</xdr:colOff>
      <xdr:row>78</xdr:row>
      <xdr:rowOff>10103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52614"/>
          <a:ext cx="889000" cy="1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10103</xdr:rowOff>
    </xdr:from>
    <xdr:to>
      <xdr:col>41</xdr:col>
      <xdr:colOff>50800</xdr:colOff>
      <xdr:row>78</xdr:row>
      <xdr:rowOff>43365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3203"/>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82175</xdr:rowOff>
    </xdr:from>
    <xdr:to>
      <xdr:col>55</xdr:col>
      <xdr:colOff>50800</xdr:colOff>
      <xdr:row>78</xdr:row>
      <xdr:rowOff>12325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60602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91815</xdr:rowOff>
    </xdr:from>
    <xdr:to>
      <xdr:col>50</xdr:col>
      <xdr:colOff>165100</xdr:colOff>
      <xdr:row>78</xdr:row>
      <xdr:rowOff>21965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3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xdr:rowOff>
    </xdr:from>
    <xdr:to>
      <xdr:col>46</xdr:col>
      <xdr:colOff>38100</xdr:colOff>
      <xdr:row>77</xdr:row>
      <xdr:rowOff>101764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92891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130753</xdr:rowOff>
    </xdr:from>
    <xdr:to>
      <xdr:col>41</xdr:col>
      <xdr:colOff>101600</xdr:colOff>
      <xdr:row>78</xdr:row>
      <xdr:rowOff>60903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52030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164015</xdr:rowOff>
    </xdr:from>
    <xdr:to>
      <xdr:col>36</xdr:col>
      <xdr:colOff>165100</xdr:colOff>
      <xdr:row>78</xdr:row>
      <xdr:rowOff>94165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85292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5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67311</xdr:rowOff>
    </xdr:from>
    <xdr:to>
      <xdr:col>55</xdr:col>
      <xdr:colOff>0</xdr:colOff>
      <xdr:row>96</xdr:row>
      <xdr:rowOff>88664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26511"/>
          <a:ext cx="838200" cy="2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88664</xdr:rowOff>
    </xdr:from>
    <xdr:to>
      <xdr:col>50</xdr:col>
      <xdr:colOff>114300</xdr:colOff>
      <xdr:row>96</xdr:row>
      <xdr:rowOff>104287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47864"/>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104287</xdr:rowOff>
    </xdr:from>
    <xdr:to>
      <xdr:col>45</xdr:col>
      <xdr:colOff>177800</xdr:colOff>
      <xdr:row>97</xdr:row>
      <xdr:rowOff>112192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63487"/>
          <a:ext cx="889000" cy="17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42374</xdr:rowOff>
    </xdr:from>
    <xdr:to>
      <xdr:col>41</xdr:col>
      <xdr:colOff>50800</xdr:colOff>
      <xdr:row>97</xdr:row>
      <xdr:rowOff>112192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3024"/>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16511</xdr:rowOff>
    </xdr:from>
    <xdr:to>
      <xdr:col>55</xdr:col>
      <xdr:colOff>50800</xdr:colOff>
      <xdr:row>96</xdr:row>
      <xdr:rowOff>118111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39388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37864</xdr:rowOff>
    </xdr:from>
    <xdr:to>
      <xdr:col>50</xdr:col>
      <xdr:colOff>165100</xdr:colOff>
      <xdr:row>96</xdr:row>
      <xdr:rowOff>139464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130591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53487</xdr:rowOff>
    </xdr:from>
    <xdr:to>
      <xdr:col>46</xdr:col>
      <xdr:colOff>38100</xdr:colOff>
      <xdr:row>96</xdr:row>
      <xdr:rowOff>155087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146214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61392</xdr:rowOff>
    </xdr:from>
    <xdr:to>
      <xdr:col>41</xdr:col>
      <xdr:colOff>101600</xdr:colOff>
      <xdr:row>97</xdr:row>
      <xdr:rowOff>162992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154119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163024</xdr:rowOff>
    </xdr:from>
    <xdr:to>
      <xdr:col>36</xdr:col>
      <xdr:colOff>165100</xdr:colOff>
      <xdr:row>97</xdr:row>
      <xdr:rowOff>93174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84301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90037</xdr:rowOff>
    </xdr:from>
    <xdr:to>
      <xdr:col>85</xdr:col>
      <xdr:colOff>127000</xdr:colOff>
      <xdr:row>35</xdr:row>
      <xdr:rowOff>67234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919337"/>
          <a:ext cx="838200" cy="1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90037</xdr:rowOff>
    </xdr:from>
    <xdr:to>
      <xdr:col>81</xdr:col>
      <xdr:colOff>50800</xdr:colOff>
      <xdr:row>35</xdr:row>
      <xdr:rowOff>59062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919337"/>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59062</xdr:rowOff>
    </xdr:from>
    <xdr:to>
      <xdr:col>76</xdr:col>
      <xdr:colOff>114300</xdr:colOff>
      <xdr:row>35</xdr:row>
      <xdr:rowOff>59518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5981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59518</xdr:rowOff>
    </xdr:from>
    <xdr:to>
      <xdr:col>71</xdr:col>
      <xdr:colOff>177800</xdr:colOff>
      <xdr:row>35</xdr:row>
      <xdr:rowOff>92608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60268"/>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16434</xdr:rowOff>
    </xdr:from>
    <xdr:to>
      <xdr:col>85</xdr:col>
      <xdr:colOff>177800</xdr:colOff>
      <xdr:row>35</xdr:row>
      <xdr:rowOff>118034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39311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39237</xdr:rowOff>
    </xdr:from>
    <xdr:to>
      <xdr:col>81</xdr:col>
      <xdr:colOff>101600</xdr:colOff>
      <xdr:row>34</xdr:row>
      <xdr:rowOff>140837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157364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8262</xdr:rowOff>
    </xdr:from>
    <xdr:to>
      <xdr:col>76</xdr:col>
      <xdr:colOff>165100</xdr:colOff>
      <xdr:row>35</xdr:row>
      <xdr:rowOff>109862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126389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8718</xdr:rowOff>
    </xdr:from>
    <xdr:to>
      <xdr:col>72</xdr:col>
      <xdr:colOff>38100</xdr:colOff>
      <xdr:row>35</xdr:row>
      <xdr:rowOff>110318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126845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41808</xdr:rowOff>
    </xdr:from>
    <xdr:to>
      <xdr:col>67</xdr:col>
      <xdr:colOff>101600</xdr:colOff>
      <xdr:row>35</xdr:row>
      <xdr:rowOff>143408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159935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14300</xdr:rowOff>
    </xdr:from>
    <xdr:to>
      <xdr:col>85</xdr:col>
      <xdr:colOff>127000</xdr:colOff>
      <xdr:row>56</xdr:row>
      <xdr:rowOff>88735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758250"/>
          <a:ext cx="838200" cy="9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88735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89770"/>
          <a:ext cx="889000" cy="1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131013</xdr:rowOff>
    </xdr:from>
    <xdr:to>
      <xdr:col>76</xdr:col>
      <xdr:colOff>114300</xdr:colOff>
      <xdr:row>55</xdr:row>
      <xdr:rowOff>160020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60763"/>
          <a:ext cx="8890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131013</xdr:rowOff>
    </xdr:from>
    <xdr:to>
      <xdr:col>71</xdr:col>
      <xdr:colOff>177800</xdr:colOff>
      <xdr:row>56</xdr:row>
      <xdr:rowOff>152412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60763"/>
          <a:ext cx="889000" cy="1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134950</xdr:rowOff>
    </xdr:from>
    <xdr:to>
      <xdr:col>85</xdr:col>
      <xdr:colOff>177800</xdr:colOff>
      <xdr:row>51</xdr:row>
      <xdr:rowOff>65100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7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87977</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66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37935</xdr:rowOff>
    </xdr:from>
    <xdr:to>
      <xdr:col>81</xdr:col>
      <xdr:colOff>101600</xdr:colOff>
      <xdr:row>56</xdr:row>
      <xdr:rowOff>139535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156062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109220</xdr:rowOff>
    </xdr:from>
    <xdr:to>
      <xdr:col>76</xdr:col>
      <xdr:colOff>165100</xdr:colOff>
      <xdr:row>56</xdr:row>
      <xdr:rowOff>39370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55897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80213</xdr:rowOff>
    </xdr:from>
    <xdr:to>
      <xdr:col>72</xdr:col>
      <xdr:colOff>38100</xdr:colOff>
      <xdr:row>56</xdr:row>
      <xdr:rowOff>10363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26890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101612</xdr:rowOff>
    </xdr:from>
    <xdr:to>
      <xdr:col>67</xdr:col>
      <xdr:colOff>101600</xdr:colOff>
      <xdr:row>57</xdr:row>
      <xdr:rowOff>31762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7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115286</xdr:rowOff>
    </xdr:from>
    <xdr:to>
      <xdr:col>85</xdr:col>
      <xdr:colOff>127000</xdr:colOff>
      <xdr:row>78</xdr:row>
      <xdr:rowOff>115377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838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65680</xdr:rowOff>
    </xdr:from>
    <xdr:to>
      <xdr:col>81</xdr:col>
      <xdr:colOff>50800</xdr:colOff>
      <xdr:row>78</xdr:row>
      <xdr:rowOff>115377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38780"/>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4780</xdr:rowOff>
    </xdr:from>
    <xdr:to>
      <xdr:col>76</xdr:col>
      <xdr:colOff>114300</xdr:colOff>
      <xdr:row>78</xdr:row>
      <xdr:rowOff>65680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77880"/>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34361</xdr:rowOff>
    </xdr:from>
    <xdr:to>
      <xdr:col>71</xdr:col>
      <xdr:colOff>177800</xdr:colOff>
      <xdr:row>78</xdr:row>
      <xdr:rowOff>4780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36011"/>
          <a:ext cx="889000" cy="1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64486</xdr:rowOff>
    </xdr:from>
    <xdr:to>
      <xdr:col>85</xdr:col>
      <xdr:colOff>177800</xdr:colOff>
      <xdr:row>78</xdr:row>
      <xdr:rowOff>166086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64577</xdr:rowOff>
    </xdr:from>
    <xdr:to>
      <xdr:col>81</xdr:col>
      <xdr:colOff>101600</xdr:colOff>
      <xdr:row>78</xdr:row>
      <xdr:rowOff>166177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157304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14880</xdr:rowOff>
    </xdr:from>
    <xdr:to>
      <xdr:col>76</xdr:col>
      <xdr:colOff>165100</xdr:colOff>
      <xdr:row>78</xdr:row>
      <xdr:rowOff>116480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107607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125430</xdr:rowOff>
    </xdr:from>
    <xdr:to>
      <xdr:col>72</xdr:col>
      <xdr:colOff>38100</xdr:colOff>
      <xdr:row>78</xdr:row>
      <xdr:rowOff>55580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72107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155011</xdr:rowOff>
    </xdr:from>
    <xdr:to>
      <xdr:col>67</xdr:col>
      <xdr:colOff>101600</xdr:colOff>
      <xdr:row>77</xdr:row>
      <xdr:rowOff>85161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101688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4941</xdr:rowOff>
    </xdr:from>
    <xdr:to>
      <xdr:col>85</xdr:col>
      <xdr:colOff>127000</xdr:colOff>
      <xdr:row>95</xdr:row>
      <xdr:rowOff>22478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92691"/>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22478</xdr:rowOff>
    </xdr:from>
    <xdr:to>
      <xdr:col>81</xdr:col>
      <xdr:colOff>50800</xdr:colOff>
      <xdr:row>95</xdr:row>
      <xdr:rowOff>53713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10228"/>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53713</xdr:rowOff>
    </xdr:from>
    <xdr:to>
      <xdr:col>76</xdr:col>
      <xdr:colOff>114300</xdr:colOff>
      <xdr:row>95</xdr:row>
      <xdr:rowOff>61959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4146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7601</xdr:rowOff>
    </xdr:from>
    <xdr:to>
      <xdr:col>71</xdr:col>
      <xdr:colOff>177800</xdr:colOff>
      <xdr:row>95</xdr:row>
      <xdr:rowOff>61959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95351"/>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125591</xdr:rowOff>
    </xdr:from>
    <xdr:to>
      <xdr:col>85</xdr:col>
      <xdr:colOff>177800</xdr:colOff>
      <xdr:row>95</xdr:row>
      <xdr:rowOff>55741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148468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143128</xdr:rowOff>
    </xdr:from>
    <xdr:to>
      <xdr:col>81</xdr:col>
      <xdr:colOff>101600</xdr:colOff>
      <xdr:row>95</xdr:row>
      <xdr:rowOff>73278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2913</xdr:rowOff>
    </xdr:from>
    <xdr:to>
      <xdr:col>76</xdr:col>
      <xdr:colOff>165100</xdr:colOff>
      <xdr:row>95</xdr:row>
      <xdr:rowOff>104513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121040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11159</xdr:rowOff>
    </xdr:from>
    <xdr:to>
      <xdr:col>72</xdr:col>
      <xdr:colOff>38100</xdr:colOff>
      <xdr:row>95</xdr:row>
      <xdr:rowOff>112759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129286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128251</xdr:rowOff>
    </xdr:from>
    <xdr:to>
      <xdr:col>67</xdr:col>
      <xdr:colOff>101600</xdr:colOff>
      <xdr:row>95</xdr:row>
      <xdr:rowOff>58401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74928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総務費は、ふるさと納税返礼品費用などの減少や、学校施設整備基金創設に伴う財政調整基金積立金の減少により、住民一人当たり</a:t>
          </a:r>
          <a:r>
            <a:rPr kumimoji="1" lang="en-US" altLang="ja-JP" sz="1300">
              <a:latin typeface="ＭＳ Ｐゴシック" panose="020B0600070205080204" pitchFamily="50" charset="-128"/>
              <a:ea typeface="ＭＳ Ｐゴシック" panose="020B0600070205080204" pitchFamily="50" charset="-128"/>
            </a:rPr>
            <a:t>12,533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98,687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民生費は、子育て世帯への臨時特別給付金給付事業や住民税非課税世帯等に対する臨時特別給付金給付事業などのコロナ禍における給付金事業が減少したため、住民一人当たり</a:t>
          </a:r>
          <a:r>
            <a:rPr kumimoji="1" lang="en-US" altLang="ja-JP" sz="1300">
              <a:latin typeface="ＭＳ Ｐゴシック" panose="020B0600070205080204" pitchFamily="50" charset="-128"/>
              <a:ea typeface="ＭＳ Ｐゴシック" panose="020B0600070205080204" pitchFamily="50" charset="-128"/>
            </a:rPr>
            <a:t>151,758</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円となった。類似団体平均と比較すると、生活保護費が少ないことなどにより継続して下回っている。</a:t>
          </a:r>
        </a:p>
        <a:p>
          <a:r>
            <a:rPr kumimoji="1" lang="ja-JP" altLang="en-US" sz="1300">
              <a:latin typeface="ＭＳ Ｐゴシック" panose="020B0600070205080204" pitchFamily="50" charset="-128"/>
              <a:ea typeface="ＭＳ Ｐゴシック" panose="020B0600070205080204" pitchFamily="50" charset="-128"/>
            </a:rPr>
            <a:t>農林水産費は、集落環境保全整備事業や下水道事業（農業集落排水事業）への繰出金などの増加により、住民一人当たり</a:t>
          </a:r>
          <a:r>
            <a:rPr kumimoji="1" lang="en-US" altLang="ja-JP" sz="1300">
              <a:latin typeface="ＭＳ Ｐゴシック" panose="020B0600070205080204" pitchFamily="50" charset="-128"/>
              <a:ea typeface="ＭＳ Ｐゴシック" panose="020B0600070205080204" pitchFamily="50" charset="-128"/>
            </a:rPr>
            <a:t>1,230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17,317</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円となった。類似団体平均と比較すると、引き続き上回っているが、当市は他市と比較して森林面積が大きいため、農業集落排水事業や林道保全事業などの費用が大きくなっている。</a:t>
          </a:r>
        </a:p>
        <a:p>
          <a:r>
            <a:rPr kumimoji="1" lang="ja-JP" altLang="en-US" sz="1300">
              <a:latin typeface="ＭＳ Ｐゴシック" panose="020B0600070205080204" pitchFamily="50" charset="-128"/>
              <a:ea typeface="ＭＳ Ｐゴシック" panose="020B0600070205080204" pitchFamily="50" charset="-128"/>
            </a:rPr>
            <a:t>消防費は、消防車庫整備事業や防災行政無線整備事業などの減少により、住民一人当たり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2,601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18,268</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円となった。類似団体平均と比較すると、引き続き上回っているが、昨年度よりも差が小さくなり、</a:t>
          </a:r>
          <a:r>
            <a:rPr kumimoji="1" lang="en-US" altLang="ja-JP" sz="1300">
              <a:latin typeface="ＭＳ Ｐゴシック" panose="020B0600070205080204" pitchFamily="50" charset="-128"/>
              <a:ea typeface="ＭＳ Ｐゴシック" panose="020B0600070205080204" pitchFamily="50" charset="-128"/>
            </a:rPr>
            <a:t>1,846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教育費は、学校施設整備基金創設に伴う積立金の増加により、住民一人当たり</a:t>
          </a:r>
          <a:r>
            <a:rPr kumimoji="1" lang="en-US" altLang="ja-JP" sz="1300">
              <a:latin typeface="ＭＳ Ｐゴシック" panose="020B0600070205080204" pitchFamily="50" charset="-128"/>
              <a:ea typeface="ＭＳ Ｐゴシック" panose="020B0600070205080204" pitchFamily="50" charset="-128"/>
            </a:rPr>
            <a:t>73,361</a:t>
          </a:r>
          <a:r>
            <a:rPr kumimoji="1" lang="ja-JP" altLang="en-US" sz="1300">
              <a:latin typeface="ＭＳ Ｐゴシック" panose="020B0600070205080204" pitchFamily="50" charset="-128"/>
              <a:ea typeface="ＭＳ Ｐゴシック" panose="020B0600070205080204" pitchFamily="50" charset="-128"/>
            </a:rPr>
            <a:t>円一時的に増加した。類似団体平均と比較すると、引き続き上回っているが、当市は他市と比較して小中学校数が多いことや、高等学校があるため、施設改修や維持補修などの費用が大きくなっている。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実質収支額は、継続的に黒字となっており、令和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年度は、歳入の増に比べ歳出の増が大きく、翌年度への繰越額の増加により、</a:t>
          </a:r>
          <a:r>
            <a:rPr kumimoji="1" lang="en-US" altLang="ja-JP" sz="1300">
              <a:latin typeface="ＭＳ ゴシック" pitchFamily="49" charset="-128"/>
              <a:ea typeface="ＭＳ ゴシック" pitchFamily="49" charset="-128"/>
            </a:rPr>
            <a:t>1.22</a:t>
          </a:r>
          <a:r>
            <a:rPr kumimoji="1" lang="ja-JP" altLang="en-US" sz="1300">
              <a:latin typeface="ＭＳ ゴシック" pitchFamily="49" charset="-128"/>
              <a:ea typeface="ＭＳ ゴシック" pitchFamily="49" charset="-128"/>
            </a:rPr>
            <a:t>ポイント減少している。比率は、予算額に対し不用額が多く発生したことなどにより高くなっている。財政調整基金は、決算剰余金を積み立てるとともに必要限度の取崩しに努めているが、学校施設整備基金の創設に伴う積立金の増加により、財政調整基金残高および実質単年度収支は低下している。今後も事務事業の見直し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年度は、歳入の増に比べ歳出の増が大きく、翌年度への繰越額の増加により、</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ポイント黒字額が減少している。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年度からコロナ禍などの影響により、黒字額が減少した。令和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年度は、水道事業収益の増加等により、</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ポイント増加しているが、今後、老朽管対策費用の増加が見込まれるため、設備の計画的な更新など経費削減に努めていく。</a:t>
          </a:r>
        </a:p>
        <a:p>
          <a:r>
            <a:rPr kumimoji="1" lang="ja-JP" altLang="en-US" sz="1400">
              <a:latin typeface="ＭＳ ゴシック" pitchFamily="49" charset="-128"/>
              <a:ea typeface="ＭＳ ゴシック" pitchFamily="49" charset="-128"/>
            </a:rPr>
            <a:t>下水道事業は、地方公営企業法適用企業となった令和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年度以降黒字となっている。今後、施設や下水管の老朽化に伴う更新費用が増加が見込まれるため、既存施設の統合や設備の計画的な更新など経費削減に努めていく。</a:t>
          </a:r>
        </a:p>
        <a:p>
          <a:r>
            <a:rPr kumimoji="1" lang="ja-JP" altLang="en-US" sz="1400">
              <a:latin typeface="ＭＳ ゴシック" pitchFamily="49" charset="-128"/>
              <a:ea typeface="ＭＳ ゴシック" pitchFamily="49" charset="-128"/>
            </a:rPr>
            <a:t>各会計は、黒字を維持しているが、歳入面では料金収入の見直しや負担金等の増加を図り、歳出面では経常経費などの必要経費の見直しを図り、今後も健全な財政運営に努めていく。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54156592</v>
      </c>
      <c r="BO4" s="449"/>
      <c r="BP4" s="449"/>
      <c r="BQ4" s="449"/>
      <c r="BR4" s="449"/>
      <c r="BS4" s="449"/>
      <c r="BT4" s="449"/>
      <c r="BU4" s="450"/>
      <c r="BV4" s="448">
        <v>49978750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16.8</v>
      </c>
      <c r="CU4" s="589"/>
      <c r="CV4" s="589"/>
      <c r="CW4" s="589"/>
      <c r="CX4" s="589"/>
      <c r="CY4" s="589"/>
      <c r="CZ4" s="589"/>
      <c r="DA4" s="590"/>
      <c r="DB4" s="588">
        <v>18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49554242</v>
      </c>
      <c r="BO5" s="420"/>
      <c r="BP5" s="420"/>
      <c r="BQ5" s="420"/>
      <c r="BR5" s="420"/>
      <c r="BS5" s="420"/>
      <c r="BT5" s="420"/>
      <c r="BU5" s="421"/>
      <c r="BV5" s="419">
        <v>45187160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81.3</v>
      </c>
      <c r="CU5" s="417"/>
      <c r="CV5" s="417"/>
      <c r="CW5" s="417"/>
      <c r="CX5" s="417"/>
      <c r="CY5" s="417"/>
      <c r="CZ5" s="417"/>
      <c r="DA5" s="418"/>
      <c r="DB5" s="416">
        <v>78.8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4602350</v>
      </c>
      <c r="BO6" s="420"/>
      <c r="BP6" s="420"/>
      <c r="BQ6" s="420"/>
      <c r="BR6" s="420"/>
      <c r="BS6" s="420"/>
      <c r="BT6" s="420"/>
      <c r="BU6" s="421"/>
      <c r="BV6" s="419">
        <v>4791590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82.8</v>
      </c>
      <c r="CU6" s="563"/>
      <c r="CV6" s="563"/>
      <c r="CW6" s="563"/>
      <c r="CX6" s="563"/>
      <c r="CY6" s="563"/>
      <c r="CZ6" s="563"/>
      <c r="DA6" s="564"/>
      <c r="DB6" s="562">
        <v>82.9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543844</v>
      </c>
      <c r="BO7" s="420"/>
      <c r="BP7" s="420"/>
      <c r="BQ7" s="420"/>
      <c r="BR7" s="420"/>
      <c r="BS7" s="420"/>
      <c r="BT7" s="420"/>
      <c r="BU7" s="421"/>
      <c r="BV7" s="419">
        <v>377920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24190225</v>
      </c>
      <c r="CU7" s="420"/>
      <c r="CV7" s="420"/>
      <c r="CW7" s="420"/>
      <c r="CX7" s="420"/>
      <c r="CY7" s="420"/>
      <c r="CZ7" s="420"/>
      <c r="DA7" s="421"/>
      <c r="DB7" s="419">
        <v>24521336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4058506</v>
      </c>
      <c r="BO8" s="420"/>
      <c r="BP8" s="420"/>
      <c r="BQ8" s="420"/>
      <c r="BR8" s="420"/>
      <c r="BS8" s="420"/>
      <c r="BT8" s="420"/>
      <c r="BU8" s="421"/>
      <c r="BV8" s="419">
        <v>4413670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85283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-355164</v>
      </c>
      <c r="BO9" s="420"/>
      <c r="BP9" s="420"/>
      <c r="BQ9" s="420"/>
      <c r="BR9" s="420"/>
      <c r="BS9" s="420"/>
      <c r="BT9" s="420"/>
      <c r="BU9" s="421"/>
      <c r="BV9" s="419">
        <v>-76230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11.4</v>
      </c>
      <c r="CU9" s="417"/>
      <c r="CV9" s="417"/>
      <c r="CW9" s="417"/>
      <c r="CX9" s="417"/>
      <c r="CY9" s="417"/>
      <c r="CZ9" s="417"/>
      <c r="DA9" s="418"/>
      <c r="DB9" s="416">
        <v>12.7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89153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760192</v>
      </c>
      <c r="BO10" s="420"/>
      <c r="BP10" s="420"/>
      <c r="BQ10" s="420"/>
      <c r="BR10" s="420"/>
      <c r="BS10" s="420"/>
      <c r="BT10" s="420"/>
      <c r="BU10" s="421"/>
      <c r="BV10" s="419">
        <v>2466970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85537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3500000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83196</v>
      </c>
      <c r="S13" s="507"/>
      <c r="T13" s="507"/>
      <c r="U13" s="507"/>
      <c r="V13" s="508"/>
      <c r="W13" s="509" t="s">
        <v>141</v>
      </c>
      <c r="X13" s="405"/>
      <c r="Y13" s="405"/>
      <c r="Z13" s="405"/>
      <c r="AA13" s="405"/>
      <c r="AB13" s="406"/>
      <c r="AC13" s="372">
        <v>839</v>
      </c>
      <c r="AD13" s="373"/>
      <c r="AE13" s="373"/>
      <c r="AF13" s="373"/>
      <c r="AG13" s="374"/>
      <c r="AH13" s="372">
        <v>902</v>
      </c>
      <c r="AI13" s="373"/>
      <c r="AJ13" s="373"/>
      <c r="AK13" s="373"/>
      <c r="AL13" s="432"/>
      <c r="AM13" s="476" t="s">
        <v>142</v>
      </c>
      <c r="AN13" s="376"/>
      <c r="AO13" s="376"/>
      <c r="AP13" s="376"/>
      <c r="AQ13" s="376"/>
      <c r="AR13" s="376"/>
      <c r="AS13" s="376"/>
      <c r="AT13" s="377"/>
      <c r="AU13" s="477" t="s">
        <v>96</v>
      </c>
      <c r="AV13" s="478"/>
      <c r="AW13" s="478"/>
      <c r="AX13" s="478"/>
      <c r="AY13" s="433" t="s">
        <v>143</v>
      </c>
      <c r="AZ13" s="434"/>
      <c r="BA13" s="434"/>
      <c r="BB13" s="434"/>
      <c r="BC13" s="434"/>
      <c r="BD13" s="434"/>
      <c r="BE13" s="434"/>
      <c r="BF13" s="434"/>
      <c r="BG13" s="434"/>
      <c r="BH13" s="434"/>
      <c r="BI13" s="434"/>
      <c r="BJ13" s="434"/>
      <c r="BK13" s="434"/>
      <c r="BL13" s="434"/>
      <c r="BM13" s="435"/>
      <c r="BN13" s="419">
        <v>-3094972</v>
      </c>
      <c r="BO13" s="420"/>
      <c r="BP13" s="420"/>
      <c r="BQ13" s="420"/>
      <c r="BR13" s="420"/>
      <c r="BS13" s="420"/>
      <c r="BT13" s="420"/>
      <c r="BU13" s="421"/>
      <c r="BV13" s="419">
        <v>2390740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1.8</v>
      </c>
      <c r="CU13" s="417"/>
      <c r="CV13" s="417"/>
      <c r="CW13" s="417"/>
      <c r="CX13" s="417"/>
      <c r="CY13" s="417"/>
      <c r="CZ13" s="417"/>
      <c r="DA13" s="418"/>
      <c r="DB13" s="416">
        <v>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86273</v>
      </c>
      <c r="S14" s="507"/>
      <c r="T14" s="507"/>
      <c r="U14" s="507"/>
      <c r="V14" s="508"/>
      <c r="W14" s="510"/>
      <c r="X14" s="408"/>
      <c r="Y14" s="408"/>
      <c r="Z14" s="408"/>
      <c r="AA14" s="408"/>
      <c r="AB14" s="409"/>
      <c r="AC14" s="499">
        <v>2</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84130</v>
      </c>
      <c r="S15" s="507"/>
      <c r="T15" s="507"/>
      <c r="U15" s="507"/>
      <c r="V15" s="508"/>
      <c r="W15" s="509" t="s">
        <v>149</v>
      </c>
      <c r="X15" s="405"/>
      <c r="Y15" s="405"/>
      <c r="Z15" s="405"/>
      <c r="AA15" s="405"/>
      <c r="AB15" s="406"/>
      <c r="AC15" s="372">
        <v>18427</v>
      </c>
      <c r="AD15" s="373"/>
      <c r="AE15" s="373"/>
      <c r="AF15" s="373"/>
      <c r="AG15" s="374"/>
      <c r="AH15" s="372">
        <v>19379</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11979112</v>
      </c>
      <c r="BO15" s="449"/>
      <c r="BP15" s="449"/>
      <c r="BQ15" s="449"/>
      <c r="BR15" s="449"/>
      <c r="BS15" s="449"/>
      <c r="BT15" s="449"/>
      <c r="BU15" s="450"/>
      <c r="BV15" s="448">
        <v>11458233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42.9</v>
      </c>
      <c r="AD16" s="500"/>
      <c r="AE16" s="500"/>
      <c r="AF16" s="500"/>
      <c r="AG16" s="501"/>
      <c r="AH16" s="499">
        <v>42.7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20215503</v>
      </c>
      <c r="BO16" s="420"/>
      <c r="BP16" s="420"/>
      <c r="BQ16" s="420"/>
      <c r="BR16" s="420"/>
      <c r="BS16" s="420"/>
      <c r="BT16" s="420"/>
      <c r="BU16" s="421"/>
      <c r="BV16" s="419">
        <v>19788035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23721</v>
      </c>
      <c r="AD17" s="373"/>
      <c r="AE17" s="373"/>
      <c r="AF17" s="373"/>
      <c r="AG17" s="374"/>
      <c r="AH17" s="372">
        <v>25063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15141216</v>
      </c>
      <c r="BO17" s="420"/>
      <c r="BP17" s="420"/>
      <c r="BQ17" s="420"/>
      <c r="BR17" s="420"/>
      <c r="BS17" s="420"/>
      <c r="BT17" s="420"/>
      <c r="BU17" s="421"/>
      <c r="BV17" s="419">
        <v>14492285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472.33</v>
      </c>
      <c r="M18" s="472"/>
      <c r="N18" s="472"/>
      <c r="O18" s="472"/>
      <c r="P18" s="472"/>
      <c r="Q18" s="472"/>
      <c r="R18" s="473"/>
      <c r="S18" s="473"/>
      <c r="T18" s="473"/>
      <c r="U18" s="473"/>
      <c r="V18" s="474"/>
      <c r="W18" s="490"/>
      <c r="X18" s="491"/>
      <c r="Y18" s="491"/>
      <c r="Z18" s="491"/>
      <c r="AA18" s="491"/>
      <c r="AB18" s="515"/>
      <c r="AC18" s="389">
        <v>55.2</v>
      </c>
      <c r="AD18" s="390"/>
      <c r="AE18" s="390"/>
      <c r="AF18" s="390"/>
      <c r="AG18" s="475"/>
      <c r="AH18" s="389">
        <v>55.3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20375950</v>
      </c>
      <c r="BO18" s="420"/>
      <c r="BP18" s="420"/>
      <c r="BQ18" s="420"/>
      <c r="BR18" s="420"/>
      <c r="BS18" s="420"/>
      <c r="BT18" s="420"/>
      <c r="BU18" s="421"/>
      <c r="BV18" s="419">
        <v>19810819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181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35629025</v>
      </c>
      <c r="BO19" s="420"/>
      <c r="BP19" s="420"/>
      <c r="BQ19" s="420"/>
      <c r="BR19" s="420"/>
      <c r="BS19" s="420"/>
      <c r="BT19" s="420"/>
      <c r="BU19" s="421"/>
      <c r="BV19" s="419">
        <v>31575640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33438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28951771</v>
      </c>
      <c r="BO22" s="449"/>
      <c r="BP22" s="449"/>
      <c r="BQ22" s="449"/>
      <c r="BR22" s="449"/>
      <c r="BS22" s="449"/>
      <c r="BT22" s="449"/>
      <c r="BU22" s="450"/>
      <c r="BV22" s="448">
        <v>28921461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13512679</v>
      </c>
      <c r="BO23" s="420"/>
      <c r="BP23" s="420"/>
      <c r="BQ23" s="420"/>
      <c r="BR23" s="420"/>
      <c r="BS23" s="420"/>
      <c r="BT23" s="420"/>
      <c r="BU23" s="421"/>
      <c r="BV23" s="419">
        <v>13737247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9470</v>
      </c>
      <c r="R24" s="373"/>
      <c r="S24" s="373"/>
      <c r="T24" s="373"/>
      <c r="U24" s="373"/>
      <c r="V24" s="374"/>
      <c r="W24" s="462"/>
      <c r="X24" s="399"/>
      <c r="Y24" s="400"/>
      <c r="Z24" s="375" t="s">
        <v>174</v>
      </c>
      <c r="AA24" s="376"/>
      <c r="AB24" s="376"/>
      <c r="AC24" s="376"/>
      <c r="AD24" s="376"/>
      <c r="AE24" s="376"/>
      <c r="AF24" s="376"/>
      <c r="AG24" s="377"/>
      <c r="AH24" s="372">
        <v>550</v>
      </c>
      <c r="AI24" s="373"/>
      <c r="AJ24" s="373"/>
      <c r="AK24" s="373"/>
      <c r="AL24" s="374"/>
      <c r="AM24" s="372">
        <v>1652200</v>
      </c>
      <c r="AN24" s="373"/>
      <c r="AO24" s="373"/>
      <c r="AP24" s="373"/>
      <c r="AQ24" s="373"/>
      <c r="AR24" s="374"/>
      <c r="AS24" s="372">
        <v>3004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20154474</v>
      </c>
      <c r="BO24" s="420"/>
      <c r="BP24" s="420"/>
      <c r="BQ24" s="420"/>
      <c r="BR24" s="420"/>
      <c r="BS24" s="420"/>
      <c r="BT24" s="420"/>
      <c r="BU24" s="421"/>
      <c r="BV24" s="419">
        <v>19375701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7600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178</v>
      </c>
      <c r="AN25" s="373"/>
      <c r="AO25" s="373"/>
      <c r="AP25" s="373"/>
      <c r="AQ25" s="373"/>
      <c r="AR25" s="374"/>
      <c r="AS25" s="372" t="s">
        <v>147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8081415</v>
      </c>
      <c r="BO25" s="449"/>
      <c r="BP25" s="449"/>
      <c r="BQ25" s="449"/>
      <c r="BR25" s="449"/>
      <c r="BS25" s="449"/>
      <c r="BT25" s="449"/>
      <c r="BU25" s="450"/>
      <c r="BV25" s="448">
        <v>7126494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6630</v>
      </c>
      <c r="R26" s="373"/>
      <c r="S26" s="373"/>
      <c r="T26" s="373"/>
      <c r="U26" s="373"/>
      <c r="V26" s="374"/>
      <c r="W26" s="462"/>
      <c r="X26" s="399"/>
      <c r="Y26" s="400"/>
      <c r="Z26" s="375" t="s">
        <v>181</v>
      </c>
      <c r="AA26" s="430"/>
      <c r="AB26" s="430"/>
      <c r="AC26" s="430"/>
      <c r="AD26" s="430"/>
      <c r="AE26" s="430"/>
      <c r="AF26" s="430"/>
      <c r="AG26" s="431"/>
      <c r="AH26" s="372">
        <v>21</v>
      </c>
      <c r="AI26" s="373"/>
      <c r="AJ26" s="373"/>
      <c r="AK26" s="373"/>
      <c r="AL26" s="374"/>
      <c r="AM26" s="372">
        <v>50190</v>
      </c>
      <c r="AN26" s="373"/>
      <c r="AO26" s="373"/>
      <c r="AP26" s="373"/>
      <c r="AQ26" s="373"/>
      <c r="AR26" s="374"/>
      <c r="AS26" s="372">
        <v>2390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4800</v>
      </c>
      <c r="R27" s="373"/>
      <c r="S27" s="373"/>
      <c r="T27" s="373"/>
      <c r="U27" s="373"/>
      <c r="V27" s="374"/>
      <c r="W27" s="462"/>
      <c r="X27" s="399"/>
      <c r="Y27" s="400"/>
      <c r="Z27" s="375" t="s">
        <v>184</v>
      </c>
      <c r="AA27" s="376"/>
      <c r="AB27" s="376"/>
      <c r="AC27" s="376"/>
      <c r="AD27" s="376"/>
      <c r="AE27" s="376"/>
      <c r="AF27" s="376"/>
      <c r="AG27" s="377"/>
      <c r="AH27" s="372">
        <v>75</v>
      </c>
      <c r="AI27" s="373"/>
      <c r="AJ27" s="373"/>
      <c r="AK27" s="373"/>
      <c r="AL27" s="374"/>
      <c r="AM27" s="372">
        <v>283020</v>
      </c>
      <c r="AN27" s="373"/>
      <c r="AO27" s="373"/>
      <c r="AP27" s="373"/>
      <c r="AQ27" s="373"/>
      <c r="AR27" s="374"/>
      <c r="AS27" s="372">
        <v>3774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1799794</v>
      </c>
      <c r="BO27" s="454"/>
      <c r="BP27" s="454"/>
      <c r="BQ27" s="454"/>
      <c r="BR27" s="454"/>
      <c r="BS27" s="454"/>
      <c r="BT27" s="454"/>
      <c r="BU27" s="455"/>
      <c r="BV27" s="453">
        <v>1799791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4400</v>
      </c>
      <c r="R28" s="373"/>
      <c r="S28" s="373"/>
      <c r="T28" s="373"/>
      <c r="U28" s="373"/>
      <c r="V28" s="374"/>
      <c r="W28" s="462"/>
      <c r="X28" s="399"/>
      <c r="Y28" s="400"/>
      <c r="Z28" s="375" t="s">
        <v>187</v>
      </c>
      <c r="AA28" s="376"/>
      <c r="AB28" s="376"/>
      <c r="AC28" s="376"/>
      <c r="AD28" s="376"/>
      <c r="AE28" s="376"/>
      <c r="AF28" s="376"/>
      <c r="AG28" s="377"/>
      <c r="AH28" s="372">
        <v>10</v>
      </c>
      <c r="AI28" s="373"/>
      <c r="AJ28" s="373"/>
      <c r="AK28" s="373"/>
      <c r="AL28" s="374"/>
      <c r="AM28" s="372">
        <v>27310</v>
      </c>
      <c r="AN28" s="373"/>
      <c r="AO28" s="373"/>
      <c r="AP28" s="373"/>
      <c r="AQ28" s="373"/>
      <c r="AR28" s="374"/>
      <c r="AS28" s="372">
        <v>2731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13098819</v>
      </c>
      <c r="BO28" s="449"/>
      <c r="BP28" s="449"/>
      <c r="BQ28" s="449"/>
      <c r="BR28" s="449"/>
      <c r="BS28" s="449"/>
      <c r="BT28" s="449"/>
      <c r="BU28" s="450"/>
      <c r="BV28" s="448">
        <v>15838627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21</v>
      </c>
      <c r="M29" s="373"/>
      <c r="N29" s="373"/>
      <c r="O29" s="373"/>
      <c r="P29" s="374"/>
      <c r="Q29" s="372">
        <v>4160</v>
      </c>
      <c r="R29" s="373"/>
      <c r="S29" s="373"/>
      <c r="T29" s="373"/>
      <c r="U29" s="373"/>
      <c r="V29" s="374"/>
      <c r="W29" s="463"/>
      <c r="X29" s="464"/>
      <c r="Y29" s="465"/>
      <c r="Z29" s="375" t="s">
        <v>190</v>
      </c>
      <c r="AA29" s="376"/>
      <c r="AB29" s="376"/>
      <c r="AC29" s="376"/>
      <c r="AD29" s="376"/>
      <c r="AE29" s="376"/>
      <c r="AF29" s="376"/>
      <c r="AG29" s="377"/>
      <c r="AH29" s="372">
        <v>635</v>
      </c>
      <c r="AI29" s="373"/>
      <c r="AJ29" s="373"/>
      <c r="AK29" s="373"/>
      <c r="AL29" s="374"/>
      <c r="AM29" s="372">
        <v>1962530</v>
      </c>
      <c r="AN29" s="373"/>
      <c r="AO29" s="373"/>
      <c r="AP29" s="373"/>
      <c r="AQ29" s="373"/>
      <c r="AR29" s="374"/>
      <c r="AS29" s="372">
        <v>3091</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2339384</v>
      </c>
      <c r="BO29" s="420"/>
      <c r="BP29" s="420"/>
      <c r="BQ29" s="420"/>
      <c r="BR29" s="420"/>
      <c r="BS29" s="420"/>
      <c r="BT29" s="420"/>
      <c r="BU29" s="421"/>
      <c r="BV29" s="419">
        <v>2527122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20835396</v>
      </c>
      <c r="BO30" s="454"/>
      <c r="BP30" s="454"/>
      <c r="BQ30" s="454"/>
      <c r="BR30" s="454"/>
      <c r="BS30" s="454"/>
      <c r="BT30" s="454"/>
      <c r="BU30" s="455"/>
      <c r="BV30" s="453">
        <v>13820671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関市国民健康保険特別会計（事業勘定）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関市水道事業会計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関市公設地方卸売市場事業特別会計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岐阜県市町村会館組合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関市土地開発公社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関市中小企業従業員退職金共済事業特別会計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関市国民健康保険特別会計（直診勘定）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関市下水道事業会計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岐北衛生施設利用組合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関市介護保険事業特別会計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中濃地域広域行政事務組合(一般会計）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関市後期高齢者医療特別会計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中濃地域広域行政事務組合（介護保険事業特別会計）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中濃地域広域行政事務組合（造林事業特別会計）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中濃地域広域行政事務組合（障害者総合支援事業特別会計）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中濃消防組合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岐阜地域児童発達支援センター組合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後期高齢者医療連合（一般会計分）</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後期高齢者医療連合（特別会計分）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8UqShT7SBZQY1pnRXkcdnYezvgvWno4V3ngN2V8LGDZuRM9J/7EPGkP5C54GoqAdUNKkrWr6KCWvllxc8linNA==" saltValue="0peS+SjTO49dsXKp+nDNv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570</v>
      </c>
      <c r="D34" s="1151"/>
      <c r="E34" s="1152"/>
      <c r="F34" s="32">
        <v>10.83</v>
      </c>
      <c r="G34" s="33">
        <v>14.33</v>
      </c>
      <c r="H34" s="33">
        <v>18.899999999999999</v>
      </c>
      <c r="I34" s="33">
        <v>17.989999999999998</v>
      </c>
      <c r="J34" s="34">
        <v>16.77</v>
      </c>
      <c r="K34" s="22"/>
      <c r="L34" s="22"/>
      <c r="M34" s="22"/>
      <c r="N34" s="22"/>
      <c r="O34" s="22"/>
      <c r="P34" s="22"/>
    </row>
    <row r="35" spans="1:16" ht="39" customHeight="1" x14ac:dyDescent="0.15">
      <c r="A35" s="22"/>
      <c r="B35" s="35"/>
      <c r="C35" s="1145" t="s">
        <v>571</v>
      </c>
      <c r="D35" s="1146"/>
      <c r="E35" s="1147"/>
      <c r="F35" s="36">
        <v>7.17</v>
      </c>
      <c r="G35" s="37">
        <v>7.68</v>
      </c>
      <c r="H35" s="37">
        <v>7.5</v>
      </c>
      <c r="I35" s="37">
        <v>6.31</v>
      </c>
      <c r="J35" s="38">
        <v>6.59</v>
      </c>
      <c r="K35" s="22"/>
      <c r="L35" s="22"/>
      <c r="M35" s="22"/>
      <c r="N35" s="22"/>
      <c r="O35" s="22"/>
      <c r="P35" s="22"/>
    </row>
    <row r="36" spans="1:16" ht="39" customHeight="1" x14ac:dyDescent="0.15">
      <c r="A36" s="22"/>
      <c r="B36" s="35"/>
      <c r="C36" s="1145" t="s">
        <v>572</v>
      </c>
      <c r="D36" s="1146"/>
      <c r="E36" s="1147"/>
      <c r="F36" s="36" t="s">
        <v>522</v>
      </c>
      <c r="G36" s="37" t="s">
        <v>522</v>
      </c>
      <c r="H36" s="37">
        <v>1.17</v>
      </c>
      <c r="I36" s="37">
        <v>2.1</v>
      </c>
      <c r="J36" s="38">
        <v>2.62</v>
      </c>
      <c r="K36" s="22"/>
      <c r="L36" s="22"/>
      <c r="M36" s="22"/>
      <c r="N36" s="22"/>
      <c r="O36" s="22"/>
      <c r="P36" s="22"/>
    </row>
    <row r="37" spans="1:16" ht="39" customHeight="1" x14ac:dyDescent="0.15">
      <c r="A37" s="22"/>
      <c r="B37" s="35"/>
      <c r="C37" s="1145" t="s">
        <v>573</v>
      </c>
      <c r="D37" s="1146"/>
      <c r="E37" s="1147"/>
      <c r="F37" s="36">
        <v>1.59</v>
      </c>
      <c r="G37" s="37">
        <v>1.31</v>
      </c>
      <c r="H37" s="37">
        <v>1.06</v>
      </c>
      <c r="I37" s="37">
        <v>0.78</v>
      </c>
      <c r="J37" s="38">
        <v>0.47</v>
      </c>
      <c r="K37" s="22"/>
      <c r="L37" s="22"/>
      <c r="M37" s="22"/>
      <c r="N37" s="22"/>
      <c r="O37" s="22"/>
      <c r="P37" s="22"/>
    </row>
    <row r="38" spans="1:16" ht="39" customHeight="1" x14ac:dyDescent="0.15">
      <c r="A38" s="22"/>
      <c r="B38" s="35"/>
      <c r="C38" s="1145" t="s">
        <v>574</v>
      </c>
      <c r="D38" s="1146"/>
      <c r="E38" s="1147"/>
      <c r="F38" s="36">
        <v>0.09</v>
      </c>
      <c r="G38" s="37">
        <v>0.08</v>
      </c>
      <c r="H38" s="37">
        <v>0.09</v>
      </c>
      <c r="I38" s="37">
        <v>0.56999999999999995</v>
      </c>
      <c r="J38" s="38">
        <v>0.12</v>
      </c>
      <c r="K38" s="22"/>
      <c r="L38" s="22"/>
      <c r="M38" s="22"/>
      <c r="N38" s="22"/>
      <c r="O38" s="22"/>
      <c r="P38" s="22"/>
    </row>
    <row r="39" spans="1:16" ht="39" customHeight="1" x14ac:dyDescent="0.15">
      <c r="A39" s="22"/>
      <c r="B39" s="35"/>
      <c r="C39" s="1145" t="s">
        <v>575</v>
      </c>
      <c r="D39" s="1146"/>
      <c r="E39" s="1147"/>
      <c r="F39" s="36">
        <v>0.1</v>
      </c>
      <c r="G39" s="37">
        <v>0.11</v>
      </c>
      <c r="H39" s="37">
        <v>0.08</v>
      </c>
      <c r="I39" s="37">
        <v>0.09</v>
      </c>
      <c r="J39" s="38">
        <v>0.08</v>
      </c>
      <c r="K39" s="22"/>
      <c r="L39" s="22"/>
      <c r="M39" s="22"/>
      <c r="N39" s="22"/>
      <c r="O39" s="22"/>
      <c r="P39" s="22"/>
    </row>
    <row r="40" spans="1:16" ht="39" customHeight="1" x14ac:dyDescent="0.15">
      <c r="A40" s="22"/>
      <c r="B40" s="35"/>
      <c r="C40" s="1145" t="s">
        <v>576</v>
      </c>
      <c r="D40" s="1146"/>
      <c r="E40" s="1147"/>
      <c r="F40" s="36">
        <v>0.54</v>
      </c>
      <c r="G40" s="37">
        <v>0.33</v>
      </c>
      <c r="H40" s="37">
        <v>0.13</v>
      </c>
      <c r="I40" s="37">
        <v>0.48</v>
      </c>
      <c r="J40" s="38">
        <v>0.03</v>
      </c>
      <c r="K40" s="22"/>
      <c r="L40" s="22"/>
      <c r="M40" s="22"/>
      <c r="N40" s="22"/>
      <c r="O40" s="22"/>
      <c r="P40" s="22"/>
    </row>
    <row r="41" spans="1:16" ht="39" customHeight="1" x14ac:dyDescent="0.15">
      <c r="A41" s="22"/>
      <c r="B41" s="35"/>
      <c r="C41" s="1145" t="s">
        <v>577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578</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579</v>
      </c>
      <c r="D43" s="1149"/>
      <c r="E43" s="1150"/>
      <c r="F43" s="41">
        <v>0.03</v>
      </c>
      <c r="G43" s="42">
        <v>0.71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KBSL7roePsiUtpVIdhTFKqGvz2NpO9g28d0LmdeRYbGkAL4hv6WBS9Inq7zt3hv7m3pqL4svfbeEpTb3xfkwA==" saltValue="AcX7XZGmb5shXA6i6M/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I55" sqref="I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4237</v>
      </c>
      <c r="L45" s="60">
        <v>3907</v>
      </c>
      <c r="M45" s="60">
        <v>3906</v>
      </c>
      <c r="N45" s="60">
        <v>4027</v>
      </c>
      <c r="O45" s="61">
        <v>4085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1299</v>
      </c>
      <c r="L48" s="64">
        <v>1304</v>
      </c>
      <c r="M48" s="64">
        <v>1331</v>
      </c>
      <c r="N48" s="64">
        <v>1296</v>
      </c>
      <c r="O48" s="65">
        <v>1312</v>
      </c>
      <c r="P48" s="48"/>
      <c r="Q48" s="48"/>
      <c r="R48" s="48"/>
      <c r="S48" s="48"/>
      <c r="T48" s="48"/>
      <c r="U48" s="48"/>
    </row>
    <row r="49" spans="1:21" ht="30.75" customHeight="1" x14ac:dyDescent="0.15">
      <c r="A49" s="48"/>
      <c r="B49" s="1178"/>
      <c r="C49" s="1179"/>
      <c r="D49" s="62"/>
      <c r="E49" s="1155" t="s">
        <v>16</v>
      </c>
      <c r="F49" s="1155"/>
      <c r="G49" s="1155"/>
      <c r="H49" s="1155"/>
      <c r="I49" s="1155"/>
      <c r="J49" s="1156"/>
      <c r="K49" s="63">
        <v>195</v>
      </c>
      <c r="L49" s="64">
        <v>191</v>
      </c>
      <c r="M49" s="64">
        <v>188</v>
      </c>
      <c r="N49" s="64">
        <v>175</v>
      </c>
      <c r="O49" s="65">
        <v>161</v>
      </c>
      <c r="P49" s="48"/>
      <c r="Q49" s="48"/>
      <c r="R49" s="48"/>
      <c r="S49" s="48"/>
      <c r="T49" s="48"/>
      <c r="U49" s="48"/>
    </row>
    <row r="50" spans="1:21" ht="30.75" customHeight="1" x14ac:dyDescent="0.15">
      <c r="A50" s="48"/>
      <c r="B50" s="1178"/>
      <c r="C50" s="1179"/>
      <c r="D50" s="62"/>
      <c r="E50" s="1155" t="s">
        <v>17</v>
      </c>
      <c r="F50" s="1155"/>
      <c r="G50" s="1155"/>
      <c r="H50" s="1155"/>
      <c r="I50" s="1155"/>
      <c r="J50" s="1156"/>
      <c r="K50" s="63">
        <v>48</v>
      </c>
      <c r="L50" s="64">
        <v>48</v>
      </c>
      <c r="M50" s="64">
        <v>48</v>
      </c>
      <c r="N50" s="64">
        <v>48</v>
      </c>
      <c r="O50" s="65">
        <v>48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5263</v>
      </c>
      <c r="L52" s="64">
        <v>5211</v>
      </c>
      <c r="M52" s="64">
        <v>5122</v>
      </c>
      <c r="N52" s="64">
        <v>5231</v>
      </c>
      <c r="O52" s="65">
        <v>5183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516</v>
      </c>
      <c r="L53" s="69">
        <v>239</v>
      </c>
      <c r="M53" s="69">
        <v>351</v>
      </c>
      <c r="N53" s="69">
        <v>315</v>
      </c>
      <c r="O53" s="70">
        <v>423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522</v>
      </c>
      <c r="L58" s="84" t="s">
        <v>522</v>
      </c>
      <c r="M58" s="84" t="s">
        <v>522</v>
      </c>
      <c r="N58" s="84" t="s">
        <v>522</v>
      </c>
      <c r="O58" s="85" t="s">
        <v>522</v>
      </c>
    </row>
    <row r="59" spans="1:21" ht="31.5" customHeight="1" x14ac:dyDescent="0.15">
      <c r="B59" s="1163"/>
      <c r="C59" s="1164"/>
      <c r="D59" s="1170" t="s">
        <v>28</v>
      </c>
      <c r="E59" s="1171"/>
      <c r="F59" s="1171"/>
      <c r="G59" s="1171"/>
      <c r="H59" s="1171"/>
      <c r="I59" s="1171"/>
      <c r="J59" s="1172"/>
      <c r="K59" s="86" t="s">
        <v>522</v>
      </c>
      <c r="L59" s="87" t="s">
        <v>522</v>
      </c>
      <c r="M59" s="87" t="s">
        <v>522</v>
      </c>
      <c r="N59" s="87" t="s">
        <v>522</v>
      </c>
      <c r="O59" s="88" t="s">
        <v>522</v>
      </c>
    </row>
    <row r="60" spans="1:21" ht="31.5" customHeight="1" thickBot="1" x14ac:dyDescent="0.2">
      <c r="B60" s="1165"/>
      <c r="C60" s="1166"/>
      <c r="D60" s="1173" t="s">
        <v>29</v>
      </c>
      <c r="E60" s="1174"/>
      <c r="F60" s="1174"/>
      <c r="G60" s="1174"/>
      <c r="H60" s="1174"/>
      <c r="I60" s="1174"/>
      <c r="J60" s="1175"/>
      <c r="K60" s="89" t="s">
        <v>522</v>
      </c>
      <c r="L60" s="90" t="s">
        <v>522</v>
      </c>
      <c r="M60" s="90" t="s">
        <v>522</v>
      </c>
      <c r="N60" s="90" t="s">
        <v>522</v>
      </c>
      <c r="O60" s="91" t="s">
        <v>522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zlqqhQq0iVjRsxlNb3Ng6pCCmXdBXP8M0qa5VIJcMN49LLo2frxp4RSaOYtXf69+Eu5vN2C9TY9/I4JgfaKCw==" saltValue="XxxtV0eVwWyZqTednIJvW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J4" sqref="J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28886</v>
      </c>
      <c r="J41" s="356">
        <v>29307</v>
      </c>
      <c r="K41" s="356">
        <v>29186</v>
      </c>
      <c r="L41" s="356">
        <v>28921</v>
      </c>
      <c r="M41" s="357">
        <v>28952</v>
      </c>
    </row>
    <row r="42" spans="2:13" ht="27.75" customHeight="1" x14ac:dyDescent="0.15">
      <c r="B42" s="1186"/>
      <c r="C42" s="1187"/>
      <c r="D42" s="106"/>
      <c r="E42" s="1190" t="s">
        <v>34</v>
      </c>
      <c r="F42" s="1190"/>
      <c r="G42" s="1190"/>
      <c r="H42" s="1191"/>
      <c r="I42" s="358">
        <v>1538</v>
      </c>
      <c r="J42" s="359">
        <v>1480</v>
      </c>
      <c r="K42" s="359">
        <v>1433</v>
      </c>
      <c r="L42" s="359">
        <v>1288</v>
      </c>
      <c r="M42" s="360">
        <v>1241</v>
      </c>
    </row>
    <row r="43" spans="2:13" ht="27.75" customHeight="1" x14ac:dyDescent="0.15">
      <c r="B43" s="1186"/>
      <c r="C43" s="1187"/>
      <c r="D43" s="106"/>
      <c r="E43" s="1190" t="s">
        <v>35</v>
      </c>
      <c r="F43" s="1190"/>
      <c r="G43" s="1190"/>
      <c r="H43" s="1191"/>
      <c r="I43" s="358">
        <v>10070</v>
      </c>
      <c r="J43" s="359">
        <v>9955</v>
      </c>
      <c r="K43" s="359">
        <v>9865</v>
      </c>
      <c r="L43" s="359">
        <v>9140</v>
      </c>
      <c r="M43" s="360">
        <v>8565</v>
      </c>
    </row>
    <row r="44" spans="2:13" ht="27.75" customHeight="1" x14ac:dyDescent="0.15">
      <c r="B44" s="1186"/>
      <c r="C44" s="1187"/>
      <c r="D44" s="106"/>
      <c r="E44" s="1190" t="s">
        <v>36</v>
      </c>
      <c r="F44" s="1190"/>
      <c r="G44" s="1190"/>
      <c r="H44" s="1191"/>
      <c r="I44" s="358">
        <v>1245</v>
      </c>
      <c r="J44" s="359">
        <v>1140</v>
      </c>
      <c r="K44" s="359">
        <v>1021</v>
      </c>
      <c r="L44" s="359">
        <v>881</v>
      </c>
      <c r="M44" s="360">
        <v>731</v>
      </c>
    </row>
    <row r="45" spans="2:13" ht="27.75" customHeight="1" x14ac:dyDescent="0.15">
      <c r="B45" s="1186"/>
      <c r="C45" s="1187"/>
      <c r="D45" s="106"/>
      <c r="E45" s="1190" t="s">
        <v>37</v>
      </c>
      <c r="F45" s="1190"/>
      <c r="G45" s="1190"/>
      <c r="H45" s="1191"/>
      <c r="I45" s="358">
        <v>4238</v>
      </c>
      <c r="J45" s="359">
        <v>4298</v>
      </c>
      <c r="K45" s="359">
        <v>4269</v>
      </c>
      <c r="L45" s="359">
        <v>4321</v>
      </c>
      <c r="M45" s="360">
        <v>4300</v>
      </c>
    </row>
    <row r="46" spans="2:13" ht="27.75" customHeight="1" x14ac:dyDescent="0.15">
      <c r="B46" s="1186"/>
      <c r="C46" s="1187"/>
      <c r="D46" s="107"/>
      <c r="E46" s="1190" t="s">
        <v>38</v>
      </c>
      <c r="F46" s="1190"/>
      <c r="G46" s="1190"/>
      <c r="H46" s="1191"/>
      <c r="I46" s="358" t="s">
        <v>522</v>
      </c>
      <c r="J46" s="359" t="s">
        <v>522</v>
      </c>
      <c r="K46" s="359" t="s">
        <v>522</v>
      </c>
      <c r="L46" s="359">
        <v>35</v>
      </c>
      <c r="M46" s="360">
        <v>40</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21667</v>
      </c>
      <c r="J50" s="359">
        <v>22526</v>
      </c>
      <c r="K50" s="359">
        <v>25544</v>
      </c>
      <c r="L50" s="359">
        <v>30163</v>
      </c>
      <c r="M50" s="360">
        <v>34488</v>
      </c>
    </row>
    <row r="51" spans="2:13" ht="27.75" customHeight="1" x14ac:dyDescent="0.15">
      <c r="B51" s="1186"/>
      <c r="C51" s="1187"/>
      <c r="D51" s="106"/>
      <c r="E51" s="1190" t="s">
        <v>44</v>
      </c>
      <c r="F51" s="1190"/>
      <c r="G51" s="1190"/>
      <c r="H51" s="1191"/>
      <c r="I51" s="358">
        <v>5799</v>
      </c>
      <c r="J51" s="359">
        <v>6061</v>
      </c>
      <c r="K51" s="359">
        <v>6279</v>
      </c>
      <c r="L51" s="359">
        <v>5978</v>
      </c>
      <c r="M51" s="360">
        <v>6053</v>
      </c>
    </row>
    <row r="52" spans="2:13" ht="27.75" customHeight="1" x14ac:dyDescent="0.15">
      <c r="B52" s="1188"/>
      <c r="C52" s="1189"/>
      <c r="D52" s="106"/>
      <c r="E52" s="1190" t="s">
        <v>45</v>
      </c>
      <c r="F52" s="1190"/>
      <c r="G52" s="1190"/>
      <c r="H52" s="1191"/>
      <c r="I52" s="358">
        <v>39306</v>
      </c>
      <c r="J52" s="359">
        <v>39154</v>
      </c>
      <c r="K52" s="359">
        <v>38115</v>
      </c>
      <c r="L52" s="359">
        <v>36863</v>
      </c>
      <c r="M52" s="360">
        <v>35564</v>
      </c>
    </row>
    <row r="53" spans="2:13" ht="27.75" customHeight="1" thickBot="1" x14ac:dyDescent="0.2">
      <c r="B53" s="1192" t="s">
        <v>46</v>
      </c>
      <c r="C53" s="1193"/>
      <c r="D53" s="110"/>
      <c r="E53" s="1194" t="s">
        <v>47</v>
      </c>
      <c r="F53" s="1194"/>
      <c r="G53" s="1194"/>
      <c r="H53" s="1195"/>
      <c r="I53" s="361">
        <v>-20794</v>
      </c>
      <c r="J53" s="362">
        <v>-21563</v>
      </c>
      <c r="K53" s="362">
        <v>-24163</v>
      </c>
      <c r="L53" s="362">
        <v>-28416</v>
      </c>
      <c r="M53" s="363">
        <v>-32277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Fu6mnYmlOEonUu0fAEQfSClyW32fN8bwN0cblLuFjV+doGmlcgt/Z/8EOdY95O0tWgQ2wEP+Q2woQ/XmryAdQ==" saltValue="enBj4zvH5XM2qC5MG2Q2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12172</v>
      </c>
      <c r="G55" s="122">
        <v>15839</v>
      </c>
      <c r="H55" s="123">
        <v>13099</v>
      </c>
    </row>
    <row r="56" spans="2:8" ht="52.5" customHeight="1" x14ac:dyDescent="0.15">
      <c r="B56" s="124"/>
      <c r="C56" s="1213" t="s">
        <v>51</v>
      </c>
      <c r="D56" s="1213"/>
      <c r="E56" s="1214"/>
      <c r="F56" s="125">
        <v>2718</v>
      </c>
      <c r="G56" s="125">
        <v>2527</v>
      </c>
      <c r="H56" s="126">
        <v>2339</v>
      </c>
    </row>
    <row r="57" spans="2:8" ht="53.25" customHeight="1" x14ac:dyDescent="0.15">
      <c r="B57" s="124"/>
      <c r="C57" s="1215" t="s">
        <v>52</v>
      </c>
      <c r="D57" s="1215"/>
      <c r="E57" s="1216"/>
      <c r="F57" s="127">
        <v>12860</v>
      </c>
      <c r="G57" s="127">
        <v>13821</v>
      </c>
      <c r="H57" s="128">
        <v>20835</v>
      </c>
    </row>
    <row r="58" spans="2:8" ht="45.75" customHeight="1" x14ac:dyDescent="0.15">
      <c r="B58" s="129"/>
      <c r="C58" s="1203" t="s">
        <v>599</v>
      </c>
      <c r="D58" s="1204"/>
      <c r="E58" s="1205"/>
      <c r="F58" s="130">
        <v>6538</v>
      </c>
      <c r="G58" s="130">
        <v>7423</v>
      </c>
      <c r="H58" s="131">
        <v>9426</v>
      </c>
    </row>
    <row r="59" spans="2:8" ht="45.75" customHeight="1" x14ac:dyDescent="0.15">
      <c r="B59" s="129"/>
      <c r="C59" s="1203" t="s">
        <v>600</v>
      </c>
      <c r="D59" s="1204"/>
      <c r="E59" s="1205"/>
      <c r="F59" s="130">
        <v>0</v>
      </c>
      <c r="G59" s="130">
        <v>0</v>
      </c>
      <c r="H59" s="131">
        <v>5000</v>
      </c>
    </row>
    <row r="60" spans="2:8" ht="45.75" customHeight="1" x14ac:dyDescent="0.15">
      <c r="B60" s="129"/>
      <c r="C60" s="1203" t="s">
        <v>601</v>
      </c>
      <c r="D60" s="1204"/>
      <c r="E60" s="1205"/>
      <c r="F60" s="130">
        <v>3860</v>
      </c>
      <c r="G60" s="130">
        <v>3858</v>
      </c>
      <c r="H60" s="131">
        <v>3864</v>
      </c>
    </row>
    <row r="61" spans="2:8" ht="45.75" customHeight="1" x14ac:dyDescent="0.15">
      <c r="B61" s="129"/>
      <c r="C61" s="1203" t="s">
        <v>602</v>
      </c>
      <c r="D61" s="1204"/>
      <c r="E61" s="1205"/>
      <c r="F61" s="130">
        <v>927</v>
      </c>
      <c r="G61" s="130">
        <v>927</v>
      </c>
      <c r="H61" s="131">
        <v>927</v>
      </c>
    </row>
    <row r="62" spans="2:8" ht="45.75" customHeight="1" thickBot="1" x14ac:dyDescent="0.2">
      <c r="B62" s="132"/>
      <c r="C62" s="1206" t="s">
        <v>603</v>
      </c>
      <c r="D62" s="1207"/>
      <c r="E62" s="1208"/>
      <c r="F62" s="133">
        <v>633</v>
      </c>
      <c r="G62" s="133">
        <v>731</v>
      </c>
      <c r="H62" s="134">
        <v>761</v>
      </c>
    </row>
    <row r="63" spans="2:8" ht="52.5" customHeight="1" thickBot="1" x14ac:dyDescent="0.2">
      <c r="B63" s="135"/>
      <c r="C63" s="1209" t="s">
        <v>53</v>
      </c>
      <c r="D63" s="1209"/>
      <c r="E63" s="1210"/>
      <c r="F63" s="136">
        <v>27750</v>
      </c>
      <c r="G63" s="136">
        <v>32186</v>
      </c>
      <c r="H63" s="137">
        <v>36274</v>
      </c>
    </row>
    <row r="64" spans="2:8" x14ac:dyDescent="0.15"/>
  </sheetData>
  <sheetProtection algorithmName="SHA-512" hashValue="HXfxPOEuJoa4Vma3p+1PYaq7SnAsZq/7STPOSTbXqY6fnmlHHg16HXPxYZY2vuoVGaGVrVVW1zmXV7CTbF+76A==" saltValue="odh455LkuNbfyjUUbul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46335</v>
      </c>
      <c r="E3" s="156"/>
      <c r="F3" s="157">
        <v>54684</v>
      </c>
      <c r="G3" s="158"/>
      <c r="H3" s="159"/>
    </row>
    <row r="4" spans="1:8" x14ac:dyDescent="0.15">
      <c r="A4" s="160"/>
      <c r="B4" s="161"/>
      <c r="C4" s="162"/>
      <c r="D4" s="163">
        <v>31006</v>
      </c>
      <c r="E4" s="164"/>
      <c r="F4" s="165">
        <v>32829</v>
      </c>
      <c r="G4" s="166"/>
      <c r="H4" s="167"/>
    </row>
    <row r="5" spans="1:8" x14ac:dyDescent="0.15">
      <c r="A5" s="148" t="s">
        <v>555</v>
      </c>
      <c r="B5" s="153"/>
      <c r="C5" s="154"/>
      <c r="D5" s="155">
        <v>62515</v>
      </c>
      <c r="E5" s="156"/>
      <c r="F5" s="157">
        <v>62383</v>
      </c>
      <c r="G5" s="158"/>
      <c r="H5" s="159"/>
    </row>
    <row r="6" spans="1:8" x14ac:dyDescent="0.15">
      <c r="A6" s="160"/>
      <c r="B6" s="161"/>
      <c r="C6" s="162"/>
      <c r="D6" s="163">
        <v>51727</v>
      </c>
      <c r="E6" s="164"/>
      <c r="F6" s="165">
        <v>35325</v>
      </c>
      <c r="G6" s="166"/>
      <c r="H6" s="167"/>
    </row>
    <row r="7" spans="1:8" x14ac:dyDescent="0.15">
      <c r="A7" s="148" t="s">
        <v>556</v>
      </c>
      <c r="B7" s="153"/>
      <c r="C7" s="154"/>
      <c r="D7" s="155">
        <v>57376</v>
      </c>
      <c r="E7" s="156"/>
      <c r="F7" s="157">
        <v>63812</v>
      </c>
      <c r="G7" s="158"/>
      <c r="H7" s="159"/>
    </row>
    <row r="8" spans="1:8" x14ac:dyDescent="0.15">
      <c r="A8" s="160"/>
      <c r="B8" s="161"/>
      <c r="C8" s="162"/>
      <c r="D8" s="163">
        <v>37261</v>
      </c>
      <c r="E8" s="164"/>
      <c r="F8" s="165">
        <v>33848</v>
      </c>
      <c r="G8" s="166"/>
      <c r="H8" s="167"/>
    </row>
    <row r="9" spans="1:8" x14ac:dyDescent="0.15">
      <c r="A9" s="148" t="s">
        <v>557</v>
      </c>
      <c r="B9" s="153"/>
      <c r="C9" s="154"/>
      <c r="D9" s="155">
        <v>52745</v>
      </c>
      <c r="E9" s="156"/>
      <c r="F9" s="157">
        <v>54225</v>
      </c>
      <c r="G9" s="158"/>
      <c r="H9" s="159"/>
    </row>
    <row r="10" spans="1:8" x14ac:dyDescent="0.15">
      <c r="A10" s="160"/>
      <c r="B10" s="161"/>
      <c r="C10" s="162"/>
      <c r="D10" s="163">
        <v>38107</v>
      </c>
      <c r="E10" s="164"/>
      <c r="F10" s="165">
        <v>27337</v>
      </c>
      <c r="G10" s="166"/>
      <c r="H10" s="167"/>
    </row>
    <row r="11" spans="1:8" x14ac:dyDescent="0.15">
      <c r="A11" s="148" t="s">
        <v>558</v>
      </c>
      <c r="B11" s="153"/>
      <c r="C11" s="154"/>
      <c r="D11" s="155">
        <v>69476</v>
      </c>
      <c r="E11" s="156"/>
      <c r="F11" s="157">
        <v>54016</v>
      </c>
      <c r="G11" s="158"/>
      <c r="H11" s="159"/>
    </row>
    <row r="12" spans="1:8" x14ac:dyDescent="0.15">
      <c r="A12" s="160"/>
      <c r="B12" s="161"/>
      <c r="C12" s="168"/>
      <c r="D12" s="163">
        <v>55286</v>
      </c>
      <c r="E12" s="164"/>
      <c r="F12" s="165">
        <v>28078</v>
      </c>
      <c r="G12" s="166"/>
      <c r="H12" s="167"/>
    </row>
    <row r="13" spans="1:8" x14ac:dyDescent="0.15">
      <c r="A13" s="148"/>
      <c r="B13" s="153"/>
      <c r="C13" s="169"/>
      <c r="D13" s="170">
        <v>57689</v>
      </c>
      <c r="E13" s="171"/>
      <c r="F13" s="172">
        <v>57824</v>
      </c>
      <c r="G13" s="173"/>
      <c r="H13" s="159"/>
    </row>
    <row r="14" spans="1:8" x14ac:dyDescent="0.15">
      <c r="A14" s="160"/>
      <c r="B14" s="161"/>
      <c r="C14" s="162"/>
      <c r="D14" s="163">
        <v>42677</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10.84</v>
      </c>
      <c r="C19" s="174">
        <f>ROUND(VALUE(SUBSTITUTE(実質収支比率等に係る経年分析!G$48,"▲","-")),2)</f>
        <v>14.34</v>
      </c>
      <c r="D19" s="174">
        <f>ROUND(VALUE(SUBSTITUTE(実質収支比率等に係る経年分析!H$48,"▲","-")),2)</f>
        <v>18.91</v>
      </c>
      <c r="E19" s="174">
        <f>ROUND(VALUE(SUBSTITUTE(実質収支比率等に係る経年分析!I$48,"▲","-")),2)</f>
        <v>18</v>
      </c>
      <c r="F19" s="174">
        <f>ROUND(VALUE(SUBSTITUTE(実質収支比率等に係る経年分析!J$48,"▲","-")),2)</f>
        <v>16.78</v>
      </c>
    </row>
    <row r="20" spans="1:11" x14ac:dyDescent="0.15">
      <c r="A20" s="174" t="s">
        <v>57</v>
      </c>
      <c r="B20" s="174">
        <f>ROUND(VALUE(SUBSTITUTE(実質収支比率等に係る経年分析!F$47,"▲","-")),2)</f>
        <v>35.869999999999997</v>
      </c>
      <c r="C20" s="174">
        <f>ROUND(VALUE(SUBSTITUTE(実質収支比率等に係る経年分析!G$47,"▲","-")),2)</f>
        <v>39.47</v>
      </c>
      <c r="D20" s="174">
        <f>ROUND(VALUE(SUBSTITUTE(実質収支比率等に係る経年分析!H$47,"▲","-")),2)</f>
        <v>51.26</v>
      </c>
      <c r="E20" s="174">
        <f>ROUND(VALUE(SUBSTITUTE(実質収支比率等に係る経年分析!I$47,"▲","-")),2)</f>
        <v>64.59</v>
      </c>
      <c r="F20" s="174">
        <f>ROUND(VALUE(SUBSTITUTE(実質収支比率等に係る経年分析!J$47,"▲","-")),2)</f>
        <v>54.15</v>
      </c>
    </row>
    <row r="21" spans="1:11" x14ac:dyDescent="0.15">
      <c r="A21" s="174" t="s">
        <v>58</v>
      </c>
      <c r="B21" s="174">
        <f>IF(ISNUMBER(VALUE(SUBSTITUTE(実質収支比率等に係る経年分析!F$49,"▲","-"))),ROUND(VALUE(SUBSTITUTE(実質収支比率等に係る経年分析!F$49,"▲","-")),2),NA())</f>
        <v>-4.92</v>
      </c>
      <c r="C21" s="174">
        <f>IF(ISNUMBER(VALUE(SUBSTITUTE(実質収支比率等に係る経年分析!G$49,"▲","-"))),ROUND(VALUE(SUBSTITUTE(実質収支比率等に係る経年分析!G$49,"▲","-")),2),NA())</f>
        <v>2.93</v>
      </c>
      <c r="D21" s="174">
        <f>IF(ISNUMBER(VALUE(SUBSTITUTE(実質収支比率等に係る経年分析!H$49,"▲","-"))),ROUND(VALUE(SUBSTITUTE(実質収支比率等に係る経年分析!H$49,"▲","-")),2),NA())</f>
        <v>10.79</v>
      </c>
      <c r="E21" s="174">
        <f>IF(ISNUMBER(VALUE(SUBSTITUTE(実質収支比率等に係る経年分析!I$49,"▲","-"))),ROUND(VALUE(SUBSTITUTE(実質収支比率等に係る経年分析!I$49,"▲","-")),2),NA())</f>
        <v>9.75</v>
      </c>
      <c r="F21" s="174">
        <f>IF(ISNUMBER(VALUE(SUBSTITUTE(実質収支比率等に係る経年分析!J$49,"▲","-"))),ROUND(VALUE(SUBSTITUTE(実質収支比率等に係る経年分析!J$49,"▲","-")),2),NA())</f>
        <v>-12.79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関市公設地方卸売市場事業特別会計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関市国民健康保険特別会計（事業勘定）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関市国民健康保険特別会計（直診勘定）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関市後期高齢者医療特別会計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関市介護保険事業特別会計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0.47</v>
      </c>
    </row>
    <row r="34" spans="1:16" x14ac:dyDescent="0.15">
      <c r="A34" s="175" t="str">
        <f>IF(連結実質赤字比率に係る赤字・黒字の構成分析!C$36="",NA(),連結実質赤字比率に係る赤字・黒字の構成分析!C$36)</f>
        <v>関市下水道事業会計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2.62</v>
      </c>
    </row>
    <row r="35" spans="1:16" x14ac:dyDescent="0.15">
      <c r="A35" s="175" t="str">
        <f>IF(連結実質赤字比率に係る赤字・黒字の構成分析!C$35="",NA(),連結実質赤字比率に係る赤字・黒字の構成分析!C$35)</f>
        <v>関市水道事業会計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18.899999999999999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17.989999999999998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16.77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5263</v>
      </c>
      <c r="E42" s="176"/>
      <c r="F42" s="176"/>
      <c r="G42" s="176">
        <f>'実質公債費比率（分子）の構造'!L$52</f>
        <v>5211</v>
      </c>
      <c r="H42" s="176"/>
      <c r="I42" s="176"/>
      <c r="J42" s="176">
        <f>'実質公債費比率（分子）の構造'!M$52</f>
        <v>5122</v>
      </c>
      <c r="K42" s="176"/>
      <c r="L42" s="176"/>
      <c r="M42" s="176">
        <f>'実質公債費比率（分子）の構造'!N$52</f>
        <v>5231</v>
      </c>
      <c r="N42" s="176"/>
      <c r="O42" s="176"/>
      <c r="P42" s="176">
        <f>'実質公債費比率（分子）の構造'!O$52</f>
        <v>5183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48</v>
      </c>
      <c r="C44" s="176"/>
      <c r="D44" s="176"/>
      <c r="E44" s="176">
        <f>'実質公債費比率（分子）の構造'!L$50</f>
        <v>48</v>
      </c>
      <c r="F44" s="176"/>
      <c r="G44" s="176"/>
      <c r="H44" s="176">
        <f>'実質公債費比率（分子）の構造'!M$50</f>
        <v>48</v>
      </c>
      <c r="I44" s="176"/>
      <c r="J44" s="176"/>
      <c r="K44" s="176">
        <f>'実質公債費比率（分子）の構造'!N$50</f>
        <v>48</v>
      </c>
      <c r="L44" s="176"/>
      <c r="M44" s="176"/>
      <c r="N44" s="176">
        <f>'実質公債費比率（分子）の構造'!O$50</f>
        <v>48</v>
      </c>
      <c r="O44" s="176"/>
      <c r="P44" s="176"/>
    </row>
    <row r="45" spans="1:16" x14ac:dyDescent="0.15">
      <c r="A45" s="176" t="s">
        <v>68</v>
      </c>
      <c r="B45" s="176">
        <f>'実質公債費比率（分子）の構造'!K$49</f>
        <v>195</v>
      </c>
      <c r="C45" s="176"/>
      <c r="D45" s="176"/>
      <c r="E45" s="176">
        <f>'実質公債費比率（分子）の構造'!L$49</f>
        <v>191</v>
      </c>
      <c r="F45" s="176"/>
      <c r="G45" s="176"/>
      <c r="H45" s="176">
        <f>'実質公債費比率（分子）の構造'!M$49</f>
        <v>188</v>
      </c>
      <c r="I45" s="176"/>
      <c r="J45" s="176"/>
      <c r="K45" s="176">
        <f>'実質公債費比率（分子）の構造'!N$49</f>
        <v>175</v>
      </c>
      <c r="L45" s="176"/>
      <c r="M45" s="176"/>
      <c r="N45" s="176">
        <f>'実質公債費比率（分子）の構造'!O$49</f>
        <v>161</v>
      </c>
      <c r="O45" s="176"/>
      <c r="P45" s="176"/>
    </row>
    <row r="46" spans="1:16" x14ac:dyDescent="0.15">
      <c r="A46" s="176" t="s">
        <v>69</v>
      </c>
      <c r="B46" s="176">
        <f>'実質公債費比率（分子）の構造'!K$48</f>
        <v>1299</v>
      </c>
      <c r="C46" s="176"/>
      <c r="D46" s="176"/>
      <c r="E46" s="176">
        <f>'実質公債費比率（分子）の構造'!L$48</f>
        <v>1304</v>
      </c>
      <c r="F46" s="176"/>
      <c r="G46" s="176"/>
      <c r="H46" s="176">
        <f>'実質公債費比率（分子）の構造'!M$48</f>
        <v>1331</v>
      </c>
      <c r="I46" s="176"/>
      <c r="J46" s="176"/>
      <c r="K46" s="176">
        <f>'実質公債費比率（分子）の構造'!N$48</f>
        <v>1296</v>
      </c>
      <c r="L46" s="176"/>
      <c r="M46" s="176"/>
      <c r="N46" s="176">
        <f>'実質公債費比率（分子）の構造'!O$48</f>
        <v>1312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4237</v>
      </c>
      <c r="C49" s="176"/>
      <c r="D49" s="176"/>
      <c r="E49" s="176">
        <f>'実質公債費比率（分子）の構造'!L$45</f>
        <v>3907</v>
      </c>
      <c r="F49" s="176"/>
      <c r="G49" s="176"/>
      <c r="H49" s="176">
        <f>'実質公債費比率（分子）の構造'!M$45</f>
        <v>3906</v>
      </c>
      <c r="I49" s="176"/>
      <c r="J49" s="176"/>
      <c r="K49" s="176">
        <f>'実質公債費比率（分子）の構造'!N$45</f>
        <v>4027</v>
      </c>
      <c r="L49" s="176"/>
      <c r="M49" s="176"/>
      <c r="N49" s="176">
        <f>'実質公債費比率（分子）の構造'!O$45</f>
        <v>4085</v>
      </c>
      <c r="O49" s="176"/>
      <c r="P49" s="176"/>
    </row>
    <row r="50" spans="1:16" x14ac:dyDescent="0.15">
      <c r="A50" s="176" t="s">
        <v>73</v>
      </c>
      <c r="B50" s="176" t="e">
        <f>NA()</f>
        <v>#N/A</v>
      </c>
      <c r="C50" s="176">
        <f>IF(ISNUMBER('実質公債費比率（分子）の構造'!K$53),'実質公債費比率（分子）の構造'!K$53,NA())</f>
        <v>516</v>
      </c>
      <c r="D50" s="176" t="e">
        <f>NA()</f>
        <v>#N/A</v>
      </c>
      <c r="E50" s="176" t="e">
        <f>NA()</f>
        <v>#N/A</v>
      </c>
      <c r="F50" s="176">
        <f>IF(ISNUMBER('実質公債費比率（分子）の構造'!L$53),'実質公債費比率（分子）の構造'!L$53,NA())</f>
        <v>239</v>
      </c>
      <c r="G50" s="176" t="e">
        <f>NA()</f>
        <v>#N/A</v>
      </c>
      <c r="H50" s="176" t="e">
        <f>NA()</f>
        <v>#N/A</v>
      </c>
      <c r="I50" s="176">
        <f>IF(ISNUMBER('実質公債費比率（分子）の構造'!M$53),'実質公債費比率（分子）の構造'!M$53,NA())</f>
        <v>351</v>
      </c>
      <c r="J50" s="176" t="e">
        <f>NA()</f>
        <v>#N/A</v>
      </c>
      <c r="K50" s="176" t="e">
        <f>NA()</f>
        <v>#N/A</v>
      </c>
      <c r="L50" s="176">
        <f>IF(ISNUMBER('実質公債費比率（分子）の構造'!N$53),'実質公債費比率（分子）の構造'!N$53,NA())</f>
        <v>315</v>
      </c>
      <c r="M50" s="176" t="e">
        <f>NA()</f>
        <v>#N/A</v>
      </c>
      <c r="N50" s="176" t="e">
        <f>NA()</f>
        <v>#N/A</v>
      </c>
      <c r="O50" s="176">
        <f>IF(ISNUMBER('実質公債費比率（分子）の構造'!O$53),'実質公債費比率（分子）の構造'!O$53,NA())</f>
        <v>423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39306</v>
      </c>
      <c r="E56" s="175"/>
      <c r="F56" s="175"/>
      <c r="G56" s="175">
        <f>'将来負担比率（分子）の構造'!J$52</f>
        <v>39154</v>
      </c>
      <c r="H56" s="175"/>
      <c r="I56" s="175"/>
      <c r="J56" s="175">
        <f>'将来負担比率（分子）の構造'!K$52</f>
        <v>38115</v>
      </c>
      <c r="K56" s="175"/>
      <c r="L56" s="175"/>
      <c r="M56" s="175">
        <f>'将来負担比率（分子）の構造'!L$52</f>
        <v>36863</v>
      </c>
      <c r="N56" s="175"/>
      <c r="O56" s="175"/>
      <c r="P56" s="175">
        <f>'将来負担比率（分子）の構造'!M$52</f>
        <v>35564</v>
      </c>
    </row>
    <row r="57" spans="1:16" x14ac:dyDescent="0.15">
      <c r="A57" s="175" t="s">
        <v>44</v>
      </c>
      <c r="B57" s="175"/>
      <c r="C57" s="175"/>
      <c r="D57" s="175">
        <f>'将来負担比率（分子）の構造'!I$51</f>
        <v>5799</v>
      </c>
      <c r="E57" s="175"/>
      <c r="F57" s="175"/>
      <c r="G57" s="175">
        <f>'将来負担比率（分子）の構造'!J$51</f>
        <v>6061</v>
      </c>
      <c r="H57" s="175"/>
      <c r="I57" s="175"/>
      <c r="J57" s="175">
        <f>'将来負担比率（分子）の構造'!K$51</f>
        <v>6279</v>
      </c>
      <c r="K57" s="175"/>
      <c r="L57" s="175"/>
      <c r="M57" s="175">
        <f>'将来負担比率（分子）の構造'!L$51</f>
        <v>5978</v>
      </c>
      <c r="N57" s="175"/>
      <c r="O57" s="175"/>
      <c r="P57" s="175">
        <f>'将来負担比率（分子）の構造'!M$51</f>
        <v>6053</v>
      </c>
    </row>
    <row r="58" spans="1:16" x14ac:dyDescent="0.15">
      <c r="A58" s="175" t="s">
        <v>43</v>
      </c>
      <c r="B58" s="175"/>
      <c r="C58" s="175"/>
      <c r="D58" s="175">
        <f>'将来負担比率（分子）の構造'!I$50</f>
        <v>21667</v>
      </c>
      <c r="E58" s="175"/>
      <c r="F58" s="175"/>
      <c r="G58" s="175">
        <f>'将来負担比率（分子）の構造'!J$50</f>
        <v>22526</v>
      </c>
      <c r="H58" s="175"/>
      <c r="I58" s="175"/>
      <c r="J58" s="175">
        <f>'将来負担比率（分子）の構造'!K$50</f>
        <v>25544</v>
      </c>
      <c r="K58" s="175"/>
      <c r="L58" s="175"/>
      <c r="M58" s="175">
        <f>'将来負担比率（分子）の構造'!L$50</f>
        <v>30163</v>
      </c>
      <c r="N58" s="175"/>
      <c r="O58" s="175"/>
      <c r="P58" s="175">
        <f>'将来負担比率（分子）の構造'!M$50</f>
        <v>34488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35</v>
      </c>
      <c r="L61" s="175"/>
      <c r="M61" s="175"/>
      <c r="N61" s="175">
        <f>'将来負担比率（分子）の構造'!M$46</f>
        <v>40</v>
      </c>
      <c r="O61" s="175"/>
      <c r="P61" s="175"/>
    </row>
    <row r="62" spans="1:16" x14ac:dyDescent="0.15">
      <c r="A62" s="175" t="s">
        <v>37</v>
      </c>
      <c r="B62" s="175">
        <f>'将来負担比率（分子）の構造'!I$45</f>
        <v>4238</v>
      </c>
      <c r="C62" s="175"/>
      <c r="D62" s="175"/>
      <c r="E62" s="175">
        <f>'将来負担比率（分子）の構造'!J$45</f>
        <v>4298</v>
      </c>
      <c r="F62" s="175"/>
      <c r="G62" s="175"/>
      <c r="H62" s="175">
        <f>'将来負担比率（分子）の構造'!K$45</f>
        <v>4269</v>
      </c>
      <c r="I62" s="175"/>
      <c r="J62" s="175"/>
      <c r="K62" s="175">
        <f>'将来負担比率（分子）の構造'!L$45</f>
        <v>4321</v>
      </c>
      <c r="L62" s="175"/>
      <c r="M62" s="175"/>
      <c r="N62" s="175">
        <f>'将来負担比率（分子）の構造'!M$45</f>
        <v>4300</v>
      </c>
      <c r="O62" s="175"/>
      <c r="P62" s="175"/>
    </row>
    <row r="63" spans="1:16" x14ac:dyDescent="0.15">
      <c r="A63" s="175" t="s">
        <v>36</v>
      </c>
      <c r="B63" s="175">
        <f>'将来負担比率（分子）の構造'!I$44</f>
        <v>1245</v>
      </c>
      <c r="C63" s="175"/>
      <c r="D63" s="175"/>
      <c r="E63" s="175">
        <f>'将来負担比率（分子）の構造'!J$44</f>
        <v>1140</v>
      </c>
      <c r="F63" s="175"/>
      <c r="G63" s="175"/>
      <c r="H63" s="175">
        <f>'将来負担比率（分子）の構造'!K$44</f>
        <v>1021</v>
      </c>
      <c r="I63" s="175"/>
      <c r="J63" s="175"/>
      <c r="K63" s="175">
        <f>'将来負担比率（分子）の構造'!L$44</f>
        <v>881</v>
      </c>
      <c r="L63" s="175"/>
      <c r="M63" s="175"/>
      <c r="N63" s="175">
        <f>'将来負担比率（分子）の構造'!M$44</f>
        <v>731</v>
      </c>
      <c r="O63" s="175"/>
      <c r="P63" s="175"/>
    </row>
    <row r="64" spans="1:16" x14ac:dyDescent="0.15">
      <c r="A64" s="175" t="s">
        <v>35</v>
      </c>
      <c r="B64" s="175">
        <f>'将来負担比率（分子）の構造'!I$43</f>
        <v>10070</v>
      </c>
      <c r="C64" s="175"/>
      <c r="D64" s="175"/>
      <c r="E64" s="175">
        <f>'将来負担比率（分子）の構造'!J$43</f>
        <v>9955</v>
      </c>
      <c r="F64" s="175"/>
      <c r="G64" s="175"/>
      <c r="H64" s="175">
        <f>'将来負担比率（分子）の構造'!K$43</f>
        <v>9865</v>
      </c>
      <c r="I64" s="175"/>
      <c r="J64" s="175"/>
      <c r="K64" s="175">
        <f>'将来負担比率（分子）の構造'!L$43</f>
        <v>9140</v>
      </c>
      <c r="L64" s="175"/>
      <c r="M64" s="175"/>
      <c r="N64" s="175">
        <f>'将来負担比率（分子）の構造'!M$43</f>
        <v>8565</v>
      </c>
      <c r="O64" s="175"/>
      <c r="P64" s="175"/>
    </row>
    <row r="65" spans="1:16" x14ac:dyDescent="0.15">
      <c r="A65" s="175" t="s">
        <v>34</v>
      </c>
      <c r="B65" s="175">
        <f>'将来負担比率（分子）の構造'!I$42</f>
        <v>1538</v>
      </c>
      <c r="C65" s="175"/>
      <c r="D65" s="175"/>
      <c r="E65" s="175">
        <f>'将来負担比率（分子）の構造'!J$42</f>
        <v>1480</v>
      </c>
      <c r="F65" s="175"/>
      <c r="G65" s="175"/>
      <c r="H65" s="175">
        <f>'将来負担比率（分子）の構造'!K$42</f>
        <v>1433</v>
      </c>
      <c r="I65" s="175"/>
      <c r="J65" s="175"/>
      <c r="K65" s="175">
        <f>'将来負担比率（分子）の構造'!L$42</f>
        <v>1288</v>
      </c>
      <c r="L65" s="175"/>
      <c r="M65" s="175"/>
      <c r="N65" s="175">
        <f>'将来負担比率（分子）の構造'!M$42</f>
        <v>1241</v>
      </c>
      <c r="O65" s="175"/>
      <c r="P65" s="175"/>
    </row>
    <row r="66" spans="1:16" x14ac:dyDescent="0.15">
      <c r="A66" s="175" t="s">
        <v>33</v>
      </c>
      <c r="B66" s="175">
        <f>'将来負担比率（分子）の構造'!I$41</f>
        <v>28886</v>
      </c>
      <c r="C66" s="175"/>
      <c r="D66" s="175"/>
      <c r="E66" s="175">
        <f>'将来負担比率（分子）の構造'!J$41</f>
        <v>29307</v>
      </c>
      <c r="F66" s="175"/>
      <c r="G66" s="175"/>
      <c r="H66" s="175">
        <f>'将来負担比率（分子）の構造'!K$41</f>
        <v>29186</v>
      </c>
      <c r="I66" s="175"/>
      <c r="J66" s="175"/>
      <c r="K66" s="175">
        <f>'将来負担比率（分子）の構造'!L$41</f>
        <v>28921</v>
      </c>
      <c r="L66" s="175"/>
      <c r="M66" s="175"/>
      <c r="N66" s="175">
        <f>'将来負担比率（分子）の構造'!M$41</f>
        <v>28952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12172</v>
      </c>
      <c r="C72" s="179">
        <f>基金残高に係る経年分析!G55</f>
        <v>15839</v>
      </c>
      <c r="D72" s="179">
        <f>基金残高に係る経年分析!H55</f>
        <v>13099</v>
      </c>
    </row>
    <row r="73" spans="1:16" x14ac:dyDescent="0.15">
      <c r="A73" s="178" t="s">
        <v>80</v>
      </c>
      <c r="B73" s="179">
        <f>基金残高に係る経年分析!F56</f>
        <v>2718</v>
      </c>
      <c r="C73" s="179">
        <f>基金残高に係る経年分析!G56</f>
        <v>2527</v>
      </c>
      <c r="D73" s="179">
        <f>基金残高に係る経年分析!H56</f>
        <v>2339</v>
      </c>
    </row>
    <row r="74" spans="1:16" x14ac:dyDescent="0.15">
      <c r="A74" s="178" t="s">
        <v>81</v>
      </c>
      <c r="B74" s="179">
        <f>基金残高に係る経年分析!F57</f>
        <v>12860</v>
      </c>
      <c r="C74" s="179">
        <f>基金残高に係る経年分析!G57</f>
        <v>13821</v>
      </c>
      <c r="D74" s="179">
        <f>基金残高に係る経年分析!H57</f>
        <v>20835</v>
      </c>
    </row>
  </sheetData>
  <sheetProtection algorithmName="SHA-512" hashValue="ch1L0zbeqYb5rbU4RWNdSmPwsSxD40BUzLmzkHgQ93olvpQlerLmrXOLkDejHr0QxRVyKaQEOSHoZ7BkkoAC9w==" saltValue="XRe/gFMMvLHfT3IFl1YZ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13563428</v>
      </c>
      <c r="S5" s="674"/>
      <c r="T5" s="674"/>
      <c r="U5" s="674"/>
      <c r="V5" s="674"/>
      <c r="W5" s="674"/>
      <c r="X5" s="674"/>
      <c r="Y5" s="702"/>
      <c r="Z5" s="715">
        <v>25</v>
      </c>
      <c r="AA5" s="715"/>
      <c r="AB5" s="715"/>
      <c r="AC5" s="715"/>
      <c r="AD5" s="716">
        <v>12562408</v>
      </c>
      <c r="AE5" s="716"/>
      <c r="AF5" s="716"/>
      <c r="AG5" s="716"/>
      <c r="AH5" s="716"/>
      <c r="AI5" s="716"/>
      <c r="AJ5" s="716"/>
      <c r="AK5" s="716"/>
      <c r="AL5" s="703">
        <v>51.1</v>
      </c>
      <c r="AM5" s="685"/>
      <c r="AN5" s="685"/>
      <c r="AO5" s="704"/>
      <c r="AP5" s="676" t="s">
        <v>231</v>
      </c>
      <c r="AQ5" s="677"/>
      <c r="AR5" s="677"/>
      <c r="AS5" s="677"/>
      <c r="AT5" s="677"/>
      <c r="AU5" s="677"/>
      <c r="AV5" s="677"/>
      <c r="AW5" s="677"/>
      <c r="AX5" s="677"/>
      <c r="AY5" s="677"/>
      <c r="AZ5" s="677"/>
      <c r="BA5" s="677"/>
      <c r="BB5" s="677"/>
      <c r="BC5" s="677"/>
      <c r="BD5" s="677"/>
      <c r="BE5" s="677"/>
      <c r="BF5" s="678"/>
      <c r="BG5" s="621">
        <v>12537214</v>
      </c>
      <c r="BH5" s="622"/>
      <c r="BI5" s="622"/>
      <c r="BJ5" s="622"/>
      <c r="BK5" s="622"/>
      <c r="BL5" s="622"/>
      <c r="BM5" s="622"/>
      <c r="BN5" s="623"/>
      <c r="BO5" s="659">
        <v>92.4</v>
      </c>
      <c r="BP5" s="659"/>
      <c r="BQ5" s="659"/>
      <c r="BR5" s="659"/>
      <c r="BS5" s="660">
        <v>217964</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435781</v>
      </c>
      <c r="S6" s="622"/>
      <c r="T6" s="622"/>
      <c r="U6" s="622"/>
      <c r="V6" s="622"/>
      <c r="W6" s="622"/>
      <c r="X6" s="622"/>
      <c r="Y6" s="623"/>
      <c r="Z6" s="659">
        <v>0.8</v>
      </c>
      <c r="AA6" s="659"/>
      <c r="AB6" s="659"/>
      <c r="AC6" s="659"/>
      <c r="AD6" s="660">
        <v>435781</v>
      </c>
      <c r="AE6" s="660"/>
      <c r="AF6" s="660"/>
      <c r="AG6" s="660"/>
      <c r="AH6" s="660"/>
      <c r="AI6" s="660"/>
      <c r="AJ6" s="660"/>
      <c r="AK6" s="660"/>
      <c r="AL6" s="624">
        <v>1.8</v>
      </c>
      <c r="AM6" s="625"/>
      <c r="AN6" s="625"/>
      <c r="AO6" s="661"/>
      <c r="AP6" s="618" t="s">
        <v>236</v>
      </c>
      <c r="AQ6" s="619"/>
      <c r="AR6" s="619"/>
      <c r="AS6" s="619"/>
      <c r="AT6" s="619"/>
      <c r="AU6" s="619"/>
      <c r="AV6" s="619"/>
      <c r="AW6" s="619"/>
      <c r="AX6" s="619"/>
      <c r="AY6" s="619"/>
      <c r="AZ6" s="619"/>
      <c r="BA6" s="619"/>
      <c r="BB6" s="619"/>
      <c r="BC6" s="619"/>
      <c r="BD6" s="619"/>
      <c r="BE6" s="619"/>
      <c r="BF6" s="620"/>
      <c r="BG6" s="621">
        <v>12537214</v>
      </c>
      <c r="BH6" s="622"/>
      <c r="BI6" s="622"/>
      <c r="BJ6" s="622"/>
      <c r="BK6" s="622"/>
      <c r="BL6" s="622"/>
      <c r="BM6" s="622"/>
      <c r="BN6" s="623"/>
      <c r="BO6" s="659">
        <v>92.4</v>
      </c>
      <c r="BP6" s="659"/>
      <c r="BQ6" s="659"/>
      <c r="BR6" s="659"/>
      <c r="BS6" s="660">
        <v>217964</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245873</v>
      </c>
      <c r="CS6" s="622"/>
      <c r="CT6" s="622"/>
      <c r="CU6" s="622"/>
      <c r="CV6" s="622"/>
      <c r="CW6" s="622"/>
      <c r="CX6" s="622"/>
      <c r="CY6" s="623"/>
      <c r="CZ6" s="703">
        <v>0.5</v>
      </c>
      <c r="DA6" s="685"/>
      <c r="DB6" s="685"/>
      <c r="DC6" s="705"/>
      <c r="DD6" s="627" t="s">
        <v>132</v>
      </c>
      <c r="DE6" s="622"/>
      <c r="DF6" s="622"/>
      <c r="DG6" s="622"/>
      <c r="DH6" s="622"/>
      <c r="DI6" s="622"/>
      <c r="DJ6" s="622"/>
      <c r="DK6" s="622"/>
      <c r="DL6" s="622"/>
      <c r="DM6" s="622"/>
      <c r="DN6" s="622"/>
      <c r="DO6" s="622"/>
      <c r="DP6" s="623"/>
      <c r="DQ6" s="627">
        <v>245873</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4451</v>
      </c>
      <c r="S7" s="622"/>
      <c r="T7" s="622"/>
      <c r="U7" s="622"/>
      <c r="V7" s="622"/>
      <c r="W7" s="622"/>
      <c r="X7" s="622"/>
      <c r="Y7" s="623"/>
      <c r="Z7" s="659">
        <v>0</v>
      </c>
      <c r="AA7" s="659"/>
      <c r="AB7" s="659"/>
      <c r="AC7" s="659"/>
      <c r="AD7" s="660">
        <v>4451</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5499955</v>
      </c>
      <c r="BH7" s="622"/>
      <c r="BI7" s="622"/>
      <c r="BJ7" s="622"/>
      <c r="BK7" s="622"/>
      <c r="BL7" s="622"/>
      <c r="BM7" s="622"/>
      <c r="BN7" s="623"/>
      <c r="BO7" s="659">
        <v>40.5</v>
      </c>
      <c r="BP7" s="659"/>
      <c r="BQ7" s="659"/>
      <c r="BR7" s="659"/>
      <c r="BS7" s="660">
        <v>217964</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8441370</v>
      </c>
      <c r="CS7" s="622"/>
      <c r="CT7" s="622"/>
      <c r="CU7" s="622"/>
      <c r="CV7" s="622"/>
      <c r="CW7" s="622"/>
      <c r="CX7" s="622"/>
      <c r="CY7" s="623"/>
      <c r="CZ7" s="659">
        <v>17</v>
      </c>
      <c r="DA7" s="659"/>
      <c r="DB7" s="659"/>
      <c r="DC7" s="659"/>
      <c r="DD7" s="627">
        <v>425545</v>
      </c>
      <c r="DE7" s="622"/>
      <c r="DF7" s="622"/>
      <c r="DG7" s="622"/>
      <c r="DH7" s="622"/>
      <c r="DI7" s="622"/>
      <c r="DJ7" s="622"/>
      <c r="DK7" s="622"/>
      <c r="DL7" s="622"/>
      <c r="DM7" s="622"/>
      <c r="DN7" s="622"/>
      <c r="DO7" s="622"/>
      <c r="DP7" s="623"/>
      <c r="DQ7" s="627">
        <v>4326734</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65573</v>
      </c>
      <c r="S8" s="622"/>
      <c r="T8" s="622"/>
      <c r="U8" s="622"/>
      <c r="V8" s="622"/>
      <c r="W8" s="622"/>
      <c r="X8" s="622"/>
      <c r="Y8" s="623"/>
      <c r="Z8" s="659">
        <v>0.1</v>
      </c>
      <c r="AA8" s="659"/>
      <c r="AB8" s="659"/>
      <c r="AC8" s="659"/>
      <c r="AD8" s="660">
        <v>65573</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159033</v>
      </c>
      <c r="BH8" s="622"/>
      <c r="BI8" s="622"/>
      <c r="BJ8" s="622"/>
      <c r="BK8" s="622"/>
      <c r="BL8" s="622"/>
      <c r="BM8" s="622"/>
      <c r="BN8" s="623"/>
      <c r="BO8" s="659">
        <v>1.2</v>
      </c>
      <c r="BP8" s="659"/>
      <c r="BQ8" s="659"/>
      <c r="BR8" s="659"/>
      <c r="BS8" s="660" t="s">
        <v>132</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12980928</v>
      </c>
      <c r="CS8" s="622"/>
      <c r="CT8" s="622"/>
      <c r="CU8" s="622"/>
      <c r="CV8" s="622"/>
      <c r="CW8" s="622"/>
      <c r="CX8" s="622"/>
      <c r="CY8" s="623"/>
      <c r="CZ8" s="659">
        <v>26.2</v>
      </c>
      <c r="DA8" s="659"/>
      <c r="DB8" s="659"/>
      <c r="DC8" s="659"/>
      <c r="DD8" s="627">
        <v>250039</v>
      </c>
      <c r="DE8" s="622"/>
      <c r="DF8" s="622"/>
      <c r="DG8" s="622"/>
      <c r="DH8" s="622"/>
      <c r="DI8" s="622"/>
      <c r="DJ8" s="622"/>
      <c r="DK8" s="622"/>
      <c r="DL8" s="622"/>
      <c r="DM8" s="622"/>
      <c r="DN8" s="622"/>
      <c r="DO8" s="622"/>
      <c r="DP8" s="623"/>
      <c r="DQ8" s="627">
        <v>5632955</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48462</v>
      </c>
      <c r="S9" s="622"/>
      <c r="T9" s="622"/>
      <c r="U9" s="622"/>
      <c r="V9" s="622"/>
      <c r="W9" s="622"/>
      <c r="X9" s="622"/>
      <c r="Y9" s="623"/>
      <c r="Z9" s="659">
        <v>0.1</v>
      </c>
      <c r="AA9" s="659"/>
      <c r="AB9" s="659"/>
      <c r="AC9" s="659"/>
      <c r="AD9" s="660">
        <v>48462</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4297831</v>
      </c>
      <c r="BH9" s="622"/>
      <c r="BI9" s="622"/>
      <c r="BJ9" s="622"/>
      <c r="BK9" s="622"/>
      <c r="BL9" s="622"/>
      <c r="BM9" s="622"/>
      <c r="BN9" s="623"/>
      <c r="BO9" s="659">
        <v>31.7</v>
      </c>
      <c r="BP9" s="659"/>
      <c r="BQ9" s="659"/>
      <c r="BR9" s="659"/>
      <c r="BS9" s="660" t="s">
        <v>246</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3464143</v>
      </c>
      <c r="CS9" s="622"/>
      <c r="CT9" s="622"/>
      <c r="CU9" s="622"/>
      <c r="CV9" s="622"/>
      <c r="CW9" s="622"/>
      <c r="CX9" s="622"/>
      <c r="CY9" s="623"/>
      <c r="CZ9" s="659">
        <v>7</v>
      </c>
      <c r="DA9" s="659"/>
      <c r="DB9" s="659"/>
      <c r="DC9" s="659"/>
      <c r="DD9" s="627">
        <v>113904</v>
      </c>
      <c r="DE9" s="622"/>
      <c r="DF9" s="622"/>
      <c r="DG9" s="622"/>
      <c r="DH9" s="622"/>
      <c r="DI9" s="622"/>
      <c r="DJ9" s="622"/>
      <c r="DK9" s="622"/>
      <c r="DL9" s="622"/>
      <c r="DM9" s="622"/>
      <c r="DN9" s="622"/>
      <c r="DO9" s="622"/>
      <c r="DP9" s="623"/>
      <c r="DQ9" s="627">
        <v>2792669</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246</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260884</v>
      </c>
      <c r="BH10" s="622"/>
      <c r="BI10" s="622"/>
      <c r="BJ10" s="622"/>
      <c r="BK10" s="622"/>
      <c r="BL10" s="622"/>
      <c r="BM10" s="622"/>
      <c r="BN10" s="623"/>
      <c r="BO10" s="659">
        <v>1.9</v>
      </c>
      <c r="BP10" s="659"/>
      <c r="BQ10" s="659"/>
      <c r="BR10" s="659"/>
      <c r="BS10" s="660" t="s">
        <v>246</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135093</v>
      </c>
      <c r="CS10" s="622"/>
      <c r="CT10" s="622"/>
      <c r="CU10" s="622"/>
      <c r="CV10" s="622"/>
      <c r="CW10" s="622"/>
      <c r="CX10" s="622"/>
      <c r="CY10" s="623"/>
      <c r="CZ10" s="659">
        <v>0.3</v>
      </c>
      <c r="DA10" s="659"/>
      <c r="DB10" s="659"/>
      <c r="DC10" s="659"/>
      <c r="DD10" s="627">
        <v>9372</v>
      </c>
      <c r="DE10" s="622"/>
      <c r="DF10" s="622"/>
      <c r="DG10" s="622"/>
      <c r="DH10" s="622"/>
      <c r="DI10" s="622"/>
      <c r="DJ10" s="622"/>
      <c r="DK10" s="622"/>
      <c r="DL10" s="622"/>
      <c r="DM10" s="622"/>
      <c r="DN10" s="622"/>
      <c r="DO10" s="622"/>
      <c r="DP10" s="623"/>
      <c r="DQ10" s="627">
        <v>61368</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2248037</v>
      </c>
      <c r="S11" s="622"/>
      <c r="T11" s="622"/>
      <c r="U11" s="622"/>
      <c r="V11" s="622"/>
      <c r="W11" s="622"/>
      <c r="X11" s="622"/>
      <c r="Y11" s="623"/>
      <c r="Z11" s="624">
        <v>4.2</v>
      </c>
      <c r="AA11" s="625"/>
      <c r="AB11" s="625"/>
      <c r="AC11" s="626"/>
      <c r="AD11" s="627">
        <v>2248037</v>
      </c>
      <c r="AE11" s="622"/>
      <c r="AF11" s="622"/>
      <c r="AG11" s="622"/>
      <c r="AH11" s="622"/>
      <c r="AI11" s="622"/>
      <c r="AJ11" s="622"/>
      <c r="AK11" s="623"/>
      <c r="AL11" s="624">
        <v>9.1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782207</v>
      </c>
      <c r="BH11" s="622"/>
      <c r="BI11" s="622"/>
      <c r="BJ11" s="622"/>
      <c r="BK11" s="622"/>
      <c r="BL11" s="622"/>
      <c r="BM11" s="622"/>
      <c r="BN11" s="623"/>
      <c r="BO11" s="659">
        <v>5.8</v>
      </c>
      <c r="BP11" s="659"/>
      <c r="BQ11" s="659"/>
      <c r="BR11" s="659"/>
      <c r="BS11" s="660">
        <v>217964</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1481276</v>
      </c>
      <c r="CS11" s="622"/>
      <c r="CT11" s="622"/>
      <c r="CU11" s="622"/>
      <c r="CV11" s="622"/>
      <c r="CW11" s="622"/>
      <c r="CX11" s="622"/>
      <c r="CY11" s="623"/>
      <c r="CZ11" s="659">
        <v>3</v>
      </c>
      <c r="DA11" s="659"/>
      <c r="DB11" s="659"/>
      <c r="DC11" s="659"/>
      <c r="DD11" s="627">
        <v>184813</v>
      </c>
      <c r="DE11" s="622"/>
      <c r="DF11" s="622"/>
      <c r="DG11" s="622"/>
      <c r="DH11" s="622"/>
      <c r="DI11" s="622"/>
      <c r="DJ11" s="622"/>
      <c r="DK11" s="622"/>
      <c r="DL11" s="622"/>
      <c r="DM11" s="622"/>
      <c r="DN11" s="622"/>
      <c r="DO11" s="622"/>
      <c r="DP11" s="623"/>
      <c r="DQ11" s="627">
        <v>1206549</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101805</v>
      </c>
      <c r="S12" s="622"/>
      <c r="T12" s="622"/>
      <c r="U12" s="622"/>
      <c r="V12" s="622"/>
      <c r="W12" s="622"/>
      <c r="X12" s="622"/>
      <c r="Y12" s="623"/>
      <c r="Z12" s="659">
        <v>0.2</v>
      </c>
      <c r="AA12" s="659"/>
      <c r="AB12" s="659"/>
      <c r="AC12" s="659"/>
      <c r="AD12" s="660">
        <v>101805</v>
      </c>
      <c r="AE12" s="660"/>
      <c r="AF12" s="660"/>
      <c r="AG12" s="660"/>
      <c r="AH12" s="660"/>
      <c r="AI12" s="660"/>
      <c r="AJ12" s="660"/>
      <c r="AK12" s="660"/>
      <c r="AL12" s="624">
        <v>0.4</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6182763</v>
      </c>
      <c r="BH12" s="622"/>
      <c r="BI12" s="622"/>
      <c r="BJ12" s="622"/>
      <c r="BK12" s="622"/>
      <c r="BL12" s="622"/>
      <c r="BM12" s="622"/>
      <c r="BN12" s="623"/>
      <c r="BO12" s="659">
        <v>45.6</v>
      </c>
      <c r="BP12" s="659"/>
      <c r="BQ12" s="659"/>
      <c r="BR12" s="659"/>
      <c r="BS12" s="660" t="s">
        <v>132</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1142182</v>
      </c>
      <c r="CS12" s="622"/>
      <c r="CT12" s="622"/>
      <c r="CU12" s="622"/>
      <c r="CV12" s="622"/>
      <c r="CW12" s="622"/>
      <c r="CX12" s="622"/>
      <c r="CY12" s="623"/>
      <c r="CZ12" s="659">
        <v>2.2999999999999998</v>
      </c>
      <c r="DA12" s="659"/>
      <c r="DB12" s="659"/>
      <c r="DC12" s="659"/>
      <c r="DD12" s="627">
        <v>355188</v>
      </c>
      <c r="DE12" s="622"/>
      <c r="DF12" s="622"/>
      <c r="DG12" s="622"/>
      <c r="DH12" s="622"/>
      <c r="DI12" s="622"/>
      <c r="DJ12" s="622"/>
      <c r="DK12" s="622"/>
      <c r="DL12" s="622"/>
      <c r="DM12" s="622"/>
      <c r="DN12" s="622"/>
      <c r="DO12" s="622"/>
      <c r="DP12" s="623"/>
      <c r="DQ12" s="627">
        <v>579424</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6181461</v>
      </c>
      <c r="BH13" s="622"/>
      <c r="BI13" s="622"/>
      <c r="BJ13" s="622"/>
      <c r="BK13" s="622"/>
      <c r="BL13" s="622"/>
      <c r="BM13" s="622"/>
      <c r="BN13" s="623"/>
      <c r="BO13" s="659">
        <v>45.6</v>
      </c>
      <c r="BP13" s="659"/>
      <c r="BQ13" s="659"/>
      <c r="BR13" s="659"/>
      <c r="BS13" s="660" t="s">
        <v>132</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3917609</v>
      </c>
      <c r="CS13" s="622"/>
      <c r="CT13" s="622"/>
      <c r="CU13" s="622"/>
      <c r="CV13" s="622"/>
      <c r="CW13" s="622"/>
      <c r="CX13" s="622"/>
      <c r="CY13" s="623"/>
      <c r="CZ13" s="659">
        <v>7.9</v>
      </c>
      <c r="DA13" s="659"/>
      <c r="DB13" s="659"/>
      <c r="DC13" s="659"/>
      <c r="DD13" s="627">
        <v>1935115</v>
      </c>
      <c r="DE13" s="622"/>
      <c r="DF13" s="622"/>
      <c r="DG13" s="622"/>
      <c r="DH13" s="622"/>
      <c r="DI13" s="622"/>
      <c r="DJ13" s="622"/>
      <c r="DK13" s="622"/>
      <c r="DL13" s="622"/>
      <c r="DM13" s="622"/>
      <c r="DN13" s="622"/>
      <c r="DO13" s="622"/>
      <c r="DP13" s="623"/>
      <c r="DQ13" s="627">
        <v>2165155</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246</v>
      </c>
      <c r="S14" s="622"/>
      <c r="T14" s="622"/>
      <c r="U14" s="622"/>
      <c r="V14" s="622"/>
      <c r="W14" s="622"/>
      <c r="X14" s="622"/>
      <c r="Y14" s="623"/>
      <c r="Z14" s="659" t="s">
        <v>132</v>
      </c>
      <c r="AA14" s="659"/>
      <c r="AB14" s="659"/>
      <c r="AC14" s="659"/>
      <c r="AD14" s="660" t="s">
        <v>246</v>
      </c>
      <c r="AE14" s="660"/>
      <c r="AF14" s="660"/>
      <c r="AG14" s="660"/>
      <c r="AH14" s="660"/>
      <c r="AI14" s="660"/>
      <c r="AJ14" s="660"/>
      <c r="AK14" s="660"/>
      <c r="AL14" s="624" t="s">
        <v>132</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314715</v>
      </c>
      <c r="BH14" s="622"/>
      <c r="BI14" s="622"/>
      <c r="BJ14" s="622"/>
      <c r="BK14" s="622"/>
      <c r="BL14" s="622"/>
      <c r="BM14" s="622"/>
      <c r="BN14" s="623"/>
      <c r="BO14" s="659">
        <v>2.2999999999999998</v>
      </c>
      <c r="BP14" s="659"/>
      <c r="BQ14" s="659"/>
      <c r="BR14" s="659"/>
      <c r="BS14" s="660" t="s">
        <v>246</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1562629</v>
      </c>
      <c r="CS14" s="622"/>
      <c r="CT14" s="622"/>
      <c r="CU14" s="622"/>
      <c r="CV14" s="622"/>
      <c r="CW14" s="622"/>
      <c r="CX14" s="622"/>
      <c r="CY14" s="623"/>
      <c r="CZ14" s="659">
        <v>3.2</v>
      </c>
      <c r="DA14" s="659"/>
      <c r="DB14" s="659"/>
      <c r="DC14" s="659"/>
      <c r="DD14" s="627">
        <v>42199</v>
      </c>
      <c r="DE14" s="622"/>
      <c r="DF14" s="622"/>
      <c r="DG14" s="622"/>
      <c r="DH14" s="622"/>
      <c r="DI14" s="622"/>
      <c r="DJ14" s="622"/>
      <c r="DK14" s="622"/>
      <c r="DL14" s="622"/>
      <c r="DM14" s="622"/>
      <c r="DN14" s="622"/>
      <c r="DO14" s="622"/>
      <c r="DP14" s="623"/>
      <c r="DQ14" s="627">
        <v>1500959</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132</v>
      </c>
      <c r="AA15" s="659"/>
      <c r="AB15" s="659"/>
      <c r="AC15" s="659"/>
      <c r="AD15" s="660" t="s">
        <v>246</v>
      </c>
      <c r="AE15" s="660"/>
      <c r="AF15" s="660"/>
      <c r="AG15" s="660"/>
      <c r="AH15" s="660"/>
      <c r="AI15" s="660"/>
      <c r="AJ15" s="660"/>
      <c r="AK15" s="660"/>
      <c r="AL15" s="624" t="s">
        <v>246</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539781</v>
      </c>
      <c r="BH15" s="622"/>
      <c r="BI15" s="622"/>
      <c r="BJ15" s="622"/>
      <c r="BK15" s="622"/>
      <c r="BL15" s="622"/>
      <c r="BM15" s="622"/>
      <c r="BN15" s="623"/>
      <c r="BO15" s="659">
        <v>4</v>
      </c>
      <c r="BP15" s="659"/>
      <c r="BQ15" s="659"/>
      <c r="BR15" s="659"/>
      <c r="BS15" s="660" t="s">
        <v>246</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12007152</v>
      </c>
      <c r="CS15" s="622"/>
      <c r="CT15" s="622"/>
      <c r="CU15" s="622"/>
      <c r="CV15" s="622"/>
      <c r="CW15" s="622"/>
      <c r="CX15" s="622"/>
      <c r="CY15" s="623"/>
      <c r="CZ15" s="659">
        <v>24.2</v>
      </c>
      <c r="DA15" s="659"/>
      <c r="DB15" s="659"/>
      <c r="DC15" s="659"/>
      <c r="DD15" s="627">
        <v>2626580</v>
      </c>
      <c r="DE15" s="622"/>
      <c r="DF15" s="622"/>
      <c r="DG15" s="622"/>
      <c r="DH15" s="622"/>
      <c r="DI15" s="622"/>
      <c r="DJ15" s="622"/>
      <c r="DK15" s="622"/>
      <c r="DL15" s="622"/>
      <c r="DM15" s="622"/>
      <c r="DN15" s="622"/>
      <c r="DO15" s="622"/>
      <c r="DP15" s="623"/>
      <c r="DQ15" s="627">
        <v>8593322</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43257</v>
      </c>
      <c r="S16" s="622"/>
      <c r="T16" s="622"/>
      <c r="U16" s="622"/>
      <c r="V16" s="622"/>
      <c r="W16" s="622"/>
      <c r="X16" s="622"/>
      <c r="Y16" s="623"/>
      <c r="Z16" s="659">
        <v>0.1</v>
      </c>
      <c r="AA16" s="659"/>
      <c r="AB16" s="659"/>
      <c r="AC16" s="659"/>
      <c r="AD16" s="660">
        <v>43257</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246</v>
      </c>
      <c r="BP16" s="659"/>
      <c r="BQ16" s="659"/>
      <c r="BR16" s="659"/>
      <c r="BS16" s="660" t="s">
        <v>132</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91314</v>
      </c>
      <c r="CS16" s="622"/>
      <c r="CT16" s="622"/>
      <c r="CU16" s="622"/>
      <c r="CV16" s="622"/>
      <c r="CW16" s="622"/>
      <c r="CX16" s="622"/>
      <c r="CY16" s="623"/>
      <c r="CZ16" s="659">
        <v>0.2</v>
      </c>
      <c r="DA16" s="659"/>
      <c r="DB16" s="659"/>
      <c r="DC16" s="659"/>
      <c r="DD16" s="627" t="s">
        <v>246</v>
      </c>
      <c r="DE16" s="622"/>
      <c r="DF16" s="622"/>
      <c r="DG16" s="622"/>
      <c r="DH16" s="622"/>
      <c r="DI16" s="622"/>
      <c r="DJ16" s="622"/>
      <c r="DK16" s="622"/>
      <c r="DL16" s="622"/>
      <c r="DM16" s="622"/>
      <c r="DN16" s="622"/>
      <c r="DO16" s="622"/>
      <c r="DP16" s="623"/>
      <c r="DQ16" s="627">
        <v>53764</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217162</v>
      </c>
      <c r="S17" s="622"/>
      <c r="T17" s="622"/>
      <c r="U17" s="622"/>
      <c r="V17" s="622"/>
      <c r="W17" s="622"/>
      <c r="X17" s="622"/>
      <c r="Y17" s="623"/>
      <c r="Z17" s="659">
        <v>0.4</v>
      </c>
      <c r="AA17" s="659"/>
      <c r="AB17" s="659"/>
      <c r="AC17" s="659"/>
      <c r="AD17" s="660">
        <v>217162</v>
      </c>
      <c r="AE17" s="660"/>
      <c r="AF17" s="660"/>
      <c r="AG17" s="660"/>
      <c r="AH17" s="660"/>
      <c r="AI17" s="660"/>
      <c r="AJ17" s="660"/>
      <c r="AK17" s="660"/>
      <c r="AL17" s="624">
        <v>0.9</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4084673</v>
      </c>
      <c r="CS17" s="622"/>
      <c r="CT17" s="622"/>
      <c r="CU17" s="622"/>
      <c r="CV17" s="622"/>
      <c r="CW17" s="622"/>
      <c r="CX17" s="622"/>
      <c r="CY17" s="623"/>
      <c r="CZ17" s="659">
        <v>8.1999999999999993</v>
      </c>
      <c r="DA17" s="659"/>
      <c r="DB17" s="659"/>
      <c r="DC17" s="659"/>
      <c r="DD17" s="627" t="s">
        <v>246</v>
      </c>
      <c r="DE17" s="622"/>
      <c r="DF17" s="622"/>
      <c r="DG17" s="622"/>
      <c r="DH17" s="622"/>
      <c r="DI17" s="622"/>
      <c r="DJ17" s="622"/>
      <c r="DK17" s="622"/>
      <c r="DL17" s="622"/>
      <c r="DM17" s="622"/>
      <c r="DN17" s="622"/>
      <c r="DO17" s="622"/>
      <c r="DP17" s="623"/>
      <c r="DQ17" s="627">
        <v>4075692</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122876</v>
      </c>
      <c r="S18" s="622"/>
      <c r="T18" s="622"/>
      <c r="U18" s="622"/>
      <c r="V18" s="622"/>
      <c r="W18" s="622"/>
      <c r="X18" s="622"/>
      <c r="Y18" s="623"/>
      <c r="Z18" s="659">
        <v>0.2</v>
      </c>
      <c r="AA18" s="659"/>
      <c r="AB18" s="659"/>
      <c r="AC18" s="659"/>
      <c r="AD18" s="660">
        <v>122876</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147</v>
      </c>
      <c r="BP18" s="659"/>
      <c r="BQ18" s="659"/>
      <c r="BR18" s="659"/>
      <c r="BS18" s="660" t="s">
        <v>132</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147</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94987</v>
      </c>
      <c r="S19" s="622"/>
      <c r="T19" s="622"/>
      <c r="U19" s="622"/>
      <c r="V19" s="622"/>
      <c r="W19" s="622"/>
      <c r="X19" s="622"/>
      <c r="Y19" s="623"/>
      <c r="Z19" s="659">
        <v>0.2</v>
      </c>
      <c r="AA19" s="659"/>
      <c r="AB19" s="659"/>
      <c r="AC19" s="659"/>
      <c r="AD19" s="660">
        <v>94987</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1026214</v>
      </c>
      <c r="BH19" s="622"/>
      <c r="BI19" s="622"/>
      <c r="BJ19" s="622"/>
      <c r="BK19" s="622"/>
      <c r="BL19" s="622"/>
      <c r="BM19" s="622"/>
      <c r="BN19" s="623"/>
      <c r="BO19" s="659">
        <v>7.6</v>
      </c>
      <c r="BP19" s="659"/>
      <c r="BQ19" s="659"/>
      <c r="BR19" s="659"/>
      <c r="BS19" s="660" t="s">
        <v>132</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246</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27889</v>
      </c>
      <c r="S20" s="622"/>
      <c r="T20" s="622"/>
      <c r="U20" s="622"/>
      <c r="V20" s="622"/>
      <c r="W20" s="622"/>
      <c r="X20" s="622"/>
      <c r="Y20" s="623"/>
      <c r="Z20" s="659">
        <v>0.1</v>
      </c>
      <c r="AA20" s="659"/>
      <c r="AB20" s="659"/>
      <c r="AC20" s="659"/>
      <c r="AD20" s="660">
        <v>27889</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1026214</v>
      </c>
      <c r="BH20" s="622"/>
      <c r="BI20" s="622"/>
      <c r="BJ20" s="622"/>
      <c r="BK20" s="622"/>
      <c r="BL20" s="622"/>
      <c r="BM20" s="622"/>
      <c r="BN20" s="623"/>
      <c r="BO20" s="659">
        <v>7.6</v>
      </c>
      <c r="BP20" s="659"/>
      <c r="BQ20" s="659"/>
      <c r="BR20" s="659"/>
      <c r="BS20" s="660" t="s">
        <v>132</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49554242</v>
      </c>
      <c r="CS20" s="622"/>
      <c r="CT20" s="622"/>
      <c r="CU20" s="622"/>
      <c r="CV20" s="622"/>
      <c r="CW20" s="622"/>
      <c r="CX20" s="622"/>
      <c r="CY20" s="623"/>
      <c r="CZ20" s="659">
        <v>100</v>
      </c>
      <c r="DA20" s="659"/>
      <c r="DB20" s="659"/>
      <c r="DC20" s="659"/>
      <c r="DD20" s="627">
        <v>5942755</v>
      </c>
      <c r="DE20" s="622"/>
      <c r="DF20" s="622"/>
      <c r="DG20" s="622"/>
      <c r="DH20" s="622"/>
      <c r="DI20" s="622"/>
      <c r="DJ20" s="622"/>
      <c r="DK20" s="622"/>
      <c r="DL20" s="622"/>
      <c r="DM20" s="622"/>
      <c r="DN20" s="622"/>
      <c r="DO20" s="622"/>
      <c r="DP20" s="623"/>
      <c r="DQ20" s="627">
        <v>31234464</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9721015</v>
      </c>
      <c r="S21" s="622"/>
      <c r="T21" s="622"/>
      <c r="U21" s="622"/>
      <c r="V21" s="622"/>
      <c r="W21" s="622"/>
      <c r="X21" s="622"/>
      <c r="Y21" s="623"/>
      <c r="Z21" s="659">
        <v>17.899999999999999</v>
      </c>
      <c r="AA21" s="659"/>
      <c r="AB21" s="659"/>
      <c r="AC21" s="659"/>
      <c r="AD21" s="660">
        <v>8592689</v>
      </c>
      <c r="AE21" s="660"/>
      <c r="AF21" s="660"/>
      <c r="AG21" s="660"/>
      <c r="AH21" s="660"/>
      <c r="AI21" s="660"/>
      <c r="AJ21" s="660"/>
      <c r="AK21" s="660"/>
      <c r="AL21" s="624">
        <v>34.9</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25194</v>
      </c>
      <c r="BH21" s="622"/>
      <c r="BI21" s="622"/>
      <c r="BJ21" s="622"/>
      <c r="BK21" s="622"/>
      <c r="BL21" s="622"/>
      <c r="BM21" s="622"/>
      <c r="BN21" s="623"/>
      <c r="BO21" s="659">
        <v>0.2</v>
      </c>
      <c r="BP21" s="659"/>
      <c r="BQ21" s="659"/>
      <c r="BR21" s="659"/>
      <c r="BS21" s="660" t="s">
        <v>132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8592689</v>
      </c>
      <c r="S22" s="622"/>
      <c r="T22" s="622"/>
      <c r="U22" s="622"/>
      <c r="V22" s="622"/>
      <c r="W22" s="622"/>
      <c r="X22" s="622"/>
      <c r="Y22" s="623"/>
      <c r="Z22" s="659">
        <v>15.9</v>
      </c>
      <c r="AA22" s="659"/>
      <c r="AB22" s="659"/>
      <c r="AC22" s="659"/>
      <c r="AD22" s="660">
        <v>8592689</v>
      </c>
      <c r="AE22" s="660"/>
      <c r="AF22" s="660"/>
      <c r="AG22" s="660"/>
      <c r="AH22" s="660"/>
      <c r="AI22" s="660"/>
      <c r="AJ22" s="660"/>
      <c r="AK22" s="660"/>
      <c r="AL22" s="624">
        <v>34.9</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147</v>
      </c>
      <c r="BH22" s="622"/>
      <c r="BI22" s="622"/>
      <c r="BJ22" s="622"/>
      <c r="BK22" s="622"/>
      <c r="BL22" s="622"/>
      <c r="BM22" s="622"/>
      <c r="BN22" s="623"/>
      <c r="BO22" s="659" t="s">
        <v>132</v>
      </c>
      <c r="BP22" s="659"/>
      <c r="BQ22" s="659"/>
      <c r="BR22" s="659"/>
      <c r="BS22" s="660" t="s">
        <v>246</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1128326</v>
      </c>
      <c r="S23" s="622"/>
      <c r="T23" s="622"/>
      <c r="U23" s="622"/>
      <c r="V23" s="622"/>
      <c r="W23" s="622"/>
      <c r="X23" s="622"/>
      <c r="Y23" s="623"/>
      <c r="Z23" s="659">
        <v>2.1</v>
      </c>
      <c r="AA23" s="659"/>
      <c r="AB23" s="659"/>
      <c r="AC23" s="659"/>
      <c r="AD23" s="660" t="s">
        <v>246</v>
      </c>
      <c r="AE23" s="660"/>
      <c r="AF23" s="660"/>
      <c r="AG23" s="660"/>
      <c r="AH23" s="660"/>
      <c r="AI23" s="660"/>
      <c r="AJ23" s="660"/>
      <c r="AK23" s="660"/>
      <c r="AL23" s="624" t="s">
        <v>132</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1001020</v>
      </c>
      <c r="BH23" s="622"/>
      <c r="BI23" s="622"/>
      <c r="BJ23" s="622"/>
      <c r="BK23" s="622"/>
      <c r="BL23" s="622"/>
      <c r="BM23" s="622"/>
      <c r="BN23" s="623"/>
      <c r="BO23" s="659">
        <v>7.4</v>
      </c>
      <c r="BP23" s="659"/>
      <c r="BQ23" s="659"/>
      <c r="BR23" s="659"/>
      <c r="BS23" s="660" t="s">
        <v>246</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147</v>
      </c>
      <c r="S24" s="622"/>
      <c r="T24" s="622"/>
      <c r="U24" s="622"/>
      <c r="V24" s="622"/>
      <c r="W24" s="622"/>
      <c r="X24" s="622"/>
      <c r="Y24" s="623"/>
      <c r="Z24" s="659" t="s">
        <v>132</v>
      </c>
      <c r="AA24" s="659"/>
      <c r="AB24" s="659"/>
      <c r="AC24" s="659"/>
      <c r="AD24" s="660" t="s">
        <v>246</v>
      </c>
      <c r="AE24" s="660"/>
      <c r="AF24" s="660"/>
      <c r="AG24" s="660"/>
      <c r="AH24" s="660"/>
      <c r="AI24" s="660"/>
      <c r="AJ24" s="660"/>
      <c r="AK24" s="660"/>
      <c r="AL24" s="624" t="s">
        <v>246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17623246</v>
      </c>
      <c r="CS24" s="674"/>
      <c r="CT24" s="674"/>
      <c r="CU24" s="674"/>
      <c r="CV24" s="674"/>
      <c r="CW24" s="674"/>
      <c r="CX24" s="674"/>
      <c r="CY24" s="702"/>
      <c r="CZ24" s="703">
        <v>35.6</v>
      </c>
      <c r="DA24" s="685"/>
      <c r="DB24" s="685"/>
      <c r="DC24" s="705"/>
      <c r="DD24" s="701">
        <v>10882272</v>
      </c>
      <c r="DE24" s="674"/>
      <c r="DF24" s="674"/>
      <c r="DG24" s="674"/>
      <c r="DH24" s="674"/>
      <c r="DI24" s="674"/>
      <c r="DJ24" s="674"/>
      <c r="DK24" s="702"/>
      <c r="DL24" s="701">
        <v>10700116</v>
      </c>
      <c r="DM24" s="674"/>
      <c r="DN24" s="674"/>
      <c r="DO24" s="674"/>
      <c r="DP24" s="674"/>
      <c r="DQ24" s="674"/>
      <c r="DR24" s="674"/>
      <c r="DS24" s="674"/>
      <c r="DT24" s="674"/>
      <c r="DU24" s="674"/>
      <c r="DV24" s="702"/>
      <c r="DW24" s="703">
        <v>42.7</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26571847</v>
      </c>
      <c r="S25" s="622"/>
      <c r="T25" s="622"/>
      <c r="U25" s="622"/>
      <c r="V25" s="622"/>
      <c r="W25" s="622"/>
      <c r="X25" s="622"/>
      <c r="Y25" s="623"/>
      <c r="Z25" s="659">
        <v>49.1</v>
      </c>
      <c r="AA25" s="659"/>
      <c r="AB25" s="659"/>
      <c r="AC25" s="659"/>
      <c r="AD25" s="660">
        <v>24442501</v>
      </c>
      <c r="AE25" s="660"/>
      <c r="AF25" s="660"/>
      <c r="AG25" s="660"/>
      <c r="AH25" s="660"/>
      <c r="AI25" s="660"/>
      <c r="AJ25" s="660"/>
      <c r="AK25" s="660"/>
      <c r="AL25" s="624">
        <v>99.4</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246</v>
      </c>
      <c r="BP25" s="659"/>
      <c r="BQ25" s="659"/>
      <c r="BR25" s="659"/>
      <c r="BS25" s="660" t="s">
        <v>132</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5929034</v>
      </c>
      <c r="CS25" s="634"/>
      <c r="CT25" s="634"/>
      <c r="CU25" s="634"/>
      <c r="CV25" s="634"/>
      <c r="CW25" s="634"/>
      <c r="CX25" s="634"/>
      <c r="CY25" s="635"/>
      <c r="CZ25" s="624">
        <v>12</v>
      </c>
      <c r="DA25" s="636"/>
      <c r="DB25" s="636"/>
      <c r="DC25" s="637"/>
      <c r="DD25" s="627">
        <v>5044884</v>
      </c>
      <c r="DE25" s="634"/>
      <c r="DF25" s="634"/>
      <c r="DG25" s="634"/>
      <c r="DH25" s="634"/>
      <c r="DI25" s="634"/>
      <c r="DJ25" s="634"/>
      <c r="DK25" s="635"/>
      <c r="DL25" s="627">
        <v>4958240</v>
      </c>
      <c r="DM25" s="634"/>
      <c r="DN25" s="634"/>
      <c r="DO25" s="634"/>
      <c r="DP25" s="634"/>
      <c r="DQ25" s="634"/>
      <c r="DR25" s="634"/>
      <c r="DS25" s="634"/>
      <c r="DT25" s="634"/>
      <c r="DU25" s="634"/>
      <c r="DV25" s="635"/>
      <c r="DW25" s="624">
        <v>19.8</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9101</v>
      </c>
      <c r="S26" s="622"/>
      <c r="T26" s="622"/>
      <c r="U26" s="622"/>
      <c r="V26" s="622"/>
      <c r="W26" s="622"/>
      <c r="X26" s="622"/>
      <c r="Y26" s="623"/>
      <c r="Z26" s="659">
        <v>0</v>
      </c>
      <c r="AA26" s="659"/>
      <c r="AB26" s="659"/>
      <c r="AC26" s="659"/>
      <c r="AD26" s="660">
        <v>9101</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246</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3482445</v>
      </c>
      <c r="CS26" s="622"/>
      <c r="CT26" s="622"/>
      <c r="CU26" s="622"/>
      <c r="CV26" s="622"/>
      <c r="CW26" s="622"/>
      <c r="CX26" s="622"/>
      <c r="CY26" s="623"/>
      <c r="CZ26" s="624">
        <v>7</v>
      </c>
      <c r="DA26" s="636"/>
      <c r="DB26" s="636"/>
      <c r="DC26" s="637"/>
      <c r="DD26" s="627">
        <v>3072933</v>
      </c>
      <c r="DE26" s="622"/>
      <c r="DF26" s="622"/>
      <c r="DG26" s="622"/>
      <c r="DH26" s="622"/>
      <c r="DI26" s="622"/>
      <c r="DJ26" s="622"/>
      <c r="DK26" s="623"/>
      <c r="DL26" s="627" t="s">
        <v>246</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162201</v>
      </c>
      <c r="S27" s="622"/>
      <c r="T27" s="622"/>
      <c r="U27" s="622"/>
      <c r="V27" s="622"/>
      <c r="W27" s="622"/>
      <c r="X27" s="622"/>
      <c r="Y27" s="623"/>
      <c r="Z27" s="659">
        <v>0.3</v>
      </c>
      <c r="AA27" s="659"/>
      <c r="AB27" s="659"/>
      <c r="AC27" s="659"/>
      <c r="AD27" s="660" t="s">
        <v>132</v>
      </c>
      <c r="AE27" s="660"/>
      <c r="AF27" s="660"/>
      <c r="AG27" s="660"/>
      <c r="AH27" s="660"/>
      <c r="AI27" s="660"/>
      <c r="AJ27" s="660"/>
      <c r="AK27" s="660"/>
      <c r="AL27" s="624" t="s">
        <v>246</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13563428</v>
      </c>
      <c r="BH27" s="622"/>
      <c r="BI27" s="622"/>
      <c r="BJ27" s="622"/>
      <c r="BK27" s="622"/>
      <c r="BL27" s="622"/>
      <c r="BM27" s="622"/>
      <c r="BN27" s="623"/>
      <c r="BO27" s="659">
        <v>100</v>
      </c>
      <c r="BP27" s="659"/>
      <c r="BQ27" s="659"/>
      <c r="BR27" s="659"/>
      <c r="BS27" s="660">
        <v>217964</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7609539</v>
      </c>
      <c r="CS27" s="634"/>
      <c r="CT27" s="634"/>
      <c r="CU27" s="634"/>
      <c r="CV27" s="634"/>
      <c r="CW27" s="634"/>
      <c r="CX27" s="634"/>
      <c r="CY27" s="635"/>
      <c r="CZ27" s="624">
        <v>15.4</v>
      </c>
      <c r="DA27" s="636"/>
      <c r="DB27" s="636"/>
      <c r="DC27" s="637"/>
      <c r="DD27" s="627">
        <v>1761696</v>
      </c>
      <c r="DE27" s="634"/>
      <c r="DF27" s="634"/>
      <c r="DG27" s="634"/>
      <c r="DH27" s="634"/>
      <c r="DI27" s="634"/>
      <c r="DJ27" s="634"/>
      <c r="DK27" s="635"/>
      <c r="DL27" s="627">
        <v>1666184</v>
      </c>
      <c r="DM27" s="634"/>
      <c r="DN27" s="634"/>
      <c r="DO27" s="634"/>
      <c r="DP27" s="634"/>
      <c r="DQ27" s="634"/>
      <c r="DR27" s="634"/>
      <c r="DS27" s="634"/>
      <c r="DT27" s="634"/>
      <c r="DU27" s="634"/>
      <c r="DV27" s="635"/>
      <c r="DW27" s="624">
        <v>6.7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378951</v>
      </c>
      <c r="S28" s="622"/>
      <c r="T28" s="622"/>
      <c r="U28" s="622"/>
      <c r="V28" s="622"/>
      <c r="W28" s="622"/>
      <c r="X28" s="622"/>
      <c r="Y28" s="623"/>
      <c r="Z28" s="659">
        <v>0.7</v>
      </c>
      <c r="AA28" s="659"/>
      <c r="AB28" s="659"/>
      <c r="AC28" s="659"/>
      <c r="AD28" s="660">
        <v>50041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4084673</v>
      </c>
      <c r="CS28" s="622"/>
      <c r="CT28" s="622"/>
      <c r="CU28" s="622"/>
      <c r="CV28" s="622"/>
      <c r="CW28" s="622"/>
      <c r="CX28" s="622"/>
      <c r="CY28" s="623"/>
      <c r="CZ28" s="624">
        <v>8.1999999999999993</v>
      </c>
      <c r="DA28" s="636"/>
      <c r="DB28" s="636"/>
      <c r="DC28" s="637"/>
      <c r="DD28" s="627">
        <v>4075692</v>
      </c>
      <c r="DE28" s="622"/>
      <c r="DF28" s="622"/>
      <c r="DG28" s="622"/>
      <c r="DH28" s="622"/>
      <c r="DI28" s="622"/>
      <c r="DJ28" s="622"/>
      <c r="DK28" s="623"/>
      <c r="DL28" s="627">
        <v>4075692</v>
      </c>
      <c r="DM28" s="622"/>
      <c r="DN28" s="622"/>
      <c r="DO28" s="622"/>
      <c r="DP28" s="622"/>
      <c r="DQ28" s="622"/>
      <c r="DR28" s="622"/>
      <c r="DS28" s="622"/>
      <c r="DT28" s="622"/>
      <c r="DU28" s="622"/>
      <c r="DV28" s="623"/>
      <c r="DW28" s="624">
        <v>16.3</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195492</v>
      </c>
      <c r="S29" s="622"/>
      <c r="T29" s="622"/>
      <c r="U29" s="622"/>
      <c r="V29" s="622"/>
      <c r="W29" s="622"/>
      <c r="X29" s="622"/>
      <c r="Y29" s="623"/>
      <c r="Z29" s="659">
        <v>0.4</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4084673</v>
      </c>
      <c r="CS29" s="634"/>
      <c r="CT29" s="634"/>
      <c r="CU29" s="634"/>
      <c r="CV29" s="634"/>
      <c r="CW29" s="634"/>
      <c r="CX29" s="634"/>
      <c r="CY29" s="635"/>
      <c r="CZ29" s="624">
        <v>8.1999999999999993</v>
      </c>
      <c r="DA29" s="636"/>
      <c r="DB29" s="636"/>
      <c r="DC29" s="637"/>
      <c r="DD29" s="627">
        <v>4075692</v>
      </c>
      <c r="DE29" s="634"/>
      <c r="DF29" s="634"/>
      <c r="DG29" s="634"/>
      <c r="DH29" s="634"/>
      <c r="DI29" s="634"/>
      <c r="DJ29" s="634"/>
      <c r="DK29" s="635"/>
      <c r="DL29" s="627">
        <v>4075692</v>
      </c>
      <c r="DM29" s="634"/>
      <c r="DN29" s="634"/>
      <c r="DO29" s="634"/>
      <c r="DP29" s="634"/>
      <c r="DQ29" s="634"/>
      <c r="DR29" s="634"/>
      <c r="DS29" s="634"/>
      <c r="DT29" s="634"/>
      <c r="DU29" s="634"/>
      <c r="DV29" s="635"/>
      <c r="DW29" s="624">
        <v>16.3</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6386198</v>
      </c>
      <c r="S30" s="622"/>
      <c r="T30" s="622"/>
      <c r="U30" s="622"/>
      <c r="V30" s="622"/>
      <c r="W30" s="622"/>
      <c r="X30" s="622"/>
      <c r="Y30" s="623"/>
      <c r="Z30" s="659">
        <v>11.8</v>
      </c>
      <c r="AA30" s="659"/>
      <c r="AB30" s="659"/>
      <c r="AC30" s="659"/>
      <c r="AD30" s="660" t="s">
        <v>132</v>
      </c>
      <c r="AE30" s="660"/>
      <c r="AF30" s="660"/>
      <c r="AG30" s="660"/>
      <c r="AH30" s="660"/>
      <c r="AI30" s="660"/>
      <c r="AJ30" s="660"/>
      <c r="AK30" s="660"/>
      <c r="AL30" s="624" t="s">
        <v>132</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4021710</v>
      </c>
      <c r="CS30" s="622"/>
      <c r="CT30" s="622"/>
      <c r="CU30" s="622"/>
      <c r="CV30" s="622"/>
      <c r="CW30" s="622"/>
      <c r="CX30" s="622"/>
      <c r="CY30" s="623"/>
      <c r="CZ30" s="624">
        <v>8.1</v>
      </c>
      <c r="DA30" s="636"/>
      <c r="DB30" s="636"/>
      <c r="DC30" s="637"/>
      <c r="DD30" s="627">
        <v>4012975</v>
      </c>
      <c r="DE30" s="622"/>
      <c r="DF30" s="622"/>
      <c r="DG30" s="622"/>
      <c r="DH30" s="622"/>
      <c r="DI30" s="622"/>
      <c r="DJ30" s="622"/>
      <c r="DK30" s="623"/>
      <c r="DL30" s="627">
        <v>4012975</v>
      </c>
      <c r="DM30" s="622"/>
      <c r="DN30" s="622"/>
      <c r="DO30" s="622"/>
      <c r="DP30" s="622"/>
      <c r="DQ30" s="622"/>
      <c r="DR30" s="622"/>
      <c r="DS30" s="622"/>
      <c r="DT30" s="622"/>
      <c r="DU30" s="622"/>
      <c r="DV30" s="623"/>
      <c r="DW30" s="624">
        <v>16</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99.3</v>
      </c>
      <c r="BH31" s="684"/>
      <c r="BI31" s="684"/>
      <c r="BJ31" s="684"/>
      <c r="BK31" s="684"/>
      <c r="BL31" s="684"/>
      <c r="BM31" s="685">
        <v>97.5</v>
      </c>
      <c r="BN31" s="684"/>
      <c r="BO31" s="684"/>
      <c r="BP31" s="684"/>
      <c r="BQ31" s="686"/>
      <c r="BR31" s="683">
        <v>99.4</v>
      </c>
      <c r="BS31" s="684"/>
      <c r="BT31" s="684"/>
      <c r="BU31" s="684"/>
      <c r="BV31" s="684"/>
      <c r="BW31" s="684"/>
      <c r="BX31" s="685">
        <v>97.3</v>
      </c>
      <c r="BY31" s="684"/>
      <c r="BZ31" s="684"/>
      <c r="CA31" s="684"/>
      <c r="CB31" s="686"/>
      <c r="CD31" s="642"/>
      <c r="CE31" s="643"/>
      <c r="CF31" s="618" t="s">
        <v>316</v>
      </c>
      <c r="CG31" s="619"/>
      <c r="CH31" s="619"/>
      <c r="CI31" s="619"/>
      <c r="CJ31" s="619"/>
      <c r="CK31" s="619"/>
      <c r="CL31" s="619"/>
      <c r="CM31" s="619"/>
      <c r="CN31" s="619"/>
      <c r="CO31" s="619"/>
      <c r="CP31" s="619"/>
      <c r="CQ31" s="620"/>
      <c r="CR31" s="621">
        <v>62963</v>
      </c>
      <c r="CS31" s="634"/>
      <c r="CT31" s="634"/>
      <c r="CU31" s="634"/>
      <c r="CV31" s="634"/>
      <c r="CW31" s="634"/>
      <c r="CX31" s="634"/>
      <c r="CY31" s="635"/>
      <c r="CZ31" s="624">
        <v>0.1</v>
      </c>
      <c r="DA31" s="636"/>
      <c r="DB31" s="636"/>
      <c r="DC31" s="637"/>
      <c r="DD31" s="627">
        <v>62717</v>
      </c>
      <c r="DE31" s="634"/>
      <c r="DF31" s="634"/>
      <c r="DG31" s="634"/>
      <c r="DH31" s="634"/>
      <c r="DI31" s="634"/>
      <c r="DJ31" s="634"/>
      <c r="DK31" s="635"/>
      <c r="DL31" s="627">
        <v>62717</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2618528</v>
      </c>
      <c r="S32" s="622"/>
      <c r="T32" s="622"/>
      <c r="U32" s="622"/>
      <c r="V32" s="622"/>
      <c r="W32" s="622"/>
      <c r="X32" s="622"/>
      <c r="Y32" s="623"/>
      <c r="Z32" s="659">
        <v>4.8</v>
      </c>
      <c r="AA32" s="659"/>
      <c r="AB32" s="659"/>
      <c r="AC32" s="659"/>
      <c r="AD32" s="660" t="s">
        <v>246</v>
      </c>
      <c r="AE32" s="660"/>
      <c r="AF32" s="660"/>
      <c r="AG32" s="660"/>
      <c r="AH32" s="660"/>
      <c r="AI32" s="660"/>
      <c r="AJ32" s="660"/>
      <c r="AK32" s="660"/>
      <c r="AL32" s="624" t="s">
        <v>132</v>
      </c>
      <c r="AM32" s="625"/>
      <c r="AN32" s="625"/>
      <c r="AO32" s="661"/>
      <c r="AP32" s="662"/>
      <c r="AQ32" s="663"/>
      <c r="AR32" s="663"/>
      <c r="AS32" s="663"/>
      <c r="AT32" s="690"/>
      <c r="AU32" s="214" t="s">
        <v>318</v>
      </c>
      <c r="AX32" s="618" t="s">
        <v>319</v>
      </c>
      <c r="AY32" s="619"/>
      <c r="AZ32" s="619"/>
      <c r="BA32" s="619"/>
      <c r="BB32" s="619"/>
      <c r="BC32" s="619"/>
      <c r="BD32" s="619"/>
      <c r="BE32" s="619"/>
      <c r="BF32" s="620"/>
      <c r="BG32" s="692">
        <v>99.2</v>
      </c>
      <c r="BH32" s="634"/>
      <c r="BI32" s="634"/>
      <c r="BJ32" s="634"/>
      <c r="BK32" s="634"/>
      <c r="BL32" s="634"/>
      <c r="BM32" s="625">
        <v>97.5</v>
      </c>
      <c r="BN32" s="634"/>
      <c r="BO32" s="634"/>
      <c r="BP32" s="634"/>
      <c r="BQ32" s="657"/>
      <c r="BR32" s="692">
        <v>99.4</v>
      </c>
      <c r="BS32" s="634"/>
      <c r="BT32" s="634"/>
      <c r="BU32" s="634"/>
      <c r="BV32" s="634"/>
      <c r="BW32" s="634"/>
      <c r="BX32" s="625">
        <v>97.4</v>
      </c>
      <c r="BY32" s="634"/>
      <c r="BZ32" s="634"/>
      <c r="CA32" s="634"/>
      <c r="CB32" s="657"/>
      <c r="CD32" s="644"/>
      <c r="CE32" s="645"/>
      <c r="CF32" s="618" t="s">
        <v>320</v>
      </c>
      <c r="CG32" s="619"/>
      <c r="CH32" s="619"/>
      <c r="CI32" s="619"/>
      <c r="CJ32" s="619"/>
      <c r="CK32" s="619"/>
      <c r="CL32" s="619"/>
      <c r="CM32" s="619"/>
      <c r="CN32" s="619"/>
      <c r="CO32" s="619"/>
      <c r="CP32" s="619"/>
      <c r="CQ32" s="620"/>
      <c r="CR32" s="621" t="s">
        <v>246</v>
      </c>
      <c r="CS32" s="622"/>
      <c r="CT32" s="622"/>
      <c r="CU32" s="622"/>
      <c r="CV32" s="622"/>
      <c r="CW32" s="622"/>
      <c r="CX32" s="622"/>
      <c r="CY32" s="623"/>
      <c r="CZ32" s="624" t="s">
        <v>246</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252276</v>
      </c>
      <c r="S33" s="622"/>
      <c r="T33" s="622"/>
      <c r="U33" s="622"/>
      <c r="V33" s="622"/>
      <c r="W33" s="622"/>
      <c r="X33" s="622"/>
      <c r="Y33" s="623"/>
      <c r="Z33" s="659">
        <v>0.5</v>
      </c>
      <c r="AA33" s="659"/>
      <c r="AB33" s="659"/>
      <c r="AC33" s="659"/>
      <c r="AD33" s="660">
        <v>36436</v>
      </c>
      <c r="AE33" s="660"/>
      <c r="AF33" s="660"/>
      <c r="AG33" s="660"/>
      <c r="AH33" s="660"/>
      <c r="AI33" s="660"/>
      <c r="AJ33" s="660"/>
      <c r="AK33" s="660"/>
      <c r="AL33" s="624">
        <v>0.1</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99.3</v>
      </c>
      <c r="BH33" s="606"/>
      <c r="BI33" s="606"/>
      <c r="BJ33" s="606"/>
      <c r="BK33" s="606"/>
      <c r="BL33" s="606"/>
      <c r="BM33" s="652">
        <v>97.8</v>
      </c>
      <c r="BN33" s="606"/>
      <c r="BO33" s="606"/>
      <c r="BP33" s="606"/>
      <c r="BQ33" s="669"/>
      <c r="BR33" s="682">
        <v>99.5</v>
      </c>
      <c r="BS33" s="606"/>
      <c r="BT33" s="606"/>
      <c r="BU33" s="606"/>
      <c r="BV33" s="606"/>
      <c r="BW33" s="606"/>
      <c r="BX33" s="652">
        <v>97.6</v>
      </c>
      <c r="BY33" s="606"/>
      <c r="BZ33" s="606"/>
      <c r="CA33" s="606"/>
      <c r="CB33" s="669"/>
      <c r="CD33" s="618" t="s">
        <v>323</v>
      </c>
      <c r="CE33" s="619"/>
      <c r="CF33" s="619"/>
      <c r="CG33" s="619"/>
      <c r="CH33" s="619"/>
      <c r="CI33" s="619"/>
      <c r="CJ33" s="619"/>
      <c r="CK33" s="619"/>
      <c r="CL33" s="619"/>
      <c r="CM33" s="619"/>
      <c r="CN33" s="619"/>
      <c r="CO33" s="619"/>
      <c r="CP33" s="619"/>
      <c r="CQ33" s="620"/>
      <c r="CR33" s="621">
        <v>25896927</v>
      </c>
      <c r="CS33" s="634"/>
      <c r="CT33" s="634"/>
      <c r="CU33" s="634"/>
      <c r="CV33" s="634"/>
      <c r="CW33" s="634"/>
      <c r="CX33" s="634"/>
      <c r="CY33" s="635"/>
      <c r="CZ33" s="624">
        <v>52.3</v>
      </c>
      <c r="DA33" s="636"/>
      <c r="DB33" s="636"/>
      <c r="DC33" s="637"/>
      <c r="DD33" s="627">
        <v>19116480</v>
      </c>
      <c r="DE33" s="634"/>
      <c r="DF33" s="634"/>
      <c r="DG33" s="634"/>
      <c r="DH33" s="634"/>
      <c r="DI33" s="634"/>
      <c r="DJ33" s="634"/>
      <c r="DK33" s="635"/>
      <c r="DL33" s="627">
        <v>9675834</v>
      </c>
      <c r="DM33" s="634"/>
      <c r="DN33" s="634"/>
      <c r="DO33" s="634"/>
      <c r="DP33" s="634"/>
      <c r="DQ33" s="634"/>
      <c r="DR33" s="634"/>
      <c r="DS33" s="634"/>
      <c r="DT33" s="634"/>
      <c r="DU33" s="634"/>
      <c r="DV33" s="635"/>
      <c r="DW33" s="624">
        <v>38.6</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4904629</v>
      </c>
      <c r="S34" s="622"/>
      <c r="T34" s="622"/>
      <c r="U34" s="622"/>
      <c r="V34" s="622"/>
      <c r="W34" s="622"/>
      <c r="X34" s="622"/>
      <c r="Y34" s="623"/>
      <c r="Z34" s="659">
        <v>9.1</v>
      </c>
      <c r="AA34" s="659"/>
      <c r="AB34" s="659"/>
      <c r="AC34" s="659"/>
      <c r="AD34" s="660" t="s">
        <v>132</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8064730</v>
      </c>
      <c r="CS34" s="622"/>
      <c r="CT34" s="622"/>
      <c r="CU34" s="622"/>
      <c r="CV34" s="622"/>
      <c r="CW34" s="622"/>
      <c r="CX34" s="622"/>
      <c r="CY34" s="623"/>
      <c r="CZ34" s="624">
        <v>16.3</v>
      </c>
      <c r="DA34" s="636"/>
      <c r="DB34" s="636"/>
      <c r="DC34" s="637"/>
      <c r="DD34" s="627">
        <v>3941936</v>
      </c>
      <c r="DE34" s="622"/>
      <c r="DF34" s="622"/>
      <c r="DG34" s="622"/>
      <c r="DH34" s="622"/>
      <c r="DI34" s="622"/>
      <c r="DJ34" s="622"/>
      <c r="DK34" s="623"/>
      <c r="DL34" s="627">
        <v>3312409</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4480877</v>
      </c>
      <c r="S35" s="622"/>
      <c r="T35" s="622"/>
      <c r="U35" s="622"/>
      <c r="V35" s="622"/>
      <c r="W35" s="622"/>
      <c r="X35" s="622"/>
      <c r="Y35" s="623"/>
      <c r="Z35" s="659">
        <v>8.3000000000000007</v>
      </c>
      <c r="AA35" s="659"/>
      <c r="AB35" s="659"/>
      <c r="AC35" s="659"/>
      <c r="AD35" s="660">
        <v>54040</v>
      </c>
      <c r="AE35" s="660"/>
      <c r="AF35" s="660"/>
      <c r="AG35" s="660"/>
      <c r="AH35" s="660"/>
      <c r="AI35" s="660"/>
      <c r="AJ35" s="660"/>
      <c r="AK35" s="660"/>
      <c r="AL35" s="624">
        <v>0.2</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493062</v>
      </c>
      <c r="CS35" s="634"/>
      <c r="CT35" s="634"/>
      <c r="CU35" s="634"/>
      <c r="CV35" s="634"/>
      <c r="CW35" s="634"/>
      <c r="CX35" s="634"/>
      <c r="CY35" s="635"/>
      <c r="CZ35" s="624">
        <v>1</v>
      </c>
      <c r="DA35" s="636"/>
      <c r="DB35" s="636"/>
      <c r="DC35" s="637"/>
      <c r="DD35" s="627">
        <v>403619</v>
      </c>
      <c r="DE35" s="634"/>
      <c r="DF35" s="634"/>
      <c r="DG35" s="634"/>
      <c r="DH35" s="634"/>
      <c r="DI35" s="634"/>
      <c r="DJ35" s="634"/>
      <c r="DK35" s="635"/>
      <c r="DL35" s="627">
        <v>383563</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2491589</v>
      </c>
      <c r="S36" s="622"/>
      <c r="T36" s="622"/>
      <c r="U36" s="622"/>
      <c r="V36" s="622"/>
      <c r="W36" s="622"/>
      <c r="X36" s="622"/>
      <c r="Y36" s="623"/>
      <c r="Z36" s="659">
        <v>4.5999999999999996</v>
      </c>
      <c r="AA36" s="659"/>
      <c r="AB36" s="659"/>
      <c r="AC36" s="659"/>
      <c r="AD36" s="660" t="s">
        <v>132</v>
      </c>
      <c r="AE36" s="660"/>
      <c r="AF36" s="660"/>
      <c r="AG36" s="660"/>
      <c r="AH36" s="660"/>
      <c r="AI36" s="660"/>
      <c r="AJ36" s="660"/>
      <c r="AK36" s="660"/>
      <c r="AL36" s="624" t="s">
        <v>132</v>
      </c>
      <c r="AM36" s="625"/>
      <c r="AN36" s="625"/>
      <c r="AO36" s="661"/>
      <c r="AP36" s="222"/>
      <c r="AQ36" s="670" t="s">
        <v>331</v>
      </c>
      <c r="AR36" s="671"/>
      <c r="AS36" s="671"/>
      <c r="AT36" s="671"/>
      <c r="AU36" s="671"/>
      <c r="AV36" s="671"/>
      <c r="AW36" s="671"/>
      <c r="AX36" s="671"/>
      <c r="AY36" s="672"/>
      <c r="AZ36" s="673">
        <v>5282426</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9029</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7697361</v>
      </c>
      <c r="CS36" s="622"/>
      <c r="CT36" s="622"/>
      <c r="CU36" s="622"/>
      <c r="CV36" s="622"/>
      <c r="CW36" s="622"/>
      <c r="CX36" s="622"/>
      <c r="CY36" s="623"/>
      <c r="CZ36" s="624">
        <v>15.5</v>
      </c>
      <c r="DA36" s="636"/>
      <c r="DB36" s="636"/>
      <c r="DC36" s="637"/>
      <c r="DD36" s="627">
        <v>5942557</v>
      </c>
      <c r="DE36" s="622"/>
      <c r="DF36" s="622"/>
      <c r="DG36" s="622"/>
      <c r="DH36" s="622"/>
      <c r="DI36" s="622"/>
      <c r="DJ36" s="622"/>
      <c r="DK36" s="623"/>
      <c r="DL36" s="627">
        <v>3690665</v>
      </c>
      <c r="DM36" s="622"/>
      <c r="DN36" s="622"/>
      <c r="DO36" s="622"/>
      <c r="DP36" s="622"/>
      <c r="DQ36" s="622"/>
      <c r="DR36" s="622"/>
      <c r="DS36" s="622"/>
      <c r="DT36" s="622"/>
      <c r="DU36" s="622"/>
      <c r="DV36" s="623"/>
      <c r="DW36" s="624">
        <v>14.7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1652883</v>
      </c>
      <c r="S37" s="622"/>
      <c r="T37" s="622"/>
      <c r="U37" s="622"/>
      <c r="V37" s="622"/>
      <c r="W37" s="622"/>
      <c r="X37" s="622"/>
      <c r="Y37" s="623"/>
      <c r="Z37" s="659">
        <v>3.1</v>
      </c>
      <c r="AA37" s="659"/>
      <c r="AB37" s="659"/>
      <c r="AC37" s="659"/>
      <c r="AD37" s="660">
        <v>4967</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1756865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-49960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2268391</v>
      </c>
      <c r="CS37" s="634"/>
      <c r="CT37" s="634"/>
      <c r="CU37" s="634"/>
      <c r="CV37" s="634"/>
      <c r="CW37" s="634"/>
      <c r="CX37" s="634"/>
      <c r="CY37" s="635"/>
      <c r="CZ37" s="624">
        <v>4.5999999999999996</v>
      </c>
      <c r="DA37" s="636"/>
      <c r="DB37" s="636"/>
      <c r="DC37" s="637"/>
      <c r="DD37" s="627">
        <v>2153943</v>
      </c>
      <c r="DE37" s="634"/>
      <c r="DF37" s="634"/>
      <c r="DG37" s="634"/>
      <c r="DH37" s="634"/>
      <c r="DI37" s="634"/>
      <c r="DJ37" s="634"/>
      <c r="DK37" s="635"/>
      <c r="DL37" s="627">
        <v>1806185</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4052020</v>
      </c>
      <c r="S38" s="622"/>
      <c r="T38" s="622"/>
      <c r="U38" s="622"/>
      <c r="V38" s="622"/>
      <c r="W38" s="622"/>
      <c r="X38" s="622"/>
      <c r="Y38" s="623"/>
      <c r="Z38" s="659">
        <v>7.5</v>
      </c>
      <c r="AA38" s="659"/>
      <c r="AB38" s="659"/>
      <c r="AC38" s="659"/>
      <c r="AD38" s="660" t="s">
        <v>132</v>
      </c>
      <c r="AE38" s="660"/>
      <c r="AF38" s="660"/>
      <c r="AG38" s="660"/>
      <c r="AH38" s="660"/>
      <c r="AI38" s="660"/>
      <c r="AJ38" s="660"/>
      <c r="AK38" s="660"/>
      <c r="AL38" s="624" t="s">
        <v>132</v>
      </c>
      <c r="AM38" s="625"/>
      <c r="AN38" s="625"/>
      <c r="AO38" s="661"/>
      <c r="AQ38" s="654" t="s">
        <v>339</v>
      </c>
      <c r="AR38" s="655"/>
      <c r="AS38" s="655"/>
      <c r="AT38" s="655"/>
      <c r="AU38" s="655"/>
      <c r="AV38" s="655"/>
      <c r="AW38" s="655"/>
      <c r="AX38" s="655"/>
      <c r="AY38" s="656"/>
      <c r="AZ38" s="621">
        <v>393881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10870</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3093207</v>
      </c>
      <c r="CS38" s="622"/>
      <c r="CT38" s="622"/>
      <c r="CU38" s="622"/>
      <c r="CV38" s="622"/>
      <c r="CW38" s="622"/>
      <c r="CX38" s="622"/>
      <c r="CY38" s="623"/>
      <c r="CZ38" s="624">
        <v>6.2</v>
      </c>
      <c r="DA38" s="636"/>
      <c r="DB38" s="636"/>
      <c r="DC38" s="637"/>
      <c r="DD38" s="627">
        <v>2483685</v>
      </c>
      <c r="DE38" s="622"/>
      <c r="DF38" s="622"/>
      <c r="DG38" s="622"/>
      <c r="DH38" s="622"/>
      <c r="DI38" s="622"/>
      <c r="DJ38" s="622"/>
      <c r="DK38" s="623"/>
      <c r="DL38" s="627">
        <v>2261168</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246</v>
      </c>
      <c r="AM39" s="625"/>
      <c r="AN39" s="625"/>
      <c r="AO39" s="661"/>
      <c r="AQ39" s="654" t="s">
        <v>343</v>
      </c>
      <c r="AR39" s="655"/>
      <c r="AS39" s="655"/>
      <c r="AT39" s="655"/>
      <c r="AU39" s="655"/>
      <c r="AV39" s="655"/>
      <c r="AW39" s="655"/>
      <c r="AX39" s="655"/>
      <c r="AY39" s="656"/>
      <c r="AZ39" s="621">
        <v>41059</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17226</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6197416</v>
      </c>
      <c r="CS39" s="634"/>
      <c r="CT39" s="634"/>
      <c r="CU39" s="634"/>
      <c r="CV39" s="634"/>
      <c r="CW39" s="634"/>
      <c r="CX39" s="634"/>
      <c r="CY39" s="635"/>
      <c r="CZ39" s="624">
        <v>12.5</v>
      </c>
      <c r="DA39" s="636"/>
      <c r="DB39" s="636"/>
      <c r="DC39" s="637"/>
      <c r="DD39" s="627">
        <v>6034612</v>
      </c>
      <c r="DE39" s="634"/>
      <c r="DF39" s="634"/>
      <c r="DG39" s="634"/>
      <c r="DH39" s="634"/>
      <c r="DI39" s="634"/>
      <c r="DJ39" s="634"/>
      <c r="DK39" s="635"/>
      <c r="DL39" s="627" t="s">
        <v>132</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456320</v>
      </c>
      <c r="S40" s="622"/>
      <c r="T40" s="622"/>
      <c r="U40" s="622"/>
      <c r="V40" s="622"/>
      <c r="W40" s="622"/>
      <c r="X40" s="622"/>
      <c r="Y40" s="623"/>
      <c r="Z40" s="659">
        <v>0.8</v>
      </c>
      <c r="AA40" s="659"/>
      <c r="AB40" s="659"/>
      <c r="AC40" s="659"/>
      <c r="AD40" s="660" t="s">
        <v>132</v>
      </c>
      <c r="AE40" s="660"/>
      <c r="AF40" s="660"/>
      <c r="AG40" s="660"/>
      <c r="AH40" s="660"/>
      <c r="AI40" s="660"/>
      <c r="AJ40" s="660"/>
      <c r="AK40" s="660"/>
      <c r="AL40" s="624" t="s">
        <v>132</v>
      </c>
      <c r="AM40" s="625"/>
      <c r="AN40" s="625"/>
      <c r="AO40" s="661"/>
      <c r="AQ40" s="654" t="s">
        <v>347</v>
      </c>
      <c r="AR40" s="655"/>
      <c r="AS40" s="655"/>
      <c r="AT40" s="655"/>
      <c r="AU40" s="655"/>
      <c r="AV40" s="655"/>
      <c r="AW40" s="655"/>
      <c r="AX40" s="655"/>
      <c r="AY40" s="656"/>
      <c r="AZ40" s="621">
        <v>38473</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115</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351151</v>
      </c>
      <c r="CS40" s="622"/>
      <c r="CT40" s="622"/>
      <c r="CU40" s="622"/>
      <c r="CV40" s="622"/>
      <c r="CW40" s="622"/>
      <c r="CX40" s="622"/>
      <c r="CY40" s="623"/>
      <c r="CZ40" s="624">
        <v>0.7</v>
      </c>
      <c r="DA40" s="636"/>
      <c r="DB40" s="636"/>
      <c r="DC40" s="637"/>
      <c r="DD40" s="627">
        <v>310071</v>
      </c>
      <c r="DE40" s="622"/>
      <c r="DF40" s="622"/>
      <c r="DG40" s="622"/>
      <c r="DH40" s="622"/>
      <c r="DI40" s="622"/>
      <c r="DJ40" s="622"/>
      <c r="DK40" s="623"/>
      <c r="DL40" s="627">
        <v>28029</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54156592</v>
      </c>
      <c r="S41" s="646"/>
      <c r="T41" s="646"/>
      <c r="U41" s="646"/>
      <c r="V41" s="646"/>
      <c r="W41" s="646"/>
      <c r="X41" s="646"/>
      <c r="Y41" s="649"/>
      <c r="Z41" s="650">
        <v>100</v>
      </c>
      <c r="AA41" s="650"/>
      <c r="AB41" s="650"/>
      <c r="AC41" s="650"/>
      <c r="AD41" s="651">
        <v>24597086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824505</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147</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2227643</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358</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6034069</v>
      </c>
      <c r="CS42" s="634"/>
      <c r="CT42" s="634"/>
      <c r="CU42" s="634"/>
      <c r="CV42" s="634"/>
      <c r="CW42" s="634"/>
      <c r="CX42" s="634"/>
      <c r="CY42" s="635"/>
      <c r="CZ42" s="624">
        <v>12.2</v>
      </c>
      <c r="DA42" s="636"/>
      <c r="DB42" s="636"/>
      <c r="DC42" s="637"/>
      <c r="DD42" s="627">
        <v>1235712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100466</v>
      </c>
      <c r="CS43" s="634"/>
      <c r="CT43" s="634"/>
      <c r="CU43" s="634"/>
      <c r="CV43" s="634"/>
      <c r="CW43" s="634"/>
      <c r="CX43" s="634"/>
      <c r="CY43" s="635"/>
      <c r="CZ43" s="624">
        <v>0.2</v>
      </c>
      <c r="DA43" s="636"/>
      <c r="DB43" s="636"/>
      <c r="DC43" s="637"/>
      <c r="DD43" s="627">
        <v>99628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5942755</v>
      </c>
      <c r="CS44" s="622"/>
      <c r="CT44" s="622"/>
      <c r="CU44" s="622"/>
      <c r="CV44" s="622"/>
      <c r="CW44" s="622"/>
      <c r="CX44" s="622"/>
      <c r="CY44" s="623"/>
      <c r="CZ44" s="624">
        <v>12</v>
      </c>
      <c r="DA44" s="625"/>
      <c r="DB44" s="625"/>
      <c r="DC44" s="626"/>
      <c r="DD44" s="627">
        <v>1181948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1158420</v>
      </c>
      <c r="CS45" s="634"/>
      <c r="CT45" s="634"/>
      <c r="CU45" s="634"/>
      <c r="CV45" s="634"/>
      <c r="CW45" s="634"/>
      <c r="CX45" s="634"/>
      <c r="CY45" s="635"/>
      <c r="CZ45" s="624">
        <v>2.2999999999999998</v>
      </c>
      <c r="DA45" s="636"/>
      <c r="DB45" s="636"/>
      <c r="DC45" s="637"/>
      <c r="DD45" s="627">
        <v>84024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4729002</v>
      </c>
      <c r="CS46" s="622"/>
      <c r="CT46" s="622"/>
      <c r="CU46" s="622"/>
      <c r="CV46" s="622"/>
      <c r="CW46" s="622"/>
      <c r="CX46" s="622"/>
      <c r="CY46" s="623"/>
      <c r="CZ46" s="624">
        <v>9.5</v>
      </c>
      <c r="DA46" s="625"/>
      <c r="DB46" s="625"/>
      <c r="DC46" s="626"/>
      <c r="DD46" s="627">
        <v>1043995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91314</v>
      </c>
      <c r="CS47" s="634"/>
      <c r="CT47" s="634"/>
      <c r="CU47" s="634"/>
      <c r="CV47" s="634"/>
      <c r="CW47" s="634"/>
      <c r="CX47" s="634"/>
      <c r="CY47" s="635"/>
      <c r="CZ47" s="624">
        <v>0.2</v>
      </c>
      <c r="DA47" s="636"/>
      <c r="DB47" s="636"/>
      <c r="DC47" s="637"/>
      <c r="DD47" s="627">
        <v>53764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147</v>
      </c>
      <c r="CS48" s="622"/>
      <c r="CT48" s="622"/>
      <c r="CU48" s="622"/>
      <c r="CV48" s="622"/>
      <c r="CW48" s="622"/>
      <c r="CX48" s="622"/>
      <c r="CY48" s="623"/>
      <c r="CZ48" s="624" t="s">
        <v>246</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49554242</v>
      </c>
      <c r="CS49" s="606"/>
      <c r="CT49" s="606"/>
      <c r="CU49" s="606"/>
      <c r="CV49" s="606"/>
      <c r="CW49" s="606"/>
      <c r="CX49" s="606"/>
      <c r="CY49" s="607"/>
      <c r="CZ49" s="608">
        <v>100</v>
      </c>
      <c r="DA49" s="609"/>
      <c r="DB49" s="609"/>
      <c r="DC49" s="610"/>
      <c r="DD49" s="611">
        <v>31234464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5ViAXjPy/buaXIjndejpkSqPErBinH3+L9VyxMpkUK9Orosp+GqDm9BElJyoOfa2XbdRFHP++DbpdW7kwIbdw==" saltValue="T4iW2ppDcYwl2TKRyQ0P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B33" sqref="B33:P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54098</v>
      </c>
      <c r="R7" s="1103"/>
      <c r="S7" s="1103"/>
      <c r="T7" s="1103"/>
      <c r="U7" s="1103"/>
      <c r="V7" s="1103">
        <v>49496</v>
      </c>
      <c r="W7" s="1103"/>
      <c r="X7" s="1103"/>
      <c r="Y7" s="1103"/>
      <c r="Z7" s="1103"/>
      <c r="AA7" s="1103">
        <v>4602</v>
      </c>
      <c r="AB7" s="1103"/>
      <c r="AC7" s="1103"/>
      <c r="AD7" s="1103"/>
      <c r="AE7" s="1104"/>
      <c r="AF7" s="1105">
        <v>4058</v>
      </c>
      <c r="AG7" s="1106"/>
      <c r="AH7" s="1106"/>
      <c r="AI7" s="1106"/>
      <c r="AJ7" s="1107"/>
      <c r="AK7" s="1108">
        <v>4437</v>
      </c>
      <c r="AL7" s="1109"/>
      <c r="AM7" s="1109"/>
      <c r="AN7" s="1109"/>
      <c r="AO7" s="1109"/>
      <c r="AP7" s="1109">
        <v>28952</v>
      </c>
      <c r="AQ7" s="1109"/>
      <c r="AR7" s="1109"/>
      <c r="AS7" s="1109"/>
      <c r="AT7" s="1109"/>
      <c r="AU7" s="1110" t="s">
        <v>586</v>
      </c>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597</v>
      </c>
      <c r="BS7" s="1099" t="s">
        <v>598</v>
      </c>
      <c r="BT7" s="1100"/>
      <c r="BU7" s="1100"/>
      <c r="BV7" s="1100"/>
      <c r="BW7" s="1100"/>
      <c r="BX7" s="1100"/>
      <c r="BY7" s="1100"/>
      <c r="BZ7" s="1100"/>
      <c r="CA7" s="1100"/>
      <c r="CB7" s="1100"/>
      <c r="CC7" s="1100"/>
      <c r="CD7" s="1100"/>
      <c r="CE7" s="1100"/>
      <c r="CF7" s="1100"/>
      <c r="CG7" s="1112"/>
      <c r="CH7" s="1096">
        <v>-6</v>
      </c>
      <c r="CI7" s="1097"/>
      <c r="CJ7" s="1097"/>
      <c r="CK7" s="1097"/>
      <c r="CL7" s="1098"/>
      <c r="CM7" s="1096">
        <v>-40</v>
      </c>
      <c r="CN7" s="1097"/>
      <c r="CO7" s="1097"/>
      <c r="CP7" s="1097"/>
      <c r="CQ7" s="1098"/>
      <c r="CR7" s="1096">
        <v>5</v>
      </c>
      <c r="CS7" s="1097"/>
      <c r="CT7" s="1097"/>
      <c r="CU7" s="1097"/>
      <c r="CV7" s="1098"/>
      <c r="CW7" s="1096" t="s">
        <v>589</v>
      </c>
      <c r="CX7" s="1097"/>
      <c r="CY7" s="1097"/>
      <c r="CZ7" s="1097"/>
      <c r="DA7" s="1098"/>
      <c r="DB7" s="1096">
        <v>1351</v>
      </c>
      <c r="DC7" s="1097"/>
      <c r="DD7" s="1097"/>
      <c r="DE7" s="1097"/>
      <c r="DF7" s="1098"/>
      <c r="DG7" s="1096" t="s">
        <v>589</v>
      </c>
      <c r="DH7" s="1097"/>
      <c r="DI7" s="1097"/>
      <c r="DJ7" s="1097"/>
      <c r="DK7" s="1098"/>
      <c r="DL7" s="1096" t="s">
        <v>589</v>
      </c>
      <c r="DM7" s="1097"/>
      <c r="DN7" s="1097"/>
      <c r="DO7" s="1097"/>
      <c r="DP7" s="1098"/>
      <c r="DQ7" s="1096">
        <v>40</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83</v>
      </c>
      <c r="R8" s="1039"/>
      <c r="S8" s="1039"/>
      <c r="T8" s="1039"/>
      <c r="U8" s="1039"/>
      <c r="V8" s="1039">
        <v>83</v>
      </c>
      <c r="W8" s="1039"/>
      <c r="X8" s="1039"/>
      <c r="Y8" s="1039"/>
      <c r="Z8" s="1039"/>
      <c r="AA8" s="1039" t="s">
        <v>522</v>
      </c>
      <c r="AB8" s="1039"/>
      <c r="AC8" s="1039"/>
      <c r="AD8" s="1039"/>
      <c r="AE8" s="1040"/>
      <c r="AF8" s="1035" t="s">
        <v>392</v>
      </c>
      <c r="AG8" s="1036"/>
      <c r="AH8" s="1036"/>
      <c r="AI8" s="1036"/>
      <c r="AJ8" s="1037"/>
      <c r="AK8" s="1080">
        <v>44</v>
      </c>
      <c r="AL8" s="1081"/>
      <c r="AM8" s="1081"/>
      <c r="AN8" s="1081"/>
      <c r="AO8" s="1081"/>
      <c r="AP8" s="1081" t="s">
        <v>522</v>
      </c>
      <c r="AQ8" s="1081"/>
      <c r="AR8" s="1081"/>
      <c r="AS8" s="1081"/>
      <c r="AT8" s="1081"/>
      <c r="AU8" s="1082" t="s">
        <v>587</v>
      </c>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54161</v>
      </c>
      <c r="R23" s="1061"/>
      <c r="S23" s="1061"/>
      <c r="T23" s="1061"/>
      <c r="U23" s="1061"/>
      <c r="V23" s="1061">
        <v>49559</v>
      </c>
      <c r="W23" s="1061"/>
      <c r="X23" s="1061"/>
      <c r="Y23" s="1061"/>
      <c r="Z23" s="1061"/>
      <c r="AA23" s="1061">
        <v>4602</v>
      </c>
      <c r="AB23" s="1061"/>
      <c r="AC23" s="1061"/>
      <c r="AD23" s="1061"/>
      <c r="AE23" s="1068"/>
      <c r="AF23" s="1069">
        <v>4058</v>
      </c>
      <c r="AG23" s="1061"/>
      <c r="AH23" s="1061"/>
      <c r="AI23" s="1061"/>
      <c r="AJ23" s="1070"/>
      <c r="AK23" s="1071"/>
      <c r="AL23" s="1072"/>
      <c r="AM23" s="1072"/>
      <c r="AN23" s="1072"/>
      <c r="AO23" s="1072"/>
      <c r="AP23" s="1061">
        <v>28952</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9060</v>
      </c>
      <c r="R28" s="1051"/>
      <c r="S28" s="1051"/>
      <c r="T28" s="1051"/>
      <c r="U28" s="1051"/>
      <c r="V28" s="1051">
        <v>9051</v>
      </c>
      <c r="W28" s="1051"/>
      <c r="X28" s="1051"/>
      <c r="Y28" s="1051"/>
      <c r="Z28" s="1051"/>
      <c r="AA28" s="1051">
        <v>9</v>
      </c>
      <c r="AB28" s="1051"/>
      <c r="AC28" s="1051"/>
      <c r="AD28" s="1051"/>
      <c r="AE28" s="1052"/>
      <c r="AF28" s="1053">
        <v>9</v>
      </c>
      <c r="AG28" s="1051"/>
      <c r="AH28" s="1051"/>
      <c r="AI28" s="1051"/>
      <c r="AJ28" s="1054"/>
      <c r="AK28" s="1042">
        <v>683</v>
      </c>
      <c r="AL28" s="1043"/>
      <c r="AM28" s="1043"/>
      <c r="AN28" s="1043"/>
      <c r="AO28" s="1043"/>
      <c r="AP28" s="1043" t="s">
        <v>522</v>
      </c>
      <c r="AQ28" s="1043"/>
      <c r="AR28" s="1043"/>
      <c r="AS28" s="1043"/>
      <c r="AT28" s="1043"/>
      <c r="AU28" s="1043" t="s">
        <v>522</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378</v>
      </c>
      <c r="R29" s="1039"/>
      <c r="S29" s="1039"/>
      <c r="T29" s="1039"/>
      <c r="U29" s="1039"/>
      <c r="V29" s="1039">
        <v>359</v>
      </c>
      <c r="W29" s="1039"/>
      <c r="X29" s="1039"/>
      <c r="Y29" s="1039"/>
      <c r="Z29" s="1039"/>
      <c r="AA29" s="1039">
        <v>20</v>
      </c>
      <c r="AB29" s="1039"/>
      <c r="AC29" s="1039"/>
      <c r="AD29" s="1039"/>
      <c r="AE29" s="1040"/>
      <c r="AF29" s="1035">
        <v>20</v>
      </c>
      <c r="AG29" s="1036"/>
      <c r="AH29" s="1036"/>
      <c r="AI29" s="1036"/>
      <c r="AJ29" s="1037"/>
      <c r="AK29" s="980">
        <v>142</v>
      </c>
      <c r="AL29" s="971"/>
      <c r="AM29" s="971"/>
      <c r="AN29" s="971"/>
      <c r="AO29" s="971"/>
      <c r="AP29" s="971">
        <v>197</v>
      </c>
      <c r="AQ29" s="971"/>
      <c r="AR29" s="971"/>
      <c r="AS29" s="971"/>
      <c r="AT29" s="971"/>
      <c r="AU29" s="971">
        <v>76</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7459</v>
      </c>
      <c r="R30" s="1039"/>
      <c r="S30" s="1039"/>
      <c r="T30" s="1039"/>
      <c r="U30" s="1039"/>
      <c r="V30" s="1039">
        <v>7344</v>
      </c>
      <c r="W30" s="1039"/>
      <c r="X30" s="1039"/>
      <c r="Y30" s="1039"/>
      <c r="Z30" s="1039"/>
      <c r="AA30" s="1039">
        <v>115</v>
      </c>
      <c r="AB30" s="1039"/>
      <c r="AC30" s="1039"/>
      <c r="AD30" s="1039"/>
      <c r="AE30" s="1040"/>
      <c r="AF30" s="1035">
        <v>115</v>
      </c>
      <c r="AG30" s="1036"/>
      <c r="AH30" s="1036"/>
      <c r="AI30" s="1036"/>
      <c r="AJ30" s="1037"/>
      <c r="AK30" s="980">
        <v>1054</v>
      </c>
      <c r="AL30" s="971"/>
      <c r="AM30" s="971"/>
      <c r="AN30" s="971"/>
      <c r="AO30" s="971"/>
      <c r="AP30" s="971" t="s">
        <v>522</v>
      </c>
      <c r="AQ30" s="971"/>
      <c r="AR30" s="971"/>
      <c r="AS30" s="971"/>
      <c r="AT30" s="971"/>
      <c r="AU30" s="971" t="s">
        <v>522</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1353</v>
      </c>
      <c r="R31" s="1039"/>
      <c r="S31" s="1039"/>
      <c r="T31" s="1039"/>
      <c r="U31" s="1039"/>
      <c r="V31" s="1039">
        <v>1323</v>
      </c>
      <c r="W31" s="1039"/>
      <c r="X31" s="1039"/>
      <c r="Y31" s="1039"/>
      <c r="Z31" s="1039"/>
      <c r="AA31" s="1039">
        <v>30</v>
      </c>
      <c r="AB31" s="1039"/>
      <c r="AC31" s="1039"/>
      <c r="AD31" s="1039"/>
      <c r="AE31" s="1040"/>
      <c r="AF31" s="1035">
        <v>30</v>
      </c>
      <c r="AG31" s="1036"/>
      <c r="AH31" s="1036"/>
      <c r="AI31" s="1036"/>
      <c r="AJ31" s="1037"/>
      <c r="AK31" s="980">
        <v>295</v>
      </c>
      <c r="AL31" s="971"/>
      <c r="AM31" s="971"/>
      <c r="AN31" s="971"/>
      <c r="AO31" s="971"/>
      <c r="AP31" s="971" t="s">
        <v>522</v>
      </c>
      <c r="AQ31" s="971"/>
      <c r="AR31" s="971"/>
      <c r="AS31" s="971"/>
      <c r="AT31" s="971"/>
      <c r="AU31" s="971" t="s">
        <v>522</v>
      </c>
      <c r="AV31" s="971"/>
      <c r="AW31" s="971"/>
      <c r="AX31" s="971"/>
      <c r="AY31" s="971"/>
      <c r="AZ31" s="1041" t="s">
        <v>522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1783</v>
      </c>
      <c r="R32" s="1039"/>
      <c r="S32" s="1039"/>
      <c r="T32" s="1039"/>
      <c r="U32" s="1039"/>
      <c r="V32" s="1039">
        <v>1656</v>
      </c>
      <c r="W32" s="1039"/>
      <c r="X32" s="1039"/>
      <c r="Y32" s="1039"/>
      <c r="Z32" s="1039"/>
      <c r="AA32" s="1039">
        <v>127</v>
      </c>
      <c r="AB32" s="1039"/>
      <c r="AC32" s="1039"/>
      <c r="AD32" s="1039"/>
      <c r="AE32" s="1040"/>
      <c r="AF32" s="1035">
        <v>1594</v>
      </c>
      <c r="AG32" s="1036"/>
      <c r="AH32" s="1036"/>
      <c r="AI32" s="1036"/>
      <c r="AJ32" s="1037"/>
      <c r="AK32" s="980">
        <v>395</v>
      </c>
      <c r="AL32" s="971"/>
      <c r="AM32" s="971"/>
      <c r="AN32" s="971"/>
      <c r="AO32" s="971"/>
      <c r="AP32" s="971">
        <v>5276</v>
      </c>
      <c r="AQ32" s="971"/>
      <c r="AR32" s="971"/>
      <c r="AS32" s="971"/>
      <c r="AT32" s="971"/>
      <c r="AU32" s="971">
        <v>1762</v>
      </c>
      <c r="AV32" s="971"/>
      <c r="AW32" s="971"/>
      <c r="AX32" s="971"/>
      <c r="AY32" s="971"/>
      <c r="AZ32" s="1041" t="s">
        <v>522</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3262</v>
      </c>
      <c r="R33" s="1039"/>
      <c r="S33" s="1039"/>
      <c r="T33" s="1039"/>
      <c r="U33" s="1039"/>
      <c r="V33" s="1039">
        <v>3230</v>
      </c>
      <c r="W33" s="1039"/>
      <c r="X33" s="1039"/>
      <c r="Y33" s="1039"/>
      <c r="Z33" s="1039"/>
      <c r="AA33" s="1039">
        <v>32</v>
      </c>
      <c r="AB33" s="1039"/>
      <c r="AC33" s="1039"/>
      <c r="AD33" s="1039"/>
      <c r="AE33" s="1040"/>
      <c r="AF33" s="1035">
        <v>636</v>
      </c>
      <c r="AG33" s="1036"/>
      <c r="AH33" s="1036"/>
      <c r="AI33" s="1036"/>
      <c r="AJ33" s="1037"/>
      <c r="AK33" s="980">
        <v>1795</v>
      </c>
      <c r="AL33" s="971"/>
      <c r="AM33" s="971"/>
      <c r="AN33" s="971"/>
      <c r="AO33" s="971"/>
      <c r="AP33" s="971">
        <v>9291</v>
      </c>
      <c r="AQ33" s="971"/>
      <c r="AR33" s="971"/>
      <c r="AS33" s="971"/>
      <c r="AT33" s="971"/>
      <c r="AU33" s="971">
        <v>6727</v>
      </c>
      <c r="AV33" s="971"/>
      <c r="AW33" s="971"/>
      <c r="AX33" s="971"/>
      <c r="AY33" s="971"/>
      <c r="AZ33" s="1041" t="s">
        <v>522</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70</v>
      </c>
      <c r="R34" s="1039"/>
      <c r="S34" s="1039"/>
      <c r="T34" s="1039"/>
      <c r="U34" s="1039"/>
      <c r="V34" s="1039">
        <v>64</v>
      </c>
      <c r="W34" s="1039"/>
      <c r="X34" s="1039"/>
      <c r="Y34" s="1039"/>
      <c r="Z34" s="1039"/>
      <c r="AA34" s="1039">
        <v>6</v>
      </c>
      <c r="AB34" s="1039"/>
      <c r="AC34" s="1039"/>
      <c r="AD34" s="1039"/>
      <c r="AE34" s="1040"/>
      <c r="AF34" s="1035">
        <v>1</v>
      </c>
      <c r="AG34" s="1036"/>
      <c r="AH34" s="1036"/>
      <c r="AI34" s="1036"/>
      <c r="AJ34" s="1037"/>
      <c r="AK34" s="980">
        <v>41059</v>
      </c>
      <c r="AL34" s="971"/>
      <c r="AM34" s="971"/>
      <c r="AN34" s="971"/>
      <c r="AO34" s="971"/>
      <c r="AP34" s="971" t="s">
        <v>522</v>
      </c>
      <c r="AQ34" s="971"/>
      <c r="AR34" s="971"/>
      <c r="AS34" s="971"/>
      <c r="AT34" s="971"/>
      <c r="AU34" s="971" t="s">
        <v>522</v>
      </c>
      <c r="AV34" s="971"/>
      <c r="AW34" s="971"/>
      <c r="AX34" s="971"/>
      <c r="AY34" s="971"/>
      <c r="AZ34" s="1041" t="s">
        <v>522</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2404</v>
      </c>
      <c r="AG63" s="959"/>
      <c r="AH63" s="959"/>
      <c r="AI63" s="959"/>
      <c r="AJ63" s="1022"/>
      <c r="AK63" s="1023"/>
      <c r="AL63" s="963"/>
      <c r="AM63" s="963"/>
      <c r="AN63" s="963"/>
      <c r="AO63" s="963"/>
      <c r="AP63" s="959">
        <v>14763</v>
      </c>
      <c r="AQ63" s="959"/>
      <c r="AR63" s="959"/>
      <c r="AS63" s="959"/>
      <c r="AT63" s="959"/>
      <c r="AU63" s="959">
        <v>8565</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401</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61</v>
      </c>
      <c r="R68" s="982"/>
      <c r="S68" s="982"/>
      <c r="T68" s="982"/>
      <c r="U68" s="982"/>
      <c r="V68" s="982">
        <v>56</v>
      </c>
      <c r="W68" s="982"/>
      <c r="X68" s="982"/>
      <c r="Y68" s="982"/>
      <c r="Z68" s="982"/>
      <c r="AA68" s="982">
        <v>5</v>
      </c>
      <c r="AB68" s="982"/>
      <c r="AC68" s="982"/>
      <c r="AD68" s="982"/>
      <c r="AE68" s="982"/>
      <c r="AF68" s="982">
        <v>5</v>
      </c>
      <c r="AG68" s="982"/>
      <c r="AH68" s="982"/>
      <c r="AI68" s="982"/>
      <c r="AJ68" s="982"/>
      <c r="AK68" s="982" t="s">
        <v>589</v>
      </c>
      <c r="AL68" s="982"/>
      <c r="AM68" s="982"/>
      <c r="AN68" s="982"/>
      <c r="AO68" s="982"/>
      <c r="AP68" s="982" t="s">
        <v>589</v>
      </c>
      <c r="AQ68" s="982"/>
      <c r="AR68" s="982"/>
      <c r="AS68" s="982"/>
      <c r="AT68" s="982"/>
      <c r="AU68" s="982" t="s">
        <v>589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253</v>
      </c>
      <c r="R69" s="971"/>
      <c r="S69" s="971"/>
      <c r="T69" s="971"/>
      <c r="U69" s="971"/>
      <c r="V69" s="971">
        <v>231</v>
      </c>
      <c r="W69" s="971"/>
      <c r="X69" s="971"/>
      <c r="Y69" s="971"/>
      <c r="Z69" s="971"/>
      <c r="AA69" s="971">
        <v>22</v>
      </c>
      <c r="AB69" s="971"/>
      <c r="AC69" s="971"/>
      <c r="AD69" s="971"/>
      <c r="AE69" s="971"/>
      <c r="AF69" s="971">
        <v>22</v>
      </c>
      <c r="AG69" s="971"/>
      <c r="AH69" s="971"/>
      <c r="AI69" s="971"/>
      <c r="AJ69" s="971"/>
      <c r="AK69" s="971" t="s">
        <v>589</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1523</v>
      </c>
      <c r="R70" s="971"/>
      <c r="S70" s="971"/>
      <c r="T70" s="971"/>
      <c r="U70" s="971"/>
      <c r="V70" s="971">
        <v>1379</v>
      </c>
      <c r="W70" s="971"/>
      <c r="X70" s="971"/>
      <c r="Y70" s="971"/>
      <c r="Z70" s="971"/>
      <c r="AA70" s="971">
        <v>144</v>
      </c>
      <c r="AB70" s="971"/>
      <c r="AC70" s="971"/>
      <c r="AD70" s="971"/>
      <c r="AE70" s="971"/>
      <c r="AF70" s="971">
        <v>144</v>
      </c>
      <c r="AG70" s="971"/>
      <c r="AH70" s="971"/>
      <c r="AI70" s="971"/>
      <c r="AJ70" s="971"/>
      <c r="AK70" s="971">
        <v>1</v>
      </c>
      <c r="AL70" s="971"/>
      <c r="AM70" s="971"/>
      <c r="AN70" s="971"/>
      <c r="AO70" s="971"/>
      <c r="AP70" s="971">
        <v>386</v>
      </c>
      <c r="AQ70" s="971"/>
      <c r="AR70" s="971"/>
      <c r="AS70" s="971"/>
      <c r="AT70" s="971"/>
      <c r="AU70" s="971">
        <v>348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30</v>
      </c>
      <c r="R71" s="971"/>
      <c r="S71" s="971"/>
      <c r="T71" s="971"/>
      <c r="U71" s="971"/>
      <c r="V71" s="971">
        <v>24</v>
      </c>
      <c r="W71" s="971"/>
      <c r="X71" s="971"/>
      <c r="Y71" s="971"/>
      <c r="Z71" s="971"/>
      <c r="AA71" s="971">
        <v>6</v>
      </c>
      <c r="AB71" s="971"/>
      <c r="AC71" s="971"/>
      <c r="AD71" s="971"/>
      <c r="AE71" s="971"/>
      <c r="AF71" s="971">
        <v>6</v>
      </c>
      <c r="AG71" s="971"/>
      <c r="AH71" s="971"/>
      <c r="AI71" s="971"/>
      <c r="AJ71" s="971"/>
      <c r="AK71" s="971" t="s">
        <v>589</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605</v>
      </c>
      <c r="C72" s="975"/>
      <c r="D72" s="975"/>
      <c r="E72" s="975"/>
      <c r="F72" s="975"/>
      <c r="G72" s="975"/>
      <c r="H72" s="975"/>
      <c r="I72" s="975"/>
      <c r="J72" s="975"/>
      <c r="K72" s="975"/>
      <c r="L72" s="975"/>
      <c r="M72" s="975"/>
      <c r="N72" s="975"/>
      <c r="O72" s="975"/>
      <c r="P72" s="976"/>
      <c r="Q72" s="977">
        <v>11</v>
      </c>
      <c r="R72" s="971"/>
      <c r="S72" s="971"/>
      <c r="T72" s="971"/>
      <c r="U72" s="971"/>
      <c r="V72" s="971">
        <v>11</v>
      </c>
      <c r="W72" s="971"/>
      <c r="X72" s="971"/>
      <c r="Y72" s="971"/>
      <c r="Z72" s="971"/>
      <c r="AA72" s="971">
        <v>0</v>
      </c>
      <c r="AB72" s="971"/>
      <c r="AC72" s="971"/>
      <c r="AD72" s="971"/>
      <c r="AE72" s="971"/>
      <c r="AF72" s="971">
        <v>0</v>
      </c>
      <c r="AG72" s="971"/>
      <c r="AH72" s="971"/>
      <c r="AI72" s="971"/>
      <c r="AJ72" s="971"/>
      <c r="AK72" s="971" t="s">
        <v>589</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1</v>
      </c>
      <c r="R73" s="971"/>
      <c r="S73" s="971"/>
      <c r="T73" s="971"/>
      <c r="U73" s="971"/>
      <c r="V73" s="971">
        <v>1</v>
      </c>
      <c r="W73" s="971"/>
      <c r="X73" s="971"/>
      <c r="Y73" s="971"/>
      <c r="Z73" s="971"/>
      <c r="AA73" s="971">
        <v>0</v>
      </c>
      <c r="AB73" s="971"/>
      <c r="AC73" s="971"/>
      <c r="AD73" s="971"/>
      <c r="AE73" s="971"/>
      <c r="AF73" s="971">
        <v>0</v>
      </c>
      <c r="AG73" s="971"/>
      <c r="AH73" s="971"/>
      <c r="AI73" s="971"/>
      <c r="AJ73" s="971"/>
      <c r="AK73" s="971" t="s">
        <v>589</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1943</v>
      </c>
      <c r="R74" s="971"/>
      <c r="S74" s="971"/>
      <c r="T74" s="971"/>
      <c r="U74" s="971"/>
      <c r="V74" s="971">
        <v>1773</v>
      </c>
      <c r="W74" s="971"/>
      <c r="X74" s="971"/>
      <c r="Y74" s="971"/>
      <c r="Z74" s="971"/>
      <c r="AA74" s="971">
        <v>170</v>
      </c>
      <c r="AB74" s="971"/>
      <c r="AC74" s="971"/>
      <c r="AD74" s="971"/>
      <c r="AE74" s="971"/>
      <c r="AF74" s="971">
        <v>107</v>
      </c>
      <c r="AG74" s="971"/>
      <c r="AH74" s="971"/>
      <c r="AI74" s="971"/>
      <c r="AJ74" s="971"/>
      <c r="AK74" s="971">
        <v>93</v>
      </c>
      <c r="AL74" s="971"/>
      <c r="AM74" s="971"/>
      <c r="AN74" s="971"/>
      <c r="AO74" s="971"/>
      <c r="AP74" s="971">
        <v>472</v>
      </c>
      <c r="AQ74" s="971"/>
      <c r="AR74" s="971"/>
      <c r="AS74" s="971"/>
      <c r="AT74" s="971"/>
      <c r="AU74" s="971">
        <v>371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146</v>
      </c>
      <c r="R75" s="979"/>
      <c r="S75" s="979"/>
      <c r="T75" s="979"/>
      <c r="U75" s="980"/>
      <c r="V75" s="981">
        <v>141</v>
      </c>
      <c r="W75" s="979"/>
      <c r="X75" s="979"/>
      <c r="Y75" s="979"/>
      <c r="Z75" s="980"/>
      <c r="AA75" s="981">
        <v>5</v>
      </c>
      <c r="AB75" s="979"/>
      <c r="AC75" s="979"/>
      <c r="AD75" s="979"/>
      <c r="AE75" s="980"/>
      <c r="AF75" s="981">
        <v>5</v>
      </c>
      <c r="AG75" s="979"/>
      <c r="AH75" s="979"/>
      <c r="AI75" s="979"/>
      <c r="AJ75" s="980"/>
      <c r="AK75" s="981" t="s">
        <v>589</v>
      </c>
      <c r="AL75" s="979"/>
      <c r="AM75" s="979"/>
      <c r="AN75" s="979"/>
      <c r="AO75" s="980"/>
      <c r="AP75" s="981">
        <v>106</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595</v>
      </c>
      <c r="C76" s="975"/>
      <c r="D76" s="975"/>
      <c r="E76" s="975"/>
      <c r="F76" s="975"/>
      <c r="G76" s="975"/>
      <c r="H76" s="975"/>
      <c r="I76" s="975"/>
      <c r="J76" s="975"/>
      <c r="K76" s="975"/>
      <c r="L76" s="975"/>
      <c r="M76" s="975"/>
      <c r="N76" s="975"/>
      <c r="O76" s="975"/>
      <c r="P76" s="976"/>
      <c r="Q76" s="978">
        <v>267</v>
      </c>
      <c r="R76" s="979"/>
      <c r="S76" s="979"/>
      <c r="T76" s="979"/>
      <c r="U76" s="980"/>
      <c r="V76" s="981">
        <v>235</v>
      </c>
      <c r="W76" s="979"/>
      <c r="X76" s="979"/>
      <c r="Y76" s="979"/>
      <c r="Z76" s="980"/>
      <c r="AA76" s="981">
        <v>32</v>
      </c>
      <c r="AB76" s="979"/>
      <c r="AC76" s="979"/>
      <c r="AD76" s="979"/>
      <c r="AE76" s="980"/>
      <c r="AF76" s="981">
        <v>32</v>
      </c>
      <c r="AG76" s="979"/>
      <c r="AH76" s="979"/>
      <c r="AI76" s="979"/>
      <c r="AJ76" s="980"/>
      <c r="AK76" s="981" t="s">
        <v>589</v>
      </c>
      <c r="AL76" s="979"/>
      <c r="AM76" s="979"/>
      <c r="AN76" s="979"/>
      <c r="AO76" s="980"/>
      <c r="AP76" s="981" t="s">
        <v>589</v>
      </c>
      <c r="AQ76" s="979"/>
      <c r="AR76" s="979"/>
      <c r="AS76" s="979"/>
      <c r="AT76" s="980"/>
      <c r="AU76" s="981" t="s">
        <v>589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596</v>
      </c>
      <c r="C77" s="975"/>
      <c r="D77" s="975"/>
      <c r="E77" s="975"/>
      <c r="F77" s="975"/>
      <c r="G77" s="975"/>
      <c r="H77" s="975"/>
      <c r="I77" s="975"/>
      <c r="J77" s="975"/>
      <c r="K77" s="975"/>
      <c r="L77" s="975"/>
      <c r="M77" s="975"/>
      <c r="N77" s="975"/>
      <c r="O77" s="975"/>
      <c r="P77" s="976"/>
      <c r="Q77" s="978">
        <v>279696</v>
      </c>
      <c r="R77" s="979"/>
      <c r="S77" s="979"/>
      <c r="T77" s="979"/>
      <c r="U77" s="980"/>
      <c r="V77" s="981">
        <v>267445</v>
      </c>
      <c r="W77" s="979"/>
      <c r="X77" s="979"/>
      <c r="Y77" s="979"/>
      <c r="Z77" s="980"/>
      <c r="AA77" s="981">
        <v>12251</v>
      </c>
      <c r="AB77" s="979"/>
      <c r="AC77" s="979"/>
      <c r="AD77" s="979"/>
      <c r="AE77" s="980"/>
      <c r="AF77" s="981">
        <v>12251</v>
      </c>
      <c r="AG77" s="979"/>
      <c r="AH77" s="979"/>
      <c r="AI77" s="979"/>
      <c r="AJ77" s="980"/>
      <c r="AK77" s="981" t="s">
        <v>589</v>
      </c>
      <c r="AL77" s="979"/>
      <c r="AM77" s="979"/>
      <c r="AN77" s="979"/>
      <c r="AO77" s="980"/>
      <c r="AP77" s="981" t="s">
        <v>589</v>
      </c>
      <c r="AQ77" s="979"/>
      <c r="AR77" s="979"/>
      <c r="AS77" s="979"/>
      <c r="AT77" s="980"/>
      <c r="AU77" s="981" t="s">
        <v>589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12572</v>
      </c>
      <c r="AG88" s="959"/>
      <c r="AH88" s="959"/>
      <c r="AI88" s="959"/>
      <c r="AJ88" s="959"/>
      <c r="AK88" s="963"/>
      <c r="AL88" s="963"/>
      <c r="AM88" s="963"/>
      <c r="AN88" s="963"/>
      <c r="AO88" s="963"/>
      <c r="AP88" s="959">
        <v>964</v>
      </c>
      <c r="AQ88" s="959"/>
      <c r="AR88" s="959"/>
      <c r="AS88" s="959"/>
      <c r="AT88" s="959"/>
      <c r="AU88" s="959">
        <v>719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522</v>
      </c>
      <c r="CX102" s="953"/>
      <c r="CY102" s="953"/>
      <c r="CZ102" s="953"/>
      <c r="DA102" s="954"/>
      <c r="DB102" s="952">
        <v>1351</v>
      </c>
      <c r="DC102" s="953"/>
      <c r="DD102" s="953"/>
      <c r="DE102" s="953"/>
      <c r="DF102" s="954"/>
      <c r="DG102" s="952" t="s">
        <v>522</v>
      </c>
      <c r="DH102" s="953"/>
      <c r="DI102" s="953"/>
      <c r="DJ102" s="953"/>
      <c r="DK102" s="954"/>
      <c r="DL102" s="952" t="s">
        <v>522</v>
      </c>
      <c r="DM102" s="953"/>
      <c r="DN102" s="953"/>
      <c r="DO102" s="953"/>
      <c r="DP102" s="954"/>
      <c r="DQ102" s="952">
        <v>40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3905591</v>
      </c>
      <c r="AB110" s="889"/>
      <c r="AC110" s="889"/>
      <c r="AD110" s="889"/>
      <c r="AE110" s="890"/>
      <c r="AF110" s="891">
        <v>4027114</v>
      </c>
      <c r="AG110" s="889"/>
      <c r="AH110" s="889"/>
      <c r="AI110" s="889"/>
      <c r="AJ110" s="890"/>
      <c r="AK110" s="891">
        <v>4084673</v>
      </c>
      <c r="AL110" s="889"/>
      <c r="AM110" s="889"/>
      <c r="AN110" s="889"/>
      <c r="AO110" s="890"/>
      <c r="AP110" s="892">
        <v>20.5</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29185508</v>
      </c>
      <c r="BR110" s="842"/>
      <c r="BS110" s="842"/>
      <c r="BT110" s="842"/>
      <c r="BU110" s="842"/>
      <c r="BV110" s="842">
        <v>28921461</v>
      </c>
      <c r="BW110" s="842"/>
      <c r="BX110" s="842"/>
      <c r="BY110" s="842"/>
      <c r="BZ110" s="842"/>
      <c r="CA110" s="842">
        <v>28951771</v>
      </c>
      <c r="CB110" s="842"/>
      <c r="CC110" s="842"/>
      <c r="CD110" s="842"/>
      <c r="CE110" s="842"/>
      <c r="CF110" s="866">
        <v>145.5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417</v>
      </c>
      <c r="DM110" s="842"/>
      <c r="DN110" s="842"/>
      <c r="DO110" s="842"/>
      <c r="DP110" s="842"/>
      <c r="DQ110" s="842" t="s">
        <v>417</v>
      </c>
      <c r="DR110" s="842"/>
      <c r="DS110" s="842"/>
      <c r="DT110" s="842"/>
      <c r="DU110" s="842"/>
      <c r="DV110" s="843" t="s">
        <v>417</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417</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1432864</v>
      </c>
      <c r="BR111" s="817"/>
      <c r="BS111" s="817"/>
      <c r="BT111" s="817"/>
      <c r="BU111" s="817"/>
      <c r="BV111" s="817">
        <v>1288210</v>
      </c>
      <c r="BW111" s="817"/>
      <c r="BX111" s="817"/>
      <c r="BY111" s="817"/>
      <c r="BZ111" s="817"/>
      <c r="CA111" s="817">
        <v>1241280</v>
      </c>
      <c r="CB111" s="817"/>
      <c r="CC111" s="817"/>
      <c r="CD111" s="817"/>
      <c r="CE111" s="817"/>
      <c r="CF111" s="875">
        <v>6.2</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447</v>
      </c>
      <c r="DR111" s="817"/>
      <c r="DS111" s="817"/>
      <c r="DT111" s="817"/>
      <c r="DU111" s="817"/>
      <c r="DV111" s="794" t="s">
        <v>132</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450</v>
      </c>
      <c r="AL112" s="780"/>
      <c r="AM112" s="780"/>
      <c r="AN112" s="780"/>
      <c r="AO112" s="781"/>
      <c r="AP112" s="824" t="s">
        <v>132</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9865186</v>
      </c>
      <c r="BR112" s="817"/>
      <c r="BS112" s="817"/>
      <c r="BT112" s="817"/>
      <c r="BU112" s="817"/>
      <c r="BV112" s="817">
        <v>9140118</v>
      </c>
      <c r="BW112" s="817"/>
      <c r="BX112" s="817"/>
      <c r="BY112" s="817"/>
      <c r="BZ112" s="817"/>
      <c r="CA112" s="817">
        <v>8564607</v>
      </c>
      <c r="CB112" s="817"/>
      <c r="CC112" s="817"/>
      <c r="CD112" s="817"/>
      <c r="CE112" s="817"/>
      <c r="CF112" s="875">
        <v>43</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447</v>
      </c>
      <c r="DM112" s="817"/>
      <c r="DN112" s="817"/>
      <c r="DO112" s="817"/>
      <c r="DP112" s="817"/>
      <c r="DQ112" s="817" t="s">
        <v>132</v>
      </c>
      <c r="DR112" s="817"/>
      <c r="DS112" s="817"/>
      <c r="DT112" s="817"/>
      <c r="DU112" s="817"/>
      <c r="DV112" s="794" t="s">
        <v>132</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1331231</v>
      </c>
      <c r="AB113" s="919"/>
      <c r="AC113" s="919"/>
      <c r="AD113" s="919"/>
      <c r="AE113" s="920"/>
      <c r="AF113" s="921">
        <v>1296496</v>
      </c>
      <c r="AG113" s="919"/>
      <c r="AH113" s="919"/>
      <c r="AI113" s="919"/>
      <c r="AJ113" s="920"/>
      <c r="AK113" s="921">
        <v>1312294</v>
      </c>
      <c r="AL113" s="919"/>
      <c r="AM113" s="919"/>
      <c r="AN113" s="919"/>
      <c r="AO113" s="920"/>
      <c r="AP113" s="922">
        <v>6.6</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1021386</v>
      </c>
      <c r="BR113" s="817"/>
      <c r="BS113" s="817"/>
      <c r="BT113" s="817"/>
      <c r="BU113" s="817"/>
      <c r="BV113" s="817">
        <v>880823</v>
      </c>
      <c r="BW113" s="817"/>
      <c r="BX113" s="817"/>
      <c r="BY113" s="817"/>
      <c r="BZ113" s="817"/>
      <c r="CA113" s="817">
        <v>731394</v>
      </c>
      <c r="CB113" s="817"/>
      <c r="CC113" s="817"/>
      <c r="CD113" s="817"/>
      <c r="CE113" s="817"/>
      <c r="CF113" s="875">
        <v>3.7</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456</v>
      </c>
      <c r="DM113" s="780"/>
      <c r="DN113" s="780"/>
      <c r="DO113" s="780"/>
      <c r="DP113" s="781"/>
      <c r="DQ113" s="782" t="s">
        <v>132</v>
      </c>
      <c r="DR113" s="780"/>
      <c r="DS113" s="780"/>
      <c r="DT113" s="780"/>
      <c r="DU113" s="781"/>
      <c r="DV113" s="824" t="s">
        <v>447</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187853</v>
      </c>
      <c r="AB114" s="780"/>
      <c r="AC114" s="780"/>
      <c r="AD114" s="780"/>
      <c r="AE114" s="781"/>
      <c r="AF114" s="782">
        <v>175283</v>
      </c>
      <c r="AG114" s="780"/>
      <c r="AH114" s="780"/>
      <c r="AI114" s="780"/>
      <c r="AJ114" s="781"/>
      <c r="AK114" s="782">
        <v>161351</v>
      </c>
      <c r="AL114" s="780"/>
      <c r="AM114" s="780"/>
      <c r="AN114" s="780"/>
      <c r="AO114" s="781"/>
      <c r="AP114" s="824">
        <v>0.8</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4268938</v>
      </c>
      <c r="BR114" s="817"/>
      <c r="BS114" s="817"/>
      <c r="BT114" s="817"/>
      <c r="BU114" s="817"/>
      <c r="BV114" s="817">
        <v>4321400</v>
      </c>
      <c r="BW114" s="817"/>
      <c r="BX114" s="817"/>
      <c r="BY114" s="817"/>
      <c r="BZ114" s="817"/>
      <c r="CA114" s="817">
        <v>4299796</v>
      </c>
      <c r="CB114" s="817"/>
      <c r="CC114" s="817"/>
      <c r="CD114" s="817"/>
      <c r="CE114" s="817"/>
      <c r="CF114" s="875">
        <v>21.6</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460</v>
      </c>
      <c r="DM114" s="780"/>
      <c r="DN114" s="780"/>
      <c r="DO114" s="780"/>
      <c r="DP114" s="781"/>
      <c r="DQ114" s="782" t="s">
        <v>132</v>
      </c>
      <c r="DR114" s="780"/>
      <c r="DS114" s="780"/>
      <c r="DT114" s="780"/>
      <c r="DU114" s="781"/>
      <c r="DV114" s="824" t="s">
        <v>132</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47886</v>
      </c>
      <c r="AB115" s="919"/>
      <c r="AC115" s="919"/>
      <c r="AD115" s="919"/>
      <c r="AE115" s="920"/>
      <c r="AF115" s="921">
        <v>47722</v>
      </c>
      <c r="AG115" s="919"/>
      <c r="AH115" s="919"/>
      <c r="AI115" s="919"/>
      <c r="AJ115" s="920"/>
      <c r="AK115" s="921">
        <v>47574</v>
      </c>
      <c r="AL115" s="919"/>
      <c r="AM115" s="919"/>
      <c r="AN115" s="919"/>
      <c r="AO115" s="920"/>
      <c r="AP115" s="922">
        <v>0.2</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463</v>
      </c>
      <c r="BR115" s="817"/>
      <c r="BS115" s="817"/>
      <c r="BT115" s="817"/>
      <c r="BU115" s="817"/>
      <c r="BV115" s="817">
        <v>34654</v>
      </c>
      <c r="BW115" s="817"/>
      <c r="BX115" s="817"/>
      <c r="BY115" s="817"/>
      <c r="BZ115" s="817"/>
      <c r="CA115" s="817">
        <v>40222</v>
      </c>
      <c r="CB115" s="817"/>
      <c r="CC115" s="817"/>
      <c r="CD115" s="817"/>
      <c r="CE115" s="817"/>
      <c r="CF115" s="875">
        <v>0.2</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1251584</v>
      </c>
      <c r="DH115" s="780"/>
      <c r="DI115" s="780"/>
      <c r="DJ115" s="780"/>
      <c r="DK115" s="781"/>
      <c r="DL115" s="782">
        <v>1153860</v>
      </c>
      <c r="DM115" s="780"/>
      <c r="DN115" s="780"/>
      <c r="DO115" s="780"/>
      <c r="DP115" s="781"/>
      <c r="DQ115" s="782">
        <v>1153860</v>
      </c>
      <c r="DR115" s="780"/>
      <c r="DS115" s="780"/>
      <c r="DT115" s="780"/>
      <c r="DU115" s="781"/>
      <c r="DV115" s="824">
        <v>5.8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456</v>
      </c>
      <c r="AG116" s="780"/>
      <c r="AH116" s="780"/>
      <c r="AI116" s="780"/>
      <c r="AJ116" s="781"/>
      <c r="AK116" s="782" t="s">
        <v>456</v>
      </c>
      <c r="AL116" s="780"/>
      <c r="AM116" s="780"/>
      <c r="AN116" s="780"/>
      <c r="AO116" s="781"/>
      <c r="AP116" s="824" t="s">
        <v>132</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447</v>
      </c>
      <c r="CB116" s="817"/>
      <c r="CC116" s="817"/>
      <c r="CD116" s="817"/>
      <c r="CE116" s="817"/>
      <c r="CF116" s="875" t="s">
        <v>132</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61280</v>
      </c>
      <c r="DH116" s="780"/>
      <c r="DI116" s="780"/>
      <c r="DJ116" s="780"/>
      <c r="DK116" s="781"/>
      <c r="DL116" s="782">
        <v>54350</v>
      </c>
      <c r="DM116" s="780"/>
      <c r="DN116" s="780"/>
      <c r="DO116" s="780"/>
      <c r="DP116" s="781"/>
      <c r="DQ116" s="782">
        <v>47420</v>
      </c>
      <c r="DR116" s="780"/>
      <c r="DS116" s="780"/>
      <c r="DT116" s="780"/>
      <c r="DU116" s="781"/>
      <c r="DV116" s="824">
        <v>0.2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5472561</v>
      </c>
      <c r="AB117" s="903"/>
      <c r="AC117" s="903"/>
      <c r="AD117" s="903"/>
      <c r="AE117" s="904"/>
      <c r="AF117" s="905">
        <v>5546615</v>
      </c>
      <c r="AG117" s="903"/>
      <c r="AH117" s="903"/>
      <c r="AI117" s="903"/>
      <c r="AJ117" s="904"/>
      <c r="AK117" s="905">
        <v>5605892</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447</v>
      </c>
      <c r="BW117" s="817"/>
      <c r="BX117" s="817"/>
      <c r="BY117" s="817"/>
      <c r="BZ117" s="817"/>
      <c r="CA117" s="817" t="s">
        <v>447</v>
      </c>
      <c r="CB117" s="817"/>
      <c r="CC117" s="817"/>
      <c r="CD117" s="817"/>
      <c r="CE117" s="817"/>
      <c r="CF117" s="875" t="s">
        <v>132</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132</v>
      </c>
      <c r="DR117" s="780"/>
      <c r="DS117" s="780"/>
      <c r="DT117" s="780"/>
      <c r="DU117" s="781"/>
      <c r="DV117" s="824" t="s">
        <v>132</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460</v>
      </c>
      <c r="BW118" s="845"/>
      <c r="BX118" s="845"/>
      <c r="BY118" s="845"/>
      <c r="BZ118" s="845"/>
      <c r="CA118" s="845" t="s">
        <v>132</v>
      </c>
      <c r="CB118" s="845"/>
      <c r="CC118" s="845"/>
      <c r="CD118" s="845"/>
      <c r="CE118" s="845"/>
      <c r="CF118" s="875" t="s">
        <v>447</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447</v>
      </c>
      <c r="DR118" s="780"/>
      <c r="DS118" s="780"/>
      <c r="DT118" s="780"/>
      <c r="DU118" s="781"/>
      <c r="DV118" s="824" t="s">
        <v>132</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463</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45773882</v>
      </c>
      <c r="BR119" s="845"/>
      <c r="BS119" s="845"/>
      <c r="BT119" s="845"/>
      <c r="BU119" s="845"/>
      <c r="BV119" s="845">
        <v>44586666</v>
      </c>
      <c r="BW119" s="845"/>
      <c r="BX119" s="845"/>
      <c r="BY119" s="845"/>
      <c r="BZ119" s="845"/>
      <c r="CA119" s="845">
        <v>43829070</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120000</v>
      </c>
      <c r="DH119" s="764"/>
      <c r="DI119" s="764"/>
      <c r="DJ119" s="764"/>
      <c r="DK119" s="765"/>
      <c r="DL119" s="766">
        <v>80000</v>
      </c>
      <c r="DM119" s="764"/>
      <c r="DN119" s="764"/>
      <c r="DO119" s="764"/>
      <c r="DP119" s="765"/>
      <c r="DQ119" s="766">
        <v>40000</v>
      </c>
      <c r="DR119" s="764"/>
      <c r="DS119" s="764"/>
      <c r="DT119" s="764"/>
      <c r="DU119" s="765"/>
      <c r="DV119" s="848">
        <v>0.2</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460</v>
      </c>
      <c r="AB120" s="780"/>
      <c r="AC120" s="780"/>
      <c r="AD120" s="780"/>
      <c r="AE120" s="781"/>
      <c r="AF120" s="782" t="s">
        <v>132</v>
      </c>
      <c r="AG120" s="780"/>
      <c r="AH120" s="780"/>
      <c r="AI120" s="780"/>
      <c r="AJ120" s="781"/>
      <c r="AK120" s="782" t="s">
        <v>132</v>
      </c>
      <c r="AL120" s="780"/>
      <c r="AM120" s="780"/>
      <c r="AN120" s="780"/>
      <c r="AO120" s="781"/>
      <c r="AP120" s="824" t="s">
        <v>456</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25543598</v>
      </c>
      <c r="BR120" s="842"/>
      <c r="BS120" s="842"/>
      <c r="BT120" s="842"/>
      <c r="BU120" s="842"/>
      <c r="BV120" s="842">
        <v>30162719</v>
      </c>
      <c r="BW120" s="842"/>
      <c r="BX120" s="842"/>
      <c r="BY120" s="842"/>
      <c r="BZ120" s="842"/>
      <c r="CA120" s="842">
        <v>34488345</v>
      </c>
      <c r="CB120" s="842"/>
      <c r="CC120" s="842"/>
      <c r="CD120" s="842"/>
      <c r="CE120" s="842"/>
      <c r="CF120" s="866">
        <v>173.3</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7987539</v>
      </c>
      <c r="DH120" s="842"/>
      <c r="DI120" s="842"/>
      <c r="DJ120" s="842"/>
      <c r="DK120" s="842"/>
      <c r="DL120" s="842">
        <v>7257247</v>
      </c>
      <c r="DM120" s="842"/>
      <c r="DN120" s="842"/>
      <c r="DO120" s="842"/>
      <c r="DP120" s="842"/>
      <c r="DQ120" s="842">
        <v>6726514</v>
      </c>
      <c r="DR120" s="842"/>
      <c r="DS120" s="842"/>
      <c r="DT120" s="842"/>
      <c r="DU120" s="842"/>
      <c r="DV120" s="843">
        <v>33.799999999999997</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463</v>
      </c>
      <c r="AB121" s="780"/>
      <c r="AC121" s="780"/>
      <c r="AD121" s="780"/>
      <c r="AE121" s="781"/>
      <c r="AF121" s="782" t="s">
        <v>132</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6278578</v>
      </c>
      <c r="BR121" s="817"/>
      <c r="BS121" s="817"/>
      <c r="BT121" s="817"/>
      <c r="BU121" s="817"/>
      <c r="BV121" s="817">
        <v>5977676</v>
      </c>
      <c r="BW121" s="817"/>
      <c r="BX121" s="817"/>
      <c r="BY121" s="817"/>
      <c r="BZ121" s="817"/>
      <c r="CA121" s="817">
        <v>6053485</v>
      </c>
      <c r="CB121" s="817"/>
      <c r="CC121" s="817"/>
      <c r="CD121" s="817"/>
      <c r="CE121" s="817"/>
      <c r="CF121" s="875">
        <v>30.4</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1717091</v>
      </c>
      <c r="DH121" s="817"/>
      <c r="DI121" s="817"/>
      <c r="DJ121" s="817"/>
      <c r="DK121" s="817"/>
      <c r="DL121" s="817">
        <v>1770799</v>
      </c>
      <c r="DM121" s="817"/>
      <c r="DN121" s="817"/>
      <c r="DO121" s="817"/>
      <c r="DP121" s="817"/>
      <c r="DQ121" s="817">
        <v>1762136</v>
      </c>
      <c r="DR121" s="817"/>
      <c r="DS121" s="817"/>
      <c r="DT121" s="817"/>
      <c r="DU121" s="817"/>
      <c r="DV121" s="794">
        <v>8.9</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417</v>
      </c>
      <c r="AL122" s="780"/>
      <c r="AM122" s="780"/>
      <c r="AN122" s="780"/>
      <c r="AO122" s="781"/>
      <c r="AP122" s="824" t="s">
        <v>132</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38115010</v>
      </c>
      <c r="BR122" s="845"/>
      <c r="BS122" s="845"/>
      <c r="BT122" s="845"/>
      <c r="BU122" s="845"/>
      <c r="BV122" s="845">
        <v>36862731</v>
      </c>
      <c r="BW122" s="845"/>
      <c r="BX122" s="845"/>
      <c r="BY122" s="845"/>
      <c r="BZ122" s="845"/>
      <c r="CA122" s="845">
        <v>35563970</v>
      </c>
      <c r="CB122" s="845"/>
      <c r="CC122" s="845"/>
      <c r="CD122" s="845"/>
      <c r="CE122" s="845"/>
      <c r="CF122" s="846">
        <v>178.7</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v>150727</v>
      </c>
      <c r="DH122" s="817"/>
      <c r="DI122" s="817"/>
      <c r="DJ122" s="817"/>
      <c r="DK122" s="817"/>
      <c r="DL122" s="817">
        <v>112072</v>
      </c>
      <c r="DM122" s="817"/>
      <c r="DN122" s="817"/>
      <c r="DO122" s="817"/>
      <c r="DP122" s="817"/>
      <c r="DQ122" s="817">
        <v>75957</v>
      </c>
      <c r="DR122" s="817"/>
      <c r="DS122" s="817"/>
      <c r="DT122" s="817"/>
      <c r="DU122" s="817"/>
      <c r="DV122" s="794">
        <v>0.4</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7719</v>
      </c>
      <c r="AB123" s="780"/>
      <c r="AC123" s="780"/>
      <c r="AD123" s="780"/>
      <c r="AE123" s="781"/>
      <c r="AF123" s="782">
        <v>7625</v>
      </c>
      <c r="AG123" s="780"/>
      <c r="AH123" s="780"/>
      <c r="AI123" s="780"/>
      <c r="AJ123" s="781"/>
      <c r="AK123" s="782">
        <v>7531</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69937186</v>
      </c>
      <c r="BR123" s="833"/>
      <c r="BS123" s="833"/>
      <c r="BT123" s="833"/>
      <c r="BU123" s="833"/>
      <c r="BV123" s="833">
        <v>73003126</v>
      </c>
      <c r="BW123" s="833"/>
      <c r="BX123" s="833"/>
      <c r="BY123" s="833"/>
      <c r="BZ123" s="833"/>
      <c r="CA123" s="833">
        <v>76105800</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460</v>
      </c>
      <c r="DM123" s="780"/>
      <c r="DN123" s="780"/>
      <c r="DO123" s="780"/>
      <c r="DP123" s="781"/>
      <c r="DQ123" s="782" t="s">
        <v>132</v>
      </c>
      <c r="DR123" s="780"/>
      <c r="DS123" s="780"/>
      <c r="DT123" s="780"/>
      <c r="DU123" s="781"/>
      <c r="DV123" s="824" t="s">
        <v>132</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460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132</v>
      </c>
      <c r="BR124" s="831"/>
      <c r="BS124" s="831"/>
      <c r="BT124" s="831"/>
      <c r="BU124" s="831"/>
      <c r="BV124" s="831" t="s">
        <v>132</v>
      </c>
      <c r="BW124" s="831"/>
      <c r="BX124" s="831"/>
      <c r="BY124" s="831"/>
      <c r="BZ124" s="831"/>
      <c r="CA124" s="831" t="s">
        <v>456</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v>9829</v>
      </c>
      <c r="DH124" s="764"/>
      <c r="DI124" s="764"/>
      <c r="DJ124" s="764"/>
      <c r="DK124" s="765"/>
      <c r="DL124" s="766" t="s">
        <v>417</v>
      </c>
      <c r="DM124" s="764"/>
      <c r="DN124" s="764"/>
      <c r="DO124" s="764"/>
      <c r="DP124" s="765"/>
      <c r="DQ124" s="766" t="s">
        <v>460</v>
      </c>
      <c r="DR124" s="764"/>
      <c r="DS124" s="764"/>
      <c r="DT124" s="764"/>
      <c r="DU124" s="765"/>
      <c r="DV124" s="848" t="s">
        <v>456</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460</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460</v>
      </c>
      <c r="DH125" s="842"/>
      <c r="DI125" s="842"/>
      <c r="DJ125" s="842"/>
      <c r="DK125" s="842"/>
      <c r="DL125" s="842" t="s">
        <v>463</v>
      </c>
      <c r="DM125" s="842"/>
      <c r="DN125" s="842"/>
      <c r="DO125" s="842"/>
      <c r="DP125" s="842"/>
      <c r="DQ125" s="842" t="s">
        <v>460</v>
      </c>
      <c r="DR125" s="842"/>
      <c r="DS125" s="842"/>
      <c r="DT125" s="842"/>
      <c r="DU125" s="842"/>
      <c r="DV125" s="843" t="s">
        <v>460</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40000</v>
      </c>
      <c r="AB126" s="780"/>
      <c r="AC126" s="780"/>
      <c r="AD126" s="780"/>
      <c r="AE126" s="781"/>
      <c r="AF126" s="782">
        <v>40000</v>
      </c>
      <c r="AG126" s="780"/>
      <c r="AH126" s="780"/>
      <c r="AI126" s="780"/>
      <c r="AJ126" s="781"/>
      <c r="AK126" s="782">
        <v>40000</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460</v>
      </c>
      <c r="DH126" s="817"/>
      <c r="DI126" s="817"/>
      <c r="DJ126" s="817"/>
      <c r="DK126" s="817"/>
      <c r="DL126" s="817">
        <v>34654</v>
      </c>
      <c r="DM126" s="817"/>
      <c r="DN126" s="817"/>
      <c r="DO126" s="817"/>
      <c r="DP126" s="817"/>
      <c r="DQ126" s="817">
        <v>40222</v>
      </c>
      <c r="DR126" s="817"/>
      <c r="DS126" s="817"/>
      <c r="DT126" s="817"/>
      <c r="DU126" s="817"/>
      <c r="DV126" s="794">
        <v>0.2</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167</v>
      </c>
      <c r="AB127" s="780"/>
      <c r="AC127" s="780"/>
      <c r="AD127" s="780"/>
      <c r="AE127" s="781"/>
      <c r="AF127" s="782">
        <v>97</v>
      </c>
      <c r="AG127" s="780"/>
      <c r="AH127" s="780"/>
      <c r="AI127" s="780"/>
      <c r="AJ127" s="781"/>
      <c r="AK127" s="782">
        <v>43</v>
      </c>
      <c r="AL127" s="780"/>
      <c r="AM127" s="780"/>
      <c r="AN127" s="780"/>
      <c r="AO127" s="781"/>
      <c r="AP127" s="824">
        <v>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417</v>
      </c>
      <c r="DH127" s="817"/>
      <c r="DI127" s="817"/>
      <c r="DJ127" s="817"/>
      <c r="DK127" s="817"/>
      <c r="DL127" s="817" t="s">
        <v>132</v>
      </c>
      <c r="DM127" s="817"/>
      <c r="DN127" s="817"/>
      <c r="DO127" s="817"/>
      <c r="DP127" s="817"/>
      <c r="DQ127" s="817" t="s">
        <v>460</v>
      </c>
      <c r="DR127" s="817"/>
      <c r="DS127" s="817"/>
      <c r="DT127" s="817"/>
      <c r="DU127" s="817"/>
      <c r="DV127" s="794" t="s">
        <v>456</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789844</v>
      </c>
      <c r="AB128" s="801"/>
      <c r="AC128" s="801"/>
      <c r="AD128" s="801"/>
      <c r="AE128" s="802"/>
      <c r="AF128" s="803">
        <v>833068</v>
      </c>
      <c r="AG128" s="801"/>
      <c r="AH128" s="801"/>
      <c r="AI128" s="801"/>
      <c r="AJ128" s="802"/>
      <c r="AK128" s="803">
        <v>892639</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132</v>
      </c>
      <c r="BG128" s="787"/>
      <c r="BH128" s="787"/>
      <c r="BI128" s="787"/>
      <c r="BJ128" s="787"/>
      <c r="BK128" s="787"/>
      <c r="BL128" s="810"/>
      <c r="BM128" s="786">
        <v>12.14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23746864</v>
      </c>
      <c r="AB129" s="780"/>
      <c r="AC129" s="780"/>
      <c r="AD129" s="780"/>
      <c r="AE129" s="781"/>
      <c r="AF129" s="782">
        <v>24521336</v>
      </c>
      <c r="AG129" s="780"/>
      <c r="AH129" s="780"/>
      <c r="AI129" s="780"/>
      <c r="AJ129" s="781"/>
      <c r="AK129" s="782">
        <v>24190225</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132</v>
      </c>
      <c r="BG129" s="771"/>
      <c r="BH129" s="771"/>
      <c r="BI129" s="771"/>
      <c r="BJ129" s="771"/>
      <c r="BK129" s="771"/>
      <c r="BL129" s="772"/>
      <c r="BM129" s="770">
        <v>17.14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4333108</v>
      </c>
      <c r="AB130" s="780"/>
      <c r="AC130" s="780"/>
      <c r="AD130" s="780"/>
      <c r="AE130" s="781"/>
      <c r="AF130" s="782">
        <v>4397800</v>
      </c>
      <c r="AG130" s="780"/>
      <c r="AH130" s="780"/>
      <c r="AI130" s="780"/>
      <c r="AJ130" s="781"/>
      <c r="AK130" s="782">
        <v>4290178</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19413756</v>
      </c>
      <c r="AB131" s="764"/>
      <c r="AC131" s="764"/>
      <c r="AD131" s="764"/>
      <c r="AE131" s="765"/>
      <c r="AF131" s="766">
        <v>20123536</v>
      </c>
      <c r="AG131" s="764"/>
      <c r="AH131" s="764"/>
      <c r="AI131" s="764"/>
      <c r="AJ131" s="765"/>
      <c r="AK131" s="766">
        <v>19900047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1.8008313279999999</v>
      </c>
      <c r="AB132" s="745"/>
      <c r="AC132" s="745"/>
      <c r="AD132" s="745"/>
      <c r="AE132" s="746"/>
      <c r="AF132" s="747">
        <v>1.569043333</v>
      </c>
      <c r="AG132" s="745"/>
      <c r="AH132" s="745"/>
      <c r="AI132" s="745"/>
      <c r="AJ132" s="746"/>
      <c r="AK132" s="747">
        <v>2.1260000040000002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1.9</v>
      </c>
      <c r="AB133" s="724"/>
      <c r="AC133" s="724"/>
      <c r="AD133" s="724"/>
      <c r="AE133" s="725"/>
      <c r="AF133" s="723">
        <v>1.5</v>
      </c>
      <c r="AG133" s="724"/>
      <c r="AH133" s="724"/>
      <c r="AI133" s="724"/>
      <c r="AJ133" s="725"/>
      <c r="AK133" s="723">
        <v>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IahZFacJrhIxjAVzWIjc0Ii/bCE0SP9F8E9eg/4cmHu3ax82DTRRGLTy+29hn/EhKCfGUdI3WVVU33MjB52Eg==" saltValue="iIu4QnjGWBcgqSrzgAhk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A22" sqref="BA2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ropz4+9xIT8+qt1UKVOEL0TO9cKF3FM/mwyvS8P29t+cBS3nF9t3gnOHAL5rghbysYnHnGD1/VMRaoBToupBQ==" saltValue="oYa+5isop0CvbBNhYVwD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1m6A1tRAmJH4SQDgufWWzZkJZ4jmLpv3Jo9JrhMPB/w3C7vjOHxL62HEYxoD1mzNHFbobudIJZrC1NV0l6wQ==" saltValue="mk7OE7DY+0FYV7zW7StO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L4" sqref="AL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5929034</v>
      </c>
      <c r="AP9" s="281">
        <v>69315</v>
      </c>
      <c r="AQ9" s="282">
        <v>73449</v>
      </c>
      <c r="AR9" s="283">
        <v>-5.6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1054071</v>
      </c>
      <c r="AP10" s="284">
        <v>12323</v>
      </c>
      <c r="AQ10" s="285">
        <v>5917</v>
      </c>
      <c r="AR10" s="286">
        <v>108.3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52791</v>
      </c>
      <c r="AP11" s="284">
        <v>617</v>
      </c>
      <c r="AQ11" s="285">
        <v>1123</v>
      </c>
      <c r="AR11" s="286">
        <v>-45.1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9</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225941</v>
      </c>
      <c r="AP13" s="284">
        <v>2641</v>
      </c>
      <c r="AQ13" s="285">
        <v>2374</v>
      </c>
      <c r="AR13" s="286">
        <v>11.2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100466</v>
      </c>
      <c r="AP14" s="284">
        <v>1175</v>
      </c>
      <c r="AQ14" s="285">
        <v>1666</v>
      </c>
      <c r="AR14" s="286">
        <v>-29.5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-329427</v>
      </c>
      <c r="AP15" s="284">
        <v>-3851</v>
      </c>
      <c r="AQ15" s="285">
        <v>-4765</v>
      </c>
      <c r="AR15" s="286">
        <v>-19.2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7032876</v>
      </c>
      <c r="AP16" s="284">
        <v>82220</v>
      </c>
      <c r="AQ16" s="285">
        <v>79774</v>
      </c>
      <c r="AR16" s="286">
        <v>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7.42</v>
      </c>
      <c r="AP21" s="298">
        <v>7.58</v>
      </c>
      <c r="AQ21" s="299">
        <v>-0.16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97.5</v>
      </c>
      <c r="AP22" s="303">
        <v>98.4</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4084673</v>
      </c>
      <c r="AP32" s="312">
        <v>47753</v>
      </c>
      <c r="AQ32" s="313">
        <v>42324</v>
      </c>
      <c r="AR32" s="314">
        <v>12.8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47</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1312294</v>
      </c>
      <c r="AP35" s="312">
        <v>15342</v>
      </c>
      <c r="AQ35" s="313">
        <v>12192</v>
      </c>
      <c r="AR35" s="314">
        <v>25.8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161351</v>
      </c>
      <c r="AP36" s="312">
        <v>1886</v>
      </c>
      <c r="AQ36" s="313">
        <v>2056</v>
      </c>
      <c r="AR36" s="314">
        <v>-8.3000000000000007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47574</v>
      </c>
      <c r="AP37" s="312">
        <v>556</v>
      </c>
      <c r="AQ37" s="313">
        <v>621</v>
      </c>
      <c r="AR37" s="314">
        <v>-10.5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1</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-892639</v>
      </c>
      <c r="AP39" s="312">
        <v>-10436</v>
      </c>
      <c r="AQ39" s="313">
        <v>-5206</v>
      </c>
      <c r="AR39" s="314">
        <v>100.5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-4290178</v>
      </c>
      <c r="AP40" s="312">
        <v>-50156</v>
      </c>
      <c r="AQ40" s="313">
        <v>-36761</v>
      </c>
      <c r="AR40" s="314">
        <v>36.4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423075</v>
      </c>
      <c r="AP41" s="312">
        <v>4946</v>
      </c>
      <c r="AQ41" s="313">
        <v>15273</v>
      </c>
      <c r="AR41" s="314">
        <v>-67.599999999999994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4124930</v>
      </c>
      <c r="AN51" s="334">
        <v>46335</v>
      </c>
      <c r="AO51" s="335">
        <v>6.1</v>
      </c>
      <c r="AP51" s="336">
        <v>54684</v>
      </c>
      <c r="AQ51" s="337">
        <v>1.1000000000000001</v>
      </c>
      <c r="AR51" s="338">
        <v>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2760275</v>
      </c>
      <c r="AN52" s="342">
        <v>31006</v>
      </c>
      <c r="AO52" s="343">
        <v>7.4</v>
      </c>
      <c r="AP52" s="344">
        <v>32829</v>
      </c>
      <c r="AQ52" s="345">
        <v>7.2</v>
      </c>
      <c r="AR52" s="346">
        <v>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5518318</v>
      </c>
      <c r="AN53" s="334">
        <v>62515</v>
      </c>
      <c r="AO53" s="335">
        <v>34.9</v>
      </c>
      <c r="AP53" s="336">
        <v>62383</v>
      </c>
      <c r="AQ53" s="337">
        <v>14.1</v>
      </c>
      <c r="AR53" s="338">
        <v>20.8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4566082</v>
      </c>
      <c r="AN54" s="342">
        <v>51727</v>
      </c>
      <c r="AO54" s="343">
        <v>66.8</v>
      </c>
      <c r="AP54" s="344">
        <v>35325</v>
      </c>
      <c r="AQ54" s="345">
        <v>7.6</v>
      </c>
      <c r="AR54" s="346">
        <v>59.2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5005743</v>
      </c>
      <c r="AN55" s="334">
        <v>57376</v>
      </c>
      <c r="AO55" s="335">
        <v>-8.1999999999999993</v>
      </c>
      <c r="AP55" s="336">
        <v>63812</v>
      </c>
      <c r="AQ55" s="337">
        <v>2.2999999999999998</v>
      </c>
      <c r="AR55" s="338">
        <v>-10.5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3250856</v>
      </c>
      <c r="AN56" s="342">
        <v>37261</v>
      </c>
      <c r="AO56" s="343">
        <v>-28</v>
      </c>
      <c r="AP56" s="344">
        <v>33848</v>
      </c>
      <c r="AQ56" s="345">
        <v>-4.2</v>
      </c>
      <c r="AR56" s="346">
        <v>-23.8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4550506</v>
      </c>
      <c r="AN57" s="334">
        <v>52745</v>
      </c>
      <c r="AO57" s="335">
        <v>-8.1</v>
      </c>
      <c r="AP57" s="336">
        <v>54225</v>
      </c>
      <c r="AQ57" s="337">
        <v>-15</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3287580</v>
      </c>
      <c r="AN58" s="342">
        <v>38107</v>
      </c>
      <c r="AO58" s="343">
        <v>2.2999999999999998</v>
      </c>
      <c r="AP58" s="344">
        <v>27337</v>
      </c>
      <c r="AQ58" s="345">
        <v>-19.2</v>
      </c>
      <c r="AR58" s="346">
        <v>21.5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5942755</v>
      </c>
      <c r="AN59" s="334">
        <v>69476</v>
      </c>
      <c r="AO59" s="335">
        <v>31.7</v>
      </c>
      <c r="AP59" s="336">
        <v>54016</v>
      </c>
      <c r="AQ59" s="337">
        <v>-0.4</v>
      </c>
      <c r="AR59" s="338">
        <v>32.1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4729002</v>
      </c>
      <c r="AN60" s="342">
        <v>55286</v>
      </c>
      <c r="AO60" s="343">
        <v>45.1</v>
      </c>
      <c r="AP60" s="344">
        <v>28078</v>
      </c>
      <c r="AQ60" s="345">
        <v>2.7</v>
      </c>
      <c r="AR60" s="346">
        <v>42.4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5028450</v>
      </c>
      <c r="AN61" s="349">
        <v>57689</v>
      </c>
      <c r="AO61" s="350">
        <v>11.3</v>
      </c>
      <c r="AP61" s="351">
        <v>57824</v>
      </c>
      <c r="AQ61" s="352">
        <v>0.4</v>
      </c>
      <c r="AR61" s="338">
        <v>10.9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3718759</v>
      </c>
      <c r="AN62" s="342">
        <v>42677</v>
      </c>
      <c r="AO62" s="343">
        <v>18.7</v>
      </c>
      <c r="AP62" s="344">
        <v>31483</v>
      </c>
      <c r="AQ62" s="345">
        <v>-1.2</v>
      </c>
      <c r="AR62" s="346">
        <v>19.899999999999999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QSg5vQSEXLr2HgOVxvSHKKst/OG/MJnhYdjO2W0Vz7vPhSLGx54PKjfSHHlxyhvXGaNHvKh2UNG/iNUM1JVew==" saltValue="K4I6pcK/hejJIdywbOgz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R14" sqref="BR1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5N1uaYUFdBsMYd8IghwA0dyp3We7aADrzGG0AUWXGUH7GB8Vv86m2dkc9zlRAsMmZ/+jdWxs9lbj+TYUIMVNsg==" saltValue="cKsAXvhEz/ImbGIwz3yZ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Y9" sqref="BY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gWveoDJ0SqmaV0N1VEtlB8xFjC6UhYV2U+bet2ng8feETFrmaTtnlz6WnObuOO3UTHMuq91k8mbx5DjytS7Zjg==" saltValue="//FB0Z86yxa5HtEqoBHk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35.869999999999997</v>
      </c>
      <c r="G47" s="12">
        <v>39.47</v>
      </c>
      <c r="H47" s="12">
        <v>51.26</v>
      </c>
      <c r="I47" s="12">
        <v>64.59</v>
      </c>
      <c r="J47" s="13">
        <v>54.15</v>
      </c>
    </row>
    <row r="48" spans="2:10" ht="57.75" customHeight="1" x14ac:dyDescent="0.15">
      <c r="B48" s="14"/>
      <c r="C48" s="1141" t="s">
        <v>4</v>
      </c>
      <c r="D48" s="1141"/>
      <c r="E48" s="1142"/>
      <c r="F48" s="15">
        <v>10.84</v>
      </c>
      <c r="G48" s="16">
        <v>14.34</v>
      </c>
      <c r="H48" s="16">
        <v>18.91</v>
      </c>
      <c r="I48" s="16">
        <v>18</v>
      </c>
      <c r="J48" s="17">
        <v>16.78</v>
      </c>
    </row>
    <row r="49" spans="2:10" ht="57.75" customHeight="1" thickBot="1" x14ac:dyDescent="0.2">
      <c r="B49" s="18"/>
      <c r="C49" s="1143" t="s">
        <v>5</v>
      </c>
      <c r="D49" s="1143"/>
      <c r="E49" s="1144"/>
      <c r="F49" s="19" t="s">
        <v>568</v>
      </c>
      <c r="G49" s="20">
        <v>2.93</v>
      </c>
      <c r="H49" s="20">
        <v>10.79</v>
      </c>
      <c r="I49" s="20">
        <v>9.75</v>
      </c>
      <c r="J49" s="21" t="s">
        <v>569</v>
      </c>
    </row>
    <row r="50" spans="2:10" x14ac:dyDescent="0.15"/>
  </sheetData>
  <sheetProtection algorithmName="SHA-512" hashValue="vBu3iT10lhMY+Rnf0uqtH6g9UrHFB0jUWnh59H5crl0qFiKpe8USvUKob9rgbAjK4t4KRqG2nuYDy2U2JzCHMA==" saltValue="+vpVNVUJLUVM1vpV1IM1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2024-03-18T05:45:08Z</cp:lastPrinted>
  <dcterms:created xsi:type="dcterms:W3CDTF">2024-03-14T02:39:12Z</dcterms:created>
  <dcterms:modified xsi:type="dcterms:W3CDTF">2024-03-21T08:28:40Z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2024-03-21T08:28:40Z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4317c94c-b8f3-407f-8257-28ebd681505d</vt:lpwstr>
  </property>
  <property fmtid="{D5CDD505-2E9C-101B-9397-08002B2CF9AE}" pid="8" name="MSIP_Label_defa4170-0d19-0005-0004-bc88714345d2_ContentBits">
    <vt:lpwstr>0</vt:lpwstr>
  </property>
</Properties>
</file>