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FE956C8E-08AD-4ED4-9E66-3B791584427C}"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AM36"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<sst xmlns="http://schemas.openxmlformats.org/spreadsheetml/2006/main" count="1181" uniqueCount="612">
  <si>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</si>
  <si>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</si>
  <si>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</si>
  <si>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</si>
  <si>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</si>
  <si>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</si>
  <si>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</si>
  <si>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</si>
  <si>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</si>
  <si>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</si>
  <si>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</si>
  <si>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</si>
  <si>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</si>
  <si>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</si>
  <si>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</si>
  <si>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</si>
  <si>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</si>
  <si>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</si>
  <si>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</si>
  <si>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</si>
  <si>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</si>
  <si>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</si>
  <si>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</si>
  <si>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</si>
  <si>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</si>
  <si>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</si>
  <si>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</si>
  <si>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</si>
  <si>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</si>
  <si>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</si>
  <si>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</si>
  <si>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</si>
  <si>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</si>
  <si>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</si>
  <si>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</si>
  <si>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</si>
  <si>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</si>
  <si>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</si>
  <si>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</si>
  <si>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</si>
  <si>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</si>
  <si>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</si>
  <si>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</si>
  <si>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</si>
  <si>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</si>
  <si>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</si>
  <si>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</si>
  <si>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</si>
  <si>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</si>
  <si>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</si>
  <si>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</si>
  <si>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</si>
  <si>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</si>
  <si>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</si>
  <si>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</si>
  <si>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</si>
  <si>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</si>
  <si>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</si>
  <si>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</si>
  <si>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</si>
  <si>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</si>
  <si>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</si>
  <si>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</si>
  <si>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</si>
  <si>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</si>
  <si>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</si>
  <si>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</si>
  <si>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</si>
  <si>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</si>
  <si>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</si>
  <si>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</si>
  <si>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</si>
  <si>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</si>
  <si>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</si>
  <si>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</si>
  <si>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</si>
  <si>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</si>
  <si>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</si>
  <si>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</si>
  <si>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</si>
  <si>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</si>
  <si>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</si>
  <si>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</si>
  <si>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</si>
  <si>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</si>
  <si>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</si>
  <si>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</si>
  <si>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</si>
  <si>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</si>
  <si>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</si>
  <si>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</si>
  <si>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</si>
  <si>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</si>
  <si>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</si>
  <si>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</si>
  <si>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</si>
  <si>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</si>
  <si>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</si>
  <si>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</si>
  <si>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</si>
  <si>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</si>
  <si>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</si>
  <si>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</si>
  <si>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</si>
  <si>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</si>
  <si>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</si>
  <si>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</si>
  <si>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</si>
  <si>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</si>
  <si>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</si>
  <si>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</si>
  <si>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</si>
  <si>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</si>
  <si>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</si>
  <si>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</si>
  <si>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</si>
  <si>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</si>
  <si>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</si>
  <si>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</si>
  <si>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</si>
  <si>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</si>
  <si>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</si>
  <si>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</si>
  <si>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</si>
  <si>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</si>
  <si>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</si>
  <si>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</si>
  <si>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</si>
  <si>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</si>
  <si>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</si>
  <si>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</si>
  <si>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</si>
  <si>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</si>
  <si>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</si>
  <si>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</si>
  <si>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</si>
  <si>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</si>
  <si>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</si>
  <si>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</si>
  <si>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</si>
  <si>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</si>
  <si>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</si>
  <si>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</si>
  <si>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</si>
  <si>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</si>
  <si>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</si>
  <si>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</si>
  <si>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</si>
  <si>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</si>
  <si>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</si>
  <si>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</si>
  <si>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</si>
  <si>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</si>
  <si>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</si>
  <si>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</si>
  <si>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</si>
  <si>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</si>
  <si>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</si>
  <si>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</si>
  <si>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</si>
  <si>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</si>
  <si>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</si>
  <si>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</si>
  <si>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</si>
  <si>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</si>
  <si>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</si>
  <si>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</si>
  <si>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</si>
  <si>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</si>
  <si>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</si>
  <si>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</si>
  <si>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</si>
  <si>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</si>
  <si>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</si>
  <si>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</si>
  <si>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</si>
  <si>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</si>
  <si>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</si>
  <si>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</si>
  <si>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</si>
  <si>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</si>
  <si>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</si>
  <si>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</si>
  <si>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</si>
  <si>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</si>
  <si>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</si>
  <si>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</si>
  <si>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</si>
  <si>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</si>
  <si>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</si>
  <si>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</si>
  <si>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</si>
  <si>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</si>
  <si>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</si>
  <si>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</si>
  <si>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</si>
  <si>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</si>
  <si>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</si>
  <si>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</si>
  <si>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</si>
  <si>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</si>
  <si>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</si>
  <si>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</si>
  <si>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</si>
  <si>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</si>
  <si>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</si>
  <si>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</si>
  <si>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</si>
  <si>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</si>
  <si>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</si>
  <si>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</si>
  <si>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</si>
  <si>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</si>
  <si>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</si>
  <si>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</si>
  <si>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</si>
  <si>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</si>
  <si>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</si>
  <si>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</si>
  <si>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</si>
  <si>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岐阜県高山市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</si>
  <si>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</si>
  <si>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</si>
  <si>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</si>
  <si>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</si>
  <si>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</si>
  <si>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</si>
  <si>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</si>
  <si>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</si>
  <si>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</si>
  <si>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</si>
  <si>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</si>
  <si>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</si>
  <si>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</si>
  <si>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</si>
  <si>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</si>
  <si>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</si>
  <si>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</si>
  <si>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</si>
  <si>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</si>
  <si>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</si>
  <si>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</si>
  <si>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</si>
  <si>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</si>
  <si>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</si>
  <si>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</si>
  <si>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</si>
  <si>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</si>
  <si>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</si>
  <si>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</si>
  <si>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</si>
  <si>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</si>
  <si>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</si>
  <si>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</si>
  <si>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</si>
  <si>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</si>
  <si>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</si>
  <si>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</si>
  <si>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</si>
  <si>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</si>
  <si>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</si>
  <si>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</si>
  <si>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</si>
  <si>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</si>
  <si>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</si>
  <si>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</si>
  <si>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</si>
  <si>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</si>
  <si>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</si>
  <si>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</si>
  <si>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</si>
  <si>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</si>
  <si>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</si>
  <si>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</si>
  <si>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</si>
  <si>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</si>
  <si>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</si>
  <si>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</si>
  <si>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</si>
  <si>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</si>
  <si>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</si>
  <si>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</si>
  <si>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</si>
  <si>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</si>
  <si>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</si>
  <si>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</si>
  <si>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</si>
  <si>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</si>
  <si>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</si>
  <si>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</si>
  <si>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</si>
  <si>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</si>
  <si>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</si>
  <si>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</si>
  <si>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</si>
  <si>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</si>
  <si>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</si>
  <si>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</si>
  <si>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</si>
  <si>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</si>
  <si>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</si>
  <si>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</si>
  <si>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</si>
  <si>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</si>
  <si>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</si>
  <si>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</si>
  <si>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</si>
  <si>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</si>
  <si>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</si>
  <si>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</si>
  <si>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</si>
  <si>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</si>
  <si>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</si>
  <si>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</si>
  <si>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</si>
  <si>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</si>
  <si>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</si>
  <si>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</si>
  <si>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</si>
  <si>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</si>
  <si>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</si>
  <si>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</si>
  <si>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</si>
  <si>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</si>
  <si>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</si>
  <si>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</si>
  <si>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</si>
  <si>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</si>
  <si>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</si>
  <si>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</si>
  <si>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</si>
  <si>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</si>
  <si>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</si>
  <si>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</si>
  <si>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</si>
  <si>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</si>
  <si>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</si>
  <si>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</si>
  <si>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</si>
  <si>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</si>
  <si>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</si>
  <si>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</si>
  <si>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</si>
  <si>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</si>
  <si>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</si>
  <si>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</si>
  <si>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</si>
  <si>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</si>
  <si>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</si>
  <si>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</si>
  <si>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</si>
  <si>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</si>
  <si>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</si>
  <si>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</si>
  <si>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</si>
  <si>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</si>
  <si>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</si>
  <si>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</si>
  <si>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</si>
  <si>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</si>
  <si>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</si>
  <si>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</si>
  <si>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</si>
  <si>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</si>
  <si>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</si>
  <si>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</si>
  <si>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</si>
  <si>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</si>
  <si>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</si>
  <si>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</si>
  <si>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</si>
  <si>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</si>
  <si>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岐阜県高山市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</si>
  <si>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</si>
  <si>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</si>
  <si>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</si>
  <si>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</si>
  <si>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</si>
  <si>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</si>
  <si>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</si>
  <si>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</si>
  <si>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</si>
  <si>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</si>
  <si>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</si>
  <si>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</si>
  <si>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</si>
  <si>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</si>
  <si>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</si>
  <si>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</si>
  <si>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</si>
  <si>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</si>
  <si>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</si>
  <si>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</si>
  <si>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</si>
  <si>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</si>
  <si>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</si>
  <si>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</si>
  <si>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</si>
  <si>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</si>
  <si>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</si>
  <si>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</si>
  <si>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</si>
  <si>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</si>
  <si>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</si>
  <si>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</si>
  <si>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</si>
  <si>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</si>
  <si>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</si>
  <si>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</si>
  <si>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</si>
  <si>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</si>
  <si>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</si>
  <si>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</si>
  <si>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</si>
  <si>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</si>
  <si>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地方卸売市場事業特別会計</t>
    <phoneticPr fontId="5"/>
  </si>
  <si>
    <t>法非適用企業</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</si>
  <si>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</si>
  <si>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</si>
  <si>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</si>
  <si>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</si>
  <si>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</si>
  <si>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</si>
  <si>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</si>
  <si>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</si>
  <si>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</si>
  <si>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</si>
  <si>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</si>
  <si>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</si>
  <si>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</si>
  <si>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</si>
  <si>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</si>
  <si>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</si>
  <si>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</si>
  <si>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</si>
  <si>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</si>
  <si>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</si>
  <si>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</si>
  <si>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</si>
  <si>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</si>
  <si>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</si>
  <si>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</si>
  <si>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</si>
  <si>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</si>
  <si>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</si>
  <si>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</si>
  <si>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</si>
  <si>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</si>
  <si>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</si>
  <si>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</si>
  <si>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</si>
  <si>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</si>
  <si>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</si>
  <si>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</si>
  <si>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</si>
  <si>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</si>
  <si>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</si>
  <si>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</si>
  <si>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</si>
  <si>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</si>
  <si>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</si>
  <si>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</si>
  <si>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</si>
  <si>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</si>
  <si>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</si>
  <si>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</si>
  <si>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</si>
  <si>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</si>
  <si>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</si>
  <si>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</si>
  <si>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</si>
  <si>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</si>
  <si>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</si>
  <si>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</si>
  <si>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</si>
  <si>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</si>
  <si>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</si>
  <si>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</si>
  <si>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</si>
  <si>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</si>
  <si>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</si>
  <si>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</si>
  <si>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</si>
  <si>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</si>
  <si>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</si>
  <si>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</si>
  <si>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</si>
  <si>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</si>
  <si>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</si>
  <si>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</si>
  <si>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</si>
  <si>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</si>
  <si>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</si>
  <si>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</si>
  <si>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</si>
  <si>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</si>
  <si>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</si>
  <si>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</si>
  <si>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</si>
  <si>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</si>
  <si>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</si>
  <si>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</si>
  <si>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</si>
  <si>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</si>
  <si>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</si>
  <si>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</si>
  <si>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</si>
  <si>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</si>
  <si>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</si>
  <si>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</si>
  <si>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</si>
  <si>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</si>
  <si>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</si>
  <si>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</si>
  <si>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</si>
  <si>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</si>
  <si>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</si>
  <si>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</si>
  <si>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</si>
  <si>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</si>
  <si>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</si>
  <si>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</si>
  <si>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</si>
  <si>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</si>
  <si>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</si>
  <si>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</si>
  <si>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</si>
  <si>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</si>
  <si>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</si>
  <si>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</si>
  <si>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</si>
  <si>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</si>
  <si>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</si>
  <si>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</si>
  <si>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</si>
  <si>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</si>
  <si>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</si>
  <si>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</si>
  <si>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</si>
  <si>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</si>
  <si>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</si>
  <si>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</si>
  <si>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</si>
  <si>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</si>
  <si>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</si>
  <si>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</si>
  <si>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</si>
  <si>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</si>
  <si>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</si>
  <si>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</si>
  <si>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</si>
  <si>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</si>
  <si>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</si>
  <si>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</si>
  <si>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</si>
  <si>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</si>
  <si>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</si>
  <si>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</si>
  <si>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</si>
  <si>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</si>
  <si>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9.30</t>
  </si>
  <si>
    <t>▲ 7.50</t>
  </si>
  <si>
    <t>▲ 15.69</t>
  </si>
  <si>
    <t>▲ 0.07</t>
  </si>
  <si>
    <t>一般会計</t>
  </si>
  <si>
    <t>水道事業会計</t>
  </si>
  <si>
    <t>国民健康保険事業特別会計（事業勘定）</t>
  </si>
  <si>
    <t>下水道事業会計</t>
  </si>
  <si>
    <t>介護保険事業特別会計</t>
  </si>
  <si>
    <t>後期高齢者医療事業特別会計</t>
  </si>
  <si>
    <t>国民健康保険事業特別会計（直診勘定）</t>
  </si>
  <si>
    <t>観光施設事業特別会計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</si>
  <si>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</si>
  <si>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</si>
  <si>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</si>
  <si>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</si>
  <si>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</si>
  <si>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</si>
  <si>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</si>
  <si>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</si>
  <si>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基金から3,827百万円繰入</t>
    <rPh sb="0" eb="2">
      <t>キキン</t>
    </rPh>
    <rPh sb="9" eb="12">
      <t>ヒャクマンエン</t>
    </rPh>
    <rPh sb="12" eb="14">
      <t>クリイレ</t>
    </rPh>
    <phoneticPr fontId="2"/>
  </si>
  <si>
    <t>一般会計から121百万円繰入</t>
    <rPh sb="0" eb="2">
      <t>イッパン</t>
    </rPh>
    <rPh sb="2" eb="4">
      <t>カイケイ</t>
    </rPh>
    <rPh sb="9" eb="12">
      <t>ヒャクマンエン</t>
    </rPh>
    <rPh sb="12" eb="14">
      <t>クリイレ</t>
    </rPh>
    <phoneticPr fontId="2"/>
  </si>
  <si>
    <t>岐阜県市町村会館組合</t>
  </si>
  <si>
    <t>古川国府給食センター利用組合（一般会計）</t>
  </si>
  <si>
    <t>古川国府給食センター利用組合（特別会計）</t>
  </si>
  <si>
    <t>岐阜県後期高齢者医療広域連合（一般会計）</t>
  </si>
  <si>
    <t>岐阜県後期高齢者医療広域連合（特別会計）</t>
  </si>
  <si>
    <t>高山市施設振興公社</t>
  </si>
  <si>
    <t>高山市福祉サービス公社</t>
  </si>
  <si>
    <t>○</t>
  </si>
  <si>
    <t>高山市土地開発公社</t>
  </si>
  <si>
    <t>飛騨高山テレ・エフエム</t>
  </si>
  <si>
    <t>乗鞍国際観光</t>
  </si>
  <si>
    <t>飛騨大鍾乳洞観光</t>
  </si>
  <si>
    <t>荘川観光振興公社</t>
  </si>
  <si>
    <t>位山ふれあいの里</t>
  </si>
  <si>
    <t>ひだ桃源郷</t>
  </si>
  <si>
    <t>サンサンあさひ</t>
  </si>
  <si>
    <t>高根村観光開発公社</t>
  </si>
  <si>
    <t>飛騨国府観光</t>
  </si>
  <si>
    <t>飛騨地域地場産業振興センター</t>
  </si>
  <si>
    <t>高山市体育協会</t>
  </si>
  <si>
    <t>高山市文化協会</t>
  </si>
  <si>
    <t>株式会社まちづくり飛騨高山</t>
  </si>
  <si>
    <t>飛騨高山大学連携センター</t>
  </si>
  <si>
    <t>飛騨山脈ジオパーク推進協会</t>
  </si>
  <si>
    <t>ごみ処理施設整備基金</t>
  </si>
  <si>
    <t>夢・まちづくり基金</t>
  </si>
  <si>
    <t>公共施設整備基金</t>
  </si>
  <si>
    <t>職員退職手当基金</t>
  </si>
  <si>
    <t>飛騨高山ふるさと基金</t>
  </si>
  <si>
    <t>御母衣湖観光開発</t>
    <rPh sb="0" eb="3">
      <t>ミボロ</t>
    </rPh>
    <rPh sb="3" eb="4">
      <t>コ</t>
    </rPh>
    <rPh sb="4" eb="6">
      <t>カンコウ</t>
    </rPh>
    <rPh sb="6" eb="8">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</si>
</sst>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84B4-4894-839E-7EE2BBC34A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51501</c:v>
                </c:pt>
                <c:pt idx="1">
                  <c:v>71280</c:v>
                </c:pt>
                <c:pt idx="2">
                  <c:v>72250</c:v>
                </c:pt>
                <c:pt idx="3">
                  <c:v>47028</c:v>
                </c:pt>
                <c:pt idx="4">
                  <c:v>62167</c:v>
                </c:pt>
              </c:numCache>
            </c:numRef>
          </c:val>
          <c:smooth val="0"/>
          <c:extLst>
            <c:ext xmlns:c16="http://schemas.microsoft.com/office/drawing/2014/chart" uri="{C3380CC4-5D6E-409C-BE32-E72D297353CC}">
              <c16:uniqueId val="{00000001-84B4-4894-839E-7EE2BBC34A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2.27</c:v>
                </c:pt>
                <c:pt idx="1">
                  <c:v>3.89</c:v>
                </c:pt>
                <c:pt idx="2">
                  <c:v>5.73</c:v>
                </c:pt>
                <c:pt idx="3">
                  <c:v>9.8800000000000008</c:v>
                </c:pt>
                <c:pt idx="4">
                  <c:v>14.87</c:v>
                </c:pt>
              </c:numCache>
            </c:numRef>
          </c:val>
          <c:extLst>
            <c:ext xmlns:c16="http://schemas.microsoft.com/office/drawing/2014/chart" uri="{C3380CC4-5D6E-409C-BE32-E72D297353CC}">
              <c16:uniqueId val="{00000000-979A-415F-89BE-0852985060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93.26</c:v>
                </c:pt>
                <c:pt idx="1">
                  <c:v>86.43</c:v>
                </c:pt>
                <c:pt idx="2">
                  <c:v>70.86</c:v>
                </c:pt>
                <c:pt idx="3">
                  <c:v>67.02</c:v>
                </c:pt>
                <c:pt idx="4">
                  <c:v>70.010000000000005</c:v>
                </c:pt>
              </c:numCache>
            </c:numRef>
          </c:val>
          <c:extLst>
            <c:ext xmlns:c16="http://schemas.microsoft.com/office/drawing/2014/chart" uri="{C3380CC4-5D6E-409C-BE32-E72D297353CC}">
              <c16:uniqueId val="{00000001-979A-415F-89BE-0852985060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-9.3000000000000007</c:v>
                </c:pt>
                <c:pt idx="1">
                  <c:v>-7.5</c:v>
                </c:pt>
                <c:pt idx="2">
                  <c:v>-15.69</c:v>
                </c:pt>
                <c:pt idx="3">
                  <c:v>-7.0000000000000007E-2</c:v>
                </c:pt>
                <c:pt idx="4">
                  <c:v>0.55000000000000004</c:v>
                </c:pt>
              </c:numCache>
            </c:numRef>
          </c:val>
          <c:smooth val="0"/>
          <c:extLst>
            <c:ext xmlns:c16="http://schemas.microsoft.com/office/drawing/2014/chart" uri="{C3380CC4-5D6E-409C-BE32-E72D297353CC}">
              <c16:uniqueId val="{00000002-979A-415F-89BE-0852985060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0.64</c:v>
                </c:pt>
                <c:pt idx="2">
                  <c:v>#N/A</c:v>
                </c:pt>
                <c:pt idx="3">
                  <c:v>1</c:v>
                </c:pt>
                <c:pt idx="4">
                  <c:v>#N/A</c:v>
                </c:pt>
                <c:pt idx="5">
                  <c:v>0.01</c:v>
                </c:pt>
                <c:pt idx="6">
                  <c:v>#N/A</c:v>
                </c:pt>
                <c:pt idx="7">
                  <c:v>0</c:v>
                </c:pt>
                <c:pt idx="8">
                  <c:v>#N/A</c:v>
                </c:pt>
                <c:pt idx="9">
                  <c:v>0</c:v>
                </c:pt>
              </c:numCache>
            </c:numRef>
          </c:val>
          <c:extLst>
            <c:ext xmlns:c16="http://schemas.microsoft.com/office/drawing/2014/chart" uri="{C3380CC4-5D6E-409C-BE32-E72D297353CC}">
              <c16:uniqueId val="{00000000-BD77-4424-82AF-3B56DC67B9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77-4424-82AF-3B56DC67B9FF}"/>
            </c:ext>
          </c:extLst>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0.1</c:v>
                </c:pt>
                <c:pt idx="8">
                  <c:v>#N/A</c:v>
                </c:pt>
                <c:pt idx="9">
                  <c:v>0.06</c:v>
                </c:pt>
              </c:numCache>
            </c:numRef>
          </c:val>
          <c:extLst>
            <c:ext xmlns:c16="http://schemas.microsoft.com/office/drawing/2014/chart" uri="{C3380CC4-5D6E-409C-BE32-E72D297353CC}">
              <c16:uniqueId val="{00000002-BD77-4424-82AF-3B56DC67B9FF}"/>
            </c:ext>
          </c:extLst>
        </c:ser>
        <c:ser>
          <c:idx val="3"/>
          <c:order val="3"/>
          <c:tx>
            <c:strRef>
              <c:f>データシート!$A$30</c:f>
              <c:strCache>
                <c:ptCount val="1"/>
                <c:pt idx="0">
                  <c:v>国民健康保険事業特別会計（直診勘定）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0.11</c:v>
                </c:pt>
                <c:pt idx="4">
                  <c:v>#N/A</c:v>
                </c:pt>
                <c:pt idx="5">
                  <c:v>0.19</c:v>
                </c:pt>
                <c:pt idx="6">
                  <c:v>#N/A</c:v>
                </c:pt>
                <c:pt idx="7">
                  <c:v>0.16</c:v>
                </c:pt>
                <c:pt idx="8">
                  <c:v>#N/A</c:v>
                </c:pt>
                <c:pt idx="9">
                  <c:v>0.23</c:v>
                </c:pt>
              </c:numCache>
            </c:numRef>
          </c:val>
          <c:extLst>
            <c:ext xmlns:c16="http://schemas.microsoft.com/office/drawing/2014/chart" uri="{C3380CC4-5D6E-409C-BE32-E72D297353CC}">
              <c16:uniqueId val="{00000003-BD77-4424-82AF-3B56DC67B9F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0.23</c:v>
                </c:pt>
                <c:pt idx="2">
                  <c:v>#N/A</c:v>
                </c:pt>
                <c:pt idx="3">
                  <c:v>0.23</c:v>
                </c:pt>
                <c:pt idx="4">
                  <c:v>#N/A</c:v>
                </c:pt>
                <c:pt idx="5">
                  <c:v>0.23</c:v>
                </c:pt>
                <c:pt idx="6">
                  <c:v>#N/A</c:v>
                </c:pt>
                <c:pt idx="7">
                  <c:v>0.23</c:v>
                </c:pt>
                <c:pt idx="8">
                  <c:v>#N/A</c:v>
                </c:pt>
                <c:pt idx="9">
                  <c:v>0.25</c:v>
                </c:pt>
              </c:numCache>
            </c:numRef>
          </c:val>
          <c:extLst>
            <c:ext xmlns:c16="http://schemas.microsoft.com/office/drawing/2014/chart" uri="{C3380CC4-5D6E-409C-BE32-E72D297353CC}">
              <c16:uniqueId val="{00000004-BD77-4424-82AF-3B56DC67B9F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0.67</c:v>
                </c:pt>
                <c:pt idx="4">
                  <c:v>#N/A</c:v>
                </c:pt>
                <c:pt idx="5">
                  <c:v>0.39</c:v>
                </c:pt>
                <c:pt idx="6">
                  <c:v>#N/A</c:v>
                </c:pt>
                <c:pt idx="7">
                  <c:v>0.59</c:v>
                </c:pt>
                <c:pt idx="8">
                  <c:v>#N/A</c:v>
                </c:pt>
                <c:pt idx="9">
                  <c:v>1.03</c:v>
                </c:pt>
              </c:numCache>
            </c:numRef>
          </c:val>
          <c:extLst>
            <c:ext xmlns:c16="http://schemas.microsoft.com/office/drawing/2014/chart" uri="{C3380CC4-5D6E-409C-BE32-E72D297353CC}">
              <c16:uniqueId val="{00000005-BD77-4424-82AF-3B56DC67B9F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1.1399999999999999</c:v>
                </c:pt>
                <c:pt idx="6">
                  <c:v>#N/A</c:v>
                </c:pt>
                <c:pt idx="7">
                  <c:v>1.1299999999999999</c:v>
                </c:pt>
                <c:pt idx="8">
                  <c:v>#N/A</c:v>
                </c:pt>
                <c:pt idx="9">
                  <c:v>1.1599999999999999</c:v>
                </c:pt>
              </c:numCache>
            </c:numRef>
          </c:val>
          <c:extLst>
            <c:ext xmlns:c16="http://schemas.microsoft.com/office/drawing/2014/chart" uri="{C3380CC4-5D6E-409C-BE32-E72D297353CC}">
              <c16:uniqueId val="{00000006-BD77-4424-82AF-3B56DC67B9FF}"/>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0.97</c:v>
                </c:pt>
                <c:pt idx="4">
                  <c:v>#N/A</c:v>
                </c:pt>
                <c:pt idx="5">
                  <c:v>1.27</c:v>
                </c:pt>
                <c:pt idx="6">
                  <c:v>#N/A</c:v>
                </c:pt>
                <c:pt idx="7">
                  <c:v>1.71</c:v>
                </c:pt>
                <c:pt idx="8">
                  <c:v>#N/A</c:v>
                </c:pt>
                <c:pt idx="9">
                  <c:v>1.78</c:v>
                </c:pt>
              </c:numCache>
            </c:numRef>
          </c:val>
          <c:extLst>
            <c:ext xmlns:c16="http://schemas.microsoft.com/office/drawing/2014/chart" uri="{C3380CC4-5D6E-409C-BE32-E72D297353CC}">
              <c16:uniqueId val="{00000007-BD77-4424-82AF-3B56DC67B9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9.18</c:v>
                </c:pt>
                <c:pt idx="2">
                  <c:v>#N/A</c:v>
                </c:pt>
                <c:pt idx="3">
                  <c:v>9.0399999999999991</c:v>
                </c:pt>
                <c:pt idx="4">
                  <c:v>#N/A</c:v>
                </c:pt>
                <c:pt idx="5">
                  <c:v>9.3699999999999992</c:v>
                </c:pt>
                <c:pt idx="6">
                  <c:v>#N/A</c:v>
                </c:pt>
                <c:pt idx="7">
                  <c:v>9.0399999999999991</c:v>
                </c:pt>
                <c:pt idx="8">
                  <c:v>#N/A</c:v>
                </c:pt>
                <c:pt idx="9">
                  <c:v>9.52</c:v>
                </c:pt>
              </c:numCache>
            </c:numRef>
          </c:val>
          <c:extLst>
            <c:ext xmlns:c16="http://schemas.microsoft.com/office/drawing/2014/chart" uri="{C3380CC4-5D6E-409C-BE32-E72D297353CC}">
              <c16:uniqueId val="{00000008-BD77-4424-82AF-3B56DC67B9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2.27</c:v>
                </c:pt>
                <c:pt idx="2">
                  <c:v>#N/A</c:v>
                </c:pt>
                <c:pt idx="3">
                  <c:v>3.88</c:v>
                </c:pt>
                <c:pt idx="4">
                  <c:v>#N/A</c:v>
                </c:pt>
                <c:pt idx="5">
                  <c:v>5.72</c:v>
                </c:pt>
                <c:pt idx="6">
                  <c:v>#N/A</c:v>
                </c:pt>
                <c:pt idx="7">
                  <c:v>9.8699999999999992</c:v>
                </c:pt>
                <c:pt idx="8">
                  <c:v>#N/A</c:v>
                </c:pt>
                <c:pt idx="9">
                  <c:v>14.87</c:v>
                </c:pt>
              </c:numCache>
            </c:numRef>
          </c:val>
          <c:extLst>
            <c:ext xmlns:c16="http://schemas.microsoft.com/office/drawing/2014/chart" uri="{C3380CC4-5D6E-409C-BE32-E72D297353CC}">
              <c16:uniqueId val="{00000009-BD77-4424-82AF-3B56DC67B9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4444</c:v>
                </c:pt>
                <c:pt idx="5">
                  <c:v>4371</c:v>
                </c:pt>
                <c:pt idx="8">
                  <c:v>4120</c:v>
                </c:pt>
                <c:pt idx="11">
                  <c:v>3917</c:v>
                </c:pt>
                <c:pt idx="14">
                  <c:v>3838</c:v>
                </c:pt>
              </c:numCache>
            </c:numRef>
          </c:val>
          <c:extLst>
            <c:ext xmlns:c16="http://schemas.microsoft.com/office/drawing/2014/chart" uri="{C3380CC4-5D6E-409C-BE32-E72D297353CC}">
              <c16:uniqueId val="{00000000-CC25-4773-B002-B5FBA08D5F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25-4773-B002-B5FBA08D5F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98</c:v>
                </c:pt>
                <c:pt idx="3">
                  <c:v>78</c:v>
                </c:pt>
                <c:pt idx="6">
                  <c:v>77</c:v>
                </c:pt>
                <c:pt idx="9">
                  <c:v>136</c:v>
                </c:pt>
                <c:pt idx="12">
                  <c:v>352</c:v>
                </c:pt>
              </c:numCache>
            </c:numRef>
          </c:val>
          <c:extLst>
            <c:ext xmlns:c16="http://schemas.microsoft.com/office/drawing/2014/chart" uri="{C3380CC4-5D6E-409C-BE32-E72D297353CC}">
              <c16:uniqueId val="{00000002-CC25-4773-B002-B5FBA08D5F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3-CC25-4773-B002-B5FBA08D5F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1387</c:v>
                </c:pt>
                <c:pt idx="3">
                  <c:v>1499</c:v>
                </c:pt>
                <c:pt idx="6">
                  <c:v>1250</c:v>
                </c:pt>
                <c:pt idx="9">
                  <c:v>1283</c:v>
                </c:pt>
                <c:pt idx="12">
                  <c:v>1243</c:v>
                </c:pt>
              </c:numCache>
            </c:numRef>
          </c:val>
          <c:extLst>
            <c:ext xmlns:c16="http://schemas.microsoft.com/office/drawing/2014/chart" uri="{C3380CC4-5D6E-409C-BE32-E72D297353CC}">
              <c16:uniqueId val="{00000004-CC25-4773-B002-B5FBA08D5F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25-4773-B002-B5FBA08D5F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25-4773-B002-B5FBA08D5F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4420</c:v>
                </c:pt>
                <c:pt idx="3">
                  <c:v>4149</c:v>
                </c:pt>
                <c:pt idx="6">
                  <c:v>3886</c:v>
                </c:pt>
                <c:pt idx="9">
                  <c:v>3659</c:v>
                </c:pt>
                <c:pt idx="12">
                  <c:v>3402</c:v>
                </c:pt>
              </c:numCache>
            </c:numRef>
          </c:val>
          <c:extLst>
            <c:ext xmlns:c16="http://schemas.microsoft.com/office/drawing/2014/chart" uri="{C3380CC4-5D6E-409C-BE32-E72D297353CC}">
              <c16:uniqueId val="{00000007-CC25-4773-B002-B5FBA08D5F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1470</c:v>
                </c:pt>
                <c:pt idx="2">
                  <c:v>#N/A</c:v>
                </c:pt>
                <c:pt idx="3">
                  <c:v>#N/A</c:v>
                </c:pt>
                <c:pt idx="4">
                  <c:v>1364</c:v>
                </c:pt>
                <c:pt idx="5">
                  <c:v>#N/A</c:v>
                </c:pt>
                <c:pt idx="6">
                  <c:v>#N/A</c:v>
                </c:pt>
                <c:pt idx="7">
                  <c:v>1102</c:v>
                </c:pt>
                <c:pt idx="8">
                  <c:v>#N/A</c:v>
                </c:pt>
                <c:pt idx="9">
                  <c:v>#N/A</c:v>
                </c:pt>
                <c:pt idx="10">
                  <c:v>1170</c:v>
                </c:pt>
                <c:pt idx="11">
                  <c:v>#N/A</c:v>
                </c:pt>
                <c:pt idx="12">
                  <c:v>#N/A</c:v>
                </c:pt>
                <c:pt idx="13">
                  <c:v>1168</c:v>
                </c:pt>
                <c:pt idx="14">
                  <c:v>#N/A</c:v>
                </c:pt>
              </c:numCache>
            </c:numRef>
          </c:val>
          <c:smooth val="0"/>
          <c:extLst>
            <c:ext xmlns:c16="http://schemas.microsoft.com/office/drawing/2014/chart" uri="{C3380CC4-5D6E-409C-BE32-E72D297353CC}">
              <c16:uniqueId val="{00000008-CC25-4773-B002-B5FBA08D5F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38102</c:v>
                </c:pt>
                <c:pt idx="5">
                  <c:v>36546</c:v>
                </c:pt>
                <c:pt idx="8">
                  <c:v>35342</c:v>
                </c:pt>
                <c:pt idx="11">
                  <c:v>34363</c:v>
                </c:pt>
                <c:pt idx="14">
                  <c:v>31694</c:v>
                </c:pt>
              </c:numCache>
            </c:numRef>
          </c:val>
          <c:extLst>
            <c:ext xmlns:c16="http://schemas.microsoft.com/office/drawing/2014/chart" uri="{C3380CC4-5D6E-409C-BE32-E72D297353CC}">
              <c16:uniqueId val="{00000000-74E7-4D04-BB49-A526635A98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2837</c:v>
                </c:pt>
                <c:pt idx="5">
                  <c:v>6945</c:v>
                </c:pt>
                <c:pt idx="8">
                  <c:v>3424</c:v>
                </c:pt>
                <c:pt idx="11">
                  <c:v>3089</c:v>
                </c:pt>
                <c:pt idx="14">
                  <c:v>2801</c:v>
                </c:pt>
              </c:numCache>
            </c:numRef>
          </c:val>
          <c:extLst>
            <c:ext xmlns:c16="http://schemas.microsoft.com/office/drawing/2014/chart" uri="{C3380CC4-5D6E-409C-BE32-E72D297353CC}">
              <c16:uniqueId val="{00000001-74E7-4D04-BB49-A526635A98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50806</c:v>
                </c:pt>
                <c:pt idx="5">
                  <c:v>51687</c:v>
                </c:pt>
                <c:pt idx="8">
                  <c:v>47860</c:v>
                </c:pt>
                <c:pt idx="11">
                  <c:v>49089</c:v>
                </c:pt>
                <c:pt idx="14">
                  <c:v>50876</c:v>
                </c:pt>
              </c:numCache>
            </c:numRef>
          </c:val>
          <c:extLst>
            <c:ext xmlns:c16="http://schemas.microsoft.com/office/drawing/2014/chart" uri="{C3380CC4-5D6E-409C-BE32-E72D297353CC}">
              <c16:uniqueId val="{00000002-74E7-4D04-BB49-A526635A98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E7-4D04-BB49-A526635A98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E7-4D04-BB49-A526635A98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E7-4D04-BB49-A526635A98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7806</c:v>
                </c:pt>
                <c:pt idx="3">
                  <c:v>7570</c:v>
                </c:pt>
                <c:pt idx="6">
                  <c:v>7425</c:v>
                </c:pt>
                <c:pt idx="9">
                  <c:v>7276</c:v>
                </c:pt>
                <c:pt idx="12">
                  <c:v>7218</c:v>
                </c:pt>
              </c:numCache>
            </c:numRef>
          </c:val>
          <c:extLst>
            <c:ext xmlns:c16="http://schemas.microsoft.com/office/drawing/2014/chart" uri="{C3380CC4-5D6E-409C-BE32-E72D297353CC}">
              <c16:uniqueId val="{00000006-74E7-4D04-BB49-A526635A98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c:v>
                </c:pt>
                <c:pt idx="3">
                  <c:v>27</c:v>
                </c:pt>
                <c:pt idx="6">
                  <c:v>18</c:v>
                </c:pt>
                <c:pt idx="9">
                  <c:v>9</c:v>
                </c:pt>
                <c:pt idx="12">
                  <c:v>0</c:v>
                </c:pt>
              </c:numCache>
            </c:numRef>
          </c:val>
          <c:extLst>
            <c:ext xmlns:c16="http://schemas.microsoft.com/office/drawing/2014/chart" uri="{C3380CC4-5D6E-409C-BE32-E72D297353CC}">
              <c16:uniqueId val="{00000007-74E7-4D04-BB49-A526635A98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14214</c:v>
                </c:pt>
                <c:pt idx="3">
                  <c:v>13425</c:v>
                </c:pt>
                <c:pt idx="6">
                  <c:v>12122</c:v>
                </c:pt>
                <c:pt idx="9">
                  <c:v>10920</c:v>
                </c:pt>
                <c:pt idx="12">
                  <c:v>10030</c:v>
                </c:pt>
              </c:numCache>
            </c:numRef>
          </c:val>
          <c:extLst>
            <c:ext xmlns:c16="http://schemas.microsoft.com/office/drawing/2014/chart" uri="{C3380CC4-5D6E-409C-BE32-E72D297353CC}">
              <c16:uniqueId val="{00000008-74E7-4D04-BB49-A526635A98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335</c:v>
                </c:pt>
                <c:pt idx="3">
                  <c:v>305</c:v>
                </c:pt>
                <c:pt idx="6">
                  <c:v>271</c:v>
                </c:pt>
                <c:pt idx="9">
                  <c:v>239</c:v>
                </c:pt>
                <c:pt idx="12">
                  <c:v>241</c:v>
                </c:pt>
              </c:numCache>
            </c:numRef>
          </c:val>
          <c:extLst>
            <c:ext xmlns:c16="http://schemas.microsoft.com/office/drawing/2014/chart" uri="{C3380CC4-5D6E-409C-BE32-E72D297353CC}">
              <c16:uniqueId val="{00000009-74E7-4D04-BB49-A526635A98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24439</c:v>
                </c:pt>
                <c:pt idx="3">
                  <c:v>22450</c:v>
                </c:pt>
                <c:pt idx="6">
                  <c:v>21472</c:v>
                </c:pt>
                <c:pt idx="9">
                  <c:v>20408</c:v>
                </c:pt>
                <c:pt idx="12">
                  <c:v>18286</c:v>
                </c:pt>
              </c:numCache>
            </c:numRef>
          </c:val>
          <c:extLst>
            <c:ext xmlns:c16="http://schemas.microsoft.com/office/drawing/2014/chart" uri="{C3380CC4-5D6E-409C-BE32-E72D297353CC}">
              <c16:uniqueId val="{0000000A-74E7-4D04-BB49-A526635A98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E7-4D04-BB49-A526635A98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19478</c:v>
                </c:pt>
                <c:pt idx="1">
                  <c:v>19027</c:v>
                </c:pt>
                <c:pt idx="2">
                  <c:v>19369</c:v>
                </c:pt>
              </c:numCache>
            </c:numRef>
          </c:val>
          <c:extLst>
            <c:ext xmlns:c16="http://schemas.microsoft.com/office/drawing/2014/chart" uri="{C3380CC4-5D6E-409C-BE32-E72D297353CC}">
              <c16:uniqueId val="{00000000-F701-4E56-A835-C670BB0FB5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5791</c:v>
                </c:pt>
                <c:pt idx="1">
                  <c:v>5806</c:v>
                </c:pt>
                <c:pt idx="2">
                  <c:v>5819</c:v>
                </c:pt>
              </c:numCache>
            </c:numRef>
          </c:val>
          <c:extLst>
            <c:ext xmlns:c16="http://schemas.microsoft.com/office/drawing/2014/chart" uri="{C3380CC4-5D6E-409C-BE32-E72D297353CC}">
              <c16:uniqueId val="{00000001-F701-4E56-A835-C670BB0FB5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23545</c:v>
                </c:pt>
                <c:pt idx="1">
                  <c:v>25788</c:v>
                </c:pt>
                <c:pt idx="2">
                  <c:v>27261</c:v>
                </c:pt>
              </c:numCache>
            </c:numRef>
          </c:val>
          <c:extLst>
            <c:ext xmlns:c16="http://schemas.microsoft.com/office/drawing/2014/chart" uri="{C3380CC4-5D6E-409C-BE32-E72D297353CC}">
              <c16:uniqueId val="{00000002-F701-4E56-A835-C670BB0FB5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地方債残高の減少に伴い元利償還金が減少したことにより令和２年度まで減少していたが、新型コロナウイルス感染症対策の利子補給等の債務負担行為に基づく支出額が増加したことにより令和３年度は増加している。</a:t>
          </a:r>
        </a:p>
        <a:p>
          <a:r>
            <a:rPr kumimoji="1" lang="ja-JP" altLang="en-US" sz="1400">
              <a:latin typeface="ＭＳ ゴシック" pitchFamily="49" charset="-128"/>
              <a:ea typeface="ＭＳ ゴシック" pitchFamily="49" charset="-128"/>
            </a:rPr>
            <a:t>　令和４年度も地方債残高は減少しているものの債務負担行為に基づく支出額の増加により前年度と同水準となっている。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地方債の繰上償還や計画的な新規発行により、一般会計等にかかる地方債現在高が減少し、平成２２年度以降将来負担比率の分子がマイナスとなっており、将来負担は発生していない状況である。</a:t>
          </a:r>
        </a:p>
        <a:p>
          <a:r>
            <a:rPr kumimoji="1" lang="ja-JP" altLang="en-US" sz="1400">
              <a:latin typeface="ＭＳ ゴシック" pitchFamily="49" charset="-128"/>
              <a:ea typeface="ＭＳ ゴシック" pitchFamily="49" charset="-128"/>
            </a:rPr>
            <a:t>　令和４年度においても、地方債の計画的な新規発行や決算剰余金の積立による充当可能基金残高の増加により、数値の改善傾向が続いている。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岐阜県高山市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を積み立てた「飛騨高山ふるさと基金」約１４億円の取崩し、小学校長寿命化改修工事の実施に伴う「公共施設整備基金」約７．５億円の取崩しを行った一方、公共施設の更新を見据えて計画的に積立てを行っている「ごみ処理施設整備基金」「市民文化会館整備基金」「学校給食センター整備基金」「公共施設整備基金」に合わせて１２億円の積立てを行ったほか、ふるさと納税（寄附金）を「飛騨高山ふるさと基金」に約２２億円積立てたことなどにより、基金全体として約１８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により施設数が大幅に増加し、公共施設及び社会基盤の老朽化が進行しており、後年度において多額の費用が必要となることが予想されるため、大規模施設については、個別に基金を設置し、計画的に積立てを行っている。また、大規模施設以外の公共施設については「公共施設整備基金」を設置し、公共施設及び社会基盤の更新に対し、計画的な積立て及び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ごみ処理施設整備基金：ごみ処理施設の整備を図る資金に充当するため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夢・まちづくり基金：まちづくり及び地域の活性化を図る資金に充当するため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飛騨高山ふるさと基金：こころのふるさととして愛されるまちづくりを図る資金に充当するため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「ごみ処理施設整備基金」約０．５億円の取崩し、財政調整基金からの政策的積立て３億円を行ったことなどにより約２．６億円の増加となった。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「公共施設整備基金」約７．５億円の取崩し、財政調整基金からの政策的積立て５億円を行ったことなどにより約２．２億円の減少となった。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「飛騨高山ふるさと基金」約１４億円の取崩し、ふるさと納税（寄附金）の積立て約２２億円を行ったことなどにより約７．８億円の増加となった。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公共施設整備基金：当面の積立目標を６４億円に設定し、令和７年度まで毎年５億円程度を積立予定。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ごみ処理施設整備基金：積立目標を５０億円に設定し、令和５年度まで毎年３億円を積立予定。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１５億円を積立て、公共施設の更新を見据えた政策的基金への積立てを行うため１２億円の取崩しを行ったが、財源不足を補うための繰入は発生しなかったため前年度と比べて約３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公共施設の更新に備えた政策的基金積立てへの取崩しを予定している。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利息分の積立てにより約０．１億円の増加となった。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新たな積み増しは予定していないが、財政事情の変動等により地方債の償還財源が不足する場合に備え、継続して利息分の積立てを予定している。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84,338
83,490
2,177.61
58,176,489
52,895,871
4,114,669
27,666,169
18,245,414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令和２年度までは類似団体平均と同水準で推移。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は新型コロナウイルス感染症の影響による市民税の減少や地域消費の拡大のための臨時経済対策費の増により０．０１ポイント減少したが、令和４年度は大規模償却資産への投資により固定資産税が増加し、類似団体を０．０８ポイント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今後も歳出削減のための事業見直しや行政効率化に取り組む。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22678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前年度に比べ５．３ポイントの増加となったが、類似団体平均と比較すると８．７ポイント低い状況にある。</a:t>
          </a:r>
        </a:p>
        <a:p>
          <a:r>
            <a:rPr kumimoji="1" lang="ja-JP" altLang="en-US" sz="1300">
              <a:latin typeface="ＭＳ Ｐゴシック" panose="020B0600070205080204" pitchFamily="50" charset="-128"/>
              <a:ea typeface="ＭＳ Ｐゴシック" panose="020B0600070205080204" pitchFamily="50" charset="-128"/>
            </a:rPr>
            <a:t>　比率増加の主な要因は原油価格高騰等により経常経費が増加したことや、普通交付税の減少によるものである。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今後も計画的な地方債の新規発行や事業見直しにより歳出削減に取り組む。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31432</xdr:rowOff>
    </xdr:from>
    <xdr:to>
      <xdr:col>23</xdr:col>
      <xdr:colOff>133350</xdr:colOff>
      <xdr:row>66</xdr:row>
      <xdr:rowOff>46355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18432"/>
          <a:ext cx="0" cy="104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18432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46355</xdr:rowOff>
    </xdr:from>
    <xdr:to>
      <xdr:col>24</xdr:col>
      <xdr:colOff>12700</xdr:colOff>
      <xdr:row>66</xdr:row>
      <xdr:rowOff>46355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117809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6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31432</xdr:rowOff>
    </xdr:from>
    <xdr:to>
      <xdr:col>24</xdr:col>
      <xdr:colOff>12700</xdr:colOff>
      <xdr:row>60</xdr:row>
      <xdr:rowOff>31432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18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114935</xdr:rowOff>
    </xdr:from>
    <xdr:to>
      <xdr:col>23</xdr:col>
      <xdr:colOff>133350</xdr:colOff>
      <xdr:row>60</xdr:row>
      <xdr:rowOff>91757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059035"/>
          <a:ext cx="838200" cy="3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114935</xdr:rowOff>
    </xdr:from>
    <xdr:to>
      <xdr:col>19</xdr:col>
      <xdr:colOff>133350</xdr:colOff>
      <xdr:row>61</xdr:row>
      <xdr:rowOff>71120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059035"/>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29845</xdr:rowOff>
    </xdr:from>
    <xdr:to>
      <xdr:col>19</xdr:col>
      <xdr:colOff>184150</xdr:colOff>
      <xdr:row>62</xdr:row>
      <xdr:rowOff>131445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116222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10795</xdr:rowOff>
    </xdr:from>
    <xdr:to>
      <xdr:col>15</xdr:col>
      <xdr:colOff>82550</xdr:colOff>
      <xdr:row>61</xdr:row>
      <xdr:rowOff>71120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692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10795</xdr:rowOff>
    </xdr:from>
    <xdr:to>
      <xdr:col>11</xdr:col>
      <xdr:colOff>31750</xdr:colOff>
      <xdr:row>61</xdr:row>
      <xdr:rowOff>22860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692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40957</xdr:rowOff>
    </xdr:from>
    <xdr:to>
      <xdr:col>23</xdr:col>
      <xdr:colOff>184150</xdr:colOff>
      <xdr:row>60</xdr:row>
      <xdr:rowOff>142557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133684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64135</xdr:rowOff>
    </xdr:from>
    <xdr:to>
      <xdr:col>19</xdr:col>
      <xdr:colOff>184150</xdr:colOff>
      <xdr:row>58</xdr:row>
      <xdr:rowOff>165735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4462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77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131445</xdr:rowOff>
    </xdr:from>
    <xdr:to>
      <xdr:col>11</xdr:col>
      <xdr:colOff>82550</xdr:colOff>
      <xdr:row>61</xdr:row>
      <xdr:rowOff>61595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71772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のは、主に物件費と維持補修費が要因となっている。これは、合併により全国一の市域面積を有することとなり、施設数が大幅に増加したこと、指定管理者制度により多くの公の施設を委託料により管理運営していることによる。</a:t>
          </a:r>
        </a:p>
        <a:p>
          <a:r>
            <a:rPr kumimoji="1" lang="ja-JP" altLang="en-US" sz="1300">
              <a:latin typeface="ＭＳ Ｐゴシック" panose="020B0600070205080204" pitchFamily="50" charset="-128"/>
              <a:ea typeface="ＭＳ Ｐゴシック" panose="020B0600070205080204" pitchFamily="50" charset="-128"/>
            </a:rPr>
            <a:t>　また、合併により市道延長も大幅に増加したことにより除雪に要する経費が大きくなっている。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今後も公共施設等総合管理計画に基づく施設の統廃合等により、コスト縮減に努めるとともに、事業見直しなど健全な財政運営に努める。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23079</xdr:rowOff>
    </xdr:from>
    <xdr:to>
      <xdr:col>23</xdr:col>
      <xdr:colOff>133350</xdr:colOff>
      <xdr:row>85</xdr:row>
      <xdr:rowOff>54190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596329"/>
          <a:ext cx="838200" cy="3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64742</xdr:rowOff>
    </xdr:from>
    <xdr:to>
      <xdr:col>19</xdr:col>
      <xdr:colOff>133350</xdr:colOff>
      <xdr:row>85</xdr:row>
      <xdr:rowOff>54190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66542"/>
          <a:ext cx="889000" cy="1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94363</xdr:rowOff>
    </xdr:from>
    <xdr:to>
      <xdr:col>15</xdr:col>
      <xdr:colOff>82550</xdr:colOff>
      <xdr:row>84</xdr:row>
      <xdr:rowOff>64742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24713"/>
          <a:ext cx="889000" cy="1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63164</xdr:rowOff>
    </xdr:from>
    <xdr:to>
      <xdr:col>11</xdr:col>
      <xdr:colOff>31750</xdr:colOff>
      <xdr:row>83</xdr:row>
      <xdr:rowOff>94363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93514"/>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143729</xdr:rowOff>
    </xdr:from>
    <xdr:to>
      <xdr:col>23</xdr:col>
      <xdr:colOff>184150</xdr:colOff>
      <xdr:row>85</xdr:row>
      <xdr:rowOff>73879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115806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1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3390</xdr:rowOff>
    </xdr:from>
    <xdr:to>
      <xdr:col>19</xdr:col>
      <xdr:colOff>184150</xdr:colOff>
      <xdr:row>85</xdr:row>
      <xdr:rowOff>104990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89767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6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13942</xdr:rowOff>
    </xdr:from>
    <xdr:to>
      <xdr:col>15</xdr:col>
      <xdr:colOff>133350</xdr:colOff>
      <xdr:row>84</xdr:row>
      <xdr:rowOff>115542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100319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43563</xdr:rowOff>
    </xdr:from>
    <xdr:to>
      <xdr:col>11</xdr:col>
      <xdr:colOff>82550</xdr:colOff>
      <xdr:row>83</xdr:row>
      <xdr:rowOff>145163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129940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12364</xdr:rowOff>
    </xdr:from>
    <xdr:to>
      <xdr:col>7</xdr:col>
      <xdr:colOff>31750</xdr:colOff>
      <xdr:row>83</xdr:row>
      <xdr:rowOff>113964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98741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2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給与水準は国に準じた制度としており、引き続き適正な給与水準の維持に努める。</a:t>
          </a:r>
        </a:p>
        <a:p>
          <a:r>
            <a:rPr kumimoji="1" lang="ja-JP" altLang="en-US" sz="1300">
              <a:latin typeface="ＭＳ Ｐゴシック" panose="020B0600070205080204" pitchFamily="50" charset="-128"/>
              <a:ea typeface="ＭＳ Ｐゴシック" panose="020B0600070205080204" pitchFamily="50" charset="-128"/>
            </a:rPr>
            <a:t>　なお、ラスパイレス指数は令和４年４月１日現在の数値を引用している。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119743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1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85271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合併に伴い２．２倍にまで膨れ上がった職員数は、その後の定員適正化計画の着実な推進により、類似団体平均とほぼ同じ水準となっている。</a:t>
          </a:r>
        </a:p>
        <a:p>
          <a:r>
            <a:rPr kumimoji="1" lang="ja-JP" altLang="en-US" sz="1300">
              <a:latin typeface="ＭＳ Ｐゴシック" panose="020B0600070205080204" pitchFamily="50" charset="-128"/>
              <a:ea typeface="ＭＳ Ｐゴシック" panose="020B0600070205080204" pitchFamily="50" charset="-128"/>
            </a:rPr>
            <a:t>　広域な市域のため、人口あたりの職員数は以前として類似団体平均をやや上回る状況にあるが、民間活力の活用やＤＸ計画の推進による業務の効率化を図り、引き続き適正な行政運営と職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141212</xdr:rowOff>
    </xdr:from>
    <xdr:to>
      <xdr:col>81</xdr:col>
      <xdr:colOff>44450</xdr:colOff>
      <xdr:row>61</xdr:row>
      <xdr:rowOff>157299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9966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141212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858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110188</xdr:rowOff>
    </xdr:from>
    <xdr:to>
      <xdr:col>72</xdr:col>
      <xdr:colOff>203200</xdr:colOff>
      <xdr:row>61</xdr:row>
      <xdr:rowOff>127423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6863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110188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4680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78576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90412</xdr:rowOff>
    </xdr:from>
    <xdr:to>
      <xdr:col>77</xdr:col>
      <xdr:colOff>95250</xdr:colOff>
      <xdr:row>62</xdr:row>
      <xdr:rowOff>20562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5339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163000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59388</xdr:rowOff>
    </xdr:from>
    <xdr:to>
      <xdr:col>68</xdr:col>
      <xdr:colOff>203200</xdr:colOff>
      <xdr:row>61</xdr:row>
      <xdr:rowOff>160988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145765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令和４年度は、前年度に比べて０．３ポイント減少し、類似団体を３．３ポイント下回っている。</a:t>
          </a:r>
        </a:p>
        <a:p>
          <a:r>
            <a:rPr kumimoji="1" lang="ja-JP" altLang="en-US" sz="1300">
              <a:latin typeface="ＭＳ Ｐゴシック" panose="020B0600070205080204" pitchFamily="50" charset="-128"/>
              <a:ea typeface="ＭＳ Ｐゴシック" panose="020B0600070205080204" pitchFamily="50" charset="-128"/>
            </a:rPr>
            <a:t>　比率減少の主な要因は、地方債の新規発行を抑制してきたことにより、地方債残高が減少したことによるものである。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今後も計画的な地方債の新規発行を行うとともに、交付税算入率の高い地方債の活用などにより、公債費負担の適正化に努める。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11188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6632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68641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6977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40</xdr:row>
      <xdr:rowOff>138491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7551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104926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9964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28018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地方債の繰上償還や計画的な新規発行により地方債残高が減少したことや、財政調整基金等への積立により充当可能基金が増加したことから、平成２２年度からは比率が算定されていない。</a:t>
          </a:r>
        </a:p>
        <a:p>
          <a:r>
            <a:rPr kumimoji="1" lang="ja-JP" altLang="en-US" sz="1300">
              <a:latin typeface="ＭＳ Ｐゴシック" panose="020B0600070205080204" pitchFamily="50" charset="-128"/>
              <a:ea typeface="ＭＳ Ｐゴシック" panose="020B0600070205080204" pitchFamily="50" charset="-128"/>
            </a:rPr>
            <a:t>　今後、著大事業の建設等により地方債の新規発行や基金の取崩しが予定されていることから引き続き行財政改革を推進し、さらなる財政健全化に努める。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84,338
83,490
2,177.61
58,176,489
52,895,871
4,114,669
27,666,169
18,245,414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会計年度任用職員制度が開始された令和２年度以降、類似団体平均を上回っており、令和４年度は前年度から１．１ポイント増加している。</a:t>
          </a:r>
        </a:p>
        <a:p>
          <a:r>
            <a:rPr kumimoji="1" lang="ja-JP" altLang="en-US" sz="1300">
              <a:latin typeface="ＭＳ Ｐゴシック" panose="020B0600070205080204" pitchFamily="50" charset="-128"/>
              <a:ea typeface="ＭＳ Ｐゴシック" panose="020B0600070205080204" pitchFamily="50" charset="-128"/>
            </a:rPr>
            <a:t>　人件費の一般財源充当額は職員の新陳代謝により前年度から０．２％減少したものの、普通交付税等の減少により比率としては増加している。</a:t>
          </a:r>
        </a:p>
        <a:p>
          <a:r>
            <a:rPr kumimoji="1" lang="ja-JP" altLang="en-US" sz="1300">
              <a:latin typeface="ＭＳ Ｐゴシック" panose="020B0600070205080204" pitchFamily="50" charset="-128"/>
              <a:ea typeface="ＭＳ Ｐゴシック" panose="020B0600070205080204" pitchFamily="50" charset="-128"/>
            </a:rPr>
            <a:t>　今後も定員適正化を推進し、人件費の削減に努める。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1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令和２年度まで施設の維持管理経費の増加に伴い、増加傾向にあったが、令和３年度は、新型コロナウイルス感染症の影響による公共サービス利用控えなどの要因により減少した。</a:t>
          </a:r>
        </a:p>
        <a:p>
          <a:r>
            <a:rPr kumimoji="1" lang="ja-JP" altLang="en-US" sz="1200">
              <a:latin typeface="ＭＳ Ｐゴシック" panose="020B0600070205080204" pitchFamily="50" charset="-128"/>
              <a:ea typeface="ＭＳ Ｐゴシック" panose="020B0600070205080204" pitchFamily="50" charset="-128"/>
            </a:rPr>
            <a:t>　令和４年度は、新型コロナウイルス感染症が収束傾向にあったことによる公共サービス利用の増加に加え、原油価格高騰による光熱費の高騰を受け、前年度から１．７ポイント増加した。</a:t>
          </a:r>
        </a:p>
        <a:p>
          <a:r>
            <a:rPr kumimoji="1" lang="ja-JP" altLang="en-US" sz="1200">
              <a:latin typeface="ＭＳ Ｐゴシック" panose="020B0600070205080204" pitchFamily="50" charset="-128"/>
              <a:ea typeface="ＭＳ Ｐゴシック" panose="020B0600070205080204" pitchFamily="50" charset="-128"/>
            </a:rPr>
            <a:t>　今後も民間活力の活用による経営の効率化や施設の統廃合等による管理コスト削減に努める。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19</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734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19</xdr:row>
      <xdr:rowOff>19050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73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1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令和２年度以降、新型コロナウイルス感染症の影響による医療機関や福祉サービス等の利用控え、事業者のサービス受入制限等により、減少したものと考えられる。</a:t>
          </a:r>
        </a:p>
        <a:p>
          <a:r>
            <a:rPr kumimoji="1" lang="ja-JP" altLang="en-US" sz="1100">
              <a:latin typeface="ＭＳ Ｐゴシック" panose="020B0600070205080204" pitchFamily="50" charset="-128"/>
              <a:ea typeface="ＭＳ Ｐゴシック" panose="020B0600070205080204" pitchFamily="50" charset="-128"/>
            </a:rPr>
            <a:t>　令和４年度は、新型コロナウイルス感染症が収束傾向にあったことからこれまで控えられてきた上記サービス等の利用が増加したものと考えられる。</a:t>
          </a:r>
        </a:p>
        <a:p>
          <a:r>
            <a:rPr kumimoji="1" lang="ja-JP" altLang="en-US" sz="1100">
              <a:latin typeface="ＭＳ Ｐゴシック" panose="020B0600070205080204" pitchFamily="50" charset="-128"/>
              <a:ea typeface="ＭＳ Ｐゴシック" panose="020B0600070205080204" pitchFamily="50" charset="-128"/>
            </a:rPr>
            <a:t>　今後、福祉医療給付の対象年齢を１８歳まで引き上げたことや、児童手当の拡充等により、さらなる増加が見込まれることから、引き続き事業見直しに取り組む。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136144</xdr:rowOff>
    </xdr:from>
    <xdr:to>
      <xdr:col>24</xdr:col>
      <xdr:colOff>25400</xdr:colOff>
      <xdr:row>55</xdr:row>
      <xdr:rowOff>74422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944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136144</xdr:rowOff>
    </xdr:from>
    <xdr:to>
      <xdr:col>19</xdr:col>
      <xdr:colOff>187325</xdr:colOff>
      <xdr:row>54</xdr:row>
      <xdr:rowOff>145288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94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145288</xdr:rowOff>
    </xdr:from>
    <xdr:to>
      <xdr:col>15</xdr:col>
      <xdr:colOff>98425</xdr:colOff>
      <xdr:row>55</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035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120142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22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23622</xdr:rowOff>
    </xdr:from>
    <xdr:to>
      <xdr:col>24</xdr:col>
      <xdr:colOff>76200</xdr:colOff>
      <xdr:row>55</xdr:row>
      <xdr:rowOff>125222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85344</xdr:rowOff>
    </xdr:from>
    <xdr:to>
      <xdr:col>20</xdr:col>
      <xdr:colOff>38100</xdr:colOff>
      <xdr:row>55</xdr:row>
      <xdr:rowOff>15494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25671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94488</xdr:rowOff>
    </xdr:from>
    <xdr:to>
      <xdr:col>15</xdr:col>
      <xdr:colOff>149225</xdr:colOff>
      <xdr:row>55</xdr:row>
      <xdr:rowOff>24638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34815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69342</xdr:rowOff>
    </xdr:from>
    <xdr:to>
      <xdr:col>6</xdr:col>
      <xdr:colOff>171450</xdr:colOff>
      <xdr:row>55</xdr:row>
      <xdr:rowOff>170942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9669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その他に係る経常収支比率の主なものは、維持補修費、繰出金である。維持補修費は長大な道路延長を有していることにより、人口１人あたりのコストは類似団体平均を上回っている。</a:t>
          </a:r>
        </a:p>
        <a:p>
          <a:r>
            <a:rPr kumimoji="1" lang="ja-JP" altLang="en-US" sz="1050">
              <a:latin typeface="ＭＳ Ｐゴシック" panose="020B0600070205080204" pitchFamily="50" charset="-128"/>
              <a:ea typeface="ＭＳ Ｐゴシック" panose="020B0600070205080204" pitchFamily="50" charset="-128"/>
            </a:rPr>
            <a:t>　令和２年度の下水道事業等の法適用化に伴い、特別会計から企業会計へ移行し、繰出金から補助費等へ移行している。</a:t>
          </a:r>
        </a:p>
        <a:p>
          <a:r>
            <a:rPr kumimoji="1" lang="ja-JP" altLang="en-US" sz="1050">
              <a:latin typeface="ＭＳ Ｐゴシック" panose="020B0600070205080204" pitchFamily="50" charset="-128"/>
              <a:ea typeface="ＭＳ Ｐゴシック" panose="020B0600070205080204" pitchFamily="50" charset="-128"/>
            </a:rPr>
            <a:t>　令和４年度は、国民健康保険事業（直営診療施設勘定）において２つの診療所の整備が始まったことにより前年度から０．７ポイント増加している。</a:t>
          </a:r>
        </a:p>
        <a:p>
          <a:r>
            <a:rPr kumimoji="1" lang="ja-JP" altLang="en-US" sz="1050">
              <a:latin typeface="ＭＳ Ｐゴシック" panose="020B0600070205080204" pitchFamily="50" charset="-128"/>
              <a:ea typeface="ＭＳ Ｐゴシック" panose="020B0600070205080204" pitchFamily="50" charset="-128"/>
            </a:rPr>
            <a:t>　今後も経営戦略に基づいた経営を行うなど、普通会計の負担を減らしていくよう努める。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53522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118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20865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20865</xdr:rowOff>
    </xdr:from>
    <xdr:to>
      <xdr:col>73</xdr:col>
      <xdr:colOff>180975</xdr:colOff>
      <xdr:row>60</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93515"/>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65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19249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141515</xdr:rowOff>
    </xdr:from>
    <xdr:to>
      <xdr:col>74</xdr:col>
      <xdr:colOff>31750</xdr:colOff>
      <xdr:row>57</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81842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108857</xdr:rowOff>
    </xdr:from>
    <xdr:to>
      <xdr:col>69</xdr:col>
      <xdr:colOff>142875</xdr:colOff>
      <xdr:row>61</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23784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令和３年度は下水道事業会計の減価償却費等の減による下水道事業負担金の減少や、新型コロナウイルス感染症の影響により地域活動等への補助金が減少した。</a:t>
          </a:r>
        </a:p>
        <a:p>
          <a:r>
            <a:rPr kumimoji="1" lang="ja-JP" altLang="en-US" sz="1200">
              <a:latin typeface="ＭＳ Ｐゴシック" panose="020B0600070205080204" pitchFamily="50" charset="-128"/>
              <a:ea typeface="ＭＳ Ｐゴシック" panose="020B0600070205080204" pitchFamily="50" charset="-128"/>
            </a:rPr>
            <a:t>　令和４年度は、新型コロナウイルス感染症が収束傾向にあったことから、地域活動等への補助金が増加したことが要因と考えられる。</a:t>
          </a:r>
        </a:p>
        <a:p>
          <a:r>
            <a:rPr kumimoji="1" lang="ja-JP" altLang="en-US" sz="1200">
              <a:latin typeface="ＭＳ Ｐゴシック" panose="020B0600070205080204" pitchFamily="50" charset="-128"/>
              <a:ea typeface="ＭＳ Ｐゴシック" panose="020B0600070205080204" pitchFamily="50" charset="-128"/>
            </a:rPr>
            <a:t>　今後も事業評価等により、補助金等の効果的・効率的かつ適正な運用に努める。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46990</xdr:rowOff>
    </xdr:from>
    <xdr:to>
      <xdr:col>82</xdr:col>
      <xdr:colOff>107950</xdr:colOff>
      <xdr:row>36</xdr:row>
      <xdr:rowOff>98425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191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46990</xdr:rowOff>
    </xdr:from>
    <xdr:to>
      <xdr:col>78</xdr:col>
      <xdr:colOff>69850</xdr:colOff>
      <xdr:row>36</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191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121285</xdr:rowOff>
    </xdr:from>
    <xdr:to>
      <xdr:col>73</xdr:col>
      <xdr:colOff>180975</xdr:colOff>
      <xdr:row>36</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2203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121285</xdr:rowOff>
    </xdr:from>
    <xdr:to>
      <xdr:col>69</xdr:col>
      <xdr:colOff>92075</xdr:colOff>
      <xdr:row>35</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22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47625</xdr:rowOff>
    </xdr:from>
    <xdr:to>
      <xdr:col>82</xdr:col>
      <xdr:colOff>158750</xdr:colOff>
      <xdr:row>36</xdr:row>
      <xdr:rowOff>149225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64152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167640</xdr:rowOff>
    </xdr:from>
    <xdr:to>
      <xdr:col>78</xdr:col>
      <xdr:colOff>120650</xdr:colOff>
      <xdr:row>36</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87630</xdr:rowOff>
    </xdr:from>
    <xdr:to>
      <xdr:col>74</xdr:col>
      <xdr:colOff>31750</xdr:colOff>
      <xdr:row>37</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70485</xdr:rowOff>
    </xdr:from>
    <xdr:to>
      <xdr:col>69</xdr:col>
      <xdr:colOff>142875</xdr:colOff>
      <xdr:row>36</xdr:row>
      <xdr:rowOff>635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10812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4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合併町村の地方債を引き継いだことにより２倍以上膨らんだことを受け、繰上償還や新規発行の抑制を行ってきたことから、公債費は減少傾向にある。</a:t>
          </a:r>
        </a:p>
        <a:p>
          <a:r>
            <a:rPr kumimoji="1" lang="ja-JP" altLang="en-US" sz="1300">
              <a:latin typeface="ＭＳ Ｐゴシック" panose="020B0600070205080204" pitchFamily="50" charset="-128"/>
              <a:ea typeface="ＭＳ Ｐゴシック" panose="020B0600070205080204" pitchFamily="50" charset="-128"/>
            </a:rPr>
            <a:t>　今後も世代間負担の公平性と将来の財政運営に与える影響を考慮し、地方債の計画的な活用に努める。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110672</xdr:rowOff>
    </xdr:from>
    <xdr:to>
      <xdr:col>24</xdr:col>
      <xdr:colOff>25400</xdr:colOff>
      <xdr:row>72</xdr:row>
      <xdr:rowOff>143328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455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143328</xdr:rowOff>
    </xdr:from>
    <xdr:to>
      <xdr:col>19</xdr:col>
      <xdr:colOff>187325</xdr:colOff>
      <xdr:row>73</xdr:row>
      <xdr:rowOff>156935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4877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156935</xdr:rowOff>
    </xdr:from>
    <xdr:to>
      <xdr:col>15</xdr:col>
      <xdr:colOff>98425</xdr:colOff>
      <xdr:row>74</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672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148772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738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59872</xdr:rowOff>
    </xdr:from>
    <xdr:to>
      <xdr:col>24</xdr:col>
      <xdr:colOff>76200</xdr:colOff>
      <xdr:row>72</xdr:row>
      <xdr:rowOff>161472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139899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92528</xdr:rowOff>
    </xdr:from>
    <xdr:to>
      <xdr:col>20</xdr:col>
      <xdr:colOff>38100</xdr:colOff>
      <xdr:row>73</xdr:row>
      <xdr:rowOff>22678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32855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20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106135</xdr:rowOff>
    </xdr:from>
    <xdr:to>
      <xdr:col>15</xdr:col>
      <xdr:colOff>149225</xdr:colOff>
      <xdr:row>74</xdr:row>
      <xdr:rowOff>36285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46462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97972</xdr:rowOff>
    </xdr:from>
    <xdr:to>
      <xdr:col>6</xdr:col>
      <xdr:colOff>171450</xdr:colOff>
      <xdr:row>75</xdr:row>
      <xdr:rowOff>28122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38299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公債費以外の経常収支比率は、類似団体平均及び全国平均と比べて低い水準にある。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　これは、経常一般財源が比較的多いことによるものであるが、人口１人あたりのコストで比較すると、人件費、物件費、維持補修費など類似団体平均を上回っているものもある。</a:t>
          </a:r>
        </a:p>
        <a:p>
          <a:r>
            <a:rPr kumimoji="1" lang="ja-JP" altLang="en-US" sz="1300">
              <a:latin typeface="ＭＳ Ｐゴシック" panose="020B0600070205080204" pitchFamily="50" charset="-128"/>
              <a:ea typeface="ＭＳ Ｐゴシック" panose="020B0600070205080204" pitchFamily="50" charset="-128"/>
            </a:rPr>
            <a:t>　今後もさらなる行財政改革の推進などにより、健全で持続可能な財政基盤の確立に努める。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31750</xdr:rowOff>
    </xdr:from>
    <xdr:to>
      <xdr:col>82</xdr:col>
      <xdr:colOff>107950</xdr:colOff>
      <xdr:row>75</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54760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31750</xdr:rowOff>
    </xdr:from>
    <xdr:to>
      <xdr:col>78</xdr:col>
      <xdr:colOff>69850</xdr:colOff>
      <xdr:row>75</xdr:row>
      <xdr:rowOff>153670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54760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153670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90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3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152400</xdr:rowOff>
    </xdr:from>
    <xdr:to>
      <xdr:col>78</xdr:col>
      <xdr:colOff>120650</xdr:colOff>
      <xdr:row>73</xdr:row>
      <xdr:rowOff>82550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92727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52964</xdr:rowOff>
    </xdr:from>
    <xdr:to>
      <xdr:col>29</xdr:col>
      <xdr:colOff>127000</xdr:colOff>
      <xdr:row>17</xdr:row>
      <xdr:rowOff>58969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15239"/>
          <a:ext cx="647700" cy="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52964</xdr:rowOff>
    </xdr:from>
    <xdr:to>
      <xdr:col>26</xdr:col>
      <xdr:colOff>50800</xdr:colOff>
      <xdr:row>17</xdr:row>
      <xdr:rowOff>108666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15239"/>
          <a:ext cx="698500" cy="5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108666</xdr:rowOff>
    </xdr:from>
    <xdr:to>
      <xdr:col>22</xdr:col>
      <xdr:colOff>114300</xdr:colOff>
      <xdr:row>17</xdr:row>
      <xdr:rowOff>167630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70941"/>
          <a:ext cx="698500" cy="5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167630</xdr:rowOff>
    </xdr:from>
    <xdr:to>
      <xdr:col>18</xdr:col>
      <xdr:colOff>177800</xdr:colOff>
      <xdr:row>18</xdr:row>
      <xdr:rowOff>11100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29905"/>
          <a:ext cx="698500" cy="1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8169</xdr:rowOff>
    </xdr:from>
    <xdr:to>
      <xdr:col>29</xdr:col>
      <xdr:colOff>177800</xdr:colOff>
      <xdr:row>17</xdr:row>
      <xdr:rowOff>109769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151696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4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2164</xdr:rowOff>
    </xdr:from>
    <xdr:to>
      <xdr:col>26</xdr:col>
      <xdr:colOff>101600</xdr:colOff>
      <xdr:row>17</xdr:row>
      <xdr:rowOff>103764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64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88541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50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57866</xdr:rowOff>
    </xdr:from>
    <xdr:to>
      <xdr:col>22</xdr:col>
      <xdr:colOff>165100</xdr:colOff>
      <xdr:row>17</xdr:row>
      <xdr:rowOff>159466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20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169643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8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116830</xdr:rowOff>
    </xdr:from>
    <xdr:to>
      <xdr:col>19</xdr:col>
      <xdr:colOff>38100</xdr:colOff>
      <xdr:row>18</xdr:row>
      <xdr:rowOff>46980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31757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6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131750</xdr:rowOff>
    </xdr:from>
    <xdr:to>
      <xdr:col>15</xdr:col>
      <xdr:colOff>101600</xdr:colOff>
      <xdr:row>18</xdr:row>
      <xdr:rowOff>61900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46677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8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33568</xdr:rowOff>
    </xdr:from>
    <xdr:to>
      <xdr:col>29</xdr:col>
      <xdr:colOff>127000</xdr:colOff>
      <xdr:row>37</xdr:row>
      <xdr:rowOff>38924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58268"/>
          <a:ext cx="6477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38924</xdr:rowOff>
    </xdr:from>
    <xdr:to>
      <xdr:col>26</xdr:col>
      <xdr:colOff>50800</xdr:colOff>
      <xdr:row>37</xdr:row>
      <xdr:rowOff>71548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63624"/>
          <a:ext cx="698500" cy="32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148750</xdr:rowOff>
    </xdr:from>
    <xdr:to>
      <xdr:col>22</xdr:col>
      <xdr:colOff>114300</xdr:colOff>
      <xdr:row>37</xdr:row>
      <xdr:rowOff>71548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02000"/>
          <a:ext cx="698500" cy="9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114786</xdr:rowOff>
    </xdr:from>
    <xdr:to>
      <xdr:col>18</xdr:col>
      <xdr:colOff>177800</xdr:colOff>
      <xdr:row>36</xdr:row>
      <xdr:rowOff>148750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68036"/>
          <a:ext cx="698500" cy="3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154218</xdr:rowOff>
    </xdr:from>
    <xdr:to>
      <xdr:col>29</xdr:col>
      <xdr:colOff>177800</xdr:colOff>
      <xdr:row>37</xdr:row>
      <xdr:rowOff>84368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0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126295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159574</xdr:rowOff>
    </xdr:from>
    <xdr:to>
      <xdr:col>26</xdr:col>
      <xdr:colOff>101600</xdr:colOff>
      <xdr:row>37</xdr:row>
      <xdr:rowOff>89724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74501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20748</xdr:rowOff>
    </xdr:from>
    <xdr:to>
      <xdr:col>22</xdr:col>
      <xdr:colOff>165100</xdr:colOff>
      <xdr:row>37</xdr:row>
      <xdr:rowOff>122348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107125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97950</xdr:rowOff>
    </xdr:from>
    <xdr:to>
      <xdr:col>19</xdr:col>
      <xdr:colOff>38100</xdr:colOff>
      <xdr:row>37</xdr:row>
      <xdr:rowOff>28100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63986</xdr:rowOff>
    </xdr:from>
    <xdr:to>
      <xdr:col>15</xdr:col>
      <xdr:colOff>101600</xdr:colOff>
      <xdr:row>36</xdr:row>
      <xdr:rowOff>165586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150363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84,338
83,490
2,177.61
58,176,489
52,895,871
4,114,669
27,666,169
18,245,414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132893</xdr:rowOff>
    </xdr:from>
    <xdr:to>
      <xdr:col>24</xdr:col>
      <xdr:colOff>63500</xdr:colOff>
      <xdr:row>34</xdr:row>
      <xdr:rowOff>144653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62193"/>
          <a:ext cx="8382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144653</xdr:rowOff>
    </xdr:from>
    <xdr:to>
      <xdr:col>19</xdr:col>
      <xdr:colOff>177800</xdr:colOff>
      <xdr:row>34</xdr:row>
      <xdr:rowOff>159512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395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159512</xdr:rowOff>
    </xdr:from>
    <xdr:to>
      <xdr:col>15</xdr:col>
      <xdr:colOff>50800</xdr:colOff>
      <xdr:row>35</xdr:row>
      <xdr:rowOff>115925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8812"/>
          <a:ext cx="889000" cy="1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115925</xdr:rowOff>
    </xdr:from>
    <xdr:to>
      <xdr:col>10</xdr:col>
      <xdr:colOff>114300</xdr:colOff>
      <xdr:row>35</xdr:row>
      <xdr:rowOff>133172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667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82093</xdr:rowOff>
    </xdr:from>
    <xdr:to>
      <xdr:col>24</xdr:col>
      <xdr:colOff>114300</xdr:colOff>
      <xdr:row>35</xdr:row>
      <xdr:rowOff>12243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1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104970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93853</xdr:rowOff>
    </xdr:from>
    <xdr:to>
      <xdr:col>20</xdr:col>
      <xdr:colOff>38100</xdr:colOff>
      <xdr:row>35</xdr:row>
      <xdr:rowOff>24003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40530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108712</xdr:rowOff>
    </xdr:from>
    <xdr:to>
      <xdr:col>15</xdr:col>
      <xdr:colOff>101600</xdr:colOff>
      <xdr:row>35</xdr:row>
      <xdr:rowOff>38862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55389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65125</xdr:rowOff>
    </xdr:from>
    <xdr:to>
      <xdr:col>10</xdr:col>
      <xdr:colOff>165100</xdr:colOff>
      <xdr:row>35</xdr:row>
      <xdr:rowOff>166725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11802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82372</xdr:rowOff>
    </xdr:from>
    <xdr:to>
      <xdr:col>6</xdr:col>
      <xdr:colOff>38100</xdr:colOff>
      <xdr:row>36</xdr:row>
      <xdr:rowOff>12522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29049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169532</xdr:rowOff>
    </xdr:from>
    <xdr:to>
      <xdr:col>24</xdr:col>
      <xdr:colOff>63500</xdr:colOff>
      <xdr:row>54</xdr:row>
      <xdr:rowOff>82338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56382"/>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82338</xdr:rowOff>
    </xdr:from>
    <xdr:to>
      <xdr:col>19</xdr:col>
      <xdr:colOff>177800</xdr:colOff>
      <xdr:row>55</xdr:row>
      <xdr:rowOff>57894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40638"/>
          <a:ext cx="889000" cy="1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57894</xdr:rowOff>
    </xdr:from>
    <xdr:to>
      <xdr:col>15</xdr:col>
      <xdr:colOff>50800</xdr:colOff>
      <xdr:row>55</xdr:row>
      <xdr:rowOff>110880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87644"/>
          <a:ext cx="889000" cy="5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110880</xdr:rowOff>
    </xdr:from>
    <xdr:to>
      <xdr:col>10</xdr:col>
      <xdr:colOff>114300</xdr:colOff>
      <xdr:row>56</xdr:row>
      <xdr:rowOff>20142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40630"/>
          <a:ext cx="8890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118732</xdr:rowOff>
    </xdr:from>
    <xdr:to>
      <xdr:col>24</xdr:col>
      <xdr:colOff>114300</xdr:colOff>
      <xdr:row>54</xdr:row>
      <xdr:rowOff>48882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141609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31538</xdr:rowOff>
    </xdr:from>
    <xdr:to>
      <xdr:col>20</xdr:col>
      <xdr:colOff>38100</xdr:colOff>
      <xdr:row>54</xdr:row>
      <xdr:rowOff>133138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149665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7094</xdr:rowOff>
    </xdr:from>
    <xdr:to>
      <xdr:col>15</xdr:col>
      <xdr:colOff>101600</xdr:colOff>
      <xdr:row>55</xdr:row>
      <xdr:rowOff>108694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125221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60080</xdr:rowOff>
    </xdr:from>
    <xdr:to>
      <xdr:col>10</xdr:col>
      <xdr:colOff>165100</xdr:colOff>
      <xdr:row>55</xdr:row>
      <xdr:rowOff>161680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6757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140792</xdr:rowOff>
    </xdr:from>
    <xdr:to>
      <xdr:col>6</xdr:col>
      <xdr:colOff>38100</xdr:colOff>
      <xdr:row>56</xdr:row>
      <xdr:rowOff>70942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20965</xdr:rowOff>
    </xdr:from>
    <xdr:to>
      <xdr:col>24</xdr:col>
      <xdr:colOff>63500</xdr:colOff>
      <xdr:row>74</xdr:row>
      <xdr:rowOff>97272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365365"/>
          <a:ext cx="838200" cy="41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20965</xdr:rowOff>
    </xdr:from>
    <xdr:to>
      <xdr:col>19</xdr:col>
      <xdr:colOff>177800</xdr:colOff>
      <xdr:row>74</xdr:row>
      <xdr:rowOff>103353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365365"/>
          <a:ext cx="889000" cy="4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103353</xdr:rowOff>
    </xdr:from>
    <xdr:to>
      <xdr:col>15</xdr:col>
      <xdr:colOff>50800</xdr:colOff>
      <xdr:row>76</xdr:row>
      <xdr:rowOff>18039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90653"/>
          <a:ext cx="889000" cy="25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143906</xdr:rowOff>
    </xdr:from>
    <xdr:to>
      <xdr:col>10</xdr:col>
      <xdr:colOff>114300</xdr:colOff>
      <xdr:row>76</xdr:row>
      <xdr:rowOff>18039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02656"/>
          <a:ext cx="8890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46472</xdr:rowOff>
    </xdr:from>
    <xdr:to>
      <xdr:col>24</xdr:col>
      <xdr:colOff>114300</xdr:colOff>
      <xdr:row>74</xdr:row>
      <xdr:rowOff>148072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69349</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141615</xdr:rowOff>
    </xdr:from>
    <xdr:to>
      <xdr:col>20</xdr:col>
      <xdr:colOff>38100</xdr:colOff>
      <xdr:row>72</xdr:row>
      <xdr:rowOff>71765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88292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08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52553</xdr:rowOff>
    </xdr:from>
    <xdr:to>
      <xdr:col>15</xdr:col>
      <xdr:colOff>101600</xdr:colOff>
      <xdr:row>74</xdr:row>
      <xdr:rowOff>154153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170680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5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138689</xdr:rowOff>
    </xdr:from>
    <xdr:to>
      <xdr:col>10</xdr:col>
      <xdr:colOff>165100</xdr:colOff>
      <xdr:row>76</xdr:row>
      <xdr:rowOff>68839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85366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93106</xdr:rowOff>
    </xdr:from>
    <xdr:to>
      <xdr:col>6</xdr:col>
      <xdr:colOff>38100</xdr:colOff>
      <xdr:row>76</xdr:row>
      <xdr:rowOff>23256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39783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25519</xdr:rowOff>
    </xdr:from>
    <xdr:to>
      <xdr:col>24</xdr:col>
      <xdr:colOff>63500</xdr:colOff>
      <xdr:row>96</xdr:row>
      <xdr:rowOff>155017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84719"/>
          <a:ext cx="838200" cy="1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25519</xdr:rowOff>
    </xdr:from>
    <xdr:to>
      <xdr:col>19</xdr:col>
      <xdr:colOff>177800</xdr:colOff>
      <xdr:row>97</xdr:row>
      <xdr:rowOff>107076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84719"/>
          <a:ext cx="889000" cy="2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107076</xdr:rowOff>
    </xdr:from>
    <xdr:to>
      <xdr:col>15</xdr:col>
      <xdr:colOff>50800</xdr:colOff>
      <xdr:row>97</xdr:row>
      <xdr:rowOff>115632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37726"/>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115632</xdr:rowOff>
    </xdr:from>
    <xdr:to>
      <xdr:col>10</xdr:col>
      <xdr:colOff>114300</xdr:colOff>
      <xdr:row>97</xdr:row>
      <xdr:rowOff>144402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46282"/>
          <a:ext cx="8890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104217</xdr:rowOff>
    </xdr:from>
    <xdr:to>
      <xdr:col>24</xdr:col>
      <xdr:colOff>114300</xdr:colOff>
      <xdr:row>97</xdr:row>
      <xdr:rowOff>34367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82644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146169</xdr:rowOff>
    </xdr:from>
    <xdr:to>
      <xdr:col>20</xdr:col>
      <xdr:colOff>38100</xdr:colOff>
      <xdr:row>96</xdr:row>
      <xdr:rowOff>76319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67446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2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56276</xdr:rowOff>
    </xdr:from>
    <xdr:to>
      <xdr:col>15</xdr:col>
      <xdr:colOff>101600</xdr:colOff>
      <xdr:row>97</xdr:row>
      <xdr:rowOff>157876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149003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7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64832</xdr:rowOff>
    </xdr:from>
    <xdr:to>
      <xdr:col>10</xdr:col>
      <xdr:colOff>165100</xdr:colOff>
      <xdr:row>97</xdr:row>
      <xdr:rowOff>166432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157559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93602</xdr:rowOff>
    </xdr:from>
    <xdr:to>
      <xdr:col>6</xdr:col>
      <xdr:colOff>38100</xdr:colOff>
      <xdr:row>98</xdr:row>
      <xdr:rowOff>23752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14879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75342</xdr:rowOff>
    </xdr:from>
    <xdr:to>
      <xdr:col>55</xdr:col>
      <xdr:colOff>0</xdr:colOff>
      <xdr:row>35</xdr:row>
      <xdr:rowOff>121549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76092"/>
          <a:ext cx="838200" cy="4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92738</xdr:rowOff>
    </xdr:from>
    <xdr:to>
      <xdr:col>50</xdr:col>
      <xdr:colOff>114300</xdr:colOff>
      <xdr:row>35</xdr:row>
      <xdr:rowOff>121549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36238"/>
          <a:ext cx="889000" cy="88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92738</xdr:rowOff>
    </xdr:from>
    <xdr:to>
      <xdr:col>45</xdr:col>
      <xdr:colOff>177800</xdr:colOff>
      <xdr:row>37</xdr:row>
      <xdr:rowOff>48519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36238"/>
          <a:ext cx="889000" cy="11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48519</xdr:rowOff>
    </xdr:from>
    <xdr:to>
      <xdr:col>41</xdr:col>
      <xdr:colOff>50800</xdr:colOff>
      <xdr:row>37</xdr:row>
      <xdr:rowOff>81209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92169"/>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24542</xdr:rowOff>
    </xdr:from>
    <xdr:to>
      <xdr:col>55</xdr:col>
      <xdr:colOff>50800</xdr:colOff>
      <xdr:row>35</xdr:row>
      <xdr:rowOff>126142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47419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70749</xdr:rowOff>
    </xdr:from>
    <xdr:to>
      <xdr:col>50</xdr:col>
      <xdr:colOff>165100</xdr:colOff>
      <xdr:row>36</xdr:row>
      <xdr:rowOff>899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17426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8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41938</xdr:rowOff>
    </xdr:from>
    <xdr:to>
      <xdr:col>46</xdr:col>
      <xdr:colOff>38100</xdr:colOff>
      <xdr:row>30</xdr:row>
      <xdr:rowOff>143538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160065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6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169169</xdr:rowOff>
    </xdr:from>
    <xdr:to>
      <xdr:col>41</xdr:col>
      <xdr:colOff>101600</xdr:colOff>
      <xdr:row>37</xdr:row>
      <xdr:rowOff>99319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90446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30409</xdr:rowOff>
    </xdr:from>
    <xdr:to>
      <xdr:col>36</xdr:col>
      <xdr:colOff>165100</xdr:colOff>
      <xdr:row>37</xdr:row>
      <xdr:rowOff>132009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123136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150279</xdr:rowOff>
    </xdr:from>
    <xdr:to>
      <xdr:col>55</xdr:col>
      <xdr:colOff>0</xdr:colOff>
      <xdr:row>57</xdr:row>
      <xdr:rowOff>171094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51479"/>
          <a:ext cx="838200" cy="19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22225</xdr:rowOff>
    </xdr:from>
    <xdr:to>
      <xdr:col>50</xdr:col>
      <xdr:colOff>114300</xdr:colOff>
      <xdr:row>57</xdr:row>
      <xdr:rowOff>171094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23425"/>
          <a:ext cx="889000" cy="3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22225</xdr:rowOff>
    </xdr:from>
    <xdr:to>
      <xdr:col>45</xdr:col>
      <xdr:colOff>177800</xdr:colOff>
      <xdr:row>56</xdr:row>
      <xdr:rowOff>34544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23425"/>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34544</xdr:rowOff>
    </xdr:from>
    <xdr:to>
      <xdr:col>41</xdr:col>
      <xdr:colOff>50800</xdr:colOff>
      <xdr:row>57</xdr:row>
      <xdr:rowOff>114288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35744"/>
          <a:ext cx="889000" cy="25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99479</xdr:rowOff>
    </xdr:from>
    <xdr:to>
      <xdr:col>55</xdr:col>
      <xdr:colOff>50800</xdr:colOff>
      <xdr:row>57</xdr:row>
      <xdr:rowOff>29629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77906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120294</xdr:rowOff>
    </xdr:from>
    <xdr:to>
      <xdr:col>50</xdr:col>
      <xdr:colOff>165100</xdr:colOff>
      <xdr:row>58</xdr:row>
      <xdr:rowOff>50444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41571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142875</xdr:rowOff>
    </xdr:from>
    <xdr:to>
      <xdr:col>46</xdr:col>
      <xdr:colOff>38100</xdr:colOff>
      <xdr:row>56</xdr:row>
      <xdr:rowOff>73025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89552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155194</xdr:rowOff>
    </xdr:from>
    <xdr:to>
      <xdr:col>41</xdr:col>
      <xdr:colOff>101600</xdr:colOff>
      <xdr:row>56</xdr:row>
      <xdr:rowOff>85344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101871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3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63488</xdr:rowOff>
    </xdr:from>
    <xdr:to>
      <xdr:col>36</xdr:col>
      <xdr:colOff>165100</xdr:colOff>
      <xdr:row>57</xdr:row>
      <xdr:rowOff>165088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156215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2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21641</xdr:rowOff>
    </xdr:from>
    <xdr:to>
      <xdr:col>55</xdr:col>
      <xdr:colOff>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6191"/>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20002</xdr:rowOff>
    </xdr:from>
    <xdr:to>
      <xdr:col>50</xdr:col>
      <xdr:colOff>114300</xdr:colOff>
      <xdr:row>79</xdr:row>
      <xdr:rowOff>21641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6455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147434</xdr:rowOff>
    </xdr:from>
    <xdr:to>
      <xdr:col>45</xdr:col>
      <xdr:colOff>177800</xdr:colOff>
      <xdr:row>79</xdr:row>
      <xdr:rowOff>20002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20534"/>
          <a:ext cx="889000" cy="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104139</xdr:rowOff>
    </xdr:from>
    <xdr:to>
      <xdr:col>41</xdr:col>
      <xdr:colOff>50800</xdr:colOff>
      <xdr:row>78</xdr:row>
      <xdr:rowOff>147434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77239"/>
          <a:ext cx="889000" cy="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162827</xdr:rowOff>
    </xdr:from>
    <xdr:to>
      <xdr:col>55</xdr:col>
      <xdr:colOff>50800</xdr:colOff>
      <xdr:row>79</xdr:row>
      <xdr:rowOff>92977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77754</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142291</xdr:rowOff>
    </xdr:from>
    <xdr:to>
      <xdr:col>50</xdr:col>
      <xdr:colOff>165100</xdr:colOff>
      <xdr:row>79</xdr:row>
      <xdr:rowOff>72441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63568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140652</xdr:rowOff>
    </xdr:from>
    <xdr:to>
      <xdr:col>46</xdr:col>
      <xdr:colOff>38100</xdr:colOff>
      <xdr:row>79</xdr:row>
      <xdr:rowOff>70802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61929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0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96634</xdr:rowOff>
    </xdr:from>
    <xdr:to>
      <xdr:col>41</xdr:col>
      <xdr:colOff>101600</xdr:colOff>
      <xdr:row>79</xdr:row>
      <xdr:rowOff>26784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17911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6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53339</xdr:rowOff>
    </xdr:from>
    <xdr:to>
      <xdr:col>36</xdr:col>
      <xdr:colOff>165100</xdr:colOff>
      <xdr:row>78</xdr:row>
      <xdr:rowOff>154939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146066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162494</xdr:rowOff>
    </xdr:from>
    <xdr:to>
      <xdr:col>55</xdr:col>
      <xdr:colOff>0</xdr:colOff>
      <xdr:row>97</xdr:row>
      <xdr:rowOff>20321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278794"/>
          <a:ext cx="838200" cy="37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163916</xdr:rowOff>
    </xdr:from>
    <xdr:to>
      <xdr:col>50</xdr:col>
      <xdr:colOff>114300</xdr:colOff>
      <xdr:row>97</xdr:row>
      <xdr:rowOff>20321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108766"/>
          <a:ext cx="889000" cy="54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163916</xdr:rowOff>
    </xdr:from>
    <xdr:to>
      <xdr:col>45</xdr:col>
      <xdr:colOff>177800</xdr:colOff>
      <xdr:row>94</xdr:row>
      <xdr:rowOff>126408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108766"/>
          <a:ext cx="889000" cy="1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126408</xdr:rowOff>
    </xdr:from>
    <xdr:to>
      <xdr:col>41</xdr:col>
      <xdr:colOff>50800</xdr:colOff>
      <xdr:row>96</xdr:row>
      <xdr:rowOff>159784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242708"/>
          <a:ext cx="889000" cy="3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111694</xdr:rowOff>
    </xdr:from>
    <xdr:to>
      <xdr:col>55</xdr:col>
      <xdr:colOff>50800</xdr:colOff>
      <xdr:row>95</xdr:row>
      <xdr:rowOff>41844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134571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0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140971</xdr:rowOff>
    </xdr:from>
    <xdr:to>
      <xdr:col>50</xdr:col>
      <xdr:colOff>165100</xdr:colOff>
      <xdr:row>97</xdr:row>
      <xdr:rowOff>71121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62248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113116</xdr:rowOff>
    </xdr:from>
    <xdr:to>
      <xdr:col>46</xdr:col>
      <xdr:colOff>38100</xdr:colOff>
      <xdr:row>94</xdr:row>
      <xdr:rowOff>43266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0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59793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8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75608</xdr:rowOff>
    </xdr:from>
    <xdr:to>
      <xdr:col>41</xdr:col>
      <xdr:colOff>101600</xdr:colOff>
      <xdr:row>95</xdr:row>
      <xdr:rowOff>5758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1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22285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9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108984</xdr:rowOff>
    </xdr:from>
    <xdr:to>
      <xdr:col>36</xdr:col>
      <xdr:colOff>165100</xdr:colOff>
      <xdr:row>97</xdr:row>
      <xdr:rowOff>39134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30261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104210</xdr:rowOff>
    </xdr:from>
    <xdr:to>
      <xdr:col>85</xdr:col>
      <xdr:colOff>127000</xdr:colOff>
      <xdr:row>36</xdr:row>
      <xdr:rowOff>49612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933510"/>
          <a:ext cx="838200" cy="28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104210</xdr:rowOff>
    </xdr:from>
    <xdr:to>
      <xdr:col>81</xdr:col>
      <xdr:colOff>50800</xdr:colOff>
      <xdr:row>37</xdr:row>
      <xdr:rowOff>109372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933510"/>
          <a:ext cx="889000" cy="5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14427</xdr:rowOff>
    </xdr:from>
    <xdr:to>
      <xdr:col>76</xdr:col>
      <xdr:colOff>114300</xdr:colOff>
      <xdr:row>37</xdr:row>
      <xdr:rowOff>109372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358077"/>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14427</xdr:rowOff>
    </xdr:from>
    <xdr:to>
      <xdr:col>71</xdr:col>
      <xdr:colOff>177800</xdr:colOff>
      <xdr:row>38</xdr:row>
      <xdr:rowOff>66415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358077"/>
          <a:ext cx="889000" cy="2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170262</xdr:rowOff>
    </xdr:from>
    <xdr:to>
      <xdr:col>85</xdr:col>
      <xdr:colOff>177800</xdr:colOff>
      <xdr:row>36</xdr:row>
      <xdr:rowOff>100412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1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21689</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02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53410</xdr:rowOff>
    </xdr:from>
    <xdr:to>
      <xdr:col>81</xdr:col>
      <xdr:colOff>101600</xdr:colOff>
      <xdr:row>34</xdr:row>
      <xdr:rowOff>155010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8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6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58572</xdr:rowOff>
    </xdr:from>
    <xdr:to>
      <xdr:col>76</xdr:col>
      <xdr:colOff>165100</xdr:colOff>
      <xdr:row>37</xdr:row>
      <xdr:rowOff>160172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5249</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17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135077</xdr:rowOff>
    </xdr:from>
    <xdr:to>
      <xdr:col>72</xdr:col>
      <xdr:colOff>38100</xdr:colOff>
      <xdr:row>37</xdr:row>
      <xdr:rowOff>65227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81754</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15615</xdr:rowOff>
    </xdr:from>
    <xdr:to>
      <xdr:col>67</xdr:col>
      <xdr:colOff>101600</xdr:colOff>
      <xdr:row>38</xdr:row>
      <xdr:rowOff>117215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133742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3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73144</xdr:rowOff>
    </xdr:from>
    <xdr:to>
      <xdr:col>85</xdr:col>
      <xdr:colOff>127000</xdr:colOff>
      <xdr:row>77</xdr:row>
      <xdr:rowOff>110913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3274794"/>
          <a:ext cx="8382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40308</xdr:rowOff>
    </xdr:from>
    <xdr:to>
      <xdr:col>81</xdr:col>
      <xdr:colOff>50800</xdr:colOff>
      <xdr:row>77</xdr:row>
      <xdr:rowOff>73144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241958"/>
          <a:ext cx="889000" cy="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170512</xdr:rowOff>
    </xdr:from>
    <xdr:to>
      <xdr:col>76</xdr:col>
      <xdr:colOff>114300</xdr:colOff>
      <xdr:row>77</xdr:row>
      <xdr:rowOff>40308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200712"/>
          <a:ext cx="889000" cy="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129412</xdr:rowOff>
    </xdr:from>
    <xdr:to>
      <xdr:col>71</xdr:col>
      <xdr:colOff>177800</xdr:colOff>
      <xdr:row>76</xdr:row>
      <xdr:rowOff>170512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59612"/>
          <a:ext cx="889000" cy="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60113</xdr:rowOff>
    </xdr:from>
    <xdr:to>
      <xdr:col>85</xdr:col>
      <xdr:colOff>177800</xdr:colOff>
      <xdr:row>77</xdr:row>
      <xdr:rowOff>161713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2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38540</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24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22344</xdr:rowOff>
    </xdr:from>
    <xdr:to>
      <xdr:col>81</xdr:col>
      <xdr:colOff>101600</xdr:colOff>
      <xdr:row>77</xdr:row>
      <xdr:rowOff>123944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2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115071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160958</xdr:rowOff>
    </xdr:from>
    <xdr:to>
      <xdr:col>76</xdr:col>
      <xdr:colOff>165100</xdr:colOff>
      <xdr:row>77</xdr:row>
      <xdr:rowOff>91108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82235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8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119712</xdr:rowOff>
    </xdr:from>
    <xdr:to>
      <xdr:col>72</xdr:col>
      <xdr:colOff>38100</xdr:colOff>
      <xdr:row>77</xdr:row>
      <xdr:rowOff>49862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40989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78612</xdr:rowOff>
    </xdr:from>
    <xdr:to>
      <xdr:col>67</xdr:col>
      <xdr:colOff>101600</xdr:colOff>
      <xdr:row>77</xdr:row>
      <xdr:rowOff>8762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171339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134710</xdr:rowOff>
    </xdr:from>
    <xdr:to>
      <xdr:col>85</xdr:col>
      <xdr:colOff>127000</xdr:colOff>
      <xdr:row>94</xdr:row>
      <xdr:rowOff>88285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079560"/>
          <a:ext cx="838200" cy="12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88285</xdr:rowOff>
    </xdr:from>
    <xdr:to>
      <xdr:col>81</xdr:col>
      <xdr:colOff>50800</xdr:colOff>
      <xdr:row>95</xdr:row>
      <xdr:rowOff>62928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204585"/>
          <a:ext cx="889000" cy="14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38773</xdr:rowOff>
    </xdr:from>
    <xdr:to>
      <xdr:col>76</xdr:col>
      <xdr:colOff>114300</xdr:colOff>
      <xdr:row>95</xdr:row>
      <xdr:rowOff>62928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326523"/>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38773</xdr:rowOff>
    </xdr:from>
    <xdr:to>
      <xdr:col>71</xdr:col>
      <xdr:colOff>177800</xdr:colOff>
      <xdr:row>95</xdr:row>
      <xdr:rowOff>72720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326523"/>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83910</xdr:rowOff>
    </xdr:from>
    <xdr:to>
      <xdr:col>85</xdr:col>
      <xdr:colOff>177800</xdr:colOff>
      <xdr:row>94</xdr:row>
      <xdr:rowOff>14060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0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106787</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88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37485</xdr:rowOff>
    </xdr:from>
    <xdr:to>
      <xdr:col>81</xdr:col>
      <xdr:colOff>101600</xdr:colOff>
      <xdr:row>94</xdr:row>
      <xdr:rowOff>139085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155612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9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12128</xdr:rowOff>
    </xdr:from>
    <xdr:to>
      <xdr:col>76</xdr:col>
      <xdr:colOff>165100</xdr:colOff>
      <xdr:row>95</xdr:row>
      <xdr:rowOff>113728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2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130255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159423</xdr:rowOff>
    </xdr:from>
    <xdr:to>
      <xdr:col>72</xdr:col>
      <xdr:colOff>38100</xdr:colOff>
      <xdr:row>95</xdr:row>
      <xdr:rowOff>89573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2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106100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0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21920</xdr:rowOff>
    </xdr:from>
    <xdr:to>
      <xdr:col>67</xdr:col>
      <xdr:colOff>101600</xdr:colOff>
      <xdr:row>95</xdr:row>
      <xdr:rowOff>123520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3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140047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0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141815</xdr:rowOff>
    </xdr:from>
    <xdr:to>
      <xdr:col>116</xdr:col>
      <xdr:colOff>63500</xdr:colOff>
      <xdr:row>36</xdr:row>
      <xdr:rowOff>160160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314015"/>
          <a:ext cx="8382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141815</xdr:rowOff>
    </xdr:from>
    <xdr:to>
      <xdr:col>111</xdr:col>
      <xdr:colOff>177800</xdr:colOff>
      <xdr:row>36</xdr:row>
      <xdr:rowOff>151016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14015"/>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151016</xdr:rowOff>
    </xdr:from>
    <xdr:to>
      <xdr:col>107</xdr:col>
      <xdr:colOff>50800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23216"/>
          <a:ext cx="889000" cy="2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109360</xdr:rowOff>
    </xdr:from>
    <xdr:to>
      <xdr:col>116</xdr:col>
      <xdr:colOff>114300</xdr:colOff>
      <xdr:row>37</xdr:row>
      <xdr:rowOff>39510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2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87787</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5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91015</xdr:rowOff>
    </xdr:from>
    <xdr:to>
      <xdr:col>112</xdr:col>
      <xdr:colOff>38100</xdr:colOff>
      <xdr:row>37</xdr:row>
      <xdr:rowOff>21165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12292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35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100216</xdr:rowOff>
    </xdr:from>
    <xdr:to>
      <xdr:col>107</xdr:col>
      <xdr:colOff>101600</xdr:colOff>
      <xdr:row>37</xdr:row>
      <xdr:rowOff>30366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21493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36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104632</xdr:rowOff>
    </xdr:from>
    <xdr:to>
      <xdr:col>116</xdr:col>
      <xdr:colOff>63500</xdr:colOff>
      <xdr:row>57</xdr:row>
      <xdr:rowOff>19228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705832"/>
          <a:ext cx="838200" cy="8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130191</xdr:rowOff>
    </xdr:from>
    <xdr:to>
      <xdr:col>111</xdr:col>
      <xdr:colOff>177800</xdr:colOff>
      <xdr:row>56</xdr:row>
      <xdr:rowOff>104632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559941"/>
          <a:ext cx="889000" cy="1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118532</xdr:rowOff>
    </xdr:from>
    <xdr:to>
      <xdr:col>107</xdr:col>
      <xdr:colOff>50800</xdr:colOff>
      <xdr:row>55</xdr:row>
      <xdr:rowOff>130191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54828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118532</xdr:rowOff>
    </xdr:from>
    <xdr:to>
      <xdr:col>102</xdr:col>
      <xdr:colOff>114300</xdr:colOff>
      <xdr:row>55</xdr:row>
      <xdr:rowOff>122144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54828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139878</xdr:rowOff>
    </xdr:from>
    <xdr:to>
      <xdr:col>116</xdr:col>
      <xdr:colOff>114300</xdr:colOff>
      <xdr:row>57</xdr:row>
      <xdr:rowOff>70028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118305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53832</xdr:rowOff>
    </xdr:from>
    <xdr:to>
      <xdr:col>112</xdr:col>
      <xdr:colOff>38100</xdr:colOff>
      <xdr:row>56</xdr:row>
      <xdr:rowOff>155432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509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79391</xdr:rowOff>
    </xdr:from>
    <xdr:to>
      <xdr:col>107</xdr:col>
      <xdr:colOff>101600</xdr:colOff>
      <xdr:row>56</xdr:row>
      <xdr:rowOff>9541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5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26068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2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67732</xdr:rowOff>
    </xdr:from>
    <xdr:to>
      <xdr:col>102</xdr:col>
      <xdr:colOff>165100</xdr:colOff>
      <xdr:row>55</xdr:row>
      <xdr:rowOff>169332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4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14409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2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71344</xdr:rowOff>
    </xdr:from>
    <xdr:to>
      <xdr:col>98</xdr:col>
      <xdr:colOff>38100</xdr:colOff>
      <xdr:row>56</xdr:row>
      <xdr:rowOff>1494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5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18021</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2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137261</xdr:rowOff>
    </xdr:from>
    <xdr:to>
      <xdr:col>116</xdr:col>
      <xdr:colOff>63500</xdr:colOff>
      <xdr:row>75</xdr:row>
      <xdr:rowOff>170714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96011"/>
          <a:ext cx="8382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170714</xdr:rowOff>
    </xdr:from>
    <xdr:to>
      <xdr:col>111</xdr:col>
      <xdr:colOff>177800</xdr:colOff>
      <xdr:row>76</xdr:row>
      <xdr:rowOff>66777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29464"/>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151016</xdr:rowOff>
    </xdr:from>
    <xdr:to>
      <xdr:col>107</xdr:col>
      <xdr:colOff>50800</xdr:colOff>
      <xdr:row>76</xdr:row>
      <xdr:rowOff>66777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495416"/>
          <a:ext cx="889000" cy="6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151016</xdr:rowOff>
    </xdr:from>
    <xdr:to>
      <xdr:col>102</xdr:col>
      <xdr:colOff>114300</xdr:colOff>
      <xdr:row>73</xdr:row>
      <xdr:rowOff>126974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495416"/>
          <a:ext cx="8890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86461</xdr:rowOff>
    </xdr:from>
    <xdr:to>
      <xdr:col>116</xdr:col>
      <xdr:colOff>114300</xdr:colOff>
      <xdr:row>76</xdr:row>
      <xdr:rowOff>16611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64888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119914</xdr:rowOff>
    </xdr:from>
    <xdr:to>
      <xdr:col>112</xdr:col>
      <xdr:colOff>38100</xdr:colOff>
      <xdr:row>76</xdr:row>
      <xdr:rowOff>50064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41191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15977</xdr:rowOff>
    </xdr:from>
    <xdr:to>
      <xdr:col>107</xdr:col>
      <xdr:colOff>101600</xdr:colOff>
      <xdr:row>76</xdr:row>
      <xdr:rowOff>117577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134104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2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100216</xdr:rowOff>
    </xdr:from>
    <xdr:to>
      <xdr:col>102</xdr:col>
      <xdr:colOff>165100</xdr:colOff>
      <xdr:row>73</xdr:row>
      <xdr:rowOff>30366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46893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1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76174</xdr:rowOff>
    </xdr:from>
    <xdr:to>
      <xdr:col>98</xdr:col>
      <xdr:colOff>38100</xdr:colOff>
      <xdr:row>74</xdr:row>
      <xdr:rowOff>6324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22851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6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前年度と比較し大きく増加しているのは、物件費、普通建設事業費（うち更新整備）、積立金である。物件費は原油価格高騰による光熱費の増加によるもの、普通建設事業費は小学校長寿命化改修による増、積立金はふるさと納税（寄附金）の増加による増である。</a:t>
          </a:r>
        </a:p>
        <a:p>
          <a:r>
            <a:rPr kumimoji="1" lang="ja-JP" altLang="en-US" sz="1400">
              <a:latin typeface="ＭＳ Ｐゴシック" panose="020B0600070205080204" pitchFamily="50" charset="-128"/>
              <a:ea typeface="ＭＳ Ｐゴシック" panose="020B0600070205080204" pitchFamily="50" charset="-128"/>
            </a:rPr>
            <a:t>　一方、前年度と比較し大きく減少したものは、維持補修費、扶助費である。維持補修費は除雪費の減少によるもの、扶助費は子育て世帯臨時特別給付金や住民税非課税世帯等臨時特別給付金の給付終了による減である。</a:t>
          </a:r>
        </a:p>
        <a:p>
          <a:r>
            <a:rPr kumimoji="1" lang="ja-JP" altLang="en-US" sz="1400">
              <a:latin typeface="ＭＳ Ｐゴシック" panose="020B0600070205080204" pitchFamily="50" charset="-128"/>
              <a:ea typeface="ＭＳ Ｐゴシック" panose="020B0600070205080204" pitchFamily="50" charset="-128"/>
            </a:rPr>
            <a:t>　今後もさらなる行財政改革の推進などにより、健全で持続可能な財政基盤の確立に努める。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84,338
83,490
2,177.61
58,176,489
52,895,871
4,114,669
27,666,169
18,245,414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34925</xdr:rowOff>
    </xdr:from>
    <xdr:to>
      <xdr:col>24</xdr:col>
      <xdr:colOff>63500</xdr:colOff>
      <xdr:row>36</xdr:row>
      <xdr:rowOff>83312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7125"/>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45212</xdr:rowOff>
    </xdr:from>
    <xdr:to>
      <xdr:col>19</xdr:col>
      <xdr:colOff>177800</xdr:colOff>
      <xdr:row>36</xdr:row>
      <xdr:rowOff>83312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741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25781</xdr:rowOff>
    </xdr:from>
    <xdr:to>
      <xdr:col>15</xdr:col>
      <xdr:colOff>50800</xdr:colOff>
      <xdr:row>36</xdr:row>
      <xdr:rowOff>45212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798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17018</xdr:rowOff>
    </xdr:from>
    <xdr:to>
      <xdr:col>10</xdr:col>
      <xdr:colOff>114300</xdr:colOff>
      <xdr:row>36</xdr:row>
      <xdr:rowOff>25781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921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155575</xdr:rowOff>
    </xdr:from>
    <xdr:to>
      <xdr:col>24</xdr:col>
      <xdr:colOff>114300</xdr:colOff>
      <xdr:row>36</xdr:row>
      <xdr:rowOff>85725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134002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32512</xdr:rowOff>
    </xdr:from>
    <xdr:to>
      <xdr:col>20</xdr:col>
      <xdr:colOff>38100</xdr:colOff>
      <xdr:row>36</xdr:row>
      <xdr:rowOff>134112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125239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165862</xdr:rowOff>
    </xdr:from>
    <xdr:to>
      <xdr:col>15</xdr:col>
      <xdr:colOff>101600</xdr:colOff>
      <xdr:row>36</xdr:row>
      <xdr:rowOff>96012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146431</xdr:rowOff>
    </xdr:from>
    <xdr:to>
      <xdr:col>10</xdr:col>
      <xdr:colOff>165100</xdr:colOff>
      <xdr:row>36</xdr:row>
      <xdr:rowOff>76581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67708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137668</xdr:rowOff>
    </xdr:from>
    <xdr:to>
      <xdr:col>6</xdr:col>
      <xdr:colOff>38100</xdr:colOff>
      <xdr:row>36</xdr:row>
      <xdr:rowOff>67818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58945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45593</xdr:rowOff>
    </xdr:from>
    <xdr:to>
      <xdr:col>24</xdr:col>
      <xdr:colOff>63500</xdr:colOff>
      <xdr:row>54</xdr:row>
      <xdr:rowOff>170180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03893"/>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38392</xdr:rowOff>
    </xdr:from>
    <xdr:to>
      <xdr:col>19</xdr:col>
      <xdr:colOff>177800</xdr:colOff>
      <xdr:row>54</xdr:row>
      <xdr:rowOff>170180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82342"/>
          <a:ext cx="889000" cy="6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38392</xdr:rowOff>
    </xdr:from>
    <xdr:to>
      <xdr:col>15</xdr:col>
      <xdr:colOff>50800</xdr:colOff>
      <xdr:row>56</xdr:row>
      <xdr:rowOff>7082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82342"/>
          <a:ext cx="889000" cy="8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7082</xdr:rowOff>
    </xdr:from>
    <xdr:to>
      <xdr:col>10</xdr:col>
      <xdr:colOff>114300</xdr:colOff>
      <xdr:row>56</xdr:row>
      <xdr:rowOff>41631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08282"/>
          <a:ext cx="8890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166243</xdr:rowOff>
    </xdr:from>
    <xdr:to>
      <xdr:col>24</xdr:col>
      <xdr:colOff>114300</xdr:colOff>
      <xdr:row>54</xdr:row>
      <xdr:rowOff>96393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17670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0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119380</xdr:rowOff>
    </xdr:from>
    <xdr:to>
      <xdr:col>20</xdr:col>
      <xdr:colOff>38100</xdr:colOff>
      <xdr:row>55</xdr:row>
      <xdr:rowOff>49530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66057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1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159042</xdr:rowOff>
    </xdr:from>
    <xdr:to>
      <xdr:col>15</xdr:col>
      <xdr:colOff>101600</xdr:colOff>
      <xdr:row>51</xdr:row>
      <xdr:rowOff>89192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3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105719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50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127732</xdr:rowOff>
    </xdr:from>
    <xdr:to>
      <xdr:col>10</xdr:col>
      <xdr:colOff>165100</xdr:colOff>
      <xdr:row>56</xdr:row>
      <xdr:rowOff>57882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74409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162281</xdr:rowOff>
    </xdr:from>
    <xdr:to>
      <xdr:col>6</xdr:col>
      <xdr:colOff>38100</xdr:colOff>
      <xdr:row>56</xdr:row>
      <xdr:rowOff>92431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108958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160362</xdr:rowOff>
    </xdr:from>
    <xdr:to>
      <xdr:col>24</xdr:col>
      <xdr:colOff>63500</xdr:colOff>
      <xdr:row>77</xdr:row>
      <xdr:rowOff>122262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90562"/>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9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160362</xdr:rowOff>
    </xdr:from>
    <xdr:to>
      <xdr:col>19</xdr:col>
      <xdr:colOff>177800</xdr:colOff>
      <xdr:row>78</xdr:row>
      <xdr:rowOff>159804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0562"/>
          <a:ext cx="889000" cy="3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159804</xdr:rowOff>
    </xdr:from>
    <xdr:to>
      <xdr:col>15</xdr:col>
      <xdr:colOff>50800</xdr:colOff>
      <xdr:row>78</xdr:row>
      <xdr:rowOff>162585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32904"/>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129672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162585</xdr:rowOff>
    </xdr:from>
    <xdr:to>
      <xdr:col>10</xdr:col>
      <xdr:colOff>114300</xdr:colOff>
      <xdr:row>79</xdr:row>
      <xdr:rowOff>68351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35685"/>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26013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96144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71462</xdr:rowOff>
    </xdr:from>
    <xdr:to>
      <xdr:col>24</xdr:col>
      <xdr:colOff>114300</xdr:colOff>
      <xdr:row>78</xdr:row>
      <xdr:rowOff>1612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49889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109562</xdr:rowOff>
    </xdr:from>
    <xdr:to>
      <xdr:col>20</xdr:col>
      <xdr:colOff>38100</xdr:colOff>
      <xdr:row>77</xdr:row>
      <xdr:rowOff>39712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30839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109004</xdr:rowOff>
    </xdr:from>
    <xdr:to>
      <xdr:col>15</xdr:col>
      <xdr:colOff>101600</xdr:colOff>
      <xdr:row>79</xdr:row>
      <xdr:rowOff>39154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30281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111785</xdr:rowOff>
    </xdr:from>
    <xdr:to>
      <xdr:col>10</xdr:col>
      <xdr:colOff>165100</xdr:colOff>
      <xdr:row>79</xdr:row>
      <xdr:rowOff>41935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33062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7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17551</xdr:rowOff>
    </xdr:from>
    <xdr:to>
      <xdr:col>6</xdr:col>
      <xdr:colOff>38100</xdr:colOff>
      <xdr:row>79</xdr:row>
      <xdr:rowOff>119151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110278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5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22733</xdr:rowOff>
    </xdr:from>
    <xdr:to>
      <xdr:col>24</xdr:col>
      <xdr:colOff>63500</xdr:colOff>
      <xdr:row>96</xdr:row>
      <xdr:rowOff>48203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81933"/>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48203</xdr:rowOff>
    </xdr:from>
    <xdr:to>
      <xdr:col>19</xdr:col>
      <xdr:colOff>177800</xdr:colOff>
      <xdr:row>97</xdr:row>
      <xdr:rowOff>18504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07403"/>
          <a:ext cx="889000" cy="1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6750</xdr:rowOff>
    </xdr:from>
    <xdr:to>
      <xdr:col>15</xdr:col>
      <xdr:colOff>50800</xdr:colOff>
      <xdr:row>97</xdr:row>
      <xdr:rowOff>18504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37400"/>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6750</xdr:rowOff>
    </xdr:from>
    <xdr:to>
      <xdr:col>10</xdr:col>
      <xdr:colOff>114300</xdr:colOff>
      <xdr:row>97</xdr:row>
      <xdr:rowOff>80454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37400"/>
          <a:ext cx="889000" cy="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143383</xdr:rowOff>
    </xdr:from>
    <xdr:to>
      <xdr:col>24</xdr:col>
      <xdr:colOff>114300</xdr:colOff>
      <xdr:row>96</xdr:row>
      <xdr:rowOff>73533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121810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168853</xdr:rowOff>
    </xdr:from>
    <xdr:to>
      <xdr:col>20</xdr:col>
      <xdr:colOff>38100</xdr:colOff>
      <xdr:row>96</xdr:row>
      <xdr:rowOff>99003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90130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139154</xdr:rowOff>
    </xdr:from>
    <xdr:to>
      <xdr:col>15</xdr:col>
      <xdr:colOff>101600</xdr:colOff>
      <xdr:row>97</xdr:row>
      <xdr:rowOff>69304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60431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127400</xdr:rowOff>
    </xdr:from>
    <xdr:to>
      <xdr:col>10</xdr:col>
      <xdr:colOff>165100</xdr:colOff>
      <xdr:row>97</xdr:row>
      <xdr:rowOff>57550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48677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29654</xdr:rowOff>
    </xdr:from>
    <xdr:to>
      <xdr:col>6</xdr:col>
      <xdr:colOff>38100</xdr:colOff>
      <xdr:row>97</xdr:row>
      <xdr:rowOff>131254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122381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106706</xdr:rowOff>
    </xdr:from>
    <xdr:to>
      <xdr:col>55</xdr:col>
      <xdr:colOff>0</xdr:colOff>
      <xdr:row>37</xdr:row>
      <xdr:rowOff>170942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50356"/>
          <a:ext cx="8382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65041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8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60376</xdr:rowOff>
    </xdr:from>
    <xdr:to>
      <xdr:col>50</xdr:col>
      <xdr:colOff>114300</xdr:colOff>
      <xdr:row>37</xdr:row>
      <xdr:rowOff>106706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04026"/>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60376</xdr:rowOff>
    </xdr:from>
    <xdr:to>
      <xdr:col>45</xdr:col>
      <xdr:colOff>177800</xdr:colOff>
      <xdr:row>37</xdr:row>
      <xdr:rowOff>112344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04026"/>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96038</xdr:rowOff>
    </xdr:from>
    <xdr:to>
      <xdr:col>41</xdr:col>
      <xdr:colOff>50800</xdr:colOff>
      <xdr:row>37</xdr:row>
      <xdr:rowOff>112344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39688"/>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120142</xdr:rowOff>
    </xdr:from>
    <xdr:to>
      <xdr:col>55</xdr:col>
      <xdr:colOff>50800</xdr:colOff>
      <xdr:row>38</xdr:row>
      <xdr:rowOff>50292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143019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55906</xdr:rowOff>
    </xdr:from>
    <xdr:to>
      <xdr:col>50</xdr:col>
      <xdr:colOff>165100</xdr:colOff>
      <xdr:row>37</xdr:row>
      <xdr:rowOff>157506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2583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1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9576</xdr:rowOff>
    </xdr:from>
    <xdr:to>
      <xdr:col>46</xdr:col>
      <xdr:colOff>38100</xdr:colOff>
      <xdr:row>37</xdr:row>
      <xdr:rowOff>111176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127703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61544</xdr:rowOff>
    </xdr:from>
    <xdr:to>
      <xdr:col>41</xdr:col>
      <xdr:colOff>101600</xdr:colOff>
      <xdr:row>37</xdr:row>
      <xdr:rowOff>163144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8221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1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45238</xdr:rowOff>
    </xdr:from>
    <xdr:to>
      <xdr:col>36</xdr:col>
      <xdr:colOff>165100</xdr:colOff>
      <xdr:row>37</xdr:row>
      <xdr:rowOff>146838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163365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1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150063</xdr:rowOff>
    </xdr:from>
    <xdr:to>
      <xdr:col>55</xdr:col>
      <xdr:colOff>0</xdr:colOff>
      <xdr:row>56</xdr:row>
      <xdr:rowOff>171038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51263"/>
          <a:ext cx="838200" cy="2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170809</xdr:rowOff>
    </xdr:from>
    <xdr:to>
      <xdr:col>50</xdr:col>
      <xdr:colOff>114300</xdr:colOff>
      <xdr:row>56</xdr:row>
      <xdr:rowOff>171038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7200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1340</xdr:rowOff>
    </xdr:from>
    <xdr:to>
      <xdr:col>45</xdr:col>
      <xdr:colOff>177800</xdr:colOff>
      <xdr:row>56</xdr:row>
      <xdr:rowOff>170809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02540"/>
          <a:ext cx="889000" cy="1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1340</xdr:rowOff>
    </xdr:from>
    <xdr:to>
      <xdr:col>41</xdr:col>
      <xdr:colOff>50800</xdr:colOff>
      <xdr:row>56</xdr:row>
      <xdr:rowOff>25305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02540"/>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99263</xdr:rowOff>
    </xdr:from>
    <xdr:to>
      <xdr:col>55</xdr:col>
      <xdr:colOff>50800</xdr:colOff>
      <xdr:row>57</xdr:row>
      <xdr:rowOff>29413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77690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120238</xdr:rowOff>
    </xdr:from>
    <xdr:to>
      <xdr:col>50</xdr:col>
      <xdr:colOff>165100</xdr:colOff>
      <xdr:row>57</xdr:row>
      <xdr:rowOff>50388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41515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120009</xdr:rowOff>
    </xdr:from>
    <xdr:to>
      <xdr:col>46</xdr:col>
      <xdr:colOff>38100</xdr:colOff>
      <xdr:row>57</xdr:row>
      <xdr:rowOff>50159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41286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121990</xdr:rowOff>
    </xdr:from>
    <xdr:to>
      <xdr:col>41</xdr:col>
      <xdr:colOff>101600</xdr:colOff>
      <xdr:row>56</xdr:row>
      <xdr:rowOff>52140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68667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145955</xdr:rowOff>
    </xdr:from>
    <xdr:to>
      <xdr:col>36</xdr:col>
      <xdr:colOff>165100</xdr:colOff>
      <xdr:row>56</xdr:row>
      <xdr:rowOff>76105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92632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166732</xdr:rowOff>
    </xdr:from>
    <xdr:to>
      <xdr:col>54</xdr:col>
      <xdr:colOff>189865</xdr:colOff>
      <xdr:row>78</xdr:row>
      <xdr:rowOff>137452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339682"/>
          <a:ext cx="1270" cy="117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141279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1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137452</xdr:rowOff>
    </xdr:from>
    <xdr:to>
      <xdr:col>55</xdr:col>
      <xdr:colOff>88900</xdr:colOff>
      <xdr:row>78</xdr:row>
      <xdr:rowOff>137452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113409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1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166732</xdr:rowOff>
    </xdr:from>
    <xdr:to>
      <xdr:col>55</xdr:col>
      <xdr:colOff>88900</xdr:colOff>
      <xdr:row>71</xdr:row>
      <xdr:rowOff>166732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33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43593</xdr:rowOff>
    </xdr:from>
    <xdr:to>
      <xdr:col>55</xdr:col>
      <xdr:colOff>0</xdr:colOff>
      <xdr:row>75</xdr:row>
      <xdr:rowOff>70091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730893"/>
          <a:ext cx="838200" cy="19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30160</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6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51733</xdr:rowOff>
    </xdr:from>
    <xdr:to>
      <xdr:col>55</xdr:col>
      <xdr:colOff>50800</xdr:colOff>
      <xdr:row>76</xdr:row>
      <xdr:rowOff>153333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8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138367</xdr:rowOff>
    </xdr:from>
    <xdr:to>
      <xdr:col>50</xdr:col>
      <xdr:colOff>114300</xdr:colOff>
      <xdr:row>74</xdr:row>
      <xdr:rowOff>43593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311317"/>
          <a:ext cx="889000" cy="4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41332</xdr:rowOff>
    </xdr:from>
    <xdr:to>
      <xdr:col>50</xdr:col>
      <xdr:colOff>165100</xdr:colOff>
      <xdr:row>76</xdr:row>
      <xdr:rowOff>142932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134059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1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138367</xdr:rowOff>
    </xdr:from>
    <xdr:to>
      <xdr:col>45</xdr:col>
      <xdr:colOff>177800</xdr:colOff>
      <xdr:row>76</xdr:row>
      <xdr:rowOff>62015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311317"/>
          <a:ext cx="889000" cy="78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8024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59195</xdr:rowOff>
    </xdr:from>
    <xdr:to>
      <xdr:col>41</xdr:col>
      <xdr:colOff>50800</xdr:colOff>
      <xdr:row>76</xdr:row>
      <xdr:rowOff>62015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08939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13321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19291</xdr:rowOff>
    </xdr:from>
    <xdr:to>
      <xdr:col>55</xdr:col>
      <xdr:colOff>50800</xdr:colOff>
      <xdr:row>75</xdr:row>
      <xdr:rowOff>120891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42168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164243</xdr:rowOff>
    </xdr:from>
    <xdr:to>
      <xdr:col>50</xdr:col>
      <xdr:colOff>165100</xdr:colOff>
      <xdr:row>74</xdr:row>
      <xdr:rowOff>94393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110920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4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87567</xdr:rowOff>
    </xdr:from>
    <xdr:to>
      <xdr:col>46</xdr:col>
      <xdr:colOff>38100</xdr:colOff>
      <xdr:row>72</xdr:row>
      <xdr:rowOff>17717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2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34244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0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11215</xdr:rowOff>
    </xdr:from>
    <xdr:to>
      <xdr:col>41</xdr:col>
      <xdr:colOff>101600</xdr:colOff>
      <xdr:row>76</xdr:row>
      <xdr:rowOff>112815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129341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8395</xdr:rowOff>
    </xdr:from>
    <xdr:to>
      <xdr:col>36</xdr:col>
      <xdr:colOff>165100</xdr:colOff>
      <xdr:row>76</xdr:row>
      <xdr:rowOff>109995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126522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133401</xdr:rowOff>
    </xdr:from>
    <xdr:to>
      <xdr:col>55</xdr:col>
      <xdr:colOff>0</xdr:colOff>
      <xdr:row>93</xdr:row>
      <xdr:rowOff>136246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078251"/>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133401</xdr:rowOff>
    </xdr:from>
    <xdr:to>
      <xdr:col>50</xdr:col>
      <xdr:colOff>114300</xdr:colOff>
      <xdr:row>94</xdr:row>
      <xdr:rowOff>62561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078251"/>
          <a:ext cx="889000" cy="10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62561</xdr:rowOff>
    </xdr:from>
    <xdr:to>
      <xdr:col>45</xdr:col>
      <xdr:colOff>177800</xdr:colOff>
      <xdr:row>94</xdr:row>
      <xdr:rowOff>62675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17886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62675</xdr:rowOff>
    </xdr:from>
    <xdr:to>
      <xdr:col>41</xdr:col>
      <xdr:colOff>50800</xdr:colOff>
      <xdr:row>94</xdr:row>
      <xdr:rowOff>128015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78975"/>
          <a:ext cx="889000" cy="6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85446</xdr:rowOff>
    </xdr:from>
    <xdr:to>
      <xdr:col>55</xdr:col>
      <xdr:colOff>50800</xdr:colOff>
      <xdr:row>94</xdr:row>
      <xdr:rowOff>15596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0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108323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8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82601</xdr:rowOff>
    </xdr:from>
    <xdr:to>
      <xdr:col>50</xdr:col>
      <xdr:colOff>165100</xdr:colOff>
      <xdr:row>94</xdr:row>
      <xdr:rowOff>12751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0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29278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8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11761</xdr:rowOff>
    </xdr:from>
    <xdr:to>
      <xdr:col>46</xdr:col>
      <xdr:colOff>38100</xdr:colOff>
      <xdr:row>94</xdr:row>
      <xdr:rowOff>113361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1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129888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0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11875</xdr:rowOff>
    </xdr:from>
    <xdr:to>
      <xdr:col>41</xdr:col>
      <xdr:colOff>101600</xdr:colOff>
      <xdr:row>94</xdr:row>
      <xdr:rowOff>113475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130002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9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77215</xdr:rowOff>
    </xdr:from>
    <xdr:to>
      <xdr:col>36</xdr:col>
      <xdr:colOff>165100</xdr:colOff>
      <xdr:row>95</xdr:row>
      <xdr:rowOff>7365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23892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9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10450</xdr:rowOff>
    </xdr:from>
    <xdr:to>
      <xdr:col>85</xdr:col>
      <xdr:colOff>127000</xdr:colOff>
      <xdr:row>36</xdr:row>
      <xdr:rowOff>18725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82650"/>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10815</xdr:rowOff>
    </xdr:from>
    <xdr:to>
      <xdr:col>81</xdr:col>
      <xdr:colOff>50800</xdr:colOff>
      <xdr:row>36</xdr:row>
      <xdr:rowOff>10450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011565"/>
          <a:ext cx="889000" cy="17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10815</xdr:rowOff>
    </xdr:from>
    <xdr:to>
      <xdr:col>76</xdr:col>
      <xdr:colOff>114300</xdr:colOff>
      <xdr:row>35</xdr:row>
      <xdr:rowOff>29423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11565"/>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29423</xdr:rowOff>
    </xdr:from>
    <xdr:to>
      <xdr:col>71</xdr:col>
      <xdr:colOff>177800</xdr:colOff>
      <xdr:row>35</xdr:row>
      <xdr:rowOff>136957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30173"/>
          <a:ext cx="889000" cy="10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139375</xdr:rowOff>
    </xdr:from>
    <xdr:to>
      <xdr:col>85</xdr:col>
      <xdr:colOff>177800</xdr:colOff>
      <xdr:row>36</xdr:row>
      <xdr:rowOff>69525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162252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9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131100</xdr:rowOff>
    </xdr:from>
    <xdr:to>
      <xdr:col>81</xdr:col>
      <xdr:colOff>101600</xdr:colOff>
      <xdr:row>36</xdr:row>
      <xdr:rowOff>61250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52377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2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131465</xdr:rowOff>
    </xdr:from>
    <xdr:to>
      <xdr:col>76</xdr:col>
      <xdr:colOff>165100</xdr:colOff>
      <xdr:row>35</xdr:row>
      <xdr:rowOff>61615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6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78142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3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150073</xdr:rowOff>
    </xdr:from>
    <xdr:to>
      <xdr:col>72</xdr:col>
      <xdr:colOff>38100</xdr:colOff>
      <xdr:row>35</xdr:row>
      <xdr:rowOff>80223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96750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86157</xdr:rowOff>
    </xdr:from>
    <xdr:to>
      <xdr:col>67</xdr:col>
      <xdr:colOff>101600</xdr:colOff>
      <xdr:row>36</xdr:row>
      <xdr:rowOff>16307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32834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71386</xdr:rowOff>
    </xdr:from>
    <xdr:to>
      <xdr:col>85</xdr:col>
      <xdr:colOff>127000</xdr:colOff>
      <xdr:row>55</xdr:row>
      <xdr:rowOff>8198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158236"/>
          <a:ext cx="838200" cy="27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76568</xdr:rowOff>
    </xdr:from>
    <xdr:to>
      <xdr:col>81</xdr:col>
      <xdr:colOff>50800</xdr:colOff>
      <xdr:row>55</xdr:row>
      <xdr:rowOff>8198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8991968"/>
          <a:ext cx="889000" cy="4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76568</xdr:rowOff>
    </xdr:from>
    <xdr:to>
      <xdr:col>76</xdr:col>
      <xdr:colOff>114300</xdr:colOff>
      <xdr:row>54</xdr:row>
      <xdr:rowOff>71863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8991968"/>
          <a:ext cx="889000" cy="33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71863</xdr:rowOff>
    </xdr:from>
    <xdr:to>
      <xdr:col>71</xdr:col>
      <xdr:colOff>177800</xdr:colOff>
      <xdr:row>56</xdr:row>
      <xdr:rowOff>12712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330163"/>
          <a:ext cx="889000" cy="28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20586</xdr:rowOff>
    </xdr:from>
    <xdr:to>
      <xdr:col>85</xdr:col>
      <xdr:colOff>177800</xdr:colOff>
      <xdr:row>53</xdr:row>
      <xdr:rowOff>122186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43463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9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128848</xdr:rowOff>
    </xdr:from>
    <xdr:to>
      <xdr:col>81</xdr:col>
      <xdr:colOff>101600</xdr:colOff>
      <xdr:row>55</xdr:row>
      <xdr:rowOff>58998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75525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25768</xdr:rowOff>
    </xdr:from>
    <xdr:to>
      <xdr:col>76</xdr:col>
      <xdr:colOff>165100</xdr:colOff>
      <xdr:row>52</xdr:row>
      <xdr:rowOff>127368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9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143895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7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21063</xdr:rowOff>
    </xdr:from>
    <xdr:to>
      <xdr:col>72</xdr:col>
      <xdr:colOff>38100</xdr:colOff>
      <xdr:row>54</xdr:row>
      <xdr:rowOff>122663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2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139190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0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133362</xdr:rowOff>
    </xdr:from>
    <xdr:to>
      <xdr:col>67</xdr:col>
      <xdr:colOff>101600</xdr:colOff>
      <xdr:row>56</xdr:row>
      <xdr:rowOff>63512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54639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104210</xdr:rowOff>
    </xdr:from>
    <xdr:to>
      <xdr:col>85</xdr:col>
      <xdr:colOff>127000</xdr:colOff>
      <xdr:row>76</xdr:row>
      <xdr:rowOff>49594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791510"/>
          <a:ext cx="838200" cy="28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104210</xdr:rowOff>
    </xdr:from>
    <xdr:to>
      <xdr:col>81</xdr:col>
      <xdr:colOff>50800</xdr:colOff>
      <xdr:row>77</xdr:row>
      <xdr:rowOff>109373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791510"/>
          <a:ext cx="889000" cy="5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14427</xdr:rowOff>
    </xdr:from>
    <xdr:to>
      <xdr:col>76</xdr:col>
      <xdr:colOff>114300</xdr:colOff>
      <xdr:row>77</xdr:row>
      <xdr:rowOff>109373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16077"/>
          <a:ext cx="889000" cy="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14427</xdr:rowOff>
    </xdr:from>
    <xdr:to>
      <xdr:col>71</xdr:col>
      <xdr:colOff>177800</xdr:colOff>
      <xdr:row>78</xdr:row>
      <xdr:rowOff>66415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16077"/>
          <a:ext cx="889000" cy="2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170244</xdr:rowOff>
    </xdr:from>
    <xdr:to>
      <xdr:col>85</xdr:col>
      <xdr:colOff>177800</xdr:colOff>
      <xdr:row>76</xdr:row>
      <xdr:rowOff>100394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0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21671</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8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53410</xdr:rowOff>
    </xdr:from>
    <xdr:to>
      <xdr:col>81</xdr:col>
      <xdr:colOff>101600</xdr:colOff>
      <xdr:row>74</xdr:row>
      <xdr:rowOff>155010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7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5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58573</xdr:rowOff>
    </xdr:from>
    <xdr:to>
      <xdr:col>76</xdr:col>
      <xdr:colOff>165100</xdr:colOff>
      <xdr:row>77</xdr:row>
      <xdr:rowOff>160173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5250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135077</xdr:rowOff>
    </xdr:from>
    <xdr:to>
      <xdr:col>72</xdr:col>
      <xdr:colOff>38100</xdr:colOff>
      <xdr:row>77</xdr:row>
      <xdr:rowOff>65227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81754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9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15615</xdr:rowOff>
    </xdr:from>
    <xdr:to>
      <xdr:col>67</xdr:col>
      <xdr:colOff>101600</xdr:colOff>
      <xdr:row>78</xdr:row>
      <xdr:rowOff>117215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133742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1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73144</xdr:rowOff>
    </xdr:from>
    <xdr:to>
      <xdr:col>85</xdr:col>
      <xdr:colOff>127000</xdr:colOff>
      <xdr:row>97</xdr:row>
      <xdr:rowOff>110863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0379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40308</xdr:rowOff>
    </xdr:from>
    <xdr:to>
      <xdr:col>81</xdr:col>
      <xdr:colOff>50800</xdr:colOff>
      <xdr:row>97</xdr:row>
      <xdr:rowOff>73144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70958"/>
          <a:ext cx="889000" cy="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170512</xdr:rowOff>
    </xdr:from>
    <xdr:to>
      <xdr:col>76</xdr:col>
      <xdr:colOff>114300</xdr:colOff>
      <xdr:row>97</xdr:row>
      <xdr:rowOff>40308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29712"/>
          <a:ext cx="889000" cy="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129412</xdr:rowOff>
    </xdr:from>
    <xdr:to>
      <xdr:col>71</xdr:col>
      <xdr:colOff>177800</xdr:colOff>
      <xdr:row>96</xdr:row>
      <xdr:rowOff>170512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88612"/>
          <a:ext cx="889000" cy="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60063</xdr:rowOff>
    </xdr:from>
    <xdr:to>
      <xdr:col>85</xdr:col>
      <xdr:colOff>177800</xdr:colOff>
      <xdr:row>97</xdr:row>
      <xdr:rowOff>161663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38490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22344</xdr:rowOff>
    </xdr:from>
    <xdr:to>
      <xdr:col>81</xdr:col>
      <xdr:colOff>101600</xdr:colOff>
      <xdr:row>97</xdr:row>
      <xdr:rowOff>123944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115071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160958</xdr:rowOff>
    </xdr:from>
    <xdr:to>
      <xdr:col>76</xdr:col>
      <xdr:colOff>165100</xdr:colOff>
      <xdr:row>97</xdr:row>
      <xdr:rowOff>91108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82235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119712</xdr:rowOff>
    </xdr:from>
    <xdr:to>
      <xdr:col>72</xdr:col>
      <xdr:colOff>38100</xdr:colOff>
      <xdr:row>97</xdr:row>
      <xdr:rowOff>49862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40989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78612</xdr:rowOff>
    </xdr:from>
    <xdr:to>
      <xdr:col>67</xdr:col>
      <xdr:colOff>101600</xdr:colOff>
      <xdr:row>97</xdr:row>
      <xdr:rowOff>8762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171339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前年度と比較し大きく増加しているのは、総務費、教育費である。総務費はふるさと納税（寄附金）の増加により、関連経費や積立金が増加したことによる増、教育費は小学校長寿命化改修による増が主な要因である。</a:t>
          </a:r>
        </a:p>
        <a:p>
          <a:r>
            <a:rPr kumimoji="1" lang="ja-JP" altLang="en-US" sz="1400">
              <a:latin typeface="ＭＳ Ｐゴシック" panose="020B0600070205080204" pitchFamily="50" charset="-128"/>
              <a:ea typeface="ＭＳ Ｐゴシック" panose="020B0600070205080204" pitchFamily="50" charset="-128"/>
            </a:rPr>
            <a:t>　一方、前年度と比較し大きく減少したものは、民生費、商工費である。民生費は子育て世帯臨時特別給付金や住民税非課税世帯等臨時特別給付金の給付終了による減、商工費は新型コロナウイルス感染症の影響による経済対策として実施した事業の縮小等による減である。</a:t>
          </a:r>
        </a:p>
        <a:p>
          <a:r>
            <a:rPr kumimoji="1" lang="ja-JP" altLang="en-US" sz="1400">
              <a:latin typeface="ＭＳ Ｐゴシック" panose="020B0600070205080204" pitchFamily="50" charset="-128"/>
              <a:ea typeface="ＭＳ Ｐゴシック" panose="020B0600070205080204" pitchFamily="50" charset="-128"/>
            </a:rPr>
            <a:t>　類似団体平均との比較では、土木費、教育費が大きく上回っている。主なものは、土木費では、長大な道路延長を有しているため維持管理経費や除雪費が大きいことが考えられる。教育費では、市内には３１校の小中学校があり、令和４年度については、２校の小学校長寿命化改修により大きく上回った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人口減少による税収減、高齢化の進展に伴う社会保障経費の増大等に備え、決算剰余金を積立て増加傾向にあったが、令和３年度は公共施設整備等特定目的基金への政策的積立や新型コロナウイルス感染症の経済対策実施により減少した。</a:t>
          </a:r>
        </a:p>
        <a:p>
          <a:r>
            <a:rPr kumimoji="1" lang="ja-JP" altLang="en-US" sz="1200">
              <a:latin typeface="ＭＳ ゴシック" pitchFamily="49" charset="-128"/>
              <a:ea typeface="ＭＳ ゴシック" pitchFamily="49" charset="-128"/>
            </a:rPr>
            <a:t>　令和４年度は大規模償却資産への投資による固定資産税の増加や、新型コロナウイルス感染症が収束傾向となったことによる市独自の経済対策の縮小などにより実質収支額が増加し、基金残高が増加した。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実質収支に増減はあるものの、すべての会計で黒字となっている。</a:t>
          </a:r>
        </a:p>
        <a:p>
          <a:r>
            <a:rPr kumimoji="1" lang="ja-JP" altLang="en-US" sz="1400">
              <a:latin typeface="ＭＳ ゴシック" pitchFamily="49" charset="-128"/>
              <a:ea typeface="ＭＳ ゴシック" pitchFamily="49" charset="-128"/>
            </a:rPr>
            <a:t>　令和４年度は大規模償却資産への投資による固定資産税の増加や、新型コロナウイルス感染症の収束傾向となったことによる経済対策の縮小などにより、一般会計の黒字額は前年度から５．０ポイント増加した。</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58176489</v>
      </c>
      <c r="BO4" s="371"/>
      <c r="BP4" s="371"/>
      <c r="BQ4" s="371"/>
      <c r="BR4" s="371"/>
      <c r="BS4" s="371"/>
      <c r="BT4" s="371"/>
      <c r="BU4" s="372"/>
      <c r="BV4" s="370">
        <v>59386113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14.9</v>
      </c>
      <c r="CU4" s="377"/>
      <c r="CV4" s="377"/>
      <c r="CW4" s="377"/>
      <c r="CX4" s="377"/>
      <c r="CY4" s="377"/>
      <c r="CZ4" s="377"/>
      <c r="DA4" s="378"/>
      <c r="DB4" s="376">
        <v>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52895871</v>
      </c>
      <c r="BO5" s="408"/>
      <c r="BP5" s="408"/>
      <c r="BQ5" s="408"/>
      <c r="BR5" s="408"/>
      <c r="BS5" s="408"/>
      <c r="BT5" s="408"/>
      <c r="BU5" s="409"/>
      <c r="BV5" s="407">
        <v>54112798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83.1</v>
      </c>
      <c r="CU5" s="405"/>
      <c r="CV5" s="405"/>
      <c r="CW5" s="405"/>
      <c r="CX5" s="405"/>
      <c r="CY5" s="405"/>
      <c r="CZ5" s="405"/>
      <c r="DA5" s="406"/>
      <c r="DB5" s="404">
        <v>77.8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5280618</v>
      </c>
      <c r="BO6" s="408"/>
      <c r="BP6" s="408"/>
      <c r="BQ6" s="408"/>
      <c r="BR6" s="408"/>
      <c r="BS6" s="408"/>
      <c r="BT6" s="408"/>
      <c r="BU6" s="409"/>
      <c r="BV6" s="407">
        <v>5273315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84.4</v>
      </c>
      <c r="CU6" s="445"/>
      <c r="CV6" s="445"/>
      <c r="CW6" s="445"/>
      <c r="CX6" s="445"/>
      <c r="CY6" s="445"/>
      <c r="CZ6" s="445"/>
      <c r="DA6" s="446"/>
      <c r="DB6" s="444">
        <v>82.3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1165949</v>
      </c>
      <c r="BO7" s="408"/>
      <c r="BP7" s="408"/>
      <c r="BQ7" s="408"/>
      <c r="BR7" s="408"/>
      <c r="BS7" s="408"/>
      <c r="BT7" s="408"/>
      <c r="BU7" s="409"/>
      <c r="BV7" s="407">
        <v>2468415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27666169</v>
      </c>
      <c r="CU7" s="408"/>
      <c r="CV7" s="408"/>
      <c r="CW7" s="408"/>
      <c r="CX7" s="408"/>
      <c r="CY7" s="408"/>
      <c r="CZ7" s="408"/>
      <c r="DA7" s="409"/>
      <c r="DB7" s="407">
        <v>28391014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4114669</v>
      </c>
      <c r="BO8" s="408"/>
      <c r="BP8" s="408"/>
      <c r="BQ8" s="408"/>
      <c r="BR8" s="408"/>
      <c r="BS8" s="408"/>
      <c r="BT8" s="408"/>
      <c r="BU8" s="409"/>
      <c r="BV8" s="407">
        <v>2804900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0.53</v>
      </c>
      <c r="CU8" s="448"/>
      <c r="CV8" s="448"/>
      <c r="CW8" s="448"/>
      <c r="CX8" s="448"/>
      <c r="CY8" s="448"/>
      <c r="CZ8" s="448"/>
      <c r="DA8" s="449"/>
      <c r="DB8" s="447">
        <v>0.52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84419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1309769</v>
      </c>
      <c r="BO9" s="408"/>
      <c r="BP9" s="408"/>
      <c r="BQ9" s="408"/>
      <c r="BR9" s="408"/>
      <c r="BS9" s="408"/>
      <c r="BT9" s="408"/>
      <c r="BU9" s="409"/>
      <c r="BV9" s="407">
        <v>1230274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9.1999999999999993</v>
      </c>
      <c r="CU9" s="405"/>
      <c r="CV9" s="405"/>
      <c r="CW9" s="405"/>
      <c r="CX9" s="405"/>
      <c r="CY9" s="405"/>
      <c r="CZ9" s="405"/>
      <c r="DA9" s="406"/>
      <c r="DB9" s="404">
        <v>9.5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89182</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41526</v>
      </c>
      <c r="BO10" s="408"/>
      <c r="BP10" s="408"/>
      <c r="BQ10" s="408"/>
      <c r="BR10" s="408"/>
      <c r="BS10" s="408"/>
      <c r="BT10" s="408"/>
      <c r="BU10" s="409"/>
      <c r="BV10" s="407">
        <v>49484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84338</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1200000</v>
      </c>
      <c r="BO12" s="408"/>
      <c r="BP12" s="408"/>
      <c r="BQ12" s="408"/>
      <c r="BR12" s="408"/>
      <c r="BS12" s="408"/>
      <c r="BT12" s="408"/>
      <c r="BU12" s="409"/>
      <c r="BV12" s="407">
        <v>1300000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83490</v>
      </c>
      <c r="S13" s="492"/>
      <c r="T13" s="492"/>
      <c r="U13" s="492"/>
      <c r="V13" s="493"/>
      <c r="W13" s="423" t="s">
        <v>144</v>
      </c>
      <c r="X13" s="424"/>
      <c r="Y13" s="424"/>
      <c r="Z13" s="424"/>
      <c r="AA13" s="424"/>
      <c r="AB13" s="414"/>
      <c r="AC13" s="458">
        <v>4825</v>
      </c>
      <c r="AD13" s="459"/>
      <c r="AE13" s="459"/>
      <c r="AF13" s="459"/>
      <c r="AG13" s="501"/>
      <c r="AH13" s="458">
        <v>5264</v>
      </c>
      <c r="AI13" s="459"/>
      <c r="AJ13" s="459"/>
      <c r="AK13" s="459"/>
      <c r="AL13" s="460"/>
      <c r="AM13" s="436" t="s">
        <v>145</v>
      </c>
      <c r="AN13" s="437"/>
      <c r="AO13" s="437"/>
      <c r="AP13" s="437"/>
      <c r="AQ13" s="437"/>
      <c r="AR13" s="437"/>
      <c r="AS13" s="437"/>
      <c r="AT13" s="438"/>
      <c r="AU13" s="439" t="s">
        <v>139</v>
      </c>
      <c r="AV13" s="440"/>
      <c r="AW13" s="440"/>
      <c r="AX13" s="440"/>
      <c r="AY13" s="441" t="s">
        <v>146</v>
      </c>
      <c r="AZ13" s="442"/>
      <c r="BA13" s="442"/>
      <c r="BB13" s="442"/>
      <c r="BC13" s="442"/>
      <c r="BD13" s="442"/>
      <c r="BE13" s="442"/>
      <c r="BF13" s="442"/>
      <c r="BG13" s="442"/>
      <c r="BH13" s="442"/>
      <c r="BI13" s="442"/>
      <c r="BJ13" s="442"/>
      <c r="BK13" s="442"/>
      <c r="BL13" s="442"/>
      <c r="BM13" s="443"/>
      <c r="BN13" s="407">
        <v>151295</v>
      </c>
      <c r="BO13" s="408"/>
      <c r="BP13" s="408"/>
      <c r="BQ13" s="408"/>
      <c r="BR13" s="408"/>
      <c r="BS13" s="408"/>
      <c r="BT13" s="408"/>
      <c r="BU13" s="409"/>
      <c r="BV13" s="407">
        <v>-20242</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4.7</v>
      </c>
      <c r="CU13" s="405"/>
      <c r="CV13" s="405"/>
      <c r="CW13" s="405"/>
      <c r="CX13" s="405"/>
      <c r="CY13" s="405"/>
      <c r="CZ13" s="405"/>
      <c r="DA13" s="406"/>
      <c r="DB13" s="404">
        <v>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85463</v>
      </c>
      <c r="S14" s="492"/>
      <c r="T14" s="492"/>
      <c r="U14" s="492"/>
      <c r="V14" s="493"/>
      <c r="W14" s="397"/>
      <c r="X14" s="398"/>
      <c r="Y14" s="398"/>
      <c r="Z14" s="398"/>
      <c r="AA14" s="398"/>
      <c r="AB14" s="387"/>
      <c r="AC14" s="494">
        <v>10.5</v>
      </c>
      <c r="AD14" s="495"/>
      <c r="AE14" s="495"/>
      <c r="AF14" s="495"/>
      <c r="AG14" s="496"/>
      <c r="AH14" s="494">
        <v>10.9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142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143</v>
      </c>
      <c r="N15" s="499"/>
      <c r="O15" s="499"/>
      <c r="P15" s="499"/>
      <c r="Q15" s="500"/>
      <c r="R15" s="491">
        <v>84683</v>
      </c>
      <c r="S15" s="492"/>
      <c r="T15" s="492"/>
      <c r="U15" s="492"/>
      <c r="V15" s="493"/>
      <c r="W15" s="423" t="s">
        <v>150</v>
      </c>
      <c r="X15" s="424"/>
      <c r="Y15" s="424"/>
      <c r="Z15" s="424"/>
      <c r="AA15" s="424"/>
      <c r="AB15" s="414"/>
      <c r="AC15" s="458">
        <v>10266</v>
      </c>
      <c r="AD15" s="459"/>
      <c r="AE15" s="459"/>
      <c r="AF15" s="459"/>
      <c r="AG15" s="501"/>
      <c r="AH15" s="458">
        <v>11134</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13058073</v>
      </c>
      <c r="BO15" s="371"/>
      <c r="BP15" s="371"/>
      <c r="BQ15" s="371"/>
      <c r="BR15" s="371"/>
      <c r="BS15" s="371"/>
      <c r="BT15" s="371"/>
      <c r="BU15" s="372"/>
      <c r="BV15" s="370">
        <v>12003269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22.4</v>
      </c>
      <c r="AD16" s="495"/>
      <c r="AE16" s="495"/>
      <c r="AF16" s="495"/>
      <c r="AG16" s="496"/>
      <c r="AH16" s="494">
        <v>23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23856052</v>
      </c>
      <c r="BO16" s="408"/>
      <c r="BP16" s="408"/>
      <c r="BQ16" s="408"/>
      <c r="BR16" s="408"/>
      <c r="BS16" s="408"/>
      <c r="BT16" s="408"/>
      <c r="BU16" s="409"/>
      <c r="BV16" s="407">
        <v>23689790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30729</v>
      </c>
      <c r="AD17" s="459"/>
      <c r="AE17" s="459"/>
      <c r="AF17" s="459"/>
      <c r="AG17" s="501"/>
      <c r="AH17" s="458">
        <v>31975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16481117</v>
      </c>
      <c r="BO17" s="408"/>
      <c r="BP17" s="408"/>
      <c r="BQ17" s="408"/>
      <c r="BR17" s="408"/>
      <c r="BS17" s="408"/>
      <c r="BT17" s="408"/>
      <c r="BU17" s="409"/>
      <c r="BV17" s="407">
        <v>15118448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2177.61</v>
      </c>
      <c r="M18" s="534"/>
      <c r="N18" s="534"/>
      <c r="O18" s="534"/>
      <c r="P18" s="534"/>
      <c r="Q18" s="534"/>
      <c r="R18" s="535"/>
      <c r="S18" s="535"/>
      <c r="T18" s="535"/>
      <c r="U18" s="535"/>
      <c r="V18" s="536"/>
      <c r="W18" s="425"/>
      <c r="X18" s="426"/>
      <c r="Y18" s="426"/>
      <c r="Z18" s="426"/>
      <c r="AA18" s="426"/>
      <c r="AB18" s="417"/>
      <c r="AC18" s="537">
        <v>67.099999999999994</v>
      </c>
      <c r="AD18" s="538"/>
      <c r="AE18" s="538"/>
      <c r="AF18" s="538"/>
      <c r="AG18" s="539"/>
      <c r="AH18" s="537">
        <v>66.099999999999994</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23431862</v>
      </c>
      <c r="BO18" s="408"/>
      <c r="BP18" s="408"/>
      <c r="BQ18" s="408"/>
      <c r="BR18" s="408"/>
      <c r="BS18" s="408"/>
      <c r="BT18" s="408"/>
      <c r="BU18" s="409"/>
      <c r="BV18" s="407">
        <v>22958752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39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36772237</v>
      </c>
      <c r="BO19" s="408"/>
      <c r="BP19" s="408"/>
      <c r="BQ19" s="408"/>
      <c r="BR19" s="408"/>
      <c r="BS19" s="408"/>
      <c r="BT19" s="408"/>
      <c r="BU19" s="409"/>
      <c r="BV19" s="407">
        <v>38095342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32748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18245414</v>
      </c>
      <c r="BO22" s="371"/>
      <c r="BP22" s="371"/>
      <c r="BQ22" s="371"/>
      <c r="BR22" s="371"/>
      <c r="BS22" s="371"/>
      <c r="BT22" s="371"/>
      <c r="BU22" s="372"/>
      <c r="BV22" s="370">
        <v>20347299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13897717</v>
      </c>
      <c r="BO23" s="408"/>
      <c r="BP23" s="408"/>
      <c r="BQ23" s="408"/>
      <c r="BR23" s="408"/>
      <c r="BS23" s="408"/>
      <c r="BT23" s="408"/>
      <c r="BU23" s="409"/>
      <c r="BV23" s="407">
        <v>14534236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9610</v>
      </c>
      <c r="R24" s="459"/>
      <c r="S24" s="459"/>
      <c r="T24" s="459"/>
      <c r="U24" s="459"/>
      <c r="V24" s="501"/>
      <c r="W24" s="553"/>
      <c r="X24" s="554"/>
      <c r="Y24" s="555"/>
      <c r="Z24" s="457" t="s">
        <v>175</v>
      </c>
      <c r="AA24" s="437"/>
      <c r="AB24" s="437"/>
      <c r="AC24" s="437"/>
      <c r="AD24" s="437"/>
      <c r="AE24" s="437"/>
      <c r="AF24" s="437"/>
      <c r="AG24" s="438"/>
      <c r="AH24" s="458">
        <v>754</v>
      </c>
      <c r="AI24" s="459"/>
      <c r="AJ24" s="459"/>
      <c r="AK24" s="459"/>
      <c r="AL24" s="501"/>
      <c r="AM24" s="458">
        <v>2452008</v>
      </c>
      <c r="AN24" s="459"/>
      <c r="AO24" s="459"/>
      <c r="AP24" s="459"/>
      <c r="AQ24" s="459"/>
      <c r="AR24" s="501"/>
      <c r="AS24" s="458">
        <v>3252</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6815202</v>
      </c>
      <c r="BO24" s="408"/>
      <c r="BP24" s="408"/>
      <c r="BQ24" s="408"/>
      <c r="BR24" s="408"/>
      <c r="BS24" s="408"/>
      <c r="BT24" s="408"/>
      <c r="BU24" s="409"/>
      <c r="BV24" s="407">
        <v>6585085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8020</v>
      </c>
      <c r="R25" s="459"/>
      <c r="S25" s="459"/>
      <c r="T25" s="459"/>
      <c r="U25" s="459"/>
      <c r="V25" s="501"/>
      <c r="W25" s="553"/>
      <c r="X25" s="554"/>
      <c r="Y25" s="555"/>
      <c r="Z25" s="457" t="s">
        <v>178</v>
      </c>
      <c r="AA25" s="437"/>
      <c r="AB25" s="437"/>
      <c r="AC25" s="437"/>
      <c r="AD25" s="437"/>
      <c r="AE25" s="437"/>
      <c r="AF25" s="437"/>
      <c r="AG25" s="438"/>
      <c r="AH25" s="458">
        <v>145</v>
      </c>
      <c r="AI25" s="459"/>
      <c r="AJ25" s="459"/>
      <c r="AK25" s="459"/>
      <c r="AL25" s="501"/>
      <c r="AM25" s="458">
        <v>471395</v>
      </c>
      <c r="AN25" s="459"/>
      <c r="AO25" s="459"/>
      <c r="AP25" s="459"/>
      <c r="AQ25" s="459"/>
      <c r="AR25" s="501"/>
      <c r="AS25" s="458">
        <v>3251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1237390</v>
      </c>
      <c r="BO25" s="371"/>
      <c r="BP25" s="371"/>
      <c r="BQ25" s="371"/>
      <c r="BR25" s="371"/>
      <c r="BS25" s="371"/>
      <c r="BT25" s="371"/>
      <c r="BU25" s="372"/>
      <c r="BV25" s="370">
        <v>1474980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6500</v>
      </c>
      <c r="R26" s="459"/>
      <c r="S26" s="459"/>
      <c r="T26" s="459"/>
      <c r="U26" s="459"/>
      <c r="V26" s="501"/>
      <c r="W26" s="553"/>
      <c r="X26" s="554"/>
      <c r="Y26" s="555"/>
      <c r="Z26" s="457" t="s">
        <v>181</v>
      </c>
      <c r="AA26" s="559"/>
      <c r="AB26" s="559"/>
      <c r="AC26" s="559"/>
      <c r="AD26" s="559"/>
      <c r="AE26" s="559"/>
      <c r="AF26" s="559"/>
      <c r="AG26" s="560"/>
      <c r="AH26" s="458">
        <v>55</v>
      </c>
      <c r="AI26" s="459"/>
      <c r="AJ26" s="459"/>
      <c r="AK26" s="459"/>
      <c r="AL26" s="501"/>
      <c r="AM26" s="458">
        <v>162745</v>
      </c>
      <c r="AN26" s="459"/>
      <c r="AO26" s="459"/>
      <c r="AP26" s="459"/>
      <c r="AQ26" s="459"/>
      <c r="AR26" s="501"/>
      <c r="AS26" s="458">
        <v>2959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4880</v>
      </c>
      <c r="R27" s="459"/>
      <c r="S27" s="459"/>
      <c r="T27" s="459"/>
      <c r="U27" s="459"/>
      <c r="V27" s="501"/>
      <c r="W27" s="553"/>
      <c r="X27" s="554"/>
      <c r="Y27" s="555"/>
      <c r="Z27" s="457" t="s">
        <v>185</v>
      </c>
      <c r="AA27" s="437"/>
      <c r="AB27" s="437"/>
      <c r="AC27" s="437"/>
      <c r="AD27" s="437"/>
      <c r="AE27" s="437"/>
      <c r="AF27" s="437"/>
      <c r="AG27" s="438"/>
      <c r="AH27" s="458" t="s">
        <v>133</v>
      </c>
      <c r="AI27" s="459"/>
      <c r="AJ27" s="459"/>
      <c r="AK27" s="459"/>
      <c r="AL27" s="501"/>
      <c r="AM27" s="458" t="s">
        <v>133</v>
      </c>
      <c r="AN27" s="459"/>
      <c r="AO27" s="459"/>
      <c r="AP27" s="459"/>
      <c r="AQ27" s="459"/>
      <c r="AR27" s="501"/>
      <c r="AS27" s="458" t="s">
        <v>142</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600540</v>
      </c>
      <c r="BO27" s="530"/>
      <c r="BP27" s="530"/>
      <c r="BQ27" s="530"/>
      <c r="BR27" s="530"/>
      <c r="BS27" s="530"/>
      <c r="BT27" s="530"/>
      <c r="BU27" s="531"/>
      <c r="BV27" s="529">
        <v>600276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4420</v>
      </c>
      <c r="R28" s="459"/>
      <c r="S28" s="459"/>
      <c r="T28" s="459"/>
      <c r="U28" s="459"/>
      <c r="V28" s="501"/>
      <c r="W28" s="553"/>
      <c r="X28" s="554"/>
      <c r="Y28" s="555"/>
      <c r="Z28" s="457" t="s">
        <v>188</v>
      </c>
      <c r="AA28" s="437"/>
      <c r="AB28" s="437"/>
      <c r="AC28" s="437"/>
      <c r="AD28" s="437"/>
      <c r="AE28" s="437"/>
      <c r="AF28" s="437"/>
      <c r="AG28" s="438"/>
      <c r="AH28" s="458" t="s">
        <v>133</v>
      </c>
      <c r="AI28" s="459"/>
      <c r="AJ28" s="459"/>
      <c r="AK28" s="459"/>
      <c r="AL28" s="501"/>
      <c r="AM28" s="458" t="s">
        <v>142</v>
      </c>
      <c r="AN28" s="459"/>
      <c r="AO28" s="459"/>
      <c r="AP28" s="459"/>
      <c r="AQ28" s="459"/>
      <c r="AR28" s="501"/>
      <c r="AS28" s="458" t="s">
        <v>133</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19368811</v>
      </c>
      <c r="BO28" s="371"/>
      <c r="BP28" s="371"/>
      <c r="BQ28" s="371"/>
      <c r="BR28" s="371"/>
      <c r="BS28" s="371"/>
      <c r="BT28" s="371"/>
      <c r="BU28" s="372"/>
      <c r="BV28" s="370">
        <v>19027285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22</v>
      </c>
      <c r="M29" s="459"/>
      <c r="N29" s="459"/>
      <c r="O29" s="459"/>
      <c r="P29" s="501"/>
      <c r="Q29" s="458">
        <v>4160</v>
      </c>
      <c r="R29" s="459"/>
      <c r="S29" s="459"/>
      <c r="T29" s="459"/>
      <c r="U29" s="459"/>
      <c r="V29" s="501"/>
      <c r="W29" s="556"/>
      <c r="X29" s="557"/>
      <c r="Y29" s="558"/>
      <c r="Z29" s="457" t="s">
        <v>191</v>
      </c>
      <c r="AA29" s="437"/>
      <c r="AB29" s="437"/>
      <c r="AC29" s="437"/>
      <c r="AD29" s="437"/>
      <c r="AE29" s="437"/>
      <c r="AF29" s="437"/>
      <c r="AG29" s="438"/>
      <c r="AH29" s="458">
        <v>754</v>
      </c>
      <c r="AI29" s="459"/>
      <c r="AJ29" s="459"/>
      <c r="AK29" s="459"/>
      <c r="AL29" s="501"/>
      <c r="AM29" s="458">
        <v>2452008</v>
      </c>
      <c r="AN29" s="459"/>
      <c r="AO29" s="459"/>
      <c r="AP29" s="459"/>
      <c r="AQ29" s="459"/>
      <c r="AR29" s="501"/>
      <c r="AS29" s="458">
        <v>3252</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5818543</v>
      </c>
      <c r="BO29" s="408"/>
      <c r="BP29" s="408"/>
      <c r="BQ29" s="408"/>
      <c r="BR29" s="408"/>
      <c r="BS29" s="408"/>
      <c r="BT29" s="408"/>
      <c r="BU29" s="409"/>
      <c r="BV29" s="407">
        <v>5806068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99.4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27261498</v>
      </c>
      <c r="BO30" s="530"/>
      <c r="BP30" s="530"/>
      <c r="BQ30" s="530"/>
      <c r="BR30" s="530"/>
      <c r="BS30" s="530"/>
      <c r="BT30" s="530"/>
      <c r="BU30" s="531"/>
      <c r="BV30" s="529">
        <v>25787704</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岐阜県市町村会館組合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高山市施設振興公社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学校給食費特別会計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国民健康保険事業特別会計（直診勘定）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IF('各会計、関係団体の財政状況及び健全化判断比率'!B35="","",'各会計、関係団体の財政状況及び健全化判断比率'!B35)</f>
        <v>観光施設事業特別会計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古川国府給食センター利用組合（一般会計）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高山市福祉サービス公社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古川国府給食センター利用組合（特別会計）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高山市土地開発公社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岐阜県後期高齢者医療広域連合（一般会計）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飛騨高山テレ・エフエム</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岐阜県後期高齢者医療広域連合（特別会計）</v>
      </c>
      <c r="BZ38" s="598"/>
      <c r="CA38" s="598"/>
      <c r="CB38" s="598"/>
      <c r="CC38" s="598"/>
      <c r="CD38" s="598"/>
      <c r="CE38" s="598"/>
      <c r="CF38" s="598"/>
      <c r="CG38" s="598"/>
      <c r="CH38" s="598"/>
      <c r="CI38" s="598"/>
      <c r="CJ38" s="598"/>
      <c r="CK38" s="598"/>
      <c r="CL38" s="598"/>
      <c r="CM38" s="598"/>
      <c r="CN38" s="181"/>
      <c r="CO38" s="597">
        <f t="shared" si="3"/>
        <v>20</v>
      </c>
      <c r="CP38" s="597"/>
      <c r="CQ38" s="598" t="str">
        <f>IF('各会計、関係団体の財政状況及び健全化判断比率'!BS11="","",'各会計、関係団体の財政状況及び健全化判断比率'!BS11)</f>
        <v>乗鞍国際観光</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21</v>
      </c>
      <c r="CP39" s="597"/>
      <c r="CQ39" s="598" t="str">
        <f>IF('各会計、関係団体の財政状況及び健全化判断比率'!BS12="","",'各会計、関係団体の財政状況及び健全化判断比率'!BS12)</f>
        <v>飛騨大鍾乳洞観光</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22</v>
      </c>
      <c r="CP40" s="597"/>
      <c r="CQ40" s="598" t="str">
        <f>IF('各会計、関係団体の財政状況及び健全化判断比率'!BS13="","",'各会計、関係団体の財政状況及び健全化判断比率'!BS13)</f>
        <v>荘川観光振興公社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23</v>
      </c>
      <c r="CP41" s="597"/>
      <c r="CQ41" s="598" t="str">
        <f>IF('各会計、関係団体の財政状況及び健全化判断比率'!BS14="","",'各会計、関係団体の財政状況及び健全化判断比率'!BS14)</f>
        <v>御母衣湖観光開発</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24</v>
      </c>
      <c r="CP42" s="597"/>
      <c r="CQ42" s="598" t="str">
        <f>IF('各会計、関係団体の財政状況及び健全化判断比率'!BS15="","",'各会計、関係団体の財政状況及び健全化判断比率'!BS15)</f>
        <v>位山ふれあいの里</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25</v>
      </c>
      <c r="CP43" s="597"/>
      <c r="CQ43" s="598" t="str">
        <f>IF('各会計、関係団体の財政状況及び健全化判断比率'!BS16="","",'各会計、関係団体の財政状況及び健全化判断比率'!BS16)</f>
        <v>ひだ桃源郷</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vnKDaZ6k63BH4Ua3v2M5DLLHwHhAVmjmBoqx3ZvDBZpjzkj8Rdj3v1bUI6/J/Q3dPjjBwUIu9JfuCFGKnI7ERQ==" saltValue="I7E2e1hlxlMBZoH2bcKOv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4"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564</v>
      </c>
      <c r="D34" s="1151"/>
      <c r="E34" s="1152"/>
      <c r="F34" s="32">
        <v>2.27</v>
      </c>
      <c r="G34" s="33">
        <v>3.88</v>
      </c>
      <c r="H34" s="33">
        <v>5.72</v>
      </c>
      <c r="I34" s="33">
        <v>9.8699999999999992</v>
      </c>
      <c r="J34" s="34">
        <v>14.87</v>
      </c>
      <c r="K34" s="22"/>
      <c r="L34" s="22"/>
      <c r="M34" s="22"/>
      <c r="N34" s="22"/>
      <c r="O34" s="22"/>
      <c r="P34" s="22"/>
    </row>
    <row r="35" spans="1:16" ht="39" customHeight="1" x14ac:dyDescent="0.15">
      <c r="A35" s="22"/>
      <c r="B35" s="35"/>
      <c r="C35" s="1145" t="s">
        <v>565</v>
      </c>
      <c r="D35" s="1146"/>
      <c r="E35" s="1147"/>
      <c r="F35" s="36">
        <v>9.18</v>
      </c>
      <c r="G35" s="37">
        <v>9.0399999999999991</v>
      </c>
      <c r="H35" s="37">
        <v>9.3699999999999992</v>
      </c>
      <c r="I35" s="37">
        <v>9.0399999999999991</v>
      </c>
      <c r="J35" s="38">
        <v>9.52</v>
      </c>
      <c r="K35" s="22"/>
      <c r="L35" s="22"/>
      <c r="M35" s="22"/>
      <c r="N35" s="22"/>
      <c r="O35" s="22"/>
      <c r="P35" s="22"/>
    </row>
    <row r="36" spans="1:16" ht="39" customHeight="1" x14ac:dyDescent="0.15">
      <c r="A36" s="22"/>
      <c r="B36" s="35"/>
      <c r="C36" s="1145" t="s">
        <v>566</v>
      </c>
      <c r="D36" s="1146"/>
      <c r="E36" s="1147"/>
      <c r="F36" s="36">
        <v>1.04</v>
      </c>
      <c r="G36" s="37">
        <v>0.97</v>
      </c>
      <c r="H36" s="37">
        <v>1.27</v>
      </c>
      <c r="I36" s="37">
        <v>1.71</v>
      </c>
      <c r="J36" s="38">
        <v>1.78</v>
      </c>
      <c r="K36" s="22"/>
      <c r="L36" s="22"/>
      <c r="M36" s="22"/>
      <c r="N36" s="22"/>
      <c r="O36" s="22"/>
      <c r="P36" s="22"/>
    </row>
    <row r="37" spans="1:16" ht="39" customHeight="1" x14ac:dyDescent="0.15">
      <c r="A37" s="22"/>
      <c r="B37" s="35"/>
      <c r="C37" s="1145" t="s">
        <v>567</v>
      </c>
      <c r="D37" s="1146"/>
      <c r="E37" s="1147"/>
      <c r="F37" s="36" t="s">
        <v>513</v>
      </c>
      <c r="G37" s="37" t="s">
        <v>513</v>
      </c>
      <c r="H37" s="37">
        <v>1.1399999999999999</v>
      </c>
      <c r="I37" s="37">
        <v>1.1299999999999999</v>
      </c>
      <c r="J37" s="38">
        <v>1.1599999999999999</v>
      </c>
      <c r="K37" s="22"/>
      <c r="L37" s="22"/>
      <c r="M37" s="22"/>
      <c r="N37" s="22"/>
      <c r="O37" s="22"/>
      <c r="P37" s="22"/>
    </row>
    <row r="38" spans="1:16" ht="39" customHeight="1" x14ac:dyDescent="0.15">
      <c r="A38" s="22"/>
      <c r="B38" s="35"/>
      <c r="C38" s="1145" t="s">
        <v>568</v>
      </c>
      <c r="D38" s="1146"/>
      <c r="E38" s="1147"/>
      <c r="F38" s="36">
        <v>0.17</v>
      </c>
      <c r="G38" s="37">
        <v>0.67</v>
      </c>
      <c r="H38" s="37">
        <v>0.39</v>
      </c>
      <c r="I38" s="37">
        <v>0.59</v>
      </c>
      <c r="J38" s="38">
        <v>1.03</v>
      </c>
      <c r="K38" s="22"/>
      <c r="L38" s="22"/>
      <c r="M38" s="22"/>
      <c r="N38" s="22"/>
      <c r="O38" s="22"/>
      <c r="P38" s="22"/>
    </row>
    <row r="39" spans="1:16" ht="39" customHeight="1" x14ac:dyDescent="0.15">
      <c r="A39" s="22"/>
      <c r="B39" s="35"/>
      <c r="C39" s="1145" t="s">
        <v>569</v>
      </c>
      <c r="D39" s="1146"/>
      <c r="E39" s="1147"/>
      <c r="F39" s="36">
        <v>0.23</v>
      </c>
      <c r="G39" s="37">
        <v>0.23</v>
      </c>
      <c r="H39" s="37">
        <v>0.23</v>
      </c>
      <c r="I39" s="37">
        <v>0.23</v>
      </c>
      <c r="J39" s="38">
        <v>0.25</v>
      </c>
      <c r="K39" s="22"/>
      <c r="L39" s="22"/>
      <c r="M39" s="22"/>
      <c r="N39" s="22"/>
      <c r="O39" s="22"/>
      <c r="P39" s="22"/>
    </row>
    <row r="40" spans="1:16" ht="39" customHeight="1" x14ac:dyDescent="0.15">
      <c r="A40" s="22"/>
      <c r="B40" s="35"/>
      <c r="C40" s="1145" t="s">
        <v>570</v>
      </c>
      <c r="D40" s="1146"/>
      <c r="E40" s="1147"/>
      <c r="F40" s="36">
        <v>0.15</v>
      </c>
      <c r="G40" s="37">
        <v>0.11</v>
      </c>
      <c r="H40" s="37">
        <v>0.19</v>
      </c>
      <c r="I40" s="37">
        <v>0.16</v>
      </c>
      <c r="J40" s="38">
        <v>0.23</v>
      </c>
      <c r="K40" s="22"/>
      <c r="L40" s="22"/>
      <c r="M40" s="22"/>
      <c r="N40" s="22"/>
      <c r="O40" s="22"/>
      <c r="P40" s="22"/>
    </row>
    <row r="41" spans="1:16" ht="39" customHeight="1" x14ac:dyDescent="0.15">
      <c r="A41" s="22"/>
      <c r="B41" s="35"/>
      <c r="C41" s="1145" t="s">
        <v>571</v>
      </c>
      <c r="D41" s="1146"/>
      <c r="E41" s="1147"/>
      <c r="F41" s="36">
        <v>0.04</v>
      </c>
      <c r="G41" s="37">
        <v>0.04</v>
      </c>
      <c r="H41" s="37">
        <v>0.02</v>
      </c>
      <c r="I41" s="37">
        <v>0.1</v>
      </c>
      <c r="J41" s="38">
        <v>0.06</v>
      </c>
      <c r="K41" s="22"/>
      <c r="L41" s="22"/>
      <c r="M41" s="22"/>
      <c r="N41" s="22"/>
      <c r="O41" s="22"/>
      <c r="P41" s="22"/>
    </row>
    <row r="42" spans="1:16" ht="39" customHeight="1" x14ac:dyDescent="0.15">
      <c r="A42" s="22"/>
      <c r="B42" s="39"/>
      <c r="C42" s="1145" t="s">
        <v>572</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573</v>
      </c>
      <c r="D43" s="1149"/>
      <c r="E43" s="1150"/>
      <c r="F43" s="41">
        <v>0.64</v>
      </c>
      <c r="G43" s="42">
        <v>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oFIL1K8v2znuTLqX3sFk7fHGDn81X15sq7uZUQBnZAO/sA7HGzQICjiCpGXQ+YogsosVNejXlhD6tWE7DchPA==" saltValue="LpM5DZYMP9BV3bHtjYkE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5"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4420</v>
      </c>
      <c r="L45" s="60">
        <v>4149</v>
      </c>
      <c r="M45" s="60">
        <v>3886</v>
      </c>
      <c r="N45" s="60">
        <v>3659</v>
      </c>
      <c r="O45" s="61">
        <v>3402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1387</v>
      </c>
      <c r="L48" s="64">
        <v>1499</v>
      </c>
      <c r="M48" s="64">
        <v>1250</v>
      </c>
      <c r="N48" s="64">
        <v>1283</v>
      </c>
      <c r="O48" s="65">
        <v>1243</v>
      </c>
      <c r="P48" s="48"/>
      <c r="Q48" s="48"/>
      <c r="R48" s="48"/>
      <c r="S48" s="48"/>
      <c r="T48" s="48"/>
      <c r="U48" s="48"/>
    </row>
    <row r="49" spans="1:21" ht="30.75" customHeight="1" x14ac:dyDescent="0.15">
      <c r="A49" s="48"/>
      <c r="B49" s="1155"/>
      <c r="C49" s="1156"/>
      <c r="D49" s="62"/>
      <c r="E49" s="1161" t="s">
        <v>16</v>
      </c>
      <c r="F49" s="1161"/>
      <c r="G49" s="1161"/>
      <c r="H49" s="1161"/>
      <c r="I49" s="1161"/>
      <c r="J49" s="1162"/>
      <c r="K49" s="63">
        <v>9</v>
      </c>
      <c r="L49" s="64">
        <v>9</v>
      </c>
      <c r="M49" s="64">
        <v>9</v>
      </c>
      <c r="N49" s="64">
        <v>9</v>
      </c>
      <c r="O49" s="65">
        <v>9</v>
      </c>
      <c r="P49" s="48"/>
      <c r="Q49" s="48"/>
      <c r="R49" s="48"/>
      <c r="S49" s="48"/>
      <c r="T49" s="48"/>
      <c r="U49" s="48"/>
    </row>
    <row r="50" spans="1:21" ht="30.75" customHeight="1" x14ac:dyDescent="0.15">
      <c r="A50" s="48"/>
      <c r="B50" s="1155"/>
      <c r="C50" s="1156"/>
      <c r="D50" s="62"/>
      <c r="E50" s="1161" t="s">
        <v>17</v>
      </c>
      <c r="F50" s="1161"/>
      <c r="G50" s="1161"/>
      <c r="H50" s="1161"/>
      <c r="I50" s="1161"/>
      <c r="J50" s="1162"/>
      <c r="K50" s="63">
        <v>98</v>
      </c>
      <c r="L50" s="64">
        <v>78</v>
      </c>
      <c r="M50" s="64">
        <v>77</v>
      </c>
      <c r="N50" s="64">
        <v>136</v>
      </c>
      <c r="O50" s="65">
        <v>352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4444</v>
      </c>
      <c r="L52" s="64">
        <v>4371</v>
      </c>
      <c r="M52" s="64">
        <v>4120</v>
      </c>
      <c r="N52" s="64">
        <v>3917</v>
      </c>
      <c r="O52" s="65">
        <v>3838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1470</v>
      </c>
      <c r="L53" s="69">
        <v>1364</v>
      </c>
      <c r="M53" s="69">
        <v>1102</v>
      </c>
      <c r="N53" s="69">
        <v>1170</v>
      </c>
      <c r="O53" s="70">
        <v>1168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HWAZ81+yeIHZnWD/tkv7CtSlbVxTWBeb5p/SCgHiryCSUcOjuWI4VfFx9+7XMBqSQZ2JQer+7MPfZKdb5n/vg==" saltValue="1XHCljbKP4LyfsvbM2WJy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24439</v>
      </c>
      <c r="J41" s="356">
        <v>22450</v>
      </c>
      <c r="K41" s="356">
        <v>21472</v>
      </c>
      <c r="L41" s="356">
        <v>20408</v>
      </c>
      <c r="M41" s="357">
        <v>18286</v>
      </c>
    </row>
    <row r="42" spans="2:13" ht="27.75" customHeight="1" x14ac:dyDescent="0.15">
      <c r="B42" s="1186"/>
      <c r="C42" s="1187"/>
      <c r="D42" s="106"/>
      <c r="E42" s="1192" t="s">
        <v>34</v>
      </c>
      <c r="F42" s="1192"/>
      <c r="G42" s="1192"/>
      <c r="H42" s="1193"/>
      <c r="I42" s="358">
        <v>335</v>
      </c>
      <c r="J42" s="359">
        <v>305</v>
      </c>
      <c r="K42" s="359">
        <v>271</v>
      </c>
      <c r="L42" s="359">
        <v>239</v>
      </c>
      <c r="M42" s="360">
        <v>241</v>
      </c>
    </row>
    <row r="43" spans="2:13" ht="27.75" customHeight="1" x14ac:dyDescent="0.15">
      <c r="B43" s="1186"/>
      <c r="C43" s="1187"/>
      <c r="D43" s="106"/>
      <c r="E43" s="1192" t="s">
        <v>35</v>
      </c>
      <c r="F43" s="1192"/>
      <c r="G43" s="1192"/>
      <c r="H43" s="1193"/>
      <c r="I43" s="358">
        <v>14214</v>
      </c>
      <c r="J43" s="359">
        <v>13425</v>
      </c>
      <c r="K43" s="359">
        <v>12122</v>
      </c>
      <c r="L43" s="359">
        <v>10920</v>
      </c>
      <c r="M43" s="360">
        <v>10030</v>
      </c>
    </row>
    <row r="44" spans="2:13" ht="27.75" customHeight="1" x14ac:dyDescent="0.15">
      <c r="B44" s="1186"/>
      <c r="C44" s="1187"/>
      <c r="D44" s="106"/>
      <c r="E44" s="1192" t="s">
        <v>36</v>
      </c>
      <c r="F44" s="1192"/>
      <c r="G44" s="1192"/>
      <c r="H44" s="1193"/>
      <c r="I44" s="358">
        <v>37</v>
      </c>
      <c r="J44" s="359">
        <v>27</v>
      </c>
      <c r="K44" s="359">
        <v>18</v>
      </c>
      <c r="L44" s="359">
        <v>9</v>
      </c>
      <c r="M44" s="360" t="s">
        <v>513</v>
      </c>
    </row>
    <row r="45" spans="2:13" ht="27.75" customHeight="1" x14ac:dyDescent="0.15">
      <c r="B45" s="1186"/>
      <c r="C45" s="1187"/>
      <c r="D45" s="106"/>
      <c r="E45" s="1192" t="s">
        <v>37</v>
      </c>
      <c r="F45" s="1192"/>
      <c r="G45" s="1192"/>
      <c r="H45" s="1193"/>
      <c r="I45" s="358">
        <v>7806</v>
      </c>
      <c r="J45" s="359">
        <v>7570</v>
      </c>
      <c r="K45" s="359">
        <v>7425</v>
      </c>
      <c r="L45" s="359">
        <v>7276</v>
      </c>
      <c r="M45" s="360">
        <v>7218</v>
      </c>
    </row>
    <row r="46" spans="2:13" ht="27.75" customHeight="1" x14ac:dyDescent="0.15">
      <c r="B46" s="1186"/>
      <c r="C46" s="1187"/>
      <c r="D46" s="107"/>
      <c r="E46" s="1192" t="s">
        <v>38</v>
      </c>
      <c r="F46" s="1192"/>
      <c r="G46" s="1192"/>
      <c r="H46" s="1193"/>
      <c r="I46" s="358" t="s">
        <v>513</v>
      </c>
      <c r="J46" s="359" t="s">
        <v>513</v>
      </c>
      <c r="K46" s="359" t="s">
        <v>513</v>
      </c>
      <c r="L46" s="359" t="s">
        <v>513</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50806</v>
      </c>
      <c r="J50" s="359">
        <v>51687</v>
      </c>
      <c r="K50" s="359">
        <v>47860</v>
      </c>
      <c r="L50" s="359">
        <v>49089</v>
      </c>
      <c r="M50" s="360">
        <v>50876</v>
      </c>
    </row>
    <row r="51" spans="2:13" ht="27.75" customHeight="1" x14ac:dyDescent="0.15">
      <c r="B51" s="1186"/>
      <c r="C51" s="1187"/>
      <c r="D51" s="106"/>
      <c r="E51" s="1192" t="s">
        <v>44</v>
      </c>
      <c r="F51" s="1192"/>
      <c r="G51" s="1192"/>
      <c r="H51" s="1193"/>
      <c r="I51" s="358">
        <v>2837</v>
      </c>
      <c r="J51" s="359">
        <v>6945</v>
      </c>
      <c r="K51" s="359">
        <v>3424</v>
      </c>
      <c r="L51" s="359">
        <v>3089</v>
      </c>
      <c r="M51" s="360">
        <v>2801</v>
      </c>
    </row>
    <row r="52" spans="2:13" ht="27.75" customHeight="1" x14ac:dyDescent="0.15">
      <c r="B52" s="1188"/>
      <c r="C52" s="1189"/>
      <c r="D52" s="106"/>
      <c r="E52" s="1192" t="s">
        <v>45</v>
      </c>
      <c r="F52" s="1192"/>
      <c r="G52" s="1192"/>
      <c r="H52" s="1193"/>
      <c r="I52" s="358">
        <v>38102</v>
      </c>
      <c r="J52" s="359">
        <v>36546</v>
      </c>
      <c r="K52" s="359">
        <v>35342</v>
      </c>
      <c r="L52" s="359">
        <v>34363</v>
      </c>
      <c r="M52" s="360">
        <v>31694</v>
      </c>
    </row>
    <row r="53" spans="2:13" ht="27.75" customHeight="1" thickBot="1" x14ac:dyDescent="0.2">
      <c r="B53" s="1199" t="s">
        <v>46</v>
      </c>
      <c r="C53" s="1200"/>
      <c r="D53" s="110"/>
      <c r="E53" s="1201" t="s">
        <v>47</v>
      </c>
      <c r="F53" s="1201"/>
      <c r="G53" s="1201"/>
      <c r="H53" s="1202"/>
      <c r="I53" s="361">
        <v>-44915</v>
      </c>
      <c r="J53" s="362">
        <v>-51401</v>
      </c>
      <c r="K53" s="362">
        <v>-45317</v>
      </c>
      <c r="L53" s="362">
        <v>-47689</v>
      </c>
      <c r="M53" s="363">
        <v>-49596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cQvzudhDF7HYNYUy4fq31SFCJftu3SqHeIwtQBAFIeDkYtOBAFctoShHyvi3wuJovtxLSBcXniHfCUWf+siJg==" saltValue="9axr0Kjo5eQc1gnGfLfx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8"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19478</v>
      </c>
      <c r="G55" s="122">
        <v>19027</v>
      </c>
      <c r="H55" s="123">
        <v>19369</v>
      </c>
    </row>
    <row r="56" spans="2:8" ht="52.5" customHeight="1" x14ac:dyDescent="0.15">
      <c r="B56" s="124"/>
      <c r="C56" s="1213" t="s">
        <v>51</v>
      </c>
      <c r="D56" s="1213"/>
      <c r="E56" s="1214"/>
      <c r="F56" s="125">
        <v>5791</v>
      </c>
      <c r="G56" s="125">
        <v>5806</v>
      </c>
      <c r="H56" s="126">
        <v>5819</v>
      </c>
    </row>
    <row r="57" spans="2:8" ht="53.25" customHeight="1" x14ac:dyDescent="0.15">
      <c r="B57" s="124"/>
      <c r="C57" s="1215" t="s">
        <v>52</v>
      </c>
      <c r="D57" s="1215"/>
      <c r="E57" s="1216"/>
      <c r="F57" s="127">
        <v>23545</v>
      </c>
      <c r="G57" s="127">
        <v>25788</v>
      </c>
      <c r="H57" s="128">
        <v>27261</v>
      </c>
    </row>
    <row r="58" spans="2:8" ht="45.75" customHeight="1" x14ac:dyDescent="0.15">
      <c r="B58" s="129"/>
      <c r="C58" s="1203" t="s">
        <v>606</v>
      </c>
      <c r="D58" s="1204"/>
      <c r="E58" s="1205"/>
      <c r="F58" s="130">
        <v>4167</v>
      </c>
      <c r="G58" s="130">
        <v>4458</v>
      </c>
      <c r="H58" s="131">
        <v>4713</v>
      </c>
    </row>
    <row r="59" spans="2:8" ht="45.75" customHeight="1" x14ac:dyDescent="0.15">
      <c r="B59" s="129"/>
      <c r="C59" s="1203" t="s">
        <v>607</v>
      </c>
      <c r="D59" s="1204"/>
      <c r="E59" s="1205"/>
      <c r="F59" s="130">
        <v>4832</v>
      </c>
      <c r="G59" s="130">
        <v>4528</v>
      </c>
      <c r="H59" s="131">
        <v>4533</v>
      </c>
    </row>
    <row r="60" spans="2:8" ht="45.75" customHeight="1" x14ac:dyDescent="0.15">
      <c r="B60" s="129"/>
      <c r="C60" s="1203" t="s">
        <v>608</v>
      </c>
      <c r="D60" s="1204"/>
      <c r="E60" s="1205"/>
      <c r="F60" s="130">
        <v>2799</v>
      </c>
      <c r="G60" s="130">
        <v>3205</v>
      </c>
      <c r="H60" s="131">
        <v>2983</v>
      </c>
    </row>
    <row r="61" spans="2:8" ht="45.75" customHeight="1" x14ac:dyDescent="0.15">
      <c r="B61" s="129"/>
      <c r="C61" s="1203" t="s">
        <v>609</v>
      </c>
      <c r="D61" s="1204"/>
      <c r="E61" s="1205"/>
      <c r="F61" s="130">
        <v>3037</v>
      </c>
      <c r="G61" s="130">
        <v>2915</v>
      </c>
      <c r="H61" s="131">
        <v>2763</v>
      </c>
    </row>
    <row r="62" spans="2:8" ht="45.75" customHeight="1" thickBot="1" x14ac:dyDescent="0.2">
      <c r="B62" s="132"/>
      <c r="C62" s="1206" t="s">
        <v>610</v>
      </c>
      <c r="D62" s="1207"/>
      <c r="E62" s="1208"/>
      <c r="F62" s="133">
        <v>501</v>
      </c>
      <c r="G62" s="133">
        <v>1703</v>
      </c>
      <c r="H62" s="134">
        <v>2486</v>
      </c>
    </row>
    <row r="63" spans="2:8" ht="52.5" customHeight="1" thickBot="1" x14ac:dyDescent="0.2">
      <c r="B63" s="135"/>
      <c r="C63" s="1209" t="s">
        <v>53</v>
      </c>
      <c r="D63" s="1209"/>
      <c r="E63" s="1210"/>
      <c r="F63" s="136">
        <v>48813</v>
      </c>
      <c r="G63" s="136">
        <v>50621</v>
      </c>
      <c r="H63" s="137">
        <v>52449</v>
      </c>
    </row>
    <row r="64" spans="2:8" x14ac:dyDescent="0.15"/>
  </sheetData>
  <sheetProtection algorithmName="SHA-512" hashValue="1+2P2kOLLHUkwAxouQ76mkMgBC/FcvCSwK+eKLNYJAi3xOQdhp4Fvta2xoh5emQG5B+7rQigTDeSfpTDczamnQ==" saltValue="XOWLPcHPG0/Ht9nkscDj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51501</v>
      </c>
      <c r="E3" s="156"/>
      <c r="F3" s="157">
        <v>69185</v>
      </c>
      <c r="G3" s="158"/>
      <c r="H3" s="159"/>
    </row>
    <row r="4" spans="1:8" x14ac:dyDescent="0.15">
      <c r="A4" s="160"/>
      <c r="B4" s="161"/>
      <c r="C4" s="162"/>
      <c r="D4" s="163">
        <v>26347</v>
      </c>
      <c r="E4" s="164"/>
      <c r="F4" s="165">
        <v>38519</v>
      </c>
      <c r="G4" s="166"/>
      <c r="H4" s="167"/>
    </row>
    <row r="5" spans="1:8" x14ac:dyDescent="0.15">
      <c r="A5" s="148" t="s">
        <v>547</v>
      </c>
      <c r="B5" s="153"/>
      <c r="C5" s="154"/>
      <c r="D5" s="155">
        <v>71280</v>
      </c>
      <c r="E5" s="156"/>
      <c r="F5" s="157">
        <v>70166</v>
      </c>
      <c r="G5" s="158"/>
      <c r="H5" s="159"/>
    </row>
    <row r="6" spans="1:8" x14ac:dyDescent="0.15">
      <c r="A6" s="160"/>
      <c r="B6" s="161"/>
      <c r="C6" s="162"/>
      <c r="D6" s="163">
        <v>38120</v>
      </c>
      <c r="E6" s="164"/>
      <c r="F6" s="165">
        <v>36115</v>
      </c>
      <c r="G6" s="166"/>
      <c r="H6" s="167"/>
    </row>
    <row r="7" spans="1:8" x14ac:dyDescent="0.15">
      <c r="A7" s="148" t="s">
        <v>548</v>
      </c>
      <c r="B7" s="153"/>
      <c r="C7" s="154"/>
      <c r="D7" s="155">
        <v>72250</v>
      </c>
      <c r="E7" s="156"/>
      <c r="F7" s="157">
        <v>70329</v>
      </c>
      <c r="G7" s="158"/>
      <c r="H7" s="159"/>
    </row>
    <row r="8" spans="1:8" x14ac:dyDescent="0.15">
      <c r="A8" s="160"/>
      <c r="B8" s="161"/>
      <c r="C8" s="162"/>
      <c r="D8" s="163">
        <v>38563</v>
      </c>
      <c r="E8" s="164"/>
      <c r="F8" s="165">
        <v>39403</v>
      </c>
      <c r="G8" s="166"/>
      <c r="H8" s="167"/>
    </row>
    <row r="9" spans="1:8" x14ac:dyDescent="0.15">
      <c r="A9" s="148" t="s">
        <v>549</v>
      </c>
      <c r="B9" s="153"/>
      <c r="C9" s="154"/>
      <c r="D9" s="155">
        <v>47028</v>
      </c>
      <c r="E9" s="156"/>
      <c r="F9" s="157">
        <v>71871</v>
      </c>
      <c r="G9" s="158"/>
      <c r="H9" s="159"/>
    </row>
    <row r="10" spans="1:8" x14ac:dyDescent="0.15">
      <c r="A10" s="160"/>
      <c r="B10" s="161"/>
      <c r="C10" s="162"/>
      <c r="D10" s="163">
        <v>26074</v>
      </c>
      <c r="E10" s="164"/>
      <c r="F10" s="165">
        <v>38232</v>
      </c>
      <c r="G10" s="166"/>
      <c r="H10" s="167"/>
    </row>
    <row r="11" spans="1:8" x14ac:dyDescent="0.15">
      <c r="A11" s="148" t="s">
        <v>550</v>
      </c>
      <c r="B11" s="153"/>
      <c r="C11" s="154"/>
      <c r="D11" s="155">
        <v>62167</v>
      </c>
      <c r="E11" s="156"/>
      <c r="F11" s="157">
        <v>71807</v>
      </c>
      <c r="G11" s="158"/>
      <c r="H11" s="159"/>
    </row>
    <row r="12" spans="1:8" x14ac:dyDescent="0.15">
      <c r="A12" s="160"/>
      <c r="B12" s="161"/>
      <c r="C12" s="168"/>
      <c r="D12" s="163">
        <v>29855</v>
      </c>
      <c r="E12" s="164"/>
      <c r="F12" s="165">
        <v>37333</v>
      </c>
      <c r="G12" s="166"/>
      <c r="H12" s="167"/>
    </row>
    <row r="13" spans="1:8" x14ac:dyDescent="0.15">
      <c r="A13" s="148"/>
      <c r="B13" s="153"/>
      <c r="C13" s="169"/>
      <c r="D13" s="170">
        <v>60845</v>
      </c>
      <c r="E13" s="171"/>
      <c r="F13" s="172">
        <v>70672</v>
      </c>
      <c r="G13" s="173"/>
      <c r="H13" s="159"/>
    </row>
    <row r="14" spans="1:8" x14ac:dyDescent="0.15">
      <c r="A14" s="160"/>
      <c r="B14" s="161"/>
      <c r="C14" s="162"/>
      <c r="D14" s="163">
        <v>31792</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2.27</v>
      </c>
      <c r="C19" s="174">
        <f>ROUND(VALUE(SUBSTITUTE(実質収支比率等に係る経年分析!G$48,"▲","-")),2)</f>
        <v>3.89</v>
      </c>
      <c r="D19" s="174">
        <f>ROUND(VALUE(SUBSTITUTE(実質収支比率等に係る経年分析!H$48,"▲","-")),2)</f>
        <v>5.73</v>
      </c>
      <c r="E19" s="174">
        <f>ROUND(VALUE(SUBSTITUTE(実質収支比率等に係る経年分析!I$48,"▲","-")),2)</f>
        <v>9.8800000000000008</v>
      </c>
      <c r="F19" s="174">
        <f>ROUND(VALUE(SUBSTITUTE(実質収支比率等に係る経年分析!J$48,"▲","-")),2)</f>
        <v>14.87</v>
      </c>
    </row>
    <row r="20" spans="1:11" x14ac:dyDescent="0.15">
      <c r="A20" s="174" t="s">
        <v>57</v>
      </c>
      <c r="B20" s="174">
        <f>ROUND(VALUE(SUBSTITUTE(実質収支比率等に係る経年分析!F$47,"▲","-")),2)</f>
        <v>93.26</v>
      </c>
      <c r="C20" s="174">
        <f>ROUND(VALUE(SUBSTITUTE(実質収支比率等に係る経年分析!G$47,"▲","-")),2)</f>
        <v>86.43</v>
      </c>
      <c r="D20" s="174">
        <f>ROUND(VALUE(SUBSTITUTE(実質収支比率等に係る経年分析!H$47,"▲","-")),2)</f>
        <v>70.86</v>
      </c>
      <c r="E20" s="174">
        <f>ROUND(VALUE(SUBSTITUTE(実質収支比率等に係る経年分析!I$47,"▲","-")),2)</f>
        <v>67.02</v>
      </c>
      <c r="F20" s="174">
        <f>ROUND(VALUE(SUBSTITUTE(実質収支比率等に係る経年分析!J$47,"▲","-")),2)</f>
        <v>70.010000000000005</v>
      </c>
    </row>
    <row r="21" spans="1:11" x14ac:dyDescent="0.15">
      <c r="A21" s="174" t="s">
        <v>58</v>
      </c>
      <c r="B21" s="174">
        <f>IF(ISNUMBER(VALUE(SUBSTITUTE(実質収支比率等に係る経年分析!F$49,"▲","-"))),ROUND(VALUE(SUBSTITUTE(実質収支比率等に係る経年分析!F$49,"▲","-")),2),NA())</f>
        <v>-9.3000000000000007</v>
      </c>
      <c r="C21" s="174">
        <f>IF(ISNUMBER(VALUE(SUBSTITUTE(実質収支比率等に係る経年分析!G$49,"▲","-"))),ROUND(VALUE(SUBSTITUTE(実質収支比率等に係る経年分析!G$49,"▲","-")),2),NA())</f>
        <v>-7.5</v>
      </c>
      <c r="D21" s="174">
        <f>IF(ISNUMBER(VALUE(SUBSTITUTE(実質収支比率等に係る経年分析!H$49,"▲","-"))),ROUND(VALUE(SUBSTITUTE(実質収支比率等に係る経年分析!H$49,"▲","-")),2),NA())</f>
        <v>-15.69</v>
      </c>
      <c r="E21" s="174">
        <f>IF(ISNUMBER(VALUE(SUBSTITUTE(実質収支比率等に係る経年分析!I$49,"▲","-"))),ROUND(VALUE(SUBSTITUTE(実質収支比率等に係る経年分析!I$49,"▲","-")),2),NA())</f>
        <v>-7.0000000000000007E-2</v>
      </c>
      <c r="F21" s="174">
        <f>IF(ISNUMBER(VALUE(SUBSTITUTE(実質収支比率等に係る経年分析!J$49,"▲","-"))),ROUND(VALUE(SUBSTITUTE(実質収支比率等に係る経年分析!J$49,"▲","-")),2),NA())</f>
        <v>0.55000000000000004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観光施設事業特別会計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国民健康保険事業特別会計（直診勘定）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1.1399999999999999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1.1599999999999999</v>
      </c>
    </row>
    <row r="34" spans="1:16" x14ac:dyDescent="0.15">
      <c r="A34" s="175" t="str">
        <f>IF(連結実質赤字比率に係る赤字・黒字の構成分析!C$36="",NA(),連結実質赤字比率に係る赤字・黒字の構成分析!C$36)</f>
        <v>国民健康保険事業特別会計（事業勘定）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9.0399999999999991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9.3699999999999992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9.0399999999999991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9.52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9.8699999999999992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14.87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4444</v>
      </c>
      <c r="E42" s="176"/>
      <c r="F42" s="176"/>
      <c r="G42" s="176">
        <f>'実質公債費比率（分子）の構造'!L$52</f>
        <v>4371</v>
      </c>
      <c r="H42" s="176"/>
      <c r="I42" s="176"/>
      <c r="J42" s="176">
        <f>'実質公債費比率（分子）の構造'!M$52</f>
        <v>4120</v>
      </c>
      <c r="K42" s="176"/>
      <c r="L42" s="176"/>
      <c r="M42" s="176">
        <f>'実質公債費比率（分子）の構造'!N$52</f>
        <v>3917</v>
      </c>
      <c r="N42" s="176"/>
      <c r="O42" s="176"/>
      <c r="P42" s="176">
        <f>'実質公債費比率（分子）の構造'!O$52</f>
        <v>3838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98</v>
      </c>
      <c r="C44" s="176"/>
      <c r="D44" s="176"/>
      <c r="E44" s="176">
        <f>'実質公債費比率（分子）の構造'!L$50</f>
        <v>78</v>
      </c>
      <c r="F44" s="176"/>
      <c r="G44" s="176"/>
      <c r="H44" s="176">
        <f>'実質公債費比率（分子）の構造'!M$50</f>
        <v>77</v>
      </c>
      <c r="I44" s="176"/>
      <c r="J44" s="176"/>
      <c r="K44" s="176">
        <f>'実質公債費比率（分子）の構造'!N$50</f>
        <v>136</v>
      </c>
      <c r="L44" s="176"/>
      <c r="M44" s="176"/>
      <c r="N44" s="176">
        <f>'実質公債費比率（分子）の構造'!O$50</f>
        <v>352</v>
      </c>
      <c r="O44" s="176"/>
      <c r="P44" s="176"/>
    </row>
    <row r="45" spans="1:16" x14ac:dyDescent="0.15">
      <c r="A45" s="176" t="s">
        <v>68</v>
      </c>
      <c r="B45" s="176">
        <f>'実質公債費比率（分子）の構造'!K$49</f>
        <v>9</v>
      </c>
      <c r="C45" s="176"/>
      <c r="D45" s="176"/>
      <c r="E45" s="176">
        <f>'実質公債費比率（分子）の構造'!L$49</f>
        <v>9</v>
      </c>
      <c r="F45" s="176"/>
      <c r="G45" s="176"/>
      <c r="H45" s="176">
        <f>'実質公債費比率（分子）の構造'!M$49</f>
        <v>9</v>
      </c>
      <c r="I45" s="176"/>
      <c r="J45" s="176"/>
      <c r="K45" s="176">
        <f>'実質公債費比率（分子）の構造'!N$49</f>
        <v>9</v>
      </c>
      <c r="L45" s="176"/>
      <c r="M45" s="176"/>
      <c r="N45" s="176">
        <f>'実質公債費比率（分子）の構造'!O$49</f>
        <v>9</v>
      </c>
      <c r="O45" s="176"/>
      <c r="P45" s="176"/>
    </row>
    <row r="46" spans="1:16" x14ac:dyDescent="0.15">
      <c r="A46" s="176" t="s">
        <v>69</v>
      </c>
      <c r="B46" s="176">
        <f>'実質公債費比率（分子）の構造'!K$48</f>
        <v>1387</v>
      </c>
      <c r="C46" s="176"/>
      <c r="D46" s="176"/>
      <c r="E46" s="176">
        <f>'実質公債費比率（分子）の構造'!L$48</f>
        <v>1499</v>
      </c>
      <c r="F46" s="176"/>
      <c r="G46" s="176"/>
      <c r="H46" s="176">
        <f>'実質公債費比率（分子）の構造'!M$48</f>
        <v>1250</v>
      </c>
      <c r="I46" s="176"/>
      <c r="J46" s="176"/>
      <c r="K46" s="176">
        <f>'実質公債費比率（分子）の構造'!N$48</f>
        <v>1283</v>
      </c>
      <c r="L46" s="176"/>
      <c r="M46" s="176"/>
      <c r="N46" s="176">
        <f>'実質公債費比率（分子）の構造'!O$48</f>
        <v>1243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4420</v>
      </c>
      <c r="C49" s="176"/>
      <c r="D49" s="176"/>
      <c r="E49" s="176">
        <f>'実質公債費比率（分子）の構造'!L$45</f>
        <v>4149</v>
      </c>
      <c r="F49" s="176"/>
      <c r="G49" s="176"/>
      <c r="H49" s="176">
        <f>'実質公債費比率（分子）の構造'!M$45</f>
        <v>3886</v>
      </c>
      <c r="I49" s="176"/>
      <c r="J49" s="176"/>
      <c r="K49" s="176">
        <f>'実質公債費比率（分子）の構造'!N$45</f>
        <v>3659</v>
      </c>
      <c r="L49" s="176"/>
      <c r="M49" s="176"/>
      <c r="N49" s="176">
        <f>'実質公債費比率（分子）の構造'!O$45</f>
        <v>3402</v>
      </c>
      <c r="O49" s="176"/>
      <c r="P49" s="176"/>
    </row>
    <row r="50" spans="1:16" x14ac:dyDescent="0.15">
      <c r="A50" s="176" t="s">
        <v>73</v>
      </c>
      <c r="B50" s="176" t="e">
        <f>NA()</f>
        <v>#N/A</v>
      </c>
      <c r="C50" s="176">
        <f>IF(ISNUMBER('実質公債費比率（分子）の構造'!K$53),'実質公債費比率（分子）の構造'!K$53,NA())</f>
        <v>1470</v>
      </c>
      <c r="D50" s="176" t="e">
        <f>NA()</f>
        <v>#N/A</v>
      </c>
      <c r="E50" s="176" t="e">
        <f>NA()</f>
        <v>#N/A</v>
      </c>
      <c r="F50" s="176">
        <f>IF(ISNUMBER('実質公債費比率（分子）の構造'!L$53),'実質公債費比率（分子）の構造'!L$53,NA())</f>
        <v>1364</v>
      </c>
      <c r="G50" s="176" t="e">
        <f>NA()</f>
        <v>#N/A</v>
      </c>
      <c r="H50" s="176" t="e">
        <f>NA()</f>
        <v>#N/A</v>
      </c>
      <c r="I50" s="176">
        <f>IF(ISNUMBER('実質公債費比率（分子）の構造'!M$53),'実質公債費比率（分子）の構造'!M$53,NA())</f>
        <v>1102</v>
      </c>
      <c r="J50" s="176" t="e">
        <f>NA()</f>
        <v>#N/A</v>
      </c>
      <c r="K50" s="176" t="e">
        <f>NA()</f>
        <v>#N/A</v>
      </c>
      <c r="L50" s="176">
        <f>IF(ISNUMBER('実質公債費比率（分子）の構造'!N$53),'実質公債費比率（分子）の構造'!N$53,NA())</f>
        <v>1170</v>
      </c>
      <c r="M50" s="176" t="e">
        <f>NA()</f>
        <v>#N/A</v>
      </c>
      <c r="N50" s="176" t="e">
        <f>NA()</f>
        <v>#N/A</v>
      </c>
      <c r="O50" s="176">
        <f>IF(ISNUMBER('実質公債費比率（分子）の構造'!O$53),'実質公債費比率（分子）の構造'!O$53,NA())</f>
        <v>1168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38102</v>
      </c>
      <c r="E56" s="175"/>
      <c r="F56" s="175"/>
      <c r="G56" s="175">
        <f>'将来負担比率（分子）の構造'!J$52</f>
        <v>36546</v>
      </c>
      <c r="H56" s="175"/>
      <c r="I56" s="175"/>
      <c r="J56" s="175">
        <f>'将来負担比率（分子）の構造'!K$52</f>
        <v>35342</v>
      </c>
      <c r="K56" s="175"/>
      <c r="L56" s="175"/>
      <c r="M56" s="175">
        <f>'将来負担比率（分子）の構造'!L$52</f>
        <v>34363</v>
      </c>
      <c r="N56" s="175"/>
      <c r="O56" s="175"/>
      <c r="P56" s="175">
        <f>'将来負担比率（分子）の構造'!M$52</f>
        <v>31694</v>
      </c>
    </row>
    <row r="57" spans="1:16" x14ac:dyDescent="0.15">
      <c r="A57" s="175" t="s">
        <v>44</v>
      </c>
      <c r="B57" s="175"/>
      <c r="C57" s="175"/>
      <c r="D57" s="175">
        <f>'将来負担比率（分子）の構造'!I$51</f>
        <v>2837</v>
      </c>
      <c r="E57" s="175"/>
      <c r="F57" s="175"/>
      <c r="G57" s="175">
        <f>'将来負担比率（分子）の構造'!J$51</f>
        <v>6945</v>
      </c>
      <c r="H57" s="175"/>
      <c r="I57" s="175"/>
      <c r="J57" s="175">
        <f>'将来負担比率（分子）の構造'!K$51</f>
        <v>3424</v>
      </c>
      <c r="K57" s="175"/>
      <c r="L57" s="175"/>
      <c r="M57" s="175">
        <f>'将来負担比率（分子）の構造'!L$51</f>
        <v>3089</v>
      </c>
      <c r="N57" s="175"/>
      <c r="O57" s="175"/>
      <c r="P57" s="175">
        <f>'将来負担比率（分子）の構造'!M$51</f>
        <v>2801</v>
      </c>
    </row>
    <row r="58" spans="1:16" x14ac:dyDescent="0.15">
      <c r="A58" s="175" t="s">
        <v>43</v>
      </c>
      <c r="B58" s="175"/>
      <c r="C58" s="175"/>
      <c r="D58" s="175">
        <f>'将来負担比率（分子）の構造'!I$50</f>
        <v>50806</v>
      </c>
      <c r="E58" s="175"/>
      <c r="F58" s="175"/>
      <c r="G58" s="175">
        <f>'将来負担比率（分子）の構造'!J$50</f>
        <v>51687</v>
      </c>
      <c r="H58" s="175"/>
      <c r="I58" s="175"/>
      <c r="J58" s="175">
        <f>'将来負担比率（分子）の構造'!K$50</f>
        <v>47860</v>
      </c>
      <c r="K58" s="175"/>
      <c r="L58" s="175"/>
      <c r="M58" s="175">
        <f>'将来負担比率（分子）の構造'!L$50</f>
        <v>49089</v>
      </c>
      <c r="N58" s="175"/>
      <c r="O58" s="175"/>
      <c r="P58" s="175">
        <f>'将来負担比率（分子）の構造'!M$50</f>
        <v>50876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7806</v>
      </c>
      <c r="C62" s="175"/>
      <c r="D62" s="175"/>
      <c r="E62" s="175">
        <f>'将来負担比率（分子）の構造'!J$45</f>
        <v>7570</v>
      </c>
      <c r="F62" s="175"/>
      <c r="G62" s="175"/>
      <c r="H62" s="175">
        <f>'将来負担比率（分子）の構造'!K$45</f>
        <v>7425</v>
      </c>
      <c r="I62" s="175"/>
      <c r="J62" s="175"/>
      <c r="K62" s="175">
        <f>'将来負担比率（分子）の構造'!L$45</f>
        <v>7276</v>
      </c>
      <c r="L62" s="175"/>
      <c r="M62" s="175"/>
      <c r="N62" s="175">
        <f>'将来負担比率（分子）の構造'!M$45</f>
        <v>7218</v>
      </c>
      <c r="O62" s="175"/>
      <c r="P62" s="175"/>
    </row>
    <row r="63" spans="1:16" x14ac:dyDescent="0.15">
      <c r="A63" s="175" t="s">
        <v>36</v>
      </c>
      <c r="B63" s="175">
        <f>'将来負担比率（分子）の構造'!I$44</f>
        <v>37</v>
      </c>
      <c r="C63" s="175"/>
      <c r="D63" s="175"/>
      <c r="E63" s="175">
        <f>'将来負担比率（分子）の構造'!J$44</f>
        <v>27</v>
      </c>
      <c r="F63" s="175"/>
      <c r="G63" s="175"/>
      <c r="H63" s="175">
        <f>'将来負担比率（分子）の構造'!K$44</f>
        <v>18</v>
      </c>
      <c r="I63" s="175"/>
      <c r="J63" s="175"/>
      <c r="K63" s="175">
        <f>'将来負担比率（分子）の構造'!L$44</f>
        <v>9</v>
      </c>
      <c r="L63" s="175"/>
      <c r="M63" s="175"/>
      <c r="N63" s="175" t="str">
        <f>'将来負担比率（分子）の構造'!M$44</f>
        <v>-</v>
      </c>
      <c r="O63" s="175"/>
      <c r="P63" s="175"/>
    </row>
    <row r="64" spans="1:16" x14ac:dyDescent="0.15">
      <c r="A64" s="175" t="s">
        <v>35</v>
      </c>
      <c r="B64" s="175">
        <f>'将来負担比率（分子）の構造'!I$43</f>
        <v>14214</v>
      </c>
      <c r="C64" s="175"/>
      <c r="D64" s="175"/>
      <c r="E64" s="175">
        <f>'将来負担比率（分子）の構造'!J$43</f>
        <v>13425</v>
      </c>
      <c r="F64" s="175"/>
      <c r="G64" s="175"/>
      <c r="H64" s="175">
        <f>'将来負担比率（分子）の構造'!K$43</f>
        <v>12122</v>
      </c>
      <c r="I64" s="175"/>
      <c r="J64" s="175"/>
      <c r="K64" s="175">
        <f>'将来負担比率（分子）の構造'!L$43</f>
        <v>10920</v>
      </c>
      <c r="L64" s="175"/>
      <c r="M64" s="175"/>
      <c r="N64" s="175">
        <f>'将来負担比率（分子）の構造'!M$43</f>
        <v>10030</v>
      </c>
      <c r="O64" s="175"/>
      <c r="P64" s="175"/>
    </row>
    <row r="65" spans="1:16" x14ac:dyDescent="0.15">
      <c r="A65" s="175" t="s">
        <v>34</v>
      </c>
      <c r="B65" s="175">
        <f>'将来負担比率（分子）の構造'!I$42</f>
        <v>335</v>
      </c>
      <c r="C65" s="175"/>
      <c r="D65" s="175"/>
      <c r="E65" s="175">
        <f>'将来負担比率（分子）の構造'!J$42</f>
        <v>305</v>
      </c>
      <c r="F65" s="175"/>
      <c r="G65" s="175"/>
      <c r="H65" s="175">
        <f>'将来負担比率（分子）の構造'!K$42</f>
        <v>271</v>
      </c>
      <c r="I65" s="175"/>
      <c r="J65" s="175"/>
      <c r="K65" s="175">
        <f>'将来負担比率（分子）の構造'!L$42</f>
        <v>239</v>
      </c>
      <c r="L65" s="175"/>
      <c r="M65" s="175"/>
      <c r="N65" s="175">
        <f>'将来負担比率（分子）の構造'!M$42</f>
        <v>241</v>
      </c>
      <c r="O65" s="175"/>
      <c r="P65" s="175"/>
    </row>
    <row r="66" spans="1:16" x14ac:dyDescent="0.15">
      <c r="A66" s="175" t="s">
        <v>33</v>
      </c>
      <c r="B66" s="175">
        <f>'将来負担比率（分子）の構造'!I$41</f>
        <v>24439</v>
      </c>
      <c r="C66" s="175"/>
      <c r="D66" s="175"/>
      <c r="E66" s="175">
        <f>'将来負担比率（分子）の構造'!J$41</f>
        <v>22450</v>
      </c>
      <c r="F66" s="175"/>
      <c r="G66" s="175"/>
      <c r="H66" s="175">
        <f>'将来負担比率（分子）の構造'!K$41</f>
        <v>21472</v>
      </c>
      <c r="I66" s="175"/>
      <c r="J66" s="175"/>
      <c r="K66" s="175">
        <f>'将来負担比率（分子）の構造'!L$41</f>
        <v>20408</v>
      </c>
      <c r="L66" s="175"/>
      <c r="M66" s="175"/>
      <c r="N66" s="175">
        <f>'将来負担比率（分子）の構造'!M$41</f>
        <v>18286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19478</v>
      </c>
      <c r="C72" s="179">
        <f>基金残高に係る経年分析!G55</f>
        <v>19027</v>
      </c>
      <c r="D72" s="179">
        <f>基金残高に係る経年分析!H55</f>
        <v>19369</v>
      </c>
    </row>
    <row r="73" spans="1:16" x14ac:dyDescent="0.15">
      <c r="A73" s="178" t="s">
        <v>80</v>
      </c>
      <c r="B73" s="179">
        <f>基金残高に係る経年分析!F56</f>
        <v>5791</v>
      </c>
      <c r="C73" s="179">
        <f>基金残高に係る経年分析!G56</f>
        <v>5806</v>
      </c>
      <c r="D73" s="179">
        <f>基金残高に係る経年分析!H56</f>
        <v>5819</v>
      </c>
    </row>
    <row r="74" spans="1:16" x14ac:dyDescent="0.15">
      <c r="A74" s="178" t="s">
        <v>81</v>
      </c>
      <c r="B74" s="179">
        <f>基金残高に係る経年分析!F57</f>
        <v>23545</v>
      </c>
      <c r="C74" s="179">
        <f>基金残高に係る経年分析!G57</f>
        <v>25788</v>
      </c>
      <c r="D74" s="179">
        <f>基金残高に係る経年分析!H57</f>
        <v>27261</v>
      </c>
    </row>
  </sheetData>
  <sheetProtection algorithmName="SHA-512" hashValue="+h3+CNegvVCa13TKSnP2gxA2yxy3F7GX8FXOhAONLg0CM/JJiOct6Kj1b/gQEXfgDpb32GiOfkubmMDIUexy3A==" saltValue="YANyDQv6qEx8it3uXSOd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14264505</v>
      </c>
      <c r="S5" s="613"/>
      <c r="T5" s="613"/>
      <c r="U5" s="613"/>
      <c r="V5" s="613"/>
      <c r="W5" s="613"/>
      <c r="X5" s="613"/>
      <c r="Y5" s="614"/>
      <c r="Z5" s="615">
        <v>24.5</v>
      </c>
      <c r="AA5" s="615"/>
      <c r="AB5" s="615"/>
      <c r="AC5" s="615"/>
      <c r="AD5" s="616">
        <v>13396425</v>
      </c>
      <c r="AE5" s="616"/>
      <c r="AF5" s="616"/>
      <c r="AG5" s="616"/>
      <c r="AH5" s="616"/>
      <c r="AI5" s="616"/>
      <c r="AJ5" s="616"/>
      <c r="AK5" s="616"/>
      <c r="AL5" s="617">
        <v>48.2</v>
      </c>
      <c r="AM5" s="618"/>
      <c r="AN5" s="618"/>
      <c r="AO5" s="619"/>
      <c r="AP5" s="609" t="s">
        <v>233</v>
      </c>
      <c r="AQ5" s="610"/>
      <c r="AR5" s="610"/>
      <c r="AS5" s="610"/>
      <c r="AT5" s="610"/>
      <c r="AU5" s="610"/>
      <c r="AV5" s="610"/>
      <c r="AW5" s="610"/>
      <c r="AX5" s="610"/>
      <c r="AY5" s="610"/>
      <c r="AZ5" s="610"/>
      <c r="BA5" s="610"/>
      <c r="BB5" s="610"/>
      <c r="BC5" s="610"/>
      <c r="BD5" s="610"/>
      <c r="BE5" s="610"/>
      <c r="BF5" s="611"/>
      <c r="BG5" s="623">
        <v>13204014</v>
      </c>
      <c r="BH5" s="624"/>
      <c r="BI5" s="624"/>
      <c r="BJ5" s="624"/>
      <c r="BK5" s="624"/>
      <c r="BL5" s="624"/>
      <c r="BM5" s="624"/>
      <c r="BN5" s="625"/>
      <c r="BO5" s="626">
        <v>92.6</v>
      </c>
      <c r="BP5" s="626"/>
      <c r="BQ5" s="626"/>
      <c r="BR5" s="626"/>
      <c r="BS5" s="627" t="s">
        <v>133</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644655</v>
      </c>
      <c r="S6" s="624"/>
      <c r="T6" s="624"/>
      <c r="U6" s="624"/>
      <c r="V6" s="624"/>
      <c r="W6" s="624"/>
      <c r="X6" s="624"/>
      <c r="Y6" s="625"/>
      <c r="Z6" s="626">
        <v>1.1000000000000001</v>
      </c>
      <c r="AA6" s="626"/>
      <c r="AB6" s="626"/>
      <c r="AC6" s="626"/>
      <c r="AD6" s="627">
        <v>644655</v>
      </c>
      <c r="AE6" s="627"/>
      <c r="AF6" s="627"/>
      <c r="AG6" s="627"/>
      <c r="AH6" s="627"/>
      <c r="AI6" s="627"/>
      <c r="AJ6" s="627"/>
      <c r="AK6" s="627"/>
      <c r="AL6" s="628">
        <v>2.2999999999999998</v>
      </c>
      <c r="AM6" s="629"/>
      <c r="AN6" s="629"/>
      <c r="AO6" s="630"/>
      <c r="AP6" s="620" t="s">
        <v>238</v>
      </c>
      <c r="AQ6" s="621"/>
      <c r="AR6" s="621"/>
      <c r="AS6" s="621"/>
      <c r="AT6" s="621"/>
      <c r="AU6" s="621"/>
      <c r="AV6" s="621"/>
      <c r="AW6" s="621"/>
      <c r="AX6" s="621"/>
      <c r="AY6" s="621"/>
      <c r="AZ6" s="621"/>
      <c r="BA6" s="621"/>
      <c r="BB6" s="621"/>
      <c r="BC6" s="621"/>
      <c r="BD6" s="621"/>
      <c r="BE6" s="621"/>
      <c r="BF6" s="622"/>
      <c r="BG6" s="623">
        <v>13204014</v>
      </c>
      <c r="BH6" s="624"/>
      <c r="BI6" s="624"/>
      <c r="BJ6" s="624"/>
      <c r="BK6" s="624"/>
      <c r="BL6" s="624"/>
      <c r="BM6" s="624"/>
      <c r="BN6" s="625"/>
      <c r="BO6" s="626">
        <v>92.6</v>
      </c>
      <c r="BP6" s="626"/>
      <c r="BQ6" s="626"/>
      <c r="BR6" s="626"/>
      <c r="BS6" s="627" t="s">
        <v>133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284675</v>
      </c>
      <c r="CS6" s="624"/>
      <c r="CT6" s="624"/>
      <c r="CU6" s="624"/>
      <c r="CV6" s="624"/>
      <c r="CW6" s="624"/>
      <c r="CX6" s="624"/>
      <c r="CY6" s="625"/>
      <c r="CZ6" s="617">
        <v>0.5</v>
      </c>
      <c r="DA6" s="618"/>
      <c r="DB6" s="618"/>
      <c r="DC6" s="634"/>
      <c r="DD6" s="632" t="s">
        <v>133</v>
      </c>
      <c r="DE6" s="624"/>
      <c r="DF6" s="624"/>
      <c r="DG6" s="624"/>
      <c r="DH6" s="624"/>
      <c r="DI6" s="624"/>
      <c r="DJ6" s="624"/>
      <c r="DK6" s="624"/>
      <c r="DL6" s="624"/>
      <c r="DM6" s="624"/>
      <c r="DN6" s="624"/>
      <c r="DO6" s="624"/>
      <c r="DP6" s="625"/>
      <c r="DQ6" s="632">
        <v>284675</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4284</v>
      </c>
      <c r="S7" s="624"/>
      <c r="T7" s="624"/>
      <c r="U7" s="624"/>
      <c r="V7" s="624"/>
      <c r="W7" s="624"/>
      <c r="X7" s="624"/>
      <c r="Y7" s="625"/>
      <c r="Z7" s="626">
        <v>0</v>
      </c>
      <c r="AA7" s="626"/>
      <c r="AB7" s="626"/>
      <c r="AC7" s="626"/>
      <c r="AD7" s="627">
        <v>4284</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4926331</v>
      </c>
      <c r="BH7" s="624"/>
      <c r="BI7" s="624"/>
      <c r="BJ7" s="624"/>
      <c r="BK7" s="624"/>
      <c r="BL7" s="624"/>
      <c r="BM7" s="624"/>
      <c r="BN7" s="625"/>
      <c r="BO7" s="626">
        <v>34.5</v>
      </c>
      <c r="BP7" s="626"/>
      <c r="BQ7" s="626"/>
      <c r="BR7" s="626"/>
      <c r="BS7" s="627" t="s">
        <v>142</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9475350</v>
      </c>
      <c r="CS7" s="624"/>
      <c r="CT7" s="624"/>
      <c r="CU7" s="624"/>
      <c r="CV7" s="624"/>
      <c r="CW7" s="624"/>
      <c r="CX7" s="624"/>
      <c r="CY7" s="625"/>
      <c r="CZ7" s="626">
        <v>17.899999999999999</v>
      </c>
      <c r="DA7" s="626"/>
      <c r="DB7" s="626"/>
      <c r="DC7" s="626"/>
      <c r="DD7" s="632">
        <v>188598</v>
      </c>
      <c r="DE7" s="624"/>
      <c r="DF7" s="624"/>
      <c r="DG7" s="624"/>
      <c r="DH7" s="624"/>
      <c r="DI7" s="624"/>
      <c r="DJ7" s="624"/>
      <c r="DK7" s="624"/>
      <c r="DL7" s="624"/>
      <c r="DM7" s="624"/>
      <c r="DN7" s="624"/>
      <c r="DO7" s="624"/>
      <c r="DP7" s="625"/>
      <c r="DQ7" s="632">
        <v>4513088</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63196</v>
      </c>
      <c r="S8" s="624"/>
      <c r="T8" s="624"/>
      <c r="U8" s="624"/>
      <c r="V8" s="624"/>
      <c r="W8" s="624"/>
      <c r="X8" s="624"/>
      <c r="Y8" s="625"/>
      <c r="Z8" s="626">
        <v>0.1</v>
      </c>
      <c r="AA8" s="626"/>
      <c r="AB8" s="626"/>
      <c r="AC8" s="626"/>
      <c r="AD8" s="627">
        <v>63196</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166736</v>
      </c>
      <c r="BH8" s="624"/>
      <c r="BI8" s="624"/>
      <c r="BJ8" s="624"/>
      <c r="BK8" s="624"/>
      <c r="BL8" s="624"/>
      <c r="BM8" s="624"/>
      <c r="BN8" s="625"/>
      <c r="BO8" s="626">
        <v>1.2</v>
      </c>
      <c r="BP8" s="626"/>
      <c r="BQ8" s="626"/>
      <c r="BR8" s="626"/>
      <c r="BS8" s="627" t="s">
        <v>142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14411073</v>
      </c>
      <c r="CS8" s="624"/>
      <c r="CT8" s="624"/>
      <c r="CU8" s="624"/>
      <c r="CV8" s="624"/>
      <c r="CW8" s="624"/>
      <c r="CX8" s="624"/>
      <c r="CY8" s="625"/>
      <c r="CZ8" s="626">
        <v>27.2</v>
      </c>
      <c r="DA8" s="626"/>
      <c r="DB8" s="626"/>
      <c r="DC8" s="626"/>
      <c r="DD8" s="632">
        <v>443284</v>
      </c>
      <c r="DE8" s="624"/>
      <c r="DF8" s="624"/>
      <c r="DG8" s="624"/>
      <c r="DH8" s="624"/>
      <c r="DI8" s="624"/>
      <c r="DJ8" s="624"/>
      <c r="DK8" s="624"/>
      <c r="DL8" s="624"/>
      <c r="DM8" s="624"/>
      <c r="DN8" s="624"/>
      <c r="DO8" s="624"/>
      <c r="DP8" s="625"/>
      <c r="DQ8" s="632">
        <v>7456254</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46774</v>
      </c>
      <c r="S9" s="624"/>
      <c r="T9" s="624"/>
      <c r="U9" s="624"/>
      <c r="V9" s="624"/>
      <c r="W9" s="624"/>
      <c r="X9" s="624"/>
      <c r="Y9" s="625"/>
      <c r="Z9" s="626">
        <v>0.1</v>
      </c>
      <c r="AA9" s="626"/>
      <c r="AB9" s="626"/>
      <c r="AC9" s="626"/>
      <c r="AD9" s="627">
        <v>46774</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4108382</v>
      </c>
      <c r="BH9" s="624"/>
      <c r="BI9" s="624"/>
      <c r="BJ9" s="624"/>
      <c r="BK9" s="624"/>
      <c r="BL9" s="624"/>
      <c r="BM9" s="624"/>
      <c r="BN9" s="625"/>
      <c r="BO9" s="626">
        <v>28.8</v>
      </c>
      <c r="BP9" s="626"/>
      <c r="BQ9" s="626"/>
      <c r="BR9" s="626"/>
      <c r="BS9" s="627" t="s">
        <v>133</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4060035</v>
      </c>
      <c r="CS9" s="624"/>
      <c r="CT9" s="624"/>
      <c r="CU9" s="624"/>
      <c r="CV9" s="624"/>
      <c r="CW9" s="624"/>
      <c r="CX9" s="624"/>
      <c r="CY9" s="625"/>
      <c r="CZ9" s="626">
        <v>7.7</v>
      </c>
      <c r="DA9" s="626"/>
      <c r="DB9" s="626"/>
      <c r="DC9" s="626"/>
      <c r="DD9" s="632">
        <v>152820</v>
      </c>
      <c r="DE9" s="624"/>
      <c r="DF9" s="624"/>
      <c r="DG9" s="624"/>
      <c r="DH9" s="624"/>
      <c r="DI9" s="624"/>
      <c r="DJ9" s="624"/>
      <c r="DK9" s="624"/>
      <c r="DL9" s="624"/>
      <c r="DM9" s="624"/>
      <c r="DN9" s="624"/>
      <c r="DO9" s="624"/>
      <c r="DP9" s="625"/>
      <c r="DQ9" s="632">
        <v>3043229</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133</v>
      </c>
      <c r="AA10" s="626"/>
      <c r="AB10" s="626"/>
      <c r="AC10" s="626"/>
      <c r="AD10" s="627" t="s">
        <v>133</v>
      </c>
      <c r="AE10" s="627"/>
      <c r="AF10" s="627"/>
      <c r="AG10" s="627"/>
      <c r="AH10" s="627"/>
      <c r="AI10" s="627"/>
      <c r="AJ10" s="627"/>
      <c r="AK10" s="627"/>
      <c r="AL10" s="628" t="s">
        <v>142</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316918</v>
      </c>
      <c r="BH10" s="624"/>
      <c r="BI10" s="624"/>
      <c r="BJ10" s="624"/>
      <c r="BK10" s="624"/>
      <c r="BL10" s="624"/>
      <c r="BM10" s="624"/>
      <c r="BN10" s="625"/>
      <c r="BO10" s="626">
        <v>2.2000000000000002</v>
      </c>
      <c r="BP10" s="626"/>
      <c r="BQ10" s="626"/>
      <c r="BR10" s="626"/>
      <c r="BS10" s="627" t="s">
        <v>142</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239558</v>
      </c>
      <c r="CS10" s="624"/>
      <c r="CT10" s="624"/>
      <c r="CU10" s="624"/>
      <c r="CV10" s="624"/>
      <c r="CW10" s="624"/>
      <c r="CX10" s="624"/>
      <c r="CY10" s="625"/>
      <c r="CZ10" s="626">
        <v>0.5</v>
      </c>
      <c r="DA10" s="626"/>
      <c r="DB10" s="626"/>
      <c r="DC10" s="626"/>
      <c r="DD10" s="632" t="s">
        <v>133</v>
      </c>
      <c r="DE10" s="624"/>
      <c r="DF10" s="624"/>
      <c r="DG10" s="624"/>
      <c r="DH10" s="624"/>
      <c r="DI10" s="624"/>
      <c r="DJ10" s="624"/>
      <c r="DK10" s="624"/>
      <c r="DL10" s="624"/>
      <c r="DM10" s="624"/>
      <c r="DN10" s="624"/>
      <c r="DO10" s="624"/>
      <c r="DP10" s="625"/>
      <c r="DQ10" s="632">
        <v>85990</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2242200</v>
      </c>
      <c r="S11" s="624"/>
      <c r="T11" s="624"/>
      <c r="U11" s="624"/>
      <c r="V11" s="624"/>
      <c r="W11" s="624"/>
      <c r="X11" s="624"/>
      <c r="Y11" s="625"/>
      <c r="Z11" s="628">
        <v>3.9</v>
      </c>
      <c r="AA11" s="629"/>
      <c r="AB11" s="629"/>
      <c r="AC11" s="635"/>
      <c r="AD11" s="632">
        <v>2242200</v>
      </c>
      <c r="AE11" s="624"/>
      <c r="AF11" s="624"/>
      <c r="AG11" s="624"/>
      <c r="AH11" s="624"/>
      <c r="AI11" s="624"/>
      <c r="AJ11" s="624"/>
      <c r="AK11" s="625"/>
      <c r="AL11" s="628">
        <v>8.1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334295</v>
      </c>
      <c r="BH11" s="624"/>
      <c r="BI11" s="624"/>
      <c r="BJ11" s="624"/>
      <c r="BK11" s="624"/>
      <c r="BL11" s="624"/>
      <c r="BM11" s="624"/>
      <c r="BN11" s="625"/>
      <c r="BO11" s="626">
        <v>2.2999999999999998</v>
      </c>
      <c r="BP11" s="626"/>
      <c r="BQ11" s="626"/>
      <c r="BR11" s="626"/>
      <c r="BS11" s="627" t="s">
        <v>142</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1809578</v>
      </c>
      <c r="CS11" s="624"/>
      <c r="CT11" s="624"/>
      <c r="CU11" s="624"/>
      <c r="CV11" s="624"/>
      <c r="CW11" s="624"/>
      <c r="CX11" s="624"/>
      <c r="CY11" s="625"/>
      <c r="CZ11" s="626">
        <v>3.4</v>
      </c>
      <c r="DA11" s="626"/>
      <c r="DB11" s="626"/>
      <c r="DC11" s="626"/>
      <c r="DD11" s="632">
        <v>385516</v>
      </c>
      <c r="DE11" s="624"/>
      <c r="DF11" s="624"/>
      <c r="DG11" s="624"/>
      <c r="DH11" s="624"/>
      <c r="DI11" s="624"/>
      <c r="DJ11" s="624"/>
      <c r="DK11" s="624"/>
      <c r="DL11" s="624"/>
      <c r="DM11" s="624"/>
      <c r="DN11" s="624"/>
      <c r="DO11" s="624"/>
      <c r="DP11" s="625"/>
      <c r="DQ11" s="632">
        <v>1114873</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25652</v>
      </c>
      <c r="S12" s="624"/>
      <c r="T12" s="624"/>
      <c r="U12" s="624"/>
      <c r="V12" s="624"/>
      <c r="W12" s="624"/>
      <c r="X12" s="624"/>
      <c r="Y12" s="625"/>
      <c r="Z12" s="626">
        <v>0</v>
      </c>
      <c r="AA12" s="626"/>
      <c r="AB12" s="626"/>
      <c r="AC12" s="626"/>
      <c r="AD12" s="627">
        <v>25652</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7297654</v>
      </c>
      <c r="BH12" s="624"/>
      <c r="BI12" s="624"/>
      <c r="BJ12" s="624"/>
      <c r="BK12" s="624"/>
      <c r="BL12" s="624"/>
      <c r="BM12" s="624"/>
      <c r="BN12" s="625"/>
      <c r="BO12" s="626">
        <v>51.2</v>
      </c>
      <c r="BP12" s="626"/>
      <c r="BQ12" s="626"/>
      <c r="BR12" s="626"/>
      <c r="BS12" s="627" t="s">
        <v>142</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2922667</v>
      </c>
      <c r="CS12" s="624"/>
      <c r="CT12" s="624"/>
      <c r="CU12" s="624"/>
      <c r="CV12" s="624"/>
      <c r="CW12" s="624"/>
      <c r="CX12" s="624"/>
      <c r="CY12" s="625"/>
      <c r="CZ12" s="626">
        <v>5.5</v>
      </c>
      <c r="DA12" s="626"/>
      <c r="DB12" s="626"/>
      <c r="DC12" s="626"/>
      <c r="DD12" s="632">
        <v>51523</v>
      </c>
      <c r="DE12" s="624"/>
      <c r="DF12" s="624"/>
      <c r="DG12" s="624"/>
      <c r="DH12" s="624"/>
      <c r="DI12" s="624"/>
      <c r="DJ12" s="624"/>
      <c r="DK12" s="624"/>
      <c r="DL12" s="624"/>
      <c r="DM12" s="624"/>
      <c r="DN12" s="624"/>
      <c r="DO12" s="624"/>
      <c r="DP12" s="625"/>
      <c r="DQ12" s="632">
        <v>2047319</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142</v>
      </c>
      <c r="S13" s="624"/>
      <c r="T13" s="624"/>
      <c r="U13" s="624"/>
      <c r="V13" s="624"/>
      <c r="W13" s="624"/>
      <c r="X13" s="624"/>
      <c r="Y13" s="625"/>
      <c r="Z13" s="626" t="s">
        <v>133</v>
      </c>
      <c r="AA13" s="626"/>
      <c r="AB13" s="626"/>
      <c r="AC13" s="626"/>
      <c r="AD13" s="627" t="s">
        <v>133</v>
      </c>
      <c r="AE13" s="627"/>
      <c r="AF13" s="627"/>
      <c r="AG13" s="627"/>
      <c r="AH13" s="627"/>
      <c r="AI13" s="627"/>
      <c r="AJ13" s="627"/>
      <c r="AK13" s="627"/>
      <c r="AL13" s="628" t="s">
        <v>142</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7271300</v>
      </c>
      <c r="BH13" s="624"/>
      <c r="BI13" s="624"/>
      <c r="BJ13" s="624"/>
      <c r="BK13" s="624"/>
      <c r="BL13" s="624"/>
      <c r="BM13" s="624"/>
      <c r="BN13" s="625"/>
      <c r="BO13" s="626">
        <v>51</v>
      </c>
      <c r="BP13" s="626"/>
      <c r="BQ13" s="626"/>
      <c r="BR13" s="626"/>
      <c r="BS13" s="627" t="s">
        <v>133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6221825</v>
      </c>
      <c r="CS13" s="624"/>
      <c r="CT13" s="624"/>
      <c r="CU13" s="624"/>
      <c r="CV13" s="624"/>
      <c r="CW13" s="624"/>
      <c r="CX13" s="624"/>
      <c r="CY13" s="625"/>
      <c r="CZ13" s="626">
        <v>11.8</v>
      </c>
      <c r="DA13" s="626"/>
      <c r="DB13" s="626"/>
      <c r="DC13" s="626"/>
      <c r="DD13" s="632">
        <v>1879351</v>
      </c>
      <c r="DE13" s="624"/>
      <c r="DF13" s="624"/>
      <c r="DG13" s="624"/>
      <c r="DH13" s="624"/>
      <c r="DI13" s="624"/>
      <c r="DJ13" s="624"/>
      <c r="DK13" s="624"/>
      <c r="DL13" s="624"/>
      <c r="DM13" s="624"/>
      <c r="DN13" s="624"/>
      <c r="DO13" s="624"/>
      <c r="DP13" s="625"/>
      <c r="DQ13" s="632">
        <v>4611942</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133</v>
      </c>
      <c r="S14" s="624"/>
      <c r="T14" s="624"/>
      <c r="U14" s="624"/>
      <c r="V14" s="624"/>
      <c r="W14" s="624"/>
      <c r="X14" s="624"/>
      <c r="Y14" s="625"/>
      <c r="Z14" s="626" t="s">
        <v>142</v>
      </c>
      <c r="AA14" s="626"/>
      <c r="AB14" s="626"/>
      <c r="AC14" s="626"/>
      <c r="AD14" s="627" t="s">
        <v>133</v>
      </c>
      <c r="AE14" s="627"/>
      <c r="AF14" s="627"/>
      <c r="AG14" s="627"/>
      <c r="AH14" s="627"/>
      <c r="AI14" s="627"/>
      <c r="AJ14" s="627"/>
      <c r="AK14" s="627"/>
      <c r="AL14" s="628" t="s">
        <v>133</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373019</v>
      </c>
      <c r="BH14" s="624"/>
      <c r="BI14" s="624"/>
      <c r="BJ14" s="624"/>
      <c r="BK14" s="624"/>
      <c r="BL14" s="624"/>
      <c r="BM14" s="624"/>
      <c r="BN14" s="625"/>
      <c r="BO14" s="626">
        <v>2.6</v>
      </c>
      <c r="BP14" s="626"/>
      <c r="BQ14" s="626"/>
      <c r="BR14" s="626"/>
      <c r="BS14" s="627" t="s">
        <v>133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1699063</v>
      </c>
      <c r="CS14" s="624"/>
      <c r="CT14" s="624"/>
      <c r="CU14" s="624"/>
      <c r="CV14" s="624"/>
      <c r="CW14" s="624"/>
      <c r="CX14" s="624"/>
      <c r="CY14" s="625"/>
      <c r="CZ14" s="626">
        <v>3.2</v>
      </c>
      <c r="DA14" s="626"/>
      <c r="DB14" s="626"/>
      <c r="DC14" s="626"/>
      <c r="DD14" s="632">
        <v>37760</v>
      </c>
      <c r="DE14" s="624"/>
      <c r="DF14" s="624"/>
      <c r="DG14" s="624"/>
      <c r="DH14" s="624"/>
      <c r="DI14" s="624"/>
      <c r="DJ14" s="624"/>
      <c r="DK14" s="624"/>
      <c r="DL14" s="624"/>
      <c r="DM14" s="624"/>
      <c r="DN14" s="624"/>
      <c r="DO14" s="624"/>
      <c r="DP14" s="625"/>
      <c r="DQ14" s="632">
        <v>1429109</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142</v>
      </c>
      <c r="S15" s="624"/>
      <c r="T15" s="624"/>
      <c r="U15" s="624"/>
      <c r="V15" s="624"/>
      <c r="W15" s="624"/>
      <c r="X15" s="624"/>
      <c r="Y15" s="625"/>
      <c r="Z15" s="626" t="s">
        <v>142</v>
      </c>
      <c r="AA15" s="626"/>
      <c r="AB15" s="626"/>
      <c r="AC15" s="626"/>
      <c r="AD15" s="627" t="s">
        <v>142</v>
      </c>
      <c r="AE15" s="627"/>
      <c r="AF15" s="627"/>
      <c r="AG15" s="627"/>
      <c r="AH15" s="627"/>
      <c r="AI15" s="627"/>
      <c r="AJ15" s="627"/>
      <c r="AK15" s="627"/>
      <c r="AL15" s="628" t="s">
        <v>142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607010</v>
      </c>
      <c r="BH15" s="624"/>
      <c r="BI15" s="624"/>
      <c r="BJ15" s="624"/>
      <c r="BK15" s="624"/>
      <c r="BL15" s="624"/>
      <c r="BM15" s="624"/>
      <c r="BN15" s="625"/>
      <c r="BO15" s="626">
        <v>4.3</v>
      </c>
      <c r="BP15" s="626"/>
      <c r="BQ15" s="626"/>
      <c r="BR15" s="626"/>
      <c r="BS15" s="627" t="s">
        <v>142</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6121736</v>
      </c>
      <c r="CS15" s="624"/>
      <c r="CT15" s="624"/>
      <c r="CU15" s="624"/>
      <c r="CV15" s="624"/>
      <c r="CW15" s="624"/>
      <c r="CX15" s="624"/>
      <c r="CY15" s="625"/>
      <c r="CZ15" s="626">
        <v>11.6</v>
      </c>
      <c r="DA15" s="626"/>
      <c r="DB15" s="626"/>
      <c r="DC15" s="626"/>
      <c r="DD15" s="632">
        <v>2104222</v>
      </c>
      <c r="DE15" s="624"/>
      <c r="DF15" s="624"/>
      <c r="DG15" s="624"/>
      <c r="DH15" s="624"/>
      <c r="DI15" s="624"/>
      <c r="DJ15" s="624"/>
      <c r="DK15" s="624"/>
      <c r="DL15" s="624"/>
      <c r="DM15" s="624"/>
      <c r="DN15" s="624"/>
      <c r="DO15" s="624"/>
      <c r="DP15" s="625"/>
      <c r="DQ15" s="632">
        <v>3488950</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53005</v>
      </c>
      <c r="S16" s="624"/>
      <c r="T16" s="624"/>
      <c r="U16" s="624"/>
      <c r="V16" s="624"/>
      <c r="W16" s="624"/>
      <c r="X16" s="624"/>
      <c r="Y16" s="625"/>
      <c r="Z16" s="626">
        <v>0.1</v>
      </c>
      <c r="AA16" s="626"/>
      <c r="AB16" s="626"/>
      <c r="AC16" s="626"/>
      <c r="AD16" s="627">
        <v>53005</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142</v>
      </c>
      <c r="BH16" s="624"/>
      <c r="BI16" s="624"/>
      <c r="BJ16" s="624"/>
      <c r="BK16" s="624"/>
      <c r="BL16" s="624"/>
      <c r="BM16" s="624"/>
      <c r="BN16" s="625"/>
      <c r="BO16" s="626" t="s">
        <v>142</v>
      </c>
      <c r="BP16" s="626"/>
      <c r="BQ16" s="626"/>
      <c r="BR16" s="626"/>
      <c r="BS16" s="627" t="s">
        <v>133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2254345</v>
      </c>
      <c r="CS16" s="624"/>
      <c r="CT16" s="624"/>
      <c r="CU16" s="624"/>
      <c r="CV16" s="624"/>
      <c r="CW16" s="624"/>
      <c r="CX16" s="624"/>
      <c r="CY16" s="625"/>
      <c r="CZ16" s="626">
        <v>4.3</v>
      </c>
      <c r="DA16" s="626"/>
      <c r="DB16" s="626"/>
      <c r="DC16" s="626"/>
      <c r="DD16" s="632" t="s">
        <v>133</v>
      </c>
      <c r="DE16" s="624"/>
      <c r="DF16" s="624"/>
      <c r="DG16" s="624"/>
      <c r="DH16" s="624"/>
      <c r="DI16" s="624"/>
      <c r="DJ16" s="624"/>
      <c r="DK16" s="624"/>
      <c r="DL16" s="624"/>
      <c r="DM16" s="624"/>
      <c r="DN16" s="624"/>
      <c r="DO16" s="624"/>
      <c r="DP16" s="625"/>
      <c r="DQ16" s="632">
        <v>25443</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199251</v>
      </c>
      <c r="S17" s="624"/>
      <c r="T17" s="624"/>
      <c r="U17" s="624"/>
      <c r="V17" s="624"/>
      <c r="W17" s="624"/>
      <c r="X17" s="624"/>
      <c r="Y17" s="625"/>
      <c r="Z17" s="626">
        <v>0.3</v>
      </c>
      <c r="AA17" s="626"/>
      <c r="AB17" s="626"/>
      <c r="AC17" s="626"/>
      <c r="AD17" s="627">
        <v>199251</v>
      </c>
      <c r="AE17" s="627"/>
      <c r="AF17" s="627"/>
      <c r="AG17" s="627"/>
      <c r="AH17" s="627"/>
      <c r="AI17" s="627"/>
      <c r="AJ17" s="627"/>
      <c r="AK17" s="627"/>
      <c r="AL17" s="628">
        <v>0.7</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142</v>
      </c>
      <c r="BP17" s="626"/>
      <c r="BQ17" s="626"/>
      <c r="BR17" s="626"/>
      <c r="BS17" s="627" t="s">
        <v>142</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3395966</v>
      </c>
      <c r="CS17" s="624"/>
      <c r="CT17" s="624"/>
      <c r="CU17" s="624"/>
      <c r="CV17" s="624"/>
      <c r="CW17" s="624"/>
      <c r="CX17" s="624"/>
      <c r="CY17" s="625"/>
      <c r="CZ17" s="626">
        <v>6.4</v>
      </c>
      <c r="DA17" s="626"/>
      <c r="DB17" s="626"/>
      <c r="DC17" s="626"/>
      <c r="DD17" s="632" t="s">
        <v>142</v>
      </c>
      <c r="DE17" s="624"/>
      <c r="DF17" s="624"/>
      <c r="DG17" s="624"/>
      <c r="DH17" s="624"/>
      <c r="DI17" s="624"/>
      <c r="DJ17" s="624"/>
      <c r="DK17" s="624"/>
      <c r="DL17" s="624"/>
      <c r="DM17" s="624"/>
      <c r="DN17" s="624"/>
      <c r="DO17" s="624"/>
      <c r="DP17" s="625"/>
      <c r="DQ17" s="632">
        <v>3390747</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75948</v>
      </c>
      <c r="S18" s="624"/>
      <c r="T18" s="624"/>
      <c r="U18" s="624"/>
      <c r="V18" s="624"/>
      <c r="W18" s="624"/>
      <c r="X18" s="624"/>
      <c r="Y18" s="625"/>
      <c r="Z18" s="626">
        <v>0.1</v>
      </c>
      <c r="AA18" s="626"/>
      <c r="AB18" s="626"/>
      <c r="AC18" s="626"/>
      <c r="AD18" s="627">
        <v>75948</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142</v>
      </c>
      <c r="BP18" s="626"/>
      <c r="BQ18" s="626"/>
      <c r="BR18" s="626"/>
      <c r="BS18" s="627" t="s">
        <v>133</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142</v>
      </c>
      <c r="CS18" s="624"/>
      <c r="CT18" s="624"/>
      <c r="CU18" s="624"/>
      <c r="CV18" s="624"/>
      <c r="CW18" s="624"/>
      <c r="CX18" s="624"/>
      <c r="CY18" s="625"/>
      <c r="CZ18" s="626" t="s">
        <v>142</v>
      </c>
      <c r="DA18" s="626"/>
      <c r="DB18" s="626"/>
      <c r="DC18" s="626"/>
      <c r="DD18" s="632" t="s">
        <v>142</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72927</v>
      </c>
      <c r="S19" s="624"/>
      <c r="T19" s="624"/>
      <c r="U19" s="624"/>
      <c r="V19" s="624"/>
      <c r="W19" s="624"/>
      <c r="X19" s="624"/>
      <c r="Y19" s="625"/>
      <c r="Z19" s="626">
        <v>0.1</v>
      </c>
      <c r="AA19" s="626"/>
      <c r="AB19" s="626"/>
      <c r="AC19" s="626"/>
      <c r="AD19" s="627">
        <v>72927</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1060491</v>
      </c>
      <c r="BH19" s="624"/>
      <c r="BI19" s="624"/>
      <c r="BJ19" s="624"/>
      <c r="BK19" s="624"/>
      <c r="BL19" s="624"/>
      <c r="BM19" s="624"/>
      <c r="BN19" s="625"/>
      <c r="BO19" s="626">
        <v>7.4</v>
      </c>
      <c r="BP19" s="626"/>
      <c r="BQ19" s="626"/>
      <c r="BR19" s="626"/>
      <c r="BS19" s="627" t="s">
        <v>142</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142</v>
      </c>
      <c r="DA19" s="626"/>
      <c r="DB19" s="626"/>
      <c r="DC19" s="626"/>
      <c r="DD19" s="632" t="s">
        <v>142</v>
      </c>
      <c r="DE19" s="624"/>
      <c r="DF19" s="624"/>
      <c r="DG19" s="624"/>
      <c r="DH19" s="624"/>
      <c r="DI19" s="624"/>
      <c r="DJ19" s="624"/>
      <c r="DK19" s="624"/>
      <c r="DL19" s="624"/>
      <c r="DM19" s="624"/>
      <c r="DN19" s="624"/>
      <c r="DO19" s="624"/>
      <c r="DP19" s="625"/>
      <c r="DQ19" s="632" t="s">
        <v>142</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3021</v>
      </c>
      <c r="S20" s="624"/>
      <c r="T20" s="624"/>
      <c r="U20" s="624"/>
      <c r="V20" s="624"/>
      <c r="W20" s="624"/>
      <c r="X20" s="624"/>
      <c r="Y20" s="625"/>
      <c r="Z20" s="626">
        <v>0</v>
      </c>
      <c r="AA20" s="626"/>
      <c r="AB20" s="626"/>
      <c r="AC20" s="626"/>
      <c r="AD20" s="627">
        <v>3021</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1060491</v>
      </c>
      <c r="BH20" s="624"/>
      <c r="BI20" s="624"/>
      <c r="BJ20" s="624"/>
      <c r="BK20" s="624"/>
      <c r="BL20" s="624"/>
      <c r="BM20" s="624"/>
      <c r="BN20" s="625"/>
      <c r="BO20" s="626">
        <v>7.4</v>
      </c>
      <c r="BP20" s="626"/>
      <c r="BQ20" s="626"/>
      <c r="BR20" s="626"/>
      <c r="BS20" s="627" t="s">
        <v>142</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52895871</v>
      </c>
      <c r="CS20" s="624"/>
      <c r="CT20" s="624"/>
      <c r="CU20" s="624"/>
      <c r="CV20" s="624"/>
      <c r="CW20" s="624"/>
      <c r="CX20" s="624"/>
      <c r="CY20" s="625"/>
      <c r="CZ20" s="626">
        <v>100</v>
      </c>
      <c r="DA20" s="626"/>
      <c r="DB20" s="626"/>
      <c r="DC20" s="626"/>
      <c r="DD20" s="632">
        <v>5243074</v>
      </c>
      <c r="DE20" s="624"/>
      <c r="DF20" s="624"/>
      <c r="DG20" s="624"/>
      <c r="DH20" s="624"/>
      <c r="DI20" s="624"/>
      <c r="DJ20" s="624"/>
      <c r="DK20" s="624"/>
      <c r="DL20" s="624"/>
      <c r="DM20" s="624"/>
      <c r="DN20" s="624"/>
      <c r="DO20" s="624"/>
      <c r="DP20" s="625"/>
      <c r="DQ20" s="632">
        <v>31491619</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12797494</v>
      </c>
      <c r="S21" s="624"/>
      <c r="T21" s="624"/>
      <c r="U21" s="624"/>
      <c r="V21" s="624"/>
      <c r="W21" s="624"/>
      <c r="X21" s="624"/>
      <c r="Y21" s="625"/>
      <c r="Z21" s="626">
        <v>22</v>
      </c>
      <c r="AA21" s="626"/>
      <c r="AB21" s="626"/>
      <c r="AC21" s="626"/>
      <c r="AD21" s="627">
        <v>10774290</v>
      </c>
      <c r="AE21" s="627"/>
      <c r="AF21" s="627"/>
      <c r="AG21" s="627"/>
      <c r="AH21" s="627"/>
      <c r="AI21" s="627"/>
      <c r="AJ21" s="627"/>
      <c r="AK21" s="627"/>
      <c r="AL21" s="628">
        <v>38.799999999999997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192411</v>
      </c>
      <c r="BH21" s="624"/>
      <c r="BI21" s="624"/>
      <c r="BJ21" s="624"/>
      <c r="BK21" s="624"/>
      <c r="BL21" s="624"/>
      <c r="BM21" s="624"/>
      <c r="BN21" s="625"/>
      <c r="BO21" s="626">
        <v>1.3</v>
      </c>
      <c r="BP21" s="626"/>
      <c r="BQ21" s="626"/>
      <c r="BR21" s="626"/>
      <c r="BS21" s="627" t="s">
        <v>142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10774290</v>
      </c>
      <c r="S22" s="624"/>
      <c r="T22" s="624"/>
      <c r="U22" s="624"/>
      <c r="V22" s="624"/>
      <c r="W22" s="624"/>
      <c r="X22" s="624"/>
      <c r="Y22" s="625"/>
      <c r="Z22" s="626">
        <v>18.5</v>
      </c>
      <c r="AA22" s="626"/>
      <c r="AB22" s="626"/>
      <c r="AC22" s="626"/>
      <c r="AD22" s="627">
        <v>10774290</v>
      </c>
      <c r="AE22" s="627"/>
      <c r="AF22" s="627"/>
      <c r="AG22" s="627"/>
      <c r="AH22" s="627"/>
      <c r="AI22" s="627"/>
      <c r="AJ22" s="627"/>
      <c r="AK22" s="627"/>
      <c r="AL22" s="628">
        <v>38.799999999999997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142</v>
      </c>
      <c r="BH22" s="624"/>
      <c r="BI22" s="624"/>
      <c r="BJ22" s="624"/>
      <c r="BK22" s="624"/>
      <c r="BL22" s="624"/>
      <c r="BM22" s="624"/>
      <c r="BN22" s="625"/>
      <c r="BO22" s="626" t="s">
        <v>142</v>
      </c>
      <c r="BP22" s="626"/>
      <c r="BQ22" s="626"/>
      <c r="BR22" s="626"/>
      <c r="BS22" s="627" t="s">
        <v>142</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2023168</v>
      </c>
      <c r="S23" s="624"/>
      <c r="T23" s="624"/>
      <c r="U23" s="624"/>
      <c r="V23" s="624"/>
      <c r="W23" s="624"/>
      <c r="X23" s="624"/>
      <c r="Y23" s="625"/>
      <c r="Z23" s="626">
        <v>3.5</v>
      </c>
      <c r="AA23" s="626"/>
      <c r="AB23" s="626"/>
      <c r="AC23" s="626"/>
      <c r="AD23" s="627" t="s">
        <v>142</v>
      </c>
      <c r="AE23" s="627"/>
      <c r="AF23" s="627"/>
      <c r="AG23" s="627"/>
      <c r="AH23" s="627"/>
      <c r="AI23" s="627"/>
      <c r="AJ23" s="627"/>
      <c r="AK23" s="627"/>
      <c r="AL23" s="628" t="s">
        <v>142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868080</v>
      </c>
      <c r="BH23" s="624"/>
      <c r="BI23" s="624"/>
      <c r="BJ23" s="624"/>
      <c r="BK23" s="624"/>
      <c r="BL23" s="624"/>
      <c r="BM23" s="624"/>
      <c r="BN23" s="625"/>
      <c r="BO23" s="626">
        <v>6.1</v>
      </c>
      <c r="BP23" s="626"/>
      <c r="BQ23" s="626"/>
      <c r="BR23" s="626"/>
      <c r="BS23" s="627" t="s">
        <v>133</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36</v>
      </c>
      <c r="S24" s="624"/>
      <c r="T24" s="624"/>
      <c r="U24" s="624"/>
      <c r="V24" s="624"/>
      <c r="W24" s="624"/>
      <c r="X24" s="624"/>
      <c r="Y24" s="625"/>
      <c r="Z24" s="626">
        <v>0</v>
      </c>
      <c r="AA24" s="626"/>
      <c r="AB24" s="626"/>
      <c r="AC24" s="626"/>
      <c r="AD24" s="627" t="s">
        <v>142</v>
      </c>
      <c r="AE24" s="627"/>
      <c r="AF24" s="627"/>
      <c r="AG24" s="627"/>
      <c r="AH24" s="627"/>
      <c r="AI24" s="627"/>
      <c r="AJ24" s="627"/>
      <c r="AK24" s="627"/>
      <c r="AL24" s="628" t="s">
        <v>142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142</v>
      </c>
      <c r="BP24" s="626"/>
      <c r="BQ24" s="626"/>
      <c r="BR24" s="626"/>
      <c r="BS24" s="627" t="s">
        <v>142</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19641633</v>
      </c>
      <c r="CS24" s="613"/>
      <c r="CT24" s="613"/>
      <c r="CU24" s="613"/>
      <c r="CV24" s="613"/>
      <c r="CW24" s="613"/>
      <c r="CX24" s="613"/>
      <c r="CY24" s="614"/>
      <c r="CZ24" s="617">
        <v>37.1</v>
      </c>
      <c r="DA24" s="618"/>
      <c r="DB24" s="618"/>
      <c r="DC24" s="634"/>
      <c r="DD24" s="657">
        <v>13305904</v>
      </c>
      <c r="DE24" s="613"/>
      <c r="DF24" s="613"/>
      <c r="DG24" s="613"/>
      <c r="DH24" s="613"/>
      <c r="DI24" s="613"/>
      <c r="DJ24" s="613"/>
      <c r="DK24" s="614"/>
      <c r="DL24" s="657">
        <v>12762904</v>
      </c>
      <c r="DM24" s="613"/>
      <c r="DN24" s="613"/>
      <c r="DO24" s="613"/>
      <c r="DP24" s="613"/>
      <c r="DQ24" s="613"/>
      <c r="DR24" s="613"/>
      <c r="DS24" s="613"/>
      <c r="DT24" s="613"/>
      <c r="DU24" s="613"/>
      <c r="DV24" s="614"/>
      <c r="DW24" s="617">
        <v>45.3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30416964</v>
      </c>
      <c r="S25" s="624"/>
      <c r="T25" s="624"/>
      <c r="U25" s="624"/>
      <c r="V25" s="624"/>
      <c r="W25" s="624"/>
      <c r="X25" s="624"/>
      <c r="Y25" s="625"/>
      <c r="Z25" s="626">
        <v>52.3</v>
      </c>
      <c r="AA25" s="626"/>
      <c r="AB25" s="626"/>
      <c r="AC25" s="626"/>
      <c r="AD25" s="627">
        <v>27525680</v>
      </c>
      <c r="AE25" s="627"/>
      <c r="AF25" s="627"/>
      <c r="AG25" s="627"/>
      <c r="AH25" s="627"/>
      <c r="AI25" s="627"/>
      <c r="AJ25" s="627"/>
      <c r="AK25" s="627"/>
      <c r="AL25" s="628">
        <v>99.1</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142</v>
      </c>
      <c r="BH25" s="624"/>
      <c r="BI25" s="624"/>
      <c r="BJ25" s="624"/>
      <c r="BK25" s="624"/>
      <c r="BL25" s="624"/>
      <c r="BM25" s="624"/>
      <c r="BN25" s="625"/>
      <c r="BO25" s="626" t="s">
        <v>142</v>
      </c>
      <c r="BP25" s="626"/>
      <c r="BQ25" s="626"/>
      <c r="BR25" s="626"/>
      <c r="BS25" s="627" t="s">
        <v>142</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7635612</v>
      </c>
      <c r="CS25" s="653"/>
      <c r="CT25" s="653"/>
      <c r="CU25" s="653"/>
      <c r="CV25" s="653"/>
      <c r="CW25" s="653"/>
      <c r="CX25" s="653"/>
      <c r="CY25" s="654"/>
      <c r="CZ25" s="628">
        <v>14.4</v>
      </c>
      <c r="DA25" s="655"/>
      <c r="DB25" s="655"/>
      <c r="DC25" s="658"/>
      <c r="DD25" s="632">
        <v>7053363</v>
      </c>
      <c r="DE25" s="653"/>
      <c r="DF25" s="653"/>
      <c r="DG25" s="653"/>
      <c r="DH25" s="653"/>
      <c r="DI25" s="653"/>
      <c r="DJ25" s="653"/>
      <c r="DK25" s="654"/>
      <c r="DL25" s="632">
        <v>6893084</v>
      </c>
      <c r="DM25" s="653"/>
      <c r="DN25" s="653"/>
      <c r="DO25" s="653"/>
      <c r="DP25" s="653"/>
      <c r="DQ25" s="653"/>
      <c r="DR25" s="653"/>
      <c r="DS25" s="653"/>
      <c r="DT25" s="653"/>
      <c r="DU25" s="653"/>
      <c r="DV25" s="654"/>
      <c r="DW25" s="628">
        <v>24.5</v>
      </c>
      <c r="DX25" s="655"/>
      <c r="DY25" s="655"/>
      <c r="DZ25" s="655"/>
      <c r="EA25" s="655"/>
      <c r="EB25" s="655"/>
      <c r="EC25" s="656"/>
    </row>
    <row r="26" spans="2:133" ht="11.25" customHeight="1" x14ac:dyDescent="0.15">
      <c r="B26" s="620" t="s">
        <v>300</v>
      </c>
      <c r="C26" s="621"/>
      <c r="D26" s="621"/>
      <c r="E26" s="621"/>
      <c r="F26" s="621"/>
      <c r="G26" s="621"/>
      <c r="H26" s="621"/>
      <c r="I26" s="621"/>
      <c r="J26" s="621"/>
      <c r="K26" s="621"/>
      <c r="L26" s="621"/>
      <c r="M26" s="621"/>
      <c r="N26" s="621"/>
      <c r="O26" s="621"/>
      <c r="P26" s="621"/>
      <c r="Q26" s="622"/>
      <c r="R26" s="623">
        <v>7429</v>
      </c>
      <c r="S26" s="624"/>
      <c r="T26" s="624"/>
      <c r="U26" s="624"/>
      <c r="V26" s="624"/>
      <c r="W26" s="624"/>
      <c r="X26" s="624"/>
      <c r="Y26" s="625"/>
      <c r="Z26" s="626">
        <v>0</v>
      </c>
      <c r="AA26" s="626"/>
      <c r="AB26" s="626"/>
      <c r="AC26" s="626"/>
      <c r="AD26" s="627">
        <v>7429</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142</v>
      </c>
      <c r="BH26" s="624"/>
      <c r="BI26" s="624"/>
      <c r="BJ26" s="624"/>
      <c r="BK26" s="624"/>
      <c r="BL26" s="624"/>
      <c r="BM26" s="624"/>
      <c r="BN26" s="625"/>
      <c r="BO26" s="626" t="s">
        <v>133</v>
      </c>
      <c r="BP26" s="626"/>
      <c r="BQ26" s="626"/>
      <c r="BR26" s="626"/>
      <c r="BS26" s="627" t="s">
        <v>142</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4768836</v>
      </c>
      <c r="CS26" s="624"/>
      <c r="CT26" s="624"/>
      <c r="CU26" s="624"/>
      <c r="CV26" s="624"/>
      <c r="CW26" s="624"/>
      <c r="CX26" s="624"/>
      <c r="CY26" s="625"/>
      <c r="CZ26" s="628">
        <v>9</v>
      </c>
      <c r="DA26" s="655"/>
      <c r="DB26" s="655"/>
      <c r="DC26" s="658"/>
      <c r="DD26" s="632">
        <v>4368021</v>
      </c>
      <c r="DE26" s="624"/>
      <c r="DF26" s="624"/>
      <c r="DG26" s="624"/>
      <c r="DH26" s="624"/>
      <c r="DI26" s="624"/>
      <c r="DJ26" s="624"/>
      <c r="DK26" s="625"/>
      <c r="DL26" s="632" t="s">
        <v>142</v>
      </c>
      <c r="DM26" s="624"/>
      <c r="DN26" s="624"/>
      <c r="DO26" s="624"/>
      <c r="DP26" s="624"/>
      <c r="DQ26" s="624"/>
      <c r="DR26" s="624"/>
      <c r="DS26" s="624"/>
      <c r="DT26" s="624"/>
      <c r="DU26" s="624"/>
      <c r="DV26" s="625"/>
      <c r="DW26" s="628" t="s">
        <v>142</v>
      </c>
      <c r="DX26" s="655"/>
      <c r="DY26" s="655"/>
      <c r="DZ26" s="655"/>
      <c r="EA26" s="655"/>
      <c r="EB26" s="655"/>
      <c r="EC26" s="656"/>
    </row>
    <row r="27" spans="2:133" ht="11.25" customHeight="1" x14ac:dyDescent="0.15">
      <c r="B27" s="620" t="s">
        <v>303</v>
      </c>
      <c r="C27" s="621"/>
      <c r="D27" s="621"/>
      <c r="E27" s="621"/>
      <c r="F27" s="621"/>
      <c r="G27" s="621"/>
      <c r="H27" s="621"/>
      <c r="I27" s="621"/>
      <c r="J27" s="621"/>
      <c r="K27" s="621"/>
      <c r="L27" s="621"/>
      <c r="M27" s="621"/>
      <c r="N27" s="621"/>
      <c r="O27" s="621"/>
      <c r="P27" s="621"/>
      <c r="Q27" s="622"/>
      <c r="R27" s="623">
        <v>329255</v>
      </c>
      <c r="S27" s="624"/>
      <c r="T27" s="624"/>
      <c r="U27" s="624"/>
      <c r="V27" s="624"/>
      <c r="W27" s="624"/>
      <c r="X27" s="624"/>
      <c r="Y27" s="625"/>
      <c r="Z27" s="626">
        <v>0.6</v>
      </c>
      <c r="AA27" s="626"/>
      <c r="AB27" s="626"/>
      <c r="AC27" s="626"/>
      <c r="AD27" s="627" t="s">
        <v>133</v>
      </c>
      <c r="AE27" s="627"/>
      <c r="AF27" s="627"/>
      <c r="AG27" s="627"/>
      <c r="AH27" s="627"/>
      <c r="AI27" s="627"/>
      <c r="AJ27" s="627"/>
      <c r="AK27" s="627"/>
      <c r="AL27" s="628" t="s">
        <v>133</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14264505</v>
      </c>
      <c r="BH27" s="624"/>
      <c r="BI27" s="624"/>
      <c r="BJ27" s="624"/>
      <c r="BK27" s="624"/>
      <c r="BL27" s="624"/>
      <c r="BM27" s="624"/>
      <c r="BN27" s="625"/>
      <c r="BO27" s="626">
        <v>100</v>
      </c>
      <c r="BP27" s="626"/>
      <c r="BQ27" s="626"/>
      <c r="BR27" s="626"/>
      <c r="BS27" s="627" t="s">
        <v>133</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8610314</v>
      </c>
      <c r="CS27" s="653"/>
      <c r="CT27" s="653"/>
      <c r="CU27" s="653"/>
      <c r="CV27" s="653"/>
      <c r="CW27" s="653"/>
      <c r="CX27" s="653"/>
      <c r="CY27" s="654"/>
      <c r="CZ27" s="628">
        <v>16.3</v>
      </c>
      <c r="DA27" s="655"/>
      <c r="DB27" s="655"/>
      <c r="DC27" s="658"/>
      <c r="DD27" s="632">
        <v>2862053</v>
      </c>
      <c r="DE27" s="653"/>
      <c r="DF27" s="653"/>
      <c r="DG27" s="653"/>
      <c r="DH27" s="653"/>
      <c r="DI27" s="653"/>
      <c r="DJ27" s="653"/>
      <c r="DK27" s="654"/>
      <c r="DL27" s="632">
        <v>2493410</v>
      </c>
      <c r="DM27" s="653"/>
      <c r="DN27" s="653"/>
      <c r="DO27" s="653"/>
      <c r="DP27" s="653"/>
      <c r="DQ27" s="653"/>
      <c r="DR27" s="653"/>
      <c r="DS27" s="653"/>
      <c r="DT27" s="653"/>
      <c r="DU27" s="653"/>
      <c r="DV27" s="654"/>
      <c r="DW27" s="628">
        <v>8.8000000000000007</v>
      </c>
      <c r="DX27" s="655"/>
      <c r="DY27" s="655"/>
      <c r="DZ27" s="655"/>
      <c r="EA27" s="655"/>
      <c r="EB27" s="655"/>
      <c r="EC27" s="656"/>
    </row>
    <row r="28" spans="2:133" ht="11.25" customHeight="1" x14ac:dyDescent="0.15">
      <c r="B28" s="620" t="s">
        <v>306</v>
      </c>
      <c r="C28" s="621"/>
      <c r="D28" s="621"/>
      <c r="E28" s="621"/>
      <c r="F28" s="621"/>
      <c r="G28" s="621"/>
      <c r="H28" s="621"/>
      <c r="I28" s="621"/>
      <c r="J28" s="621"/>
      <c r="K28" s="621"/>
      <c r="L28" s="621"/>
      <c r="M28" s="621"/>
      <c r="N28" s="621"/>
      <c r="O28" s="621"/>
      <c r="P28" s="621"/>
      <c r="Q28" s="622"/>
      <c r="R28" s="623">
        <v>386031</v>
      </c>
      <c r="S28" s="624"/>
      <c r="T28" s="624"/>
      <c r="U28" s="624"/>
      <c r="V28" s="624"/>
      <c r="W28" s="624"/>
      <c r="X28" s="624"/>
      <c r="Y28" s="625"/>
      <c r="Z28" s="626">
        <v>0.7</v>
      </c>
      <c r="AA28" s="626"/>
      <c r="AB28" s="626"/>
      <c r="AC28" s="626"/>
      <c r="AD28" s="627">
        <v>113147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3395707</v>
      </c>
      <c r="CS28" s="624"/>
      <c r="CT28" s="624"/>
      <c r="CU28" s="624"/>
      <c r="CV28" s="624"/>
      <c r="CW28" s="624"/>
      <c r="CX28" s="624"/>
      <c r="CY28" s="625"/>
      <c r="CZ28" s="628">
        <v>6.4</v>
      </c>
      <c r="DA28" s="655"/>
      <c r="DB28" s="655"/>
      <c r="DC28" s="658"/>
      <c r="DD28" s="632">
        <v>3390488</v>
      </c>
      <c r="DE28" s="624"/>
      <c r="DF28" s="624"/>
      <c r="DG28" s="624"/>
      <c r="DH28" s="624"/>
      <c r="DI28" s="624"/>
      <c r="DJ28" s="624"/>
      <c r="DK28" s="625"/>
      <c r="DL28" s="632">
        <v>3376410</v>
      </c>
      <c r="DM28" s="624"/>
      <c r="DN28" s="624"/>
      <c r="DO28" s="624"/>
      <c r="DP28" s="624"/>
      <c r="DQ28" s="624"/>
      <c r="DR28" s="624"/>
      <c r="DS28" s="624"/>
      <c r="DT28" s="624"/>
      <c r="DU28" s="624"/>
      <c r="DV28" s="625"/>
      <c r="DW28" s="628">
        <v>12</v>
      </c>
      <c r="DX28" s="655"/>
      <c r="DY28" s="655"/>
      <c r="DZ28" s="655"/>
      <c r="EA28" s="655"/>
      <c r="EB28" s="655"/>
      <c r="EC28" s="656"/>
    </row>
    <row r="29" spans="2:133" ht="11.25" customHeight="1" x14ac:dyDescent="0.15">
      <c r="B29" s="620" t="s">
        <v>308</v>
      </c>
      <c r="C29" s="621"/>
      <c r="D29" s="621"/>
      <c r="E29" s="621"/>
      <c r="F29" s="621"/>
      <c r="G29" s="621"/>
      <c r="H29" s="621"/>
      <c r="I29" s="621"/>
      <c r="J29" s="621"/>
      <c r="K29" s="621"/>
      <c r="L29" s="621"/>
      <c r="M29" s="621"/>
      <c r="N29" s="621"/>
      <c r="O29" s="621"/>
      <c r="P29" s="621"/>
      <c r="Q29" s="622"/>
      <c r="R29" s="623">
        <v>176657</v>
      </c>
      <c r="S29" s="624"/>
      <c r="T29" s="624"/>
      <c r="U29" s="624"/>
      <c r="V29" s="624"/>
      <c r="W29" s="624"/>
      <c r="X29" s="624"/>
      <c r="Y29" s="625"/>
      <c r="Z29" s="626">
        <v>0.3</v>
      </c>
      <c r="AA29" s="626"/>
      <c r="AB29" s="626"/>
      <c r="AC29" s="626"/>
      <c r="AD29" s="627" t="s">
        <v>142</v>
      </c>
      <c r="AE29" s="627"/>
      <c r="AF29" s="627"/>
      <c r="AG29" s="627"/>
      <c r="AH29" s="627"/>
      <c r="AI29" s="627"/>
      <c r="AJ29" s="627"/>
      <c r="AK29" s="627"/>
      <c r="AL29" s="628" t="s">
        <v>142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3395707</v>
      </c>
      <c r="CS29" s="653"/>
      <c r="CT29" s="653"/>
      <c r="CU29" s="653"/>
      <c r="CV29" s="653"/>
      <c r="CW29" s="653"/>
      <c r="CX29" s="653"/>
      <c r="CY29" s="654"/>
      <c r="CZ29" s="628">
        <v>6.4</v>
      </c>
      <c r="DA29" s="655"/>
      <c r="DB29" s="655"/>
      <c r="DC29" s="658"/>
      <c r="DD29" s="632">
        <v>3390488</v>
      </c>
      <c r="DE29" s="653"/>
      <c r="DF29" s="653"/>
      <c r="DG29" s="653"/>
      <c r="DH29" s="653"/>
      <c r="DI29" s="653"/>
      <c r="DJ29" s="653"/>
      <c r="DK29" s="654"/>
      <c r="DL29" s="632">
        <v>3376410</v>
      </c>
      <c r="DM29" s="653"/>
      <c r="DN29" s="653"/>
      <c r="DO29" s="653"/>
      <c r="DP29" s="653"/>
      <c r="DQ29" s="653"/>
      <c r="DR29" s="653"/>
      <c r="DS29" s="653"/>
      <c r="DT29" s="653"/>
      <c r="DU29" s="653"/>
      <c r="DV29" s="654"/>
      <c r="DW29" s="628">
        <v>12</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8249608</v>
      </c>
      <c r="S30" s="624"/>
      <c r="T30" s="624"/>
      <c r="U30" s="624"/>
      <c r="V30" s="624"/>
      <c r="W30" s="624"/>
      <c r="X30" s="624"/>
      <c r="Y30" s="625"/>
      <c r="Z30" s="626">
        <v>14.2</v>
      </c>
      <c r="AA30" s="626"/>
      <c r="AB30" s="626"/>
      <c r="AC30" s="626"/>
      <c r="AD30" s="627" t="s">
        <v>142</v>
      </c>
      <c r="AE30" s="627"/>
      <c r="AF30" s="627"/>
      <c r="AG30" s="627"/>
      <c r="AH30" s="627"/>
      <c r="AI30" s="627"/>
      <c r="AJ30" s="627"/>
      <c r="AK30" s="627"/>
      <c r="AL30" s="628" t="s">
        <v>133</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3349985</v>
      </c>
      <c r="CS30" s="624"/>
      <c r="CT30" s="624"/>
      <c r="CU30" s="624"/>
      <c r="CV30" s="624"/>
      <c r="CW30" s="624"/>
      <c r="CX30" s="624"/>
      <c r="CY30" s="625"/>
      <c r="CZ30" s="628">
        <v>6.3</v>
      </c>
      <c r="DA30" s="655"/>
      <c r="DB30" s="655"/>
      <c r="DC30" s="658"/>
      <c r="DD30" s="632">
        <v>3345265</v>
      </c>
      <c r="DE30" s="624"/>
      <c r="DF30" s="624"/>
      <c r="DG30" s="624"/>
      <c r="DH30" s="624"/>
      <c r="DI30" s="624"/>
      <c r="DJ30" s="624"/>
      <c r="DK30" s="625"/>
      <c r="DL30" s="632">
        <v>3331465</v>
      </c>
      <c r="DM30" s="624"/>
      <c r="DN30" s="624"/>
      <c r="DO30" s="624"/>
      <c r="DP30" s="624"/>
      <c r="DQ30" s="624"/>
      <c r="DR30" s="624"/>
      <c r="DS30" s="624"/>
      <c r="DT30" s="624"/>
      <c r="DU30" s="624"/>
      <c r="DV30" s="625"/>
      <c r="DW30" s="628">
        <v>11.8</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142</v>
      </c>
      <c r="S31" s="624"/>
      <c r="T31" s="624"/>
      <c r="U31" s="624"/>
      <c r="V31" s="624"/>
      <c r="W31" s="624"/>
      <c r="X31" s="624"/>
      <c r="Y31" s="625"/>
      <c r="Z31" s="626" t="s">
        <v>133</v>
      </c>
      <c r="AA31" s="626"/>
      <c r="AB31" s="626"/>
      <c r="AC31" s="626"/>
      <c r="AD31" s="627" t="s">
        <v>142</v>
      </c>
      <c r="AE31" s="627"/>
      <c r="AF31" s="627"/>
      <c r="AG31" s="627"/>
      <c r="AH31" s="627"/>
      <c r="AI31" s="627"/>
      <c r="AJ31" s="627"/>
      <c r="AK31" s="627"/>
      <c r="AL31" s="628" t="s">
        <v>142</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99.2</v>
      </c>
      <c r="BH31" s="667"/>
      <c r="BI31" s="667"/>
      <c r="BJ31" s="667"/>
      <c r="BK31" s="667"/>
      <c r="BL31" s="667"/>
      <c r="BM31" s="618">
        <v>96</v>
      </c>
      <c r="BN31" s="667"/>
      <c r="BO31" s="667"/>
      <c r="BP31" s="667"/>
      <c r="BQ31" s="668"/>
      <c r="BR31" s="670">
        <v>99.3</v>
      </c>
      <c r="BS31" s="667"/>
      <c r="BT31" s="667"/>
      <c r="BU31" s="667"/>
      <c r="BV31" s="667"/>
      <c r="BW31" s="667"/>
      <c r="BX31" s="618">
        <v>95.2</v>
      </c>
      <c r="BY31" s="667"/>
      <c r="BZ31" s="667"/>
      <c r="CA31" s="667"/>
      <c r="CB31" s="668"/>
      <c r="CD31" s="663"/>
      <c r="CE31" s="664"/>
      <c r="CF31" s="620" t="s">
        <v>317</v>
      </c>
      <c r="CG31" s="621"/>
      <c r="CH31" s="621"/>
      <c r="CI31" s="621"/>
      <c r="CJ31" s="621"/>
      <c r="CK31" s="621"/>
      <c r="CL31" s="621"/>
      <c r="CM31" s="621"/>
      <c r="CN31" s="621"/>
      <c r="CO31" s="621"/>
      <c r="CP31" s="621"/>
      <c r="CQ31" s="622"/>
      <c r="CR31" s="623">
        <v>45722</v>
      </c>
      <c r="CS31" s="653"/>
      <c r="CT31" s="653"/>
      <c r="CU31" s="653"/>
      <c r="CV31" s="653"/>
      <c r="CW31" s="653"/>
      <c r="CX31" s="653"/>
      <c r="CY31" s="654"/>
      <c r="CZ31" s="628">
        <v>0.1</v>
      </c>
      <c r="DA31" s="655"/>
      <c r="DB31" s="655"/>
      <c r="DC31" s="658"/>
      <c r="DD31" s="632">
        <v>45223</v>
      </c>
      <c r="DE31" s="653"/>
      <c r="DF31" s="653"/>
      <c r="DG31" s="653"/>
      <c r="DH31" s="653"/>
      <c r="DI31" s="653"/>
      <c r="DJ31" s="653"/>
      <c r="DK31" s="654"/>
      <c r="DL31" s="632">
        <v>44945</v>
      </c>
      <c r="DM31" s="653"/>
      <c r="DN31" s="653"/>
      <c r="DO31" s="653"/>
      <c r="DP31" s="653"/>
      <c r="DQ31" s="653"/>
      <c r="DR31" s="653"/>
      <c r="DS31" s="653"/>
      <c r="DT31" s="653"/>
      <c r="DU31" s="653"/>
      <c r="DV31" s="654"/>
      <c r="DW31" s="628">
        <v>0.2</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4058101</v>
      </c>
      <c r="S32" s="624"/>
      <c r="T32" s="624"/>
      <c r="U32" s="624"/>
      <c r="V32" s="624"/>
      <c r="W32" s="624"/>
      <c r="X32" s="624"/>
      <c r="Y32" s="625"/>
      <c r="Z32" s="626">
        <v>7</v>
      </c>
      <c r="AA32" s="626"/>
      <c r="AB32" s="626"/>
      <c r="AC32" s="626"/>
      <c r="AD32" s="627" t="s">
        <v>133</v>
      </c>
      <c r="AE32" s="627"/>
      <c r="AF32" s="627"/>
      <c r="AG32" s="627"/>
      <c r="AH32" s="627"/>
      <c r="AI32" s="627"/>
      <c r="AJ32" s="627"/>
      <c r="AK32" s="627"/>
      <c r="AL32" s="628" t="s">
        <v>133</v>
      </c>
      <c r="AM32" s="629"/>
      <c r="AN32" s="629"/>
      <c r="AO32" s="630"/>
      <c r="AP32" s="673"/>
      <c r="AQ32" s="674"/>
      <c r="AR32" s="674"/>
      <c r="AS32" s="674"/>
      <c r="AT32" s="678"/>
      <c r="AU32" s="214" t="s">
        <v>319</v>
      </c>
      <c r="AX32" s="620" t="s">
        <v>320</v>
      </c>
      <c r="AY32" s="621"/>
      <c r="AZ32" s="621"/>
      <c r="BA32" s="621"/>
      <c r="BB32" s="621"/>
      <c r="BC32" s="621"/>
      <c r="BD32" s="621"/>
      <c r="BE32" s="621"/>
      <c r="BF32" s="622"/>
      <c r="BG32" s="680">
        <v>99.4</v>
      </c>
      <c r="BH32" s="653"/>
      <c r="BI32" s="653"/>
      <c r="BJ32" s="653"/>
      <c r="BK32" s="653"/>
      <c r="BL32" s="653"/>
      <c r="BM32" s="629">
        <v>97.8</v>
      </c>
      <c r="BN32" s="653"/>
      <c r="BO32" s="653"/>
      <c r="BP32" s="653"/>
      <c r="BQ32" s="669"/>
      <c r="BR32" s="680">
        <v>99.6</v>
      </c>
      <c r="BS32" s="653"/>
      <c r="BT32" s="653"/>
      <c r="BU32" s="653"/>
      <c r="BV32" s="653"/>
      <c r="BW32" s="653"/>
      <c r="BX32" s="629">
        <v>97.5</v>
      </c>
      <c r="BY32" s="653"/>
      <c r="BZ32" s="653"/>
      <c r="CA32" s="653"/>
      <c r="CB32" s="669"/>
      <c r="CD32" s="665"/>
      <c r="CE32" s="666"/>
      <c r="CF32" s="620" t="s">
        <v>321</v>
      </c>
      <c r="CG32" s="621"/>
      <c r="CH32" s="621"/>
      <c r="CI32" s="621"/>
      <c r="CJ32" s="621"/>
      <c r="CK32" s="621"/>
      <c r="CL32" s="621"/>
      <c r="CM32" s="621"/>
      <c r="CN32" s="621"/>
      <c r="CO32" s="621"/>
      <c r="CP32" s="621"/>
      <c r="CQ32" s="622"/>
      <c r="CR32" s="623" t="s">
        <v>142</v>
      </c>
      <c r="CS32" s="624"/>
      <c r="CT32" s="624"/>
      <c r="CU32" s="624"/>
      <c r="CV32" s="624"/>
      <c r="CW32" s="624"/>
      <c r="CX32" s="624"/>
      <c r="CY32" s="625"/>
      <c r="CZ32" s="628" t="s">
        <v>142</v>
      </c>
      <c r="DA32" s="655"/>
      <c r="DB32" s="655"/>
      <c r="DC32" s="658"/>
      <c r="DD32" s="632" t="s">
        <v>142</v>
      </c>
      <c r="DE32" s="624"/>
      <c r="DF32" s="624"/>
      <c r="DG32" s="624"/>
      <c r="DH32" s="624"/>
      <c r="DI32" s="624"/>
      <c r="DJ32" s="624"/>
      <c r="DK32" s="625"/>
      <c r="DL32" s="632" t="s">
        <v>142</v>
      </c>
      <c r="DM32" s="624"/>
      <c r="DN32" s="624"/>
      <c r="DO32" s="624"/>
      <c r="DP32" s="624"/>
      <c r="DQ32" s="624"/>
      <c r="DR32" s="624"/>
      <c r="DS32" s="624"/>
      <c r="DT32" s="624"/>
      <c r="DU32" s="624"/>
      <c r="DV32" s="625"/>
      <c r="DW32" s="628" t="s">
        <v>142</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323732</v>
      </c>
      <c r="S33" s="624"/>
      <c r="T33" s="624"/>
      <c r="U33" s="624"/>
      <c r="V33" s="624"/>
      <c r="W33" s="624"/>
      <c r="X33" s="624"/>
      <c r="Y33" s="625"/>
      <c r="Z33" s="626">
        <v>0.6</v>
      </c>
      <c r="AA33" s="626"/>
      <c r="AB33" s="626"/>
      <c r="AC33" s="626"/>
      <c r="AD33" s="627">
        <v>55600</v>
      </c>
      <c r="AE33" s="627"/>
      <c r="AF33" s="627"/>
      <c r="AG33" s="627"/>
      <c r="AH33" s="627"/>
      <c r="AI33" s="627"/>
      <c r="AJ33" s="627"/>
      <c r="AK33" s="627"/>
      <c r="AL33" s="628">
        <v>0.2</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99.1</v>
      </c>
      <c r="BH33" s="682"/>
      <c r="BI33" s="682"/>
      <c r="BJ33" s="682"/>
      <c r="BK33" s="682"/>
      <c r="BL33" s="682"/>
      <c r="BM33" s="683">
        <v>94.8</v>
      </c>
      <c r="BN33" s="682"/>
      <c r="BO33" s="682"/>
      <c r="BP33" s="682"/>
      <c r="BQ33" s="684"/>
      <c r="BR33" s="681">
        <v>99</v>
      </c>
      <c r="BS33" s="682"/>
      <c r="BT33" s="682"/>
      <c r="BU33" s="682"/>
      <c r="BV33" s="682"/>
      <c r="BW33" s="682"/>
      <c r="BX33" s="683">
        <v>93.5</v>
      </c>
      <c r="BY33" s="682"/>
      <c r="BZ33" s="682"/>
      <c r="CA33" s="682"/>
      <c r="CB33" s="684"/>
      <c r="CD33" s="620" t="s">
        <v>324</v>
      </c>
      <c r="CE33" s="621"/>
      <c r="CF33" s="621"/>
      <c r="CG33" s="621"/>
      <c r="CH33" s="621"/>
      <c r="CI33" s="621"/>
      <c r="CJ33" s="621"/>
      <c r="CK33" s="621"/>
      <c r="CL33" s="621"/>
      <c r="CM33" s="621"/>
      <c r="CN33" s="621"/>
      <c r="CO33" s="621"/>
      <c r="CP33" s="621"/>
      <c r="CQ33" s="622"/>
      <c r="CR33" s="623">
        <v>25756922</v>
      </c>
      <c r="CS33" s="653"/>
      <c r="CT33" s="653"/>
      <c r="CU33" s="653"/>
      <c r="CV33" s="653"/>
      <c r="CW33" s="653"/>
      <c r="CX33" s="653"/>
      <c r="CY33" s="654"/>
      <c r="CZ33" s="628">
        <v>48.7</v>
      </c>
      <c r="DA33" s="655"/>
      <c r="DB33" s="655"/>
      <c r="DC33" s="658"/>
      <c r="DD33" s="632">
        <v>16675878</v>
      </c>
      <c r="DE33" s="653"/>
      <c r="DF33" s="653"/>
      <c r="DG33" s="653"/>
      <c r="DH33" s="653"/>
      <c r="DI33" s="653"/>
      <c r="DJ33" s="653"/>
      <c r="DK33" s="654"/>
      <c r="DL33" s="632">
        <v>10668958</v>
      </c>
      <c r="DM33" s="653"/>
      <c r="DN33" s="653"/>
      <c r="DO33" s="653"/>
      <c r="DP33" s="653"/>
      <c r="DQ33" s="653"/>
      <c r="DR33" s="653"/>
      <c r="DS33" s="653"/>
      <c r="DT33" s="653"/>
      <c r="DU33" s="653"/>
      <c r="DV33" s="654"/>
      <c r="DW33" s="628">
        <v>37.9</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4005209</v>
      </c>
      <c r="S34" s="624"/>
      <c r="T34" s="624"/>
      <c r="U34" s="624"/>
      <c r="V34" s="624"/>
      <c r="W34" s="624"/>
      <c r="X34" s="624"/>
      <c r="Y34" s="625"/>
      <c r="Z34" s="626">
        <v>6.9</v>
      </c>
      <c r="AA34" s="626"/>
      <c r="AB34" s="626"/>
      <c r="AC34" s="626"/>
      <c r="AD34" s="627" t="s">
        <v>142</v>
      </c>
      <c r="AE34" s="627"/>
      <c r="AF34" s="627"/>
      <c r="AG34" s="627"/>
      <c r="AH34" s="627"/>
      <c r="AI34" s="627"/>
      <c r="AJ34" s="627"/>
      <c r="AK34" s="627"/>
      <c r="AL34" s="628" t="s">
        <v>142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8321900</v>
      </c>
      <c r="CS34" s="624"/>
      <c r="CT34" s="624"/>
      <c r="CU34" s="624"/>
      <c r="CV34" s="624"/>
      <c r="CW34" s="624"/>
      <c r="CX34" s="624"/>
      <c r="CY34" s="625"/>
      <c r="CZ34" s="628">
        <v>15.7</v>
      </c>
      <c r="DA34" s="655"/>
      <c r="DB34" s="655"/>
      <c r="DC34" s="658"/>
      <c r="DD34" s="632">
        <v>5504671</v>
      </c>
      <c r="DE34" s="624"/>
      <c r="DF34" s="624"/>
      <c r="DG34" s="624"/>
      <c r="DH34" s="624"/>
      <c r="DI34" s="624"/>
      <c r="DJ34" s="624"/>
      <c r="DK34" s="625"/>
      <c r="DL34" s="632">
        <v>4895174</v>
      </c>
      <c r="DM34" s="624"/>
      <c r="DN34" s="624"/>
      <c r="DO34" s="624"/>
      <c r="DP34" s="624"/>
      <c r="DQ34" s="624"/>
      <c r="DR34" s="624"/>
      <c r="DS34" s="624"/>
      <c r="DT34" s="624"/>
      <c r="DU34" s="624"/>
      <c r="DV34" s="625"/>
      <c r="DW34" s="628">
        <v>17.399999999999999</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3989798</v>
      </c>
      <c r="S35" s="624"/>
      <c r="T35" s="624"/>
      <c r="U35" s="624"/>
      <c r="V35" s="624"/>
      <c r="W35" s="624"/>
      <c r="X35" s="624"/>
      <c r="Y35" s="625"/>
      <c r="Z35" s="626">
        <v>6.9</v>
      </c>
      <c r="AA35" s="626"/>
      <c r="AB35" s="626"/>
      <c r="AC35" s="626"/>
      <c r="AD35" s="627">
        <v>69982</v>
      </c>
      <c r="AE35" s="627"/>
      <c r="AF35" s="627"/>
      <c r="AG35" s="627"/>
      <c r="AH35" s="627"/>
      <c r="AI35" s="627"/>
      <c r="AJ35" s="627"/>
      <c r="AK35" s="627"/>
      <c r="AL35" s="628">
        <v>0.3</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1343341</v>
      </c>
      <c r="CS35" s="653"/>
      <c r="CT35" s="653"/>
      <c r="CU35" s="653"/>
      <c r="CV35" s="653"/>
      <c r="CW35" s="653"/>
      <c r="CX35" s="653"/>
      <c r="CY35" s="654"/>
      <c r="CZ35" s="628">
        <v>2.5</v>
      </c>
      <c r="DA35" s="655"/>
      <c r="DB35" s="655"/>
      <c r="DC35" s="658"/>
      <c r="DD35" s="632">
        <v>1214447</v>
      </c>
      <c r="DE35" s="653"/>
      <c r="DF35" s="653"/>
      <c r="DG35" s="653"/>
      <c r="DH35" s="653"/>
      <c r="DI35" s="653"/>
      <c r="DJ35" s="653"/>
      <c r="DK35" s="654"/>
      <c r="DL35" s="632">
        <v>754007</v>
      </c>
      <c r="DM35" s="653"/>
      <c r="DN35" s="653"/>
      <c r="DO35" s="653"/>
      <c r="DP35" s="653"/>
      <c r="DQ35" s="653"/>
      <c r="DR35" s="653"/>
      <c r="DS35" s="653"/>
      <c r="DT35" s="653"/>
      <c r="DU35" s="653"/>
      <c r="DV35" s="654"/>
      <c r="DW35" s="628">
        <v>2.7</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3773315</v>
      </c>
      <c r="S36" s="624"/>
      <c r="T36" s="624"/>
      <c r="U36" s="624"/>
      <c r="V36" s="624"/>
      <c r="W36" s="624"/>
      <c r="X36" s="624"/>
      <c r="Y36" s="625"/>
      <c r="Z36" s="626">
        <v>6.5</v>
      </c>
      <c r="AA36" s="626"/>
      <c r="AB36" s="626"/>
      <c r="AC36" s="626"/>
      <c r="AD36" s="627" t="s">
        <v>133</v>
      </c>
      <c r="AE36" s="627"/>
      <c r="AF36" s="627"/>
      <c r="AG36" s="627"/>
      <c r="AH36" s="627"/>
      <c r="AI36" s="627"/>
      <c r="AJ36" s="627"/>
      <c r="AK36" s="627"/>
      <c r="AL36" s="628" t="s">
        <v>142</v>
      </c>
      <c r="AM36" s="629"/>
      <c r="AN36" s="629"/>
      <c r="AO36" s="630"/>
      <c r="AP36" s="222"/>
      <c r="AQ36" s="685" t="s">
        <v>332</v>
      </c>
      <c r="AR36" s="686"/>
      <c r="AS36" s="686"/>
      <c r="AT36" s="686"/>
      <c r="AU36" s="686"/>
      <c r="AV36" s="686"/>
      <c r="AW36" s="686"/>
      <c r="AX36" s="686"/>
      <c r="AY36" s="687"/>
      <c r="AZ36" s="612">
        <v>5580860</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494927</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7248542</v>
      </c>
      <c r="CS36" s="624"/>
      <c r="CT36" s="624"/>
      <c r="CU36" s="624"/>
      <c r="CV36" s="624"/>
      <c r="CW36" s="624"/>
      <c r="CX36" s="624"/>
      <c r="CY36" s="625"/>
      <c r="CZ36" s="628">
        <v>13.7</v>
      </c>
      <c r="DA36" s="655"/>
      <c r="DB36" s="655"/>
      <c r="DC36" s="658"/>
      <c r="DD36" s="632">
        <v>4770339</v>
      </c>
      <c r="DE36" s="624"/>
      <c r="DF36" s="624"/>
      <c r="DG36" s="624"/>
      <c r="DH36" s="624"/>
      <c r="DI36" s="624"/>
      <c r="DJ36" s="624"/>
      <c r="DK36" s="625"/>
      <c r="DL36" s="632">
        <v>2119670</v>
      </c>
      <c r="DM36" s="624"/>
      <c r="DN36" s="624"/>
      <c r="DO36" s="624"/>
      <c r="DP36" s="624"/>
      <c r="DQ36" s="624"/>
      <c r="DR36" s="624"/>
      <c r="DS36" s="624"/>
      <c r="DT36" s="624"/>
      <c r="DU36" s="624"/>
      <c r="DV36" s="625"/>
      <c r="DW36" s="628">
        <v>7.5</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1212290</v>
      </c>
      <c r="S37" s="624"/>
      <c r="T37" s="624"/>
      <c r="U37" s="624"/>
      <c r="V37" s="624"/>
      <c r="W37" s="624"/>
      <c r="X37" s="624"/>
      <c r="Y37" s="625"/>
      <c r="Z37" s="626">
        <v>2.1</v>
      </c>
      <c r="AA37" s="626"/>
      <c r="AB37" s="626"/>
      <c r="AC37" s="626"/>
      <c r="AD37" s="627">
        <v>532</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1568869</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444200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83125</v>
      </c>
      <c r="CS37" s="653"/>
      <c r="CT37" s="653"/>
      <c r="CU37" s="653"/>
      <c r="CV37" s="653"/>
      <c r="CW37" s="653"/>
      <c r="CX37" s="653"/>
      <c r="CY37" s="654"/>
      <c r="CZ37" s="628">
        <v>0.2</v>
      </c>
      <c r="DA37" s="655"/>
      <c r="DB37" s="655"/>
      <c r="DC37" s="658"/>
      <c r="DD37" s="632">
        <v>83125</v>
      </c>
      <c r="DE37" s="653"/>
      <c r="DF37" s="653"/>
      <c r="DG37" s="653"/>
      <c r="DH37" s="653"/>
      <c r="DI37" s="653"/>
      <c r="DJ37" s="653"/>
      <c r="DK37" s="654"/>
      <c r="DL37" s="632">
        <v>83125</v>
      </c>
      <c r="DM37" s="653"/>
      <c r="DN37" s="653"/>
      <c r="DO37" s="653"/>
      <c r="DP37" s="653"/>
      <c r="DQ37" s="653"/>
      <c r="DR37" s="653"/>
      <c r="DS37" s="653"/>
      <c r="DT37" s="653"/>
      <c r="DU37" s="653"/>
      <c r="DV37" s="654"/>
      <c r="DW37" s="628">
        <v>0.3</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1248100</v>
      </c>
      <c r="S38" s="624"/>
      <c r="T38" s="624"/>
      <c r="U38" s="624"/>
      <c r="V38" s="624"/>
      <c r="W38" s="624"/>
      <c r="X38" s="624"/>
      <c r="Y38" s="625"/>
      <c r="Z38" s="626">
        <v>2.1</v>
      </c>
      <c r="AA38" s="626"/>
      <c r="AB38" s="626"/>
      <c r="AC38" s="626"/>
      <c r="AD38" s="627" t="s">
        <v>142</v>
      </c>
      <c r="AE38" s="627"/>
      <c r="AF38" s="627"/>
      <c r="AG38" s="627"/>
      <c r="AH38" s="627"/>
      <c r="AI38" s="627"/>
      <c r="AJ38" s="627"/>
      <c r="AK38" s="627"/>
      <c r="AL38" s="628" t="s">
        <v>142</v>
      </c>
      <c r="AM38" s="629"/>
      <c r="AN38" s="629"/>
      <c r="AO38" s="630"/>
      <c r="AQ38" s="689" t="s">
        <v>340</v>
      </c>
      <c r="AR38" s="690"/>
      <c r="AS38" s="690"/>
      <c r="AT38" s="690"/>
      <c r="AU38" s="690"/>
      <c r="AV38" s="690"/>
      <c r="AW38" s="690"/>
      <c r="AX38" s="690"/>
      <c r="AY38" s="691"/>
      <c r="AZ38" s="623">
        <v>261304</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10882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3842793</v>
      </c>
      <c r="CS38" s="624"/>
      <c r="CT38" s="624"/>
      <c r="CU38" s="624"/>
      <c r="CV38" s="624"/>
      <c r="CW38" s="624"/>
      <c r="CX38" s="624"/>
      <c r="CY38" s="625"/>
      <c r="CZ38" s="628">
        <v>7.3</v>
      </c>
      <c r="DA38" s="655"/>
      <c r="DB38" s="655"/>
      <c r="DC38" s="658"/>
      <c r="DD38" s="632">
        <v>3087515</v>
      </c>
      <c r="DE38" s="624"/>
      <c r="DF38" s="624"/>
      <c r="DG38" s="624"/>
      <c r="DH38" s="624"/>
      <c r="DI38" s="624"/>
      <c r="DJ38" s="624"/>
      <c r="DK38" s="625"/>
      <c r="DL38" s="632">
        <v>2797193</v>
      </c>
      <c r="DM38" s="624"/>
      <c r="DN38" s="624"/>
      <c r="DO38" s="624"/>
      <c r="DP38" s="624"/>
      <c r="DQ38" s="624"/>
      <c r="DR38" s="624"/>
      <c r="DS38" s="624"/>
      <c r="DT38" s="624"/>
      <c r="DU38" s="624"/>
      <c r="DV38" s="625"/>
      <c r="DW38" s="628">
        <v>9.9</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142</v>
      </c>
      <c r="S39" s="624"/>
      <c r="T39" s="624"/>
      <c r="U39" s="624"/>
      <c r="V39" s="624"/>
      <c r="W39" s="624"/>
      <c r="X39" s="624"/>
      <c r="Y39" s="625"/>
      <c r="Z39" s="626" t="s">
        <v>142</v>
      </c>
      <c r="AA39" s="626"/>
      <c r="AB39" s="626"/>
      <c r="AC39" s="626"/>
      <c r="AD39" s="627" t="s">
        <v>133</v>
      </c>
      <c r="AE39" s="627"/>
      <c r="AF39" s="627"/>
      <c r="AG39" s="627"/>
      <c r="AH39" s="627"/>
      <c r="AI39" s="627"/>
      <c r="AJ39" s="627"/>
      <c r="AK39" s="627"/>
      <c r="AL39" s="628" t="s">
        <v>142</v>
      </c>
      <c r="AM39" s="629"/>
      <c r="AN39" s="629"/>
      <c r="AO39" s="630"/>
      <c r="AQ39" s="689" t="s">
        <v>344</v>
      </c>
      <c r="AR39" s="690"/>
      <c r="AS39" s="690"/>
      <c r="AT39" s="690"/>
      <c r="AU39" s="690"/>
      <c r="AV39" s="690"/>
      <c r="AW39" s="690"/>
      <c r="AX39" s="690"/>
      <c r="AY39" s="691"/>
      <c r="AZ39" s="623">
        <v>169198</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17142</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4154685</v>
      </c>
      <c r="CS39" s="653"/>
      <c r="CT39" s="653"/>
      <c r="CU39" s="653"/>
      <c r="CV39" s="653"/>
      <c r="CW39" s="653"/>
      <c r="CX39" s="653"/>
      <c r="CY39" s="654"/>
      <c r="CZ39" s="628">
        <v>7.9</v>
      </c>
      <c r="DA39" s="655"/>
      <c r="DB39" s="655"/>
      <c r="DC39" s="658"/>
      <c r="DD39" s="632">
        <v>1794745</v>
      </c>
      <c r="DE39" s="653"/>
      <c r="DF39" s="653"/>
      <c r="DG39" s="653"/>
      <c r="DH39" s="653"/>
      <c r="DI39" s="653"/>
      <c r="DJ39" s="653"/>
      <c r="DK39" s="654"/>
      <c r="DL39" s="632" t="s">
        <v>142</v>
      </c>
      <c r="DM39" s="653"/>
      <c r="DN39" s="653"/>
      <c r="DO39" s="653"/>
      <c r="DP39" s="653"/>
      <c r="DQ39" s="653"/>
      <c r="DR39" s="653"/>
      <c r="DS39" s="653"/>
      <c r="DT39" s="653"/>
      <c r="DU39" s="653"/>
      <c r="DV39" s="654"/>
      <c r="DW39" s="628" t="s">
        <v>133</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410000</v>
      </c>
      <c r="S40" s="624"/>
      <c r="T40" s="624"/>
      <c r="U40" s="624"/>
      <c r="V40" s="624"/>
      <c r="W40" s="624"/>
      <c r="X40" s="624"/>
      <c r="Y40" s="625"/>
      <c r="Z40" s="626">
        <v>0.7</v>
      </c>
      <c r="AA40" s="626"/>
      <c r="AB40" s="626"/>
      <c r="AC40" s="626"/>
      <c r="AD40" s="627" t="s">
        <v>133</v>
      </c>
      <c r="AE40" s="627"/>
      <c r="AF40" s="627"/>
      <c r="AG40" s="627"/>
      <c r="AH40" s="627"/>
      <c r="AI40" s="627"/>
      <c r="AJ40" s="627"/>
      <c r="AK40" s="627"/>
      <c r="AL40" s="628" t="s">
        <v>133</v>
      </c>
      <c r="AM40" s="629"/>
      <c r="AN40" s="629"/>
      <c r="AO40" s="630"/>
      <c r="AQ40" s="689" t="s">
        <v>348</v>
      </c>
      <c r="AR40" s="690"/>
      <c r="AS40" s="690"/>
      <c r="AT40" s="690"/>
      <c r="AU40" s="690"/>
      <c r="AV40" s="690"/>
      <c r="AW40" s="690"/>
      <c r="AX40" s="690"/>
      <c r="AY40" s="691"/>
      <c r="AZ40" s="623">
        <v>109372</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116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845661</v>
      </c>
      <c r="CS40" s="624"/>
      <c r="CT40" s="624"/>
      <c r="CU40" s="624"/>
      <c r="CV40" s="624"/>
      <c r="CW40" s="624"/>
      <c r="CX40" s="624"/>
      <c r="CY40" s="625"/>
      <c r="CZ40" s="628">
        <v>1.6</v>
      </c>
      <c r="DA40" s="655"/>
      <c r="DB40" s="655"/>
      <c r="DC40" s="658"/>
      <c r="DD40" s="632">
        <v>304161</v>
      </c>
      <c r="DE40" s="624"/>
      <c r="DF40" s="624"/>
      <c r="DG40" s="624"/>
      <c r="DH40" s="624"/>
      <c r="DI40" s="624"/>
      <c r="DJ40" s="624"/>
      <c r="DK40" s="625"/>
      <c r="DL40" s="632">
        <v>102914</v>
      </c>
      <c r="DM40" s="624"/>
      <c r="DN40" s="624"/>
      <c r="DO40" s="624"/>
      <c r="DP40" s="624"/>
      <c r="DQ40" s="624"/>
      <c r="DR40" s="624"/>
      <c r="DS40" s="624"/>
      <c r="DT40" s="624"/>
      <c r="DU40" s="624"/>
      <c r="DV40" s="625"/>
      <c r="DW40" s="628">
        <v>0.4</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58176489</v>
      </c>
      <c r="S41" s="699"/>
      <c r="T41" s="699"/>
      <c r="U41" s="699"/>
      <c r="V41" s="699"/>
      <c r="W41" s="699"/>
      <c r="X41" s="699"/>
      <c r="Y41" s="700"/>
      <c r="Z41" s="701">
        <v>100</v>
      </c>
      <c r="AA41" s="701"/>
      <c r="AB41" s="701"/>
      <c r="AC41" s="701"/>
      <c r="AD41" s="702">
        <v>27772370</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862050</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355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355</v>
      </c>
      <c r="CS41" s="653"/>
      <c r="CT41" s="653"/>
      <c r="CU41" s="653"/>
      <c r="CV41" s="653"/>
      <c r="CW41" s="653"/>
      <c r="CX41" s="653"/>
      <c r="CY41" s="654"/>
      <c r="CZ41" s="628" t="s">
        <v>355</v>
      </c>
      <c r="DA41" s="655"/>
      <c r="DB41" s="655"/>
      <c r="DC41" s="658"/>
      <c r="DD41" s="632" t="s">
        <v>355</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2610067</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v>321</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7497316</v>
      </c>
      <c r="CS42" s="653"/>
      <c r="CT42" s="653"/>
      <c r="CU42" s="653"/>
      <c r="CV42" s="653"/>
      <c r="CW42" s="653"/>
      <c r="CX42" s="653"/>
      <c r="CY42" s="654"/>
      <c r="CZ42" s="628">
        <v>14.2</v>
      </c>
      <c r="DA42" s="655"/>
      <c r="DB42" s="655"/>
      <c r="DC42" s="658"/>
      <c r="DD42" s="632">
        <v>1509837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142253</v>
      </c>
      <c r="CS43" s="653"/>
      <c r="CT43" s="653"/>
      <c r="CU43" s="653"/>
      <c r="CV43" s="653"/>
      <c r="CW43" s="653"/>
      <c r="CX43" s="653"/>
      <c r="CY43" s="654"/>
      <c r="CZ43" s="628">
        <v>0.3</v>
      </c>
      <c r="DA43" s="655"/>
      <c r="DB43" s="655"/>
      <c r="DC43" s="658"/>
      <c r="DD43" s="632">
        <v>142253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5243074</v>
      </c>
      <c r="CS44" s="624"/>
      <c r="CT44" s="624"/>
      <c r="CU44" s="624"/>
      <c r="CV44" s="624"/>
      <c r="CW44" s="624"/>
      <c r="CX44" s="624"/>
      <c r="CY44" s="625"/>
      <c r="CZ44" s="628">
        <v>9.9</v>
      </c>
      <c r="DA44" s="629"/>
      <c r="DB44" s="629"/>
      <c r="DC44" s="635"/>
      <c r="DD44" s="632">
        <v>1484497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2561235</v>
      </c>
      <c r="CS45" s="653"/>
      <c r="CT45" s="653"/>
      <c r="CU45" s="653"/>
      <c r="CV45" s="653"/>
      <c r="CW45" s="653"/>
      <c r="CX45" s="653"/>
      <c r="CY45" s="654"/>
      <c r="CZ45" s="628">
        <v>4.8</v>
      </c>
      <c r="DA45" s="655"/>
      <c r="DB45" s="655"/>
      <c r="DC45" s="658"/>
      <c r="DD45" s="632">
        <v>228687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2517949</v>
      </c>
      <c r="CS46" s="624"/>
      <c r="CT46" s="624"/>
      <c r="CU46" s="624"/>
      <c r="CV46" s="624"/>
      <c r="CW46" s="624"/>
      <c r="CX46" s="624"/>
      <c r="CY46" s="625"/>
      <c r="CZ46" s="628">
        <v>4.8</v>
      </c>
      <c r="DA46" s="629"/>
      <c r="DB46" s="629"/>
      <c r="DC46" s="635"/>
      <c r="DD46" s="632">
        <v>1104337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2254242</v>
      </c>
      <c r="CS47" s="653"/>
      <c r="CT47" s="653"/>
      <c r="CU47" s="653"/>
      <c r="CV47" s="653"/>
      <c r="CW47" s="653"/>
      <c r="CX47" s="653"/>
      <c r="CY47" s="654"/>
      <c r="CZ47" s="628">
        <v>4.3</v>
      </c>
      <c r="DA47" s="655"/>
      <c r="DB47" s="655"/>
      <c r="DC47" s="658"/>
      <c r="DD47" s="632">
        <v>25340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355</v>
      </c>
      <c r="CS48" s="624"/>
      <c r="CT48" s="624"/>
      <c r="CU48" s="624"/>
      <c r="CV48" s="624"/>
      <c r="CW48" s="624"/>
      <c r="CX48" s="624"/>
      <c r="CY48" s="625"/>
      <c r="CZ48" s="628" t="s">
        <v>355</v>
      </c>
      <c r="DA48" s="629"/>
      <c r="DB48" s="629"/>
      <c r="DC48" s="635"/>
      <c r="DD48" s="632" t="s">
        <v>133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52895871</v>
      </c>
      <c r="CS49" s="682"/>
      <c r="CT49" s="682"/>
      <c r="CU49" s="682"/>
      <c r="CV49" s="682"/>
      <c r="CW49" s="682"/>
      <c r="CX49" s="682"/>
      <c r="CY49" s="711"/>
      <c r="CZ49" s="703">
        <v>100</v>
      </c>
      <c r="DA49" s="712"/>
      <c r="DB49" s="712"/>
      <c r="DC49" s="713"/>
      <c r="DD49" s="714">
        <v>31491619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sBEXGiyRGk3kF6RUtRnT9yyHWZ3sMSawfQsDm1gd7wPu+cEOBV1y8zVUmvzr6eLInDdVY3mYxQZhbqVOU3i3g==" saltValue="Qs9RCarm97r302KjOLQYl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3" zoomScale="70" zoomScaleNormal="25" zoomScaleSheetLayoutView="70" workbookViewId="0">
      <selection activeCell="DB14" sqref="DB14:DF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57931</v>
      </c>
      <c r="R7" s="753"/>
      <c r="S7" s="753"/>
      <c r="T7" s="753"/>
      <c r="U7" s="753"/>
      <c r="V7" s="753">
        <v>52651</v>
      </c>
      <c r="W7" s="753"/>
      <c r="X7" s="753"/>
      <c r="Y7" s="753"/>
      <c r="Z7" s="753"/>
      <c r="AA7" s="753">
        <v>5280</v>
      </c>
      <c r="AB7" s="753"/>
      <c r="AC7" s="753"/>
      <c r="AD7" s="753"/>
      <c r="AE7" s="754"/>
      <c r="AF7" s="755">
        <v>4114</v>
      </c>
      <c r="AG7" s="756"/>
      <c r="AH7" s="756"/>
      <c r="AI7" s="756"/>
      <c r="AJ7" s="757"/>
      <c r="AK7" s="758">
        <v>3829</v>
      </c>
      <c r="AL7" s="759"/>
      <c r="AM7" s="759"/>
      <c r="AN7" s="759"/>
      <c r="AO7" s="759"/>
      <c r="AP7" s="759">
        <v>18286</v>
      </c>
      <c r="AQ7" s="759"/>
      <c r="AR7" s="759"/>
      <c r="AS7" s="759"/>
      <c r="AT7" s="759"/>
      <c r="AU7" s="760" t="s">
        <v>580</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2</v>
      </c>
      <c r="CI7" s="744"/>
      <c r="CJ7" s="744"/>
      <c r="CK7" s="744"/>
      <c r="CL7" s="745"/>
      <c r="CM7" s="743">
        <v>118</v>
      </c>
      <c r="CN7" s="744"/>
      <c r="CO7" s="744"/>
      <c r="CP7" s="744"/>
      <c r="CQ7" s="745"/>
      <c r="CR7" s="743">
        <v>5</v>
      </c>
      <c r="CS7" s="744"/>
      <c r="CT7" s="744"/>
      <c r="CU7" s="744"/>
      <c r="CV7" s="745"/>
      <c r="CW7" s="743" t="s">
        <v>513</v>
      </c>
      <c r="CX7" s="744"/>
      <c r="CY7" s="744"/>
      <c r="CZ7" s="744"/>
      <c r="DA7" s="745"/>
      <c r="DB7" s="743" t="s">
        <v>513</v>
      </c>
      <c r="DC7" s="744"/>
      <c r="DD7" s="744"/>
      <c r="DE7" s="744"/>
      <c r="DF7" s="745"/>
      <c r="DG7" s="743" t="s">
        <v>513</v>
      </c>
      <c r="DH7" s="744"/>
      <c r="DI7" s="744"/>
      <c r="DJ7" s="744"/>
      <c r="DK7" s="745"/>
      <c r="DL7" s="743" t="s">
        <v>513</v>
      </c>
      <c r="DM7" s="744"/>
      <c r="DN7" s="744"/>
      <c r="DO7" s="744"/>
      <c r="DP7" s="745"/>
      <c r="DQ7" s="743" t="s">
        <v>513</v>
      </c>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381</v>
      </c>
      <c r="R8" s="784"/>
      <c r="S8" s="784"/>
      <c r="T8" s="784"/>
      <c r="U8" s="784"/>
      <c r="V8" s="784">
        <v>381</v>
      </c>
      <c r="W8" s="784"/>
      <c r="X8" s="784"/>
      <c r="Y8" s="784"/>
      <c r="Z8" s="784"/>
      <c r="AA8" s="784">
        <v>0</v>
      </c>
      <c r="AB8" s="784"/>
      <c r="AC8" s="784"/>
      <c r="AD8" s="784"/>
      <c r="AE8" s="785"/>
      <c r="AF8" s="786">
        <v>0</v>
      </c>
      <c r="AG8" s="787"/>
      <c r="AH8" s="787"/>
      <c r="AI8" s="787"/>
      <c r="AJ8" s="788"/>
      <c r="AK8" s="769">
        <v>121</v>
      </c>
      <c r="AL8" s="770"/>
      <c r="AM8" s="770"/>
      <c r="AN8" s="770"/>
      <c r="AO8" s="770"/>
      <c r="AP8" s="770">
        <v>0</v>
      </c>
      <c r="AQ8" s="770"/>
      <c r="AR8" s="770"/>
      <c r="AS8" s="770"/>
      <c r="AT8" s="770"/>
      <c r="AU8" s="771" t="s">
        <v>581</v>
      </c>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588</v>
      </c>
      <c r="BT8" s="774"/>
      <c r="BU8" s="774"/>
      <c r="BV8" s="774"/>
      <c r="BW8" s="774"/>
      <c r="BX8" s="774"/>
      <c r="BY8" s="774"/>
      <c r="BZ8" s="774"/>
      <c r="CA8" s="774"/>
      <c r="CB8" s="774"/>
      <c r="CC8" s="774"/>
      <c r="CD8" s="774"/>
      <c r="CE8" s="774"/>
      <c r="CF8" s="774"/>
      <c r="CG8" s="775"/>
      <c r="CH8" s="776">
        <v>-54</v>
      </c>
      <c r="CI8" s="777"/>
      <c r="CJ8" s="777"/>
      <c r="CK8" s="777"/>
      <c r="CL8" s="778"/>
      <c r="CM8" s="776">
        <v>422</v>
      </c>
      <c r="CN8" s="777"/>
      <c r="CO8" s="777"/>
      <c r="CP8" s="777"/>
      <c r="CQ8" s="778"/>
      <c r="CR8" s="776">
        <v>110</v>
      </c>
      <c r="CS8" s="777"/>
      <c r="CT8" s="777"/>
      <c r="CU8" s="777"/>
      <c r="CV8" s="778"/>
      <c r="CW8" s="776">
        <v>10</v>
      </c>
      <c r="CX8" s="777"/>
      <c r="CY8" s="777"/>
      <c r="CZ8" s="777"/>
      <c r="DA8" s="778"/>
      <c r="DB8" s="776" t="s">
        <v>513</v>
      </c>
      <c r="DC8" s="777"/>
      <c r="DD8" s="777"/>
      <c r="DE8" s="777"/>
      <c r="DF8" s="778"/>
      <c r="DG8" s="776" t="s">
        <v>513</v>
      </c>
      <c r="DH8" s="777"/>
      <c r="DI8" s="777"/>
      <c r="DJ8" s="777"/>
      <c r="DK8" s="778"/>
      <c r="DL8" s="776" t="s">
        <v>513</v>
      </c>
      <c r="DM8" s="777"/>
      <c r="DN8" s="777"/>
      <c r="DO8" s="777"/>
      <c r="DP8" s="778"/>
      <c r="DQ8" s="776" t="s">
        <v>513</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589</v>
      </c>
      <c r="BS9" s="773" t="s">
        <v>590</v>
      </c>
      <c r="BT9" s="774"/>
      <c r="BU9" s="774"/>
      <c r="BV9" s="774"/>
      <c r="BW9" s="774"/>
      <c r="BX9" s="774"/>
      <c r="BY9" s="774"/>
      <c r="BZ9" s="774"/>
      <c r="CA9" s="774"/>
      <c r="CB9" s="774"/>
      <c r="CC9" s="774"/>
      <c r="CD9" s="774"/>
      <c r="CE9" s="774"/>
      <c r="CF9" s="774"/>
      <c r="CG9" s="775"/>
      <c r="CH9" s="776">
        <v>0</v>
      </c>
      <c r="CI9" s="777"/>
      <c r="CJ9" s="777"/>
      <c r="CK9" s="777"/>
      <c r="CL9" s="778"/>
      <c r="CM9" s="776">
        <v>11</v>
      </c>
      <c r="CN9" s="777"/>
      <c r="CO9" s="777"/>
      <c r="CP9" s="777"/>
      <c r="CQ9" s="778"/>
      <c r="CR9" s="776">
        <v>8</v>
      </c>
      <c r="CS9" s="777"/>
      <c r="CT9" s="777"/>
      <c r="CU9" s="777"/>
      <c r="CV9" s="778"/>
      <c r="CW9" s="776" t="s">
        <v>513</v>
      </c>
      <c r="CX9" s="777"/>
      <c r="CY9" s="777"/>
      <c r="CZ9" s="777"/>
      <c r="DA9" s="778"/>
      <c r="DB9" s="776" t="s">
        <v>513</v>
      </c>
      <c r="DC9" s="777"/>
      <c r="DD9" s="777"/>
      <c r="DE9" s="777"/>
      <c r="DF9" s="778"/>
      <c r="DG9" s="776">
        <v>590</v>
      </c>
      <c r="DH9" s="777"/>
      <c r="DI9" s="777"/>
      <c r="DJ9" s="777"/>
      <c r="DK9" s="778"/>
      <c r="DL9" s="776" t="s">
        <v>513</v>
      </c>
      <c r="DM9" s="777"/>
      <c r="DN9" s="777"/>
      <c r="DO9" s="777"/>
      <c r="DP9" s="778"/>
      <c r="DQ9" s="776" t="s">
        <v>513</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-5</v>
      </c>
      <c r="CI10" s="777"/>
      <c r="CJ10" s="777"/>
      <c r="CK10" s="777"/>
      <c r="CL10" s="778"/>
      <c r="CM10" s="776">
        <v>173</v>
      </c>
      <c r="CN10" s="777"/>
      <c r="CO10" s="777"/>
      <c r="CP10" s="777"/>
      <c r="CQ10" s="778"/>
      <c r="CR10" s="776">
        <v>69</v>
      </c>
      <c r="CS10" s="777"/>
      <c r="CT10" s="777"/>
      <c r="CU10" s="777"/>
      <c r="CV10" s="778"/>
      <c r="CW10" s="776" t="s">
        <v>513</v>
      </c>
      <c r="CX10" s="777"/>
      <c r="CY10" s="777"/>
      <c r="CZ10" s="777"/>
      <c r="DA10" s="778"/>
      <c r="DB10" s="776" t="s">
        <v>513</v>
      </c>
      <c r="DC10" s="777"/>
      <c r="DD10" s="777"/>
      <c r="DE10" s="777"/>
      <c r="DF10" s="778"/>
      <c r="DG10" s="776" t="s">
        <v>513</v>
      </c>
      <c r="DH10" s="777"/>
      <c r="DI10" s="777"/>
      <c r="DJ10" s="777"/>
      <c r="DK10" s="778"/>
      <c r="DL10" s="776" t="s">
        <v>513</v>
      </c>
      <c r="DM10" s="777"/>
      <c r="DN10" s="777"/>
      <c r="DO10" s="777"/>
      <c r="DP10" s="778"/>
      <c r="DQ10" s="776" t="s">
        <v>513</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592</v>
      </c>
      <c r="BT11" s="774"/>
      <c r="BU11" s="774"/>
      <c r="BV11" s="774"/>
      <c r="BW11" s="774"/>
      <c r="BX11" s="774"/>
      <c r="BY11" s="774"/>
      <c r="BZ11" s="774"/>
      <c r="CA11" s="774"/>
      <c r="CB11" s="774"/>
      <c r="CC11" s="774"/>
      <c r="CD11" s="774"/>
      <c r="CE11" s="774"/>
      <c r="CF11" s="774"/>
      <c r="CG11" s="775"/>
      <c r="CH11" s="776">
        <v>12</v>
      </c>
      <c r="CI11" s="777"/>
      <c r="CJ11" s="777"/>
      <c r="CK11" s="777"/>
      <c r="CL11" s="778"/>
      <c r="CM11" s="776">
        <v>199</v>
      </c>
      <c r="CN11" s="777"/>
      <c r="CO11" s="777"/>
      <c r="CP11" s="777"/>
      <c r="CQ11" s="778"/>
      <c r="CR11" s="776">
        <v>29</v>
      </c>
      <c r="CS11" s="777"/>
      <c r="CT11" s="777"/>
      <c r="CU11" s="777"/>
      <c r="CV11" s="778"/>
      <c r="CW11" s="776" t="s">
        <v>513</v>
      </c>
      <c r="CX11" s="777"/>
      <c r="CY11" s="777"/>
      <c r="CZ11" s="777"/>
      <c r="DA11" s="778"/>
      <c r="DB11" s="776" t="s">
        <v>513</v>
      </c>
      <c r="DC11" s="777"/>
      <c r="DD11" s="777"/>
      <c r="DE11" s="777"/>
      <c r="DF11" s="778"/>
      <c r="DG11" s="776" t="s">
        <v>513</v>
      </c>
      <c r="DH11" s="777"/>
      <c r="DI11" s="777"/>
      <c r="DJ11" s="777"/>
      <c r="DK11" s="778"/>
      <c r="DL11" s="776" t="s">
        <v>513</v>
      </c>
      <c r="DM11" s="777"/>
      <c r="DN11" s="777"/>
      <c r="DO11" s="777"/>
      <c r="DP11" s="778"/>
      <c r="DQ11" s="776" t="s">
        <v>513</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593</v>
      </c>
      <c r="BT12" s="774"/>
      <c r="BU12" s="774"/>
      <c r="BV12" s="774"/>
      <c r="BW12" s="774"/>
      <c r="BX12" s="774"/>
      <c r="BY12" s="774"/>
      <c r="BZ12" s="774"/>
      <c r="CA12" s="774"/>
      <c r="CB12" s="774"/>
      <c r="CC12" s="774"/>
      <c r="CD12" s="774"/>
      <c r="CE12" s="774"/>
      <c r="CF12" s="774"/>
      <c r="CG12" s="775"/>
      <c r="CH12" s="776">
        <v>-19</v>
      </c>
      <c r="CI12" s="777"/>
      <c r="CJ12" s="777"/>
      <c r="CK12" s="777"/>
      <c r="CL12" s="778"/>
      <c r="CM12" s="776">
        <v>589</v>
      </c>
      <c r="CN12" s="777"/>
      <c r="CO12" s="777"/>
      <c r="CP12" s="777"/>
      <c r="CQ12" s="778"/>
      <c r="CR12" s="776">
        <v>5</v>
      </c>
      <c r="CS12" s="777"/>
      <c r="CT12" s="777"/>
      <c r="CU12" s="777"/>
      <c r="CV12" s="778"/>
      <c r="CW12" s="776" t="s">
        <v>513</v>
      </c>
      <c r="CX12" s="777"/>
      <c r="CY12" s="777"/>
      <c r="CZ12" s="777"/>
      <c r="DA12" s="778"/>
      <c r="DB12" s="776" t="s">
        <v>513</v>
      </c>
      <c r="DC12" s="777"/>
      <c r="DD12" s="777"/>
      <c r="DE12" s="777"/>
      <c r="DF12" s="778"/>
      <c r="DG12" s="776" t="s">
        <v>513</v>
      </c>
      <c r="DH12" s="777"/>
      <c r="DI12" s="777"/>
      <c r="DJ12" s="777"/>
      <c r="DK12" s="778"/>
      <c r="DL12" s="776" t="s">
        <v>513</v>
      </c>
      <c r="DM12" s="777"/>
      <c r="DN12" s="777"/>
      <c r="DO12" s="777"/>
      <c r="DP12" s="778"/>
      <c r="DQ12" s="776" t="s">
        <v>513</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594</v>
      </c>
      <c r="BT13" s="774"/>
      <c r="BU13" s="774"/>
      <c r="BV13" s="774"/>
      <c r="BW13" s="774"/>
      <c r="BX13" s="774"/>
      <c r="BY13" s="774"/>
      <c r="BZ13" s="774"/>
      <c r="CA13" s="774"/>
      <c r="CB13" s="774"/>
      <c r="CC13" s="774"/>
      <c r="CD13" s="774"/>
      <c r="CE13" s="774"/>
      <c r="CF13" s="774"/>
      <c r="CG13" s="775"/>
      <c r="CH13" s="776">
        <v>2</v>
      </c>
      <c r="CI13" s="777"/>
      <c r="CJ13" s="777"/>
      <c r="CK13" s="777"/>
      <c r="CL13" s="778"/>
      <c r="CM13" s="776">
        <v>13</v>
      </c>
      <c r="CN13" s="777"/>
      <c r="CO13" s="777"/>
      <c r="CP13" s="777"/>
      <c r="CQ13" s="778"/>
      <c r="CR13" s="776">
        <v>20</v>
      </c>
      <c r="CS13" s="777"/>
      <c r="CT13" s="777"/>
      <c r="CU13" s="777"/>
      <c r="CV13" s="778"/>
      <c r="CW13" s="776" t="s">
        <v>513</v>
      </c>
      <c r="CX13" s="777"/>
      <c r="CY13" s="777"/>
      <c r="CZ13" s="777"/>
      <c r="DA13" s="778"/>
      <c r="DB13" s="776" t="s">
        <v>513</v>
      </c>
      <c r="DC13" s="777"/>
      <c r="DD13" s="777"/>
      <c r="DE13" s="777"/>
      <c r="DF13" s="778"/>
      <c r="DG13" s="776" t="s">
        <v>513</v>
      </c>
      <c r="DH13" s="777"/>
      <c r="DI13" s="777"/>
      <c r="DJ13" s="777"/>
      <c r="DK13" s="778"/>
      <c r="DL13" s="776" t="s">
        <v>513</v>
      </c>
      <c r="DM13" s="777"/>
      <c r="DN13" s="777"/>
      <c r="DO13" s="777"/>
      <c r="DP13" s="778"/>
      <c r="DQ13" s="776" t="s">
        <v>513</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611</v>
      </c>
      <c r="BT14" s="774"/>
      <c r="BU14" s="774"/>
      <c r="BV14" s="774"/>
      <c r="BW14" s="774"/>
      <c r="BX14" s="774"/>
      <c r="BY14" s="774"/>
      <c r="BZ14" s="774"/>
      <c r="CA14" s="774"/>
      <c r="CB14" s="774"/>
      <c r="CC14" s="774"/>
      <c r="CD14" s="774"/>
      <c r="CE14" s="774"/>
      <c r="CF14" s="774"/>
      <c r="CG14" s="775"/>
      <c r="CH14" s="776">
        <v>-2</v>
      </c>
      <c r="CI14" s="777"/>
      <c r="CJ14" s="777"/>
      <c r="CK14" s="777"/>
      <c r="CL14" s="778"/>
      <c r="CM14" s="776">
        <v>-16</v>
      </c>
      <c r="CN14" s="777"/>
      <c r="CO14" s="777"/>
      <c r="CP14" s="777"/>
      <c r="CQ14" s="778"/>
      <c r="CR14" s="776">
        <v>12</v>
      </c>
      <c r="CS14" s="777"/>
      <c r="CT14" s="777"/>
      <c r="CU14" s="777"/>
      <c r="CV14" s="778"/>
      <c r="CW14" s="776">
        <v>0</v>
      </c>
      <c r="CX14" s="777"/>
      <c r="CY14" s="777"/>
      <c r="CZ14" s="777"/>
      <c r="DA14" s="778"/>
      <c r="DB14" s="776" t="s">
        <v>513</v>
      </c>
      <c r="DC14" s="777"/>
      <c r="DD14" s="777"/>
      <c r="DE14" s="777"/>
      <c r="DF14" s="778"/>
      <c r="DG14" s="776" t="s">
        <v>513</v>
      </c>
      <c r="DH14" s="777"/>
      <c r="DI14" s="777"/>
      <c r="DJ14" s="777"/>
      <c r="DK14" s="778"/>
      <c r="DL14" s="776" t="s">
        <v>513</v>
      </c>
      <c r="DM14" s="777"/>
      <c r="DN14" s="777"/>
      <c r="DO14" s="777"/>
      <c r="DP14" s="778"/>
      <c r="DQ14" s="776" t="s">
        <v>513</v>
      </c>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595</v>
      </c>
      <c r="BT15" s="774"/>
      <c r="BU15" s="774"/>
      <c r="BV15" s="774"/>
      <c r="BW15" s="774"/>
      <c r="BX15" s="774"/>
      <c r="BY15" s="774"/>
      <c r="BZ15" s="774"/>
      <c r="CA15" s="774"/>
      <c r="CB15" s="774"/>
      <c r="CC15" s="774"/>
      <c r="CD15" s="774"/>
      <c r="CE15" s="774"/>
      <c r="CF15" s="774"/>
      <c r="CG15" s="775"/>
      <c r="CH15" s="776">
        <v>0</v>
      </c>
      <c r="CI15" s="777"/>
      <c r="CJ15" s="777"/>
      <c r="CK15" s="777"/>
      <c r="CL15" s="778"/>
      <c r="CM15" s="776">
        <v>3</v>
      </c>
      <c r="CN15" s="777"/>
      <c r="CO15" s="777"/>
      <c r="CP15" s="777"/>
      <c r="CQ15" s="778"/>
      <c r="CR15" s="776">
        <v>30</v>
      </c>
      <c r="CS15" s="777"/>
      <c r="CT15" s="777"/>
      <c r="CU15" s="777"/>
      <c r="CV15" s="778"/>
      <c r="CW15" s="776" t="s">
        <v>513</v>
      </c>
      <c r="CX15" s="777"/>
      <c r="CY15" s="777"/>
      <c r="CZ15" s="777"/>
      <c r="DA15" s="778"/>
      <c r="DB15" s="776" t="s">
        <v>513</v>
      </c>
      <c r="DC15" s="777"/>
      <c r="DD15" s="777"/>
      <c r="DE15" s="777"/>
      <c r="DF15" s="778"/>
      <c r="DG15" s="776" t="s">
        <v>513</v>
      </c>
      <c r="DH15" s="777"/>
      <c r="DI15" s="777"/>
      <c r="DJ15" s="777"/>
      <c r="DK15" s="778"/>
      <c r="DL15" s="776" t="s">
        <v>513</v>
      </c>
      <c r="DM15" s="777"/>
      <c r="DN15" s="777"/>
      <c r="DO15" s="777"/>
      <c r="DP15" s="778"/>
      <c r="DQ15" s="776" t="s">
        <v>513</v>
      </c>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596</v>
      </c>
      <c r="BT16" s="774"/>
      <c r="BU16" s="774"/>
      <c r="BV16" s="774"/>
      <c r="BW16" s="774"/>
      <c r="BX16" s="774"/>
      <c r="BY16" s="774"/>
      <c r="BZ16" s="774"/>
      <c r="CA16" s="774"/>
      <c r="CB16" s="774"/>
      <c r="CC16" s="774"/>
      <c r="CD16" s="774"/>
      <c r="CE16" s="774"/>
      <c r="CF16" s="774"/>
      <c r="CG16" s="775"/>
      <c r="CH16" s="776">
        <v>3</v>
      </c>
      <c r="CI16" s="777"/>
      <c r="CJ16" s="777"/>
      <c r="CK16" s="777"/>
      <c r="CL16" s="778"/>
      <c r="CM16" s="776">
        <v>43</v>
      </c>
      <c r="CN16" s="777"/>
      <c r="CO16" s="777"/>
      <c r="CP16" s="777"/>
      <c r="CQ16" s="778"/>
      <c r="CR16" s="776">
        <v>4</v>
      </c>
      <c r="CS16" s="777"/>
      <c r="CT16" s="777"/>
      <c r="CU16" s="777"/>
      <c r="CV16" s="778"/>
      <c r="CW16" s="776" t="s">
        <v>513</v>
      </c>
      <c r="CX16" s="777"/>
      <c r="CY16" s="777"/>
      <c r="CZ16" s="777"/>
      <c r="DA16" s="778"/>
      <c r="DB16" s="776" t="s">
        <v>513</v>
      </c>
      <c r="DC16" s="777"/>
      <c r="DD16" s="777"/>
      <c r="DE16" s="777"/>
      <c r="DF16" s="778"/>
      <c r="DG16" s="776" t="s">
        <v>513</v>
      </c>
      <c r="DH16" s="777"/>
      <c r="DI16" s="777"/>
      <c r="DJ16" s="777"/>
      <c r="DK16" s="778"/>
      <c r="DL16" s="776" t="s">
        <v>513</v>
      </c>
      <c r="DM16" s="777"/>
      <c r="DN16" s="777"/>
      <c r="DO16" s="777"/>
      <c r="DP16" s="778"/>
      <c r="DQ16" s="776" t="s">
        <v>513</v>
      </c>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597</v>
      </c>
      <c r="BT17" s="774"/>
      <c r="BU17" s="774"/>
      <c r="BV17" s="774"/>
      <c r="BW17" s="774"/>
      <c r="BX17" s="774"/>
      <c r="BY17" s="774"/>
      <c r="BZ17" s="774"/>
      <c r="CA17" s="774"/>
      <c r="CB17" s="774"/>
      <c r="CC17" s="774"/>
      <c r="CD17" s="774"/>
      <c r="CE17" s="774"/>
      <c r="CF17" s="774"/>
      <c r="CG17" s="775"/>
      <c r="CH17" s="776">
        <v>1</v>
      </c>
      <c r="CI17" s="777"/>
      <c r="CJ17" s="777"/>
      <c r="CK17" s="777"/>
      <c r="CL17" s="778"/>
      <c r="CM17" s="776">
        <v>11</v>
      </c>
      <c r="CN17" s="777"/>
      <c r="CO17" s="777"/>
      <c r="CP17" s="777"/>
      <c r="CQ17" s="778"/>
      <c r="CR17" s="776">
        <v>9</v>
      </c>
      <c r="CS17" s="777"/>
      <c r="CT17" s="777"/>
      <c r="CU17" s="777"/>
      <c r="CV17" s="778"/>
      <c r="CW17" s="776" t="s">
        <v>513</v>
      </c>
      <c r="CX17" s="777"/>
      <c r="CY17" s="777"/>
      <c r="CZ17" s="777"/>
      <c r="DA17" s="778"/>
      <c r="DB17" s="776" t="s">
        <v>513</v>
      </c>
      <c r="DC17" s="777"/>
      <c r="DD17" s="777"/>
      <c r="DE17" s="777"/>
      <c r="DF17" s="778"/>
      <c r="DG17" s="776" t="s">
        <v>513</v>
      </c>
      <c r="DH17" s="777"/>
      <c r="DI17" s="777"/>
      <c r="DJ17" s="777"/>
      <c r="DK17" s="778"/>
      <c r="DL17" s="776" t="s">
        <v>513</v>
      </c>
      <c r="DM17" s="777"/>
      <c r="DN17" s="777"/>
      <c r="DO17" s="777"/>
      <c r="DP17" s="778"/>
      <c r="DQ17" s="776" t="s">
        <v>513</v>
      </c>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598</v>
      </c>
      <c r="BT18" s="774"/>
      <c r="BU18" s="774"/>
      <c r="BV18" s="774"/>
      <c r="BW18" s="774"/>
      <c r="BX18" s="774"/>
      <c r="BY18" s="774"/>
      <c r="BZ18" s="774"/>
      <c r="CA18" s="774"/>
      <c r="CB18" s="774"/>
      <c r="CC18" s="774"/>
      <c r="CD18" s="774"/>
      <c r="CE18" s="774"/>
      <c r="CF18" s="774"/>
      <c r="CG18" s="775"/>
      <c r="CH18" s="776">
        <v>-2</v>
      </c>
      <c r="CI18" s="777"/>
      <c r="CJ18" s="777"/>
      <c r="CK18" s="777"/>
      <c r="CL18" s="778"/>
      <c r="CM18" s="776">
        <v>25</v>
      </c>
      <c r="CN18" s="777"/>
      <c r="CO18" s="777"/>
      <c r="CP18" s="777"/>
      <c r="CQ18" s="778"/>
      <c r="CR18" s="776">
        <v>33</v>
      </c>
      <c r="CS18" s="777"/>
      <c r="CT18" s="777"/>
      <c r="CU18" s="777"/>
      <c r="CV18" s="778"/>
      <c r="CW18" s="776" t="s">
        <v>513</v>
      </c>
      <c r="CX18" s="777"/>
      <c r="CY18" s="777"/>
      <c r="CZ18" s="777"/>
      <c r="DA18" s="778"/>
      <c r="DB18" s="776" t="s">
        <v>513</v>
      </c>
      <c r="DC18" s="777"/>
      <c r="DD18" s="777"/>
      <c r="DE18" s="777"/>
      <c r="DF18" s="778"/>
      <c r="DG18" s="776" t="s">
        <v>513</v>
      </c>
      <c r="DH18" s="777"/>
      <c r="DI18" s="777"/>
      <c r="DJ18" s="777"/>
      <c r="DK18" s="778"/>
      <c r="DL18" s="776" t="s">
        <v>513</v>
      </c>
      <c r="DM18" s="777"/>
      <c r="DN18" s="777"/>
      <c r="DO18" s="777"/>
      <c r="DP18" s="778"/>
      <c r="DQ18" s="776" t="s">
        <v>513</v>
      </c>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599</v>
      </c>
      <c r="BT19" s="774"/>
      <c r="BU19" s="774"/>
      <c r="BV19" s="774"/>
      <c r="BW19" s="774"/>
      <c r="BX19" s="774"/>
      <c r="BY19" s="774"/>
      <c r="BZ19" s="774"/>
      <c r="CA19" s="774"/>
      <c r="CB19" s="774"/>
      <c r="CC19" s="774"/>
      <c r="CD19" s="774"/>
      <c r="CE19" s="774"/>
      <c r="CF19" s="774"/>
      <c r="CG19" s="775"/>
      <c r="CH19" s="776">
        <v>0</v>
      </c>
      <c r="CI19" s="777"/>
      <c r="CJ19" s="777"/>
      <c r="CK19" s="777"/>
      <c r="CL19" s="778"/>
      <c r="CM19" s="776">
        <v>100</v>
      </c>
      <c r="CN19" s="777"/>
      <c r="CO19" s="777"/>
      <c r="CP19" s="777"/>
      <c r="CQ19" s="778"/>
      <c r="CR19" s="776">
        <v>34</v>
      </c>
      <c r="CS19" s="777"/>
      <c r="CT19" s="777"/>
      <c r="CU19" s="777"/>
      <c r="CV19" s="778"/>
      <c r="CW19" s="776" t="s">
        <v>513</v>
      </c>
      <c r="CX19" s="777"/>
      <c r="CY19" s="777"/>
      <c r="CZ19" s="777"/>
      <c r="DA19" s="778"/>
      <c r="DB19" s="776" t="s">
        <v>513</v>
      </c>
      <c r="DC19" s="777"/>
      <c r="DD19" s="777"/>
      <c r="DE19" s="777"/>
      <c r="DF19" s="778"/>
      <c r="DG19" s="776" t="s">
        <v>513</v>
      </c>
      <c r="DH19" s="777"/>
      <c r="DI19" s="777"/>
      <c r="DJ19" s="777"/>
      <c r="DK19" s="778"/>
      <c r="DL19" s="776" t="s">
        <v>513</v>
      </c>
      <c r="DM19" s="777"/>
      <c r="DN19" s="777"/>
      <c r="DO19" s="777"/>
      <c r="DP19" s="778"/>
      <c r="DQ19" s="776" t="s">
        <v>513</v>
      </c>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600</v>
      </c>
      <c r="BT20" s="774"/>
      <c r="BU20" s="774"/>
      <c r="BV20" s="774"/>
      <c r="BW20" s="774"/>
      <c r="BX20" s="774"/>
      <c r="BY20" s="774"/>
      <c r="BZ20" s="774"/>
      <c r="CA20" s="774"/>
      <c r="CB20" s="774"/>
      <c r="CC20" s="774"/>
      <c r="CD20" s="774"/>
      <c r="CE20" s="774"/>
      <c r="CF20" s="774"/>
      <c r="CG20" s="775"/>
      <c r="CH20" s="776">
        <v>0</v>
      </c>
      <c r="CI20" s="777"/>
      <c r="CJ20" s="777"/>
      <c r="CK20" s="777"/>
      <c r="CL20" s="778"/>
      <c r="CM20" s="776">
        <v>108</v>
      </c>
      <c r="CN20" s="777"/>
      <c r="CO20" s="777"/>
      <c r="CP20" s="777"/>
      <c r="CQ20" s="778"/>
      <c r="CR20" s="776">
        <v>6</v>
      </c>
      <c r="CS20" s="777"/>
      <c r="CT20" s="777"/>
      <c r="CU20" s="777"/>
      <c r="CV20" s="778"/>
      <c r="CW20" s="776">
        <v>28</v>
      </c>
      <c r="CX20" s="777"/>
      <c r="CY20" s="777"/>
      <c r="CZ20" s="777"/>
      <c r="DA20" s="778"/>
      <c r="DB20" s="776" t="s">
        <v>513</v>
      </c>
      <c r="DC20" s="777"/>
      <c r="DD20" s="777"/>
      <c r="DE20" s="777"/>
      <c r="DF20" s="778"/>
      <c r="DG20" s="776" t="s">
        <v>513</v>
      </c>
      <c r="DH20" s="777"/>
      <c r="DI20" s="777"/>
      <c r="DJ20" s="777"/>
      <c r="DK20" s="778"/>
      <c r="DL20" s="776" t="s">
        <v>513</v>
      </c>
      <c r="DM20" s="777"/>
      <c r="DN20" s="777"/>
      <c r="DO20" s="777"/>
      <c r="DP20" s="778"/>
      <c r="DQ20" s="776" t="s">
        <v>513</v>
      </c>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601</v>
      </c>
      <c r="BT21" s="774"/>
      <c r="BU21" s="774"/>
      <c r="BV21" s="774"/>
      <c r="BW21" s="774"/>
      <c r="BX21" s="774"/>
      <c r="BY21" s="774"/>
      <c r="BZ21" s="774"/>
      <c r="CA21" s="774"/>
      <c r="CB21" s="774"/>
      <c r="CC21" s="774"/>
      <c r="CD21" s="774"/>
      <c r="CE21" s="774"/>
      <c r="CF21" s="774"/>
      <c r="CG21" s="775"/>
      <c r="CH21" s="776">
        <v>1</v>
      </c>
      <c r="CI21" s="777"/>
      <c r="CJ21" s="777"/>
      <c r="CK21" s="777"/>
      <c r="CL21" s="778"/>
      <c r="CM21" s="776">
        <v>160</v>
      </c>
      <c r="CN21" s="777"/>
      <c r="CO21" s="777"/>
      <c r="CP21" s="777"/>
      <c r="CQ21" s="778"/>
      <c r="CR21" s="776">
        <v>46</v>
      </c>
      <c r="CS21" s="777"/>
      <c r="CT21" s="777"/>
      <c r="CU21" s="777"/>
      <c r="CV21" s="778"/>
      <c r="CW21" s="776" t="s">
        <v>513</v>
      </c>
      <c r="CX21" s="777"/>
      <c r="CY21" s="777"/>
      <c r="CZ21" s="777"/>
      <c r="DA21" s="778"/>
      <c r="DB21" s="776" t="s">
        <v>513</v>
      </c>
      <c r="DC21" s="777"/>
      <c r="DD21" s="777"/>
      <c r="DE21" s="777"/>
      <c r="DF21" s="778"/>
      <c r="DG21" s="776" t="s">
        <v>513</v>
      </c>
      <c r="DH21" s="777"/>
      <c r="DI21" s="777"/>
      <c r="DJ21" s="777"/>
      <c r="DK21" s="778"/>
      <c r="DL21" s="776" t="s">
        <v>513</v>
      </c>
      <c r="DM21" s="777"/>
      <c r="DN21" s="777"/>
      <c r="DO21" s="777"/>
      <c r="DP21" s="778"/>
      <c r="DQ21" s="776" t="s">
        <v>513</v>
      </c>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t="s">
        <v>602</v>
      </c>
      <c r="BT22" s="774"/>
      <c r="BU22" s="774"/>
      <c r="BV22" s="774"/>
      <c r="BW22" s="774"/>
      <c r="BX22" s="774"/>
      <c r="BY22" s="774"/>
      <c r="BZ22" s="774"/>
      <c r="CA22" s="774"/>
      <c r="CB22" s="774"/>
      <c r="CC22" s="774"/>
      <c r="CD22" s="774"/>
      <c r="CE22" s="774"/>
      <c r="CF22" s="774"/>
      <c r="CG22" s="775"/>
      <c r="CH22" s="776">
        <v>0</v>
      </c>
      <c r="CI22" s="777"/>
      <c r="CJ22" s="777"/>
      <c r="CK22" s="777"/>
      <c r="CL22" s="778"/>
      <c r="CM22" s="776">
        <v>17</v>
      </c>
      <c r="CN22" s="777"/>
      <c r="CO22" s="777"/>
      <c r="CP22" s="777"/>
      <c r="CQ22" s="778"/>
      <c r="CR22" s="776">
        <v>20</v>
      </c>
      <c r="CS22" s="777"/>
      <c r="CT22" s="777"/>
      <c r="CU22" s="777"/>
      <c r="CV22" s="778"/>
      <c r="CW22" s="776">
        <v>0</v>
      </c>
      <c r="CX22" s="777"/>
      <c r="CY22" s="777"/>
      <c r="CZ22" s="777"/>
      <c r="DA22" s="778"/>
      <c r="DB22" s="776" t="s">
        <v>513</v>
      </c>
      <c r="DC22" s="777"/>
      <c r="DD22" s="777"/>
      <c r="DE22" s="777"/>
      <c r="DF22" s="778"/>
      <c r="DG22" s="776" t="s">
        <v>513</v>
      </c>
      <c r="DH22" s="777"/>
      <c r="DI22" s="777"/>
      <c r="DJ22" s="777"/>
      <c r="DK22" s="778"/>
      <c r="DL22" s="776" t="s">
        <v>513</v>
      </c>
      <c r="DM22" s="777"/>
      <c r="DN22" s="777"/>
      <c r="DO22" s="777"/>
      <c r="DP22" s="778"/>
      <c r="DQ22" s="776" t="s">
        <v>513</v>
      </c>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58312</v>
      </c>
      <c r="R23" s="793"/>
      <c r="S23" s="793"/>
      <c r="T23" s="793"/>
      <c r="U23" s="793"/>
      <c r="V23" s="793">
        <v>53032</v>
      </c>
      <c r="W23" s="793"/>
      <c r="X23" s="793"/>
      <c r="Y23" s="793"/>
      <c r="Z23" s="793"/>
      <c r="AA23" s="793">
        <v>5281</v>
      </c>
      <c r="AB23" s="793"/>
      <c r="AC23" s="793"/>
      <c r="AD23" s="793"/>
      <c r="AE23" s="794"/>
      <c r="AF23" s="795">
        <v>4115</v>
      </c>
      <c r="AG23" s="793"/>
      <c r="AH23" s="793"/>
      <c r="AI23" s="793"/>
      <c r="AJ23" s="796"/>
      <c r="AK23" s="797"/>
      <c r="AL23" s="798"/>
      <c r="AM23" s="798"/>
      <c r="AN23" s="798"/>
      <c r="AO23" s="798"/>
      <c r="AP23" s="793">
        <v>18286</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t="s">
        <v>603</v>
      </c>
      <c r="BT23" s="774"/>
      <c r="BU23" s="774"/>
      <c r="BV23" s="774"/>
      <c r="BW23" s="774"/>
      <c r="BX23" s="774"/>
      <c r="BY23" s="774"/>
      <c r="BZ23" s="774"/>
      <c r="CA23" s="774"/>
      <c r="CB23" s="774"/>
      <c r="CC23" s="774"/>
      <c r="CD23" s="774"/>
      <c r="CE23" s="774"/>
      <c r="CF23" s="774"/>
      <c r="CG23" s="775"/>
      <c r="CH23" s="776">
        <v>2</v>
      </c>
      <c r="CI23" s="777"/>
      <c r="CJ23" s="777"/>
      <c r="CK23" s="777"/>
      <c r="CL23" s="778"/>
      <c r="CM23" s="776">
        <v>89</v>
      </c>
      <c r="CN23" s="777"/>
      <c r="CO23" s="777"/>
      <c r="CP23" s="777"/>
      <c r="CQ23" s="778"/>
      <c r="CR23" s="776">
        <v>40</v>
      </c>
      <c r="CS23" s="777"/>
      <c r="CT23" s="777"/>
      <c r="CU23" s="777"/>
      <c r="CV23" s="778"/>
      <c r="CW23" s="776">
        <v>30</v>
      </c>
      <c r="CX23" s="777"/>
      <c r="CY23" s="777"/>
      <c r="CZ23" s="777"/>
      <c r="DA23" s="778"/>
      <c r="DB23" s="776" t="s">
        <v>513</v>
      </c>
      <c r="DC23" s="777"/>
      <c r="DD23" s="777"/>
      <c r="DE23" s="777"/>
      <c r="DF23" s="778"/>
      <c r="DG23" s="776" t="s">
        <v>513</v>
      </c>
      <c r="DH23" s="777"/>
      <c r="DI23" s="777"/>
      <c r="DJ23" s="777"/>
      <c r="DK23" s="778"/>
      <c r="DL23" s="776" t="s">
        <v>513</v>
      </c>
      <c r="DM23" s="777"/>
      <c r="DN23" s="777"/>
      <c r="DO23" s="777"/>
      <c r="DP23" s="778"/>
      <c r="DQ23" s="776" t="s">
        <v>513</v>
      </c>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t="s">
        <v>604</v>
      </c>
      <c r="BT24" s="774"/>
      <c r="BU24" s="774"/>
      <c r="BV24" s="774"/>
      <c r="BW24" s="774"/>
      <c r="BX24" s="774"/>
      <c r="BY24" s="774"/>
      <c r="BZ24" s="774"/>
      <c r="CA24" s="774"/>
      <c r="CB24" s="774"/>
      <c r="CC24" s="774"/>
      <c r="CD24" s="774"/>
      <c r="CE24" s="774"/>
      <c r="CF24" s="774"/>
      <c r="CG24" s="775"/>
      <c r="CH24" s="776">
        <v>0</v>
      </c>
      <c r="CI24" s="777"/>
      <c r="CJ24" s="777"/>
      <c r="CK24" s="777"/>
      <c r="CL24" s="778"/>
      <c r="CM24" s="776">
        <v>6</v>
      </c>
      <c r="CN24" s="777"/>
      <c r="CO24" s="777"/>
      <c r="CP24" s="777"/>
      <c r="CQ24" s="778"/>
      <c r="CR24" s="776">
        <v>3</v>
      </c>
      <c r="CS24" s="777"/>
      <c r="CT24" s="777"/>
      <c r="CU24" s="777"/>
      <c r="CV24" s="778"/>
      <c r="CW24" s="776">
        <v>9</v>
      </c>
      <c r="CX24" s="777"/>
      <c r="CY24" s="777"/>
      <c r="CZ24" s="777"/>
      <c r="DA24" s="778"/>
      <c r="DB24" s="776" t="s">
        <v>513</v>
      </c>
      <c r="DC24" s="777"/>
      <c r="DD24" s="777"/>
      <c r="DE24" s="777"/>
      <c r="DF24" s="778"/>
      <c r="DG24" s="776" t="s">
        <v>513</v>
      </c>
      <c r="DH24" s="777"/>
      <c r="DI24" s="777"/>
      <c r="DJ24" s="777"/>
      <c r="DK24" s="778"/>
      <c r="DL24" s="776" t="s">
        <v>513</v>
      </c>
      <c r="DM24" s="777"/>
      <c r="DN24" s="777"/>
      <c r="DO24" s="777"/>
      <c r="DP24" s="778"/>
      <c r="DQ24" s="776" t="s">
        <v>513</v>
      </c>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t="s">
        <v>605</v>
      </c>
      <c r="BT25" s="774"/>
      <c r="BU25" s="774"/>
      <c r="BV25" s="774"/>
      <c r="BW25" s="774"/>
      <c r="BX25" s="774"/>
      <c r="BY25" s="774"/>
      <c r="BZ25" s="774"/>
      <c r="CA25" s="774"/>
      <c r="CB25" s="774"/>
      <c r="CC25" s="774"/>
      <c r="CD25" s="774"/>
      <c r="CE25" s="774"/>
      <c r="CF25" s="774"/>
      <c r="CG25" s="775"/>
      <c r="CH25" s="776">
        <v>1</v>
      </c>
      <c r="CI25" s="777"/>
      <c r="CJ25" s="777"/>
      <c r="CK25" s="777"/>
      <c r="CL25" s="778"/>
      <c r="CM25" s="776">
        <v>4</v>
      </c>
      <c r="CN25" s="777"/>
      <c r="CO25" s="777"/>
      <c r="CP25" s="777"/>
      <c r="CQ25" s="778"/>
      <c r="CR25" s="776">
        <v>3</v>
      </c>
      <c r="CS25" s="777"/>
      <c r="CT25" s="777"/>
      <c r="CU25" s="777"/>
      <c r="CV25" s="778"/>
      <c r="CW25" s="776">
        <v>5</v>
      </c>
      <c r="CX25" s="777"/>
      <c r="CY25" s="777"/>
      <c r="CZ25" s="777"/>
      <c r="DA25" s="778"/>
      <c r="DB25" s="776" t="s">
        <v>513</v>
      </c>
      <c r="DC25" s="777"/>
      <c r="DD25" s="777"/>
      <c r="DE25" s="777"/>
      <c r="DF25" s="778"/>
      <c r="DG25" s="776" t="s">
        <v>513</v>
      </c>
      <c r="DH25" s="777"/>
      <c r="DI25" s="777"/>
      <c r="DJ25" s="777"/>
      <c r="DK25" s="778"/>
      <c r="DL25" s="776" t="s">
        <v>513</v>
      </c>
      <c r="DM25" s="777"/>
      <c r="DN25" s="777"/>
      <c r="DO25" s="777"/>
      <c r="DP25" s="778"/>
      <c r="DQ25" s="776" t="s">
        <v>513</v>
      </c>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8869</v>
      </c>
      <c r="R28" s="823"/>
      <c r="S28" s="823"/>
      <c r="T28" s="823"/>
      <c r="U28" s="823"/>
      <c r="V28" s="823">
        <v>8374</v>
      </c>
      <c r="W28" s="823"/>
      <c r="X28" s="823"/>
      <c r="Y28" s="823"/>
      <c r="Z28" s="823"/>
      <c r="AA28" s="823">
        <v>495</v>
      </c>
      <c r="AB28" s="823"/>
      <c r="AC28" s="823"/>
      <c r="AD28" s="823"/>
      <c r="AE28" s="824"/>
      <c r="AF28" s="825">
        <v>495</v>
      </c>
      <c r="AG28" s="823"/>
      <c r="AH28" s="823"/>
      <c r="AI28" s="823"/>
      <c r="AJ28" s="826"/>
      <c r="AK28" s="827">
        <v>658</v>
      </c>
      <c r="AL28" s="828"/>
      <c r="AM28" s="828"/>
      <c r="AN28" s="828"/>
      <c r="AO28" s="828"/>
      <c r="AP28" s="828" t="s">
        <v>513</v>
      </c>
      <c r="AQ28" s="828"/>
      <c r="AR28" s="828"/>
      <c r="AS28" s="828"/>
      <c r="AT28" s="828"/>
      <c r="AU28" s="828" t="s">
        <v>513</v>
      </c>
      <c r="AV28" s="828"/>
      <c r="AW28" s="828"/>
      <c r="AX28" s="828"/>
      <c r="AY28" s="828"/>
      <c r="AZ28" s="829" t="s">
        <v>513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548</v>
      </c>
      <c r="R29" s="784"/>
      <c r="S29" s="784"/>
      <c r="T29" s="784"/>
      <c r="U29" s="784"/>
      <c r="V29" s="784">
        <v>484</v>
      </c>
      <c r="W29" s="784"/>
      <c r="X29" s="784"/>
      <c r="Y29" s="784"/>
      <c r="Z29" s="784"/>
      <c r="AA29" s="784">
        <v>65</v>
      </c>
      <c r="AB29" s="784"/>
      <c r="AC29" s="784"/>
      <c r="AD29" s="784"/>
      <c r="AE29" s="785"/>
      <c r="AF29" s="786">
        <v>65</v>
      </c>
      <c r="AG29" s="787"/>
      <c r="AH29" s="787"/>
      <c r="AI29" s="787"/>
      <c r="AJ29" s="788"/>
      <c r="AK29" s="834">
        <v>204</v>
      </c>
      <c r="AL29" s="830"/>
      <c r="AM29" s="830"/>
      <c r="AN29" s="830"/>
      <c r="AO29" s="830"/>
      <c r="AP29" s="830">
        <v>9</v>
      </c>
      <c r="AQ29" s="830"/>
      <c r="AR29" s="830"/>
      <c r="AS29" s="830"/>
      <c r="AT29" s="830"/>
      <c r="AU29" s="830">
        <v>3</v>
      </c>
      <c r="AV29" s="830"/>
      <c r="AW29" s="830"/>
      <c r="AX29" s="830"/>
      <c r="AY29" s="830"/>
      <c r="AZ29" s="831" t="s">
        <v>513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9540</v>
      </c>
      <c r="R30" s="784"/>
      <c r="S30" s="784"/>
      <c r="T30" s="784"/>
      <c r="U30" s="784"/>
      <c r="V30" s="784">
        <v>9253</v>
      </c>
      <c r="W30" s="784"/>
      <c r="X30" s="784"/>
      <c r="Y30" s="784"/>
      <c r="Z30" s="784"/>
      <c r="AA30" s="784">
        <v>288</v>
      </c>
      <c r="AB30" s="784"/>
      <c r="AC30" s="784"/>
      <c r="AD30" s="784"/>
      <c r="AE30" s="785"/>
      <c r="AF30" s="786">
        <v>288</v>
      </c>
      <c r="AG30" s="787"/>
      <c r="AH30" s="787"/>
      <c r="AI30" s="787"/>
      <c r="AJ30" s="788"/>
      <c r="AK30" s="834">
        <v>1362</v>
      </c>
      <c r="AL30" s="830"/>
      <c r="AM30" s="830"/>
      <c r="AN30" s="830"/>
      <c r="AO30" s="830"/>
      <c r="AP30" s="830" t="s">
        <v>513</v>
      </c>
      <c r="AQ30" s="830"/>
      <c r="AR30" s="830"/>
      <c r="AS30" s="830"/>
      <c r="AT30" s="830"/>
      <c r="AU30" s="830" t="s">
        <v>513</v>
      </c>
      <c r="AV30" s="830"/>
      <c r="AW30" s="830"/>
      <c r="AX30" s="830"/>
      <c r="AY30" s="830"/>
      <c r="AZ30" s="831" t="s">
        <v>513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1496</v>
      </c>
      <c r="R31" s="784"/>
      <c r="S31" s="784"/>
      <c r="T31" s="784"/>
      <c r="U31" s="784"/>
      <c r="V31" s="784">
        <v>1425</v>
      </c>
      <c r="W31" s="784"/>
      <c r="X31" s="784"/>
      <c r="Y31" s="784"/>
      <c r="Z31" s="784"/>
      <c r="AA31" s="784">
        <v>71</v>
      </c>
      <c r="AB31" s="784"/>
      <c r="AC31" s="784"/>
      <c r="AD31" s="784"/>
      <c r="AE31" s="785"/>
      <c r="AF31" s="786">
        <v>71</v>
      </c>
      <c r="AG31" s="787"/>
      <c r="AH31" s="787"/>
      <c r="AI31" s="787"/>
      <c r="AJ31" s="788"/>
      <c r="AK31" s="834">
        <v>341</v>
      </c>
      <c r="AL31" s="830"/>
      <c r="AM31" s="830"/>
      <c r="AN31" s="830"/>
      <c r="AO31" s="830"/>
      <c r="AP31" s="830" t="s">
        <v>513</v>
      </c>
      <c r="AQ31" s="830"/>
      <c r="AR31" s="830"/>
      <c r="AS31" s="830"/>
      <c r="AT31" s="830"/>
      <c r="AU31" s="830" t="s">
        <v>513</v>
      </c>
      <c r="AV31" s="830"/>
      <c r="AW31" s="830"/>
      <c r="AX31" s="830"/>
      <c r="AY31" s="830"/>
      <c r="AZ31" s="831" t="s">
        <v>513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1918</v>
      </c>
      <c r="R32" s="784"/>
      <c r="S32" s="784"/>
      <c r="T32" s="784"/>
      <c r="U32" s="784"/>
      <c r="V32" s="784">
        <v>1792</v>
      </c>
      <c r="W32" s="784"/>
      <c r="X32" s="784"/>
      <c r="Y32" s="784"/>
      <c r="Z32" s="784"/>
      <c r="AA32" s="784">
        <v>126</v>
      </c>
      <c r="AB32" s="784"/>
      <c r="AC32" s="784"/>
      <c r="AD32" s="784"/>
      <c r="AE32" s="785"/>
      <c r="AF32" s="786">
        <v>2634</v>
      </c>
      <c r="AG32" s="787"/>
      <c r="AH32" s="787"/>
      <c r="AI32" s="787"/>
      <c r="AJ32" s="788"/>
      <c r="AK32" s="834" t="s">
        <v>513</v>
      </c>
      <c r="AL32" s="830"/>
      <c r="AM32" s="830"/>
      <c r="AN32" s="830"/>
      <c r="AO32" s="830"/>
      <c r="AP32" s="830">
        <v>5956</v>
      </c>
      <c r="AQ32" s="830"/>
      <c r="AR32" s="830"/>
      <c r="AS32" s="830"/>
      <c r="AT32" s="830"/>
      <c r="AU32" s="830">
        <v>1578</v>
      </c>
      <c r="AV32" s="830"/>
      <c r="AW32" s="830"/>
      <c r="AX32" s="830"/>
      <c r="AY32" s="830"/>
      <c r="AZ32" s="831" t="s">
        <v>513</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3450</v>
      </c>
      <c r="R33" s="784"/>
      <c r="S33" s="784"/>
      <c r="T33" s="784"/>
      <c r="U33" s="784"/>
      <c r="V33" s="784">
        <v>3450</v>
      </c>
      <c r="W33" s="784"/>
      <c r="X33" s="784"/>
      <c r="Y33" s="784"/>
      <c r="Z33" s="784"/>
      <c r="AA33" s="784">
        <v>0</v>
      </c>
      <c r="AB33" s="784"/>
      <c r="AC33" s="784"/>
      <c r="AD33" s="784"/>
      <c r="AE33" s="785"/>
      <c r="AF33" s="786">
        <v>321</v>
      </c>
      <c r="AG33" s="787"/>
      <c r="AH33" s="787"/>
      <c r="AI33" s="787"/>
      <c r="AJ33" s="788"/>
      <c r="AK33" s="834" t="s">
        <v>513</v>
      </c>
      <c r="AL33" s="830"/>
      <c r="AM33" s="830"/>
      <c r="AN33" s="830"/>
      <c r="AO33" s="830"/>
      <c r="AP33" s="830">
        <v>14742</v>
      </c>
      <c r="AQ33" s="830"/>
      <c r="AR33" s="830"/>
      <c r="AS33" s="830"/>
      <c r="AT33" s="830"/>
      <c r="AU33" s="830">
        <v>8449</v>
      </c>
      <c r="AV33" s="830"/>
      <c r="AW33" s="830"/>
      <c r="AX33" s="830"/>
      <c r="AY33" s="830"/>
      <c r="AZ33" s="831" t="s">
        <v>513</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45</v>
      </c>
      <c r="R34" s="784"/>
      <c r="S34" s="784"/>
      <c r="T34" s="784"/>
      <c r="U34" s="784"/>
      <c r="V34" s="784">
        <v>45</v>
      </c>
      <c r="W34" s="784"/>
      <c r="X34" s="784"/>
      <c r="Y34" s="784"/>
      <c r="Z34" s="784"/>
      <c r="AA34" s="784">
        <v>0</v>
      </c>
      <c r="AB34" s="784"/>
      <c r="AC34" s="784"/>
      <c r="AD34" s="784"/>
      <c r="AE34" s="785"/>
      <c r="AF34" s="786" t="s">
        <v>397</v>
      </c>
      <c r="AG34" s="787"/>
      <c r="AH34" s="787"/>
      <c r="AI34" s="787"/>
      <c r="AJ34" s="788"/>
      <c r="AK34" s="834" t="s">
        <v>513</v>
      </c>
      <c r="AL34" s="830"/>
      <c r="AM34" s="830"/>
      <c r="AN34" s="830"/>
      <c r="AO34" s="830"/>
      <c r="AP34" s="830" t="s">
        <v>513</v>
      </c>
      <c r="AQ34" s="830"/>
      <c r="AR34" s="830"/>
      <c r="AS34" s="830"/>
      <c r="AT34" s="830"/>
      <c r="AU34" s="830" t="s">
        <v>513</v>
      </c>
      <c r="AV34" s="830"/>
      <c r="AW34" s="830"/>
      <c r="AX34" s="830"/>
      <c r="AY34" s="830"/>
      <c r="AZ34" s="831" t="s">
        <v>513</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417</v>
      </c>
      <c r="C35" s="781"/>
      <c r="D35" s="781"/>
      <c r="E35" s="781"/>
      <c r="F35" s="781"/>
      <c r="G35" s="781"/>
      <c r="H35" s="781"/>
      <c r="I35" s="781"/>
      <c r="J35" s="781"/>
      <c r="K35" s="781"/>
      <c r="L35" s="781"/>
      <c r="M35" s="781"/>
      <c r="N35" s="781"/>
      <c r="O35" s="781"/>
      <c r="P35" s="782"/>
      <c r="Q35" s="783">
        <v>168</v>
      </c>
      <c r="R35" s="784"/>
      <c r="S35" s="784"/>
      <c r="T35" s="784"/>
      <c r="U35" s="784"/>
      <c r="V35" s="784">
        <v>151</v>
      </c>
      <c r="W35" s="784"/>
      <c r="X35" s="784"/>
      <c r="Y35" s="784"/>
      <c r="Z35" s="784"/>
      <c r="AA35" s="784">
        <v>17</v>
      </c>
      <c r="AB35" s="784"/>
      <c r="AC35" s="784"/>
      <c r="AD35" s="784"/>
      <c r="AE35" s="785"/>
      <c r="AF35" s="786">
        <v>17</v>
      </c>
      <c r="AG35" s="787"/>
      <c r="AH35" s="787"/>
      <c r="AI35" s="787"/>
      <c r="AJ35" s="788"/>
      <c r="AK35" s="834">
        <v>100</v>
      </c>
      <c r="AL35" s="830"/>
      <c r="AM35" s="830"/>
      <c r="AN35" s="830"/>
      <c r="AO35" s="830"/>
      <c r="AP35" s="830" t="s">
        <v>513</v>
      </c>
      <c r="AQ35" s="830"/>
      <c r="AR35" s="830"/>
      <c r="AS35" s="830"/>
      <c r="AT35" s="830"/>
      <c r="AU35" s="830" t="s">
        <v>513</v>
      </c>
      <c r="AV35" s="830"/>
      <c r="AW35" s="830"/>
      <c r="AX35" s="830"/>
      <c r="AY35" s="830"/>
      <c r="AZ35" s="831" t="s">
        <v>513</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3891</v>
      </c>
      <c r="AG63" s="844"/>
      <c r="AH63" s="844"/>
      <c r="AI63" s="844"/>
      <c r="AJ63" s="845"/>
      <c r="AK63" s="846"/>
      <c r="AL63" s="841"/>
      <c r="AM63" s="841"/>
      <c r="AN63" s="841"/>
      <c r="AO63" s="841"/>
      <c r="AP63" s="844">
        <v>20707</v>
      </c>
      <c r="AQ63" s="844"/>
      <c r="AR63" s="844"/>
      <c r="AS63" s="844"/>
      <c r="AT63" s="844"/>
      <c r="AU63" s="844">
        <v>10030</v>
      </c>
      <c r="AV63" s="844"/>
      <c r="AW63" s="844"/>
      <c r="AX63" s="844"/>
      <c r="AY63" s="844"/>
      <c r="AZ63" s="848"/>
      <c r="BA63" s="848"/>
      <c r="BB63" s="848"/>
      <c r="BC63" s="848"/>
      <c r="BD63" s="848"/>
      <c r="BE63" s="849"/>
      <c r="BF63" s="849"/>
      <c r="BG63" s="849"/>
      <c r="BH63" s="849"/>
      <c r="BI63" s="850"/>
      <c r="BJ63" s="851" t="s">
        <v>397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400</v>
      </c>
      <c r="R66" s="734"/>
      <c r="S66" s="734"/>
      <c r="T66" s="734"/>
      <c r="U66" s="735"/>
      <c r="V66" s="733" t="s">
        <v>422</v>
      </c>
      <c r="W66" s="734"/>
      <c r="X66" s="734"/>
      <c r="Y66" s="734"/>
      <c r="Z66" s="735"/>
      <c r="AA66" s="733" t="s">
        <v>423</v>
      </c>
      <c r="AB66" s="734"/>
      <c r="AC66" s="734"/>
      <c r="AD66" s="734"/>
      <c r="AE66" s="735"/>
      <c r="AF66" s="854" t="s">
        <v>403</v>
      </c>
      <c r="AG66" s="815"/>
      <c r="AH66" s="815"/>
      <c r="AI66" s="815"/>
      <c r="AJ66" s="855"/>
      <c r="AK66" s="733" t="s">
        <v>424</v>
      </c>
      <c r="AL66" s="728"/>
      <c r="AM66" s="728"/>
      <c r="AN66" s="728"/>
      <c r="AO66" s="729"/>
      <c r="AP66" s="733" t="s">
        <v>405</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61</v>
      </c>
      <c r="R68" s="866"/>
      <c r="S68" s="866"/>
      <c r="T68" s="866"/>
      <c r="U68" s="866"/>
      <c r="V68" s="866">
        <v>56</v>
      </c>
      <c r="W68" s="866"/>
      <c r="X68" s="866"/>
      <c r="Y68" s="866"/>
      <c r="Z68" s="866"/>
      <c r="AA68" s="866">
        <v>5</v>
      </c>
      <c r="AB68" s="866"/>
      <c r="AC68" s="866"/>
      <c r="AD68" s="866"/>
      <c r="AE68" s="866"/>
      <c r="AF68" s="866">
        <v>5</v>
      </c>
      <c r="AG68" s="866"/>
      <c r="AH68" s="866"/>
      <c r="AI68" s="866"/>
      <c r="AJ68" s="866"/>
      <c r="AK68" s="866" t="s">
        <v>513</v>
      </c>
      <c r="AL68" s="866"/>
      <c r="AM68" s="866"/>
      <c r="AN68" s="866"/>
      <c r="AO68" s="866"/>
      <c r="AP68" s="866" t="s">
        <v>513</v>
      </c>
      <c r="AQ68" s="866"/>
      <c r="AR68" s="866"/>
      <c r="AS68" s="866"/>
      <c r="AT68" s="866"/>
      <c r="AU68" s="866" t="s">
        <v>513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200</v>
      </c>
      <c r="R69" s="830"/>
      <c r="S69" s="830"/>
      <c r="T69" s="830"/>
      <c r="U69" s="830"/>
      <c r="V69" s="830">
        <v>196</v>
      </c>
      <c r="W69" s="830"/>
      <c r="X69" s="830"/>
      <c r="Y69" s="830"/>
      <c r="Z69" s="830"/>
      <c r="AA69" s="830">
        <v>4</v>
      </c>
      <c r="AB69" s="830"/>
      <c r="AC69" s="830"/>
      <c r="AD69" s="830"/>
      <c r="AE69" s="830"/>
      <c r="AF69" s="830">
        <v>4</v>
      </c>
      <c r="AG69" s="830"/>
      <c r="AH69" s="830"/>
      <c r="AI69" s="830"/>
      <c r="AJ69" s="830"/>
      <c r="AK69" s="830" t="s">
        <v>513</v>
      </c>
      <c r="AL69" s="830"/>
      <c r="AM69" s="830"/>
      <c r="AN69" s="830"/>
      <c r="AO69" s="830"/>
      <c r="AP69" s="830" t="s">
        <v>513</v>
      </c>
      <c r="AQ69" s="830"/>
      <c r="AR69" s="830"/>
      <c r="AS69" s="830"/>
      <c r="AT69" s="830"/>
      <c r="AU69" s="830" t="s">
        <v>513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112</v>
      </c>
      <c r="R70" s="830"/>
      <c r="S70" s="830"/>
      <c r="T70" s="830"/>
      <c r="U70" s="830"/>
      <c r="V70" s="830">
        <v>116</v>
      </c>
      <c r="W70" s="830"/>
      <c r="X70" s="830"/>
      <c r="Y70" s="830"/>
      <c r="Z70" s="830"/>
      <c r="AA70" s="830">
        <v>-4</v>
      </c>
      <c r="AB70" s="830"/>
      <c r="AC70" s="830"/>
      <c r="AD70" s="830"/>
      <c r="AE70" s="830"/>
      <c r="AF70" s="830">
        <v>-4</v>
      </c>
      <c r="AG70" s="830"/>
      <c r="AH70" s="830"/>
      <c r="AI70" s="830"/>
      <c r="AJ70" s="830"/>
      <c r="AK70" s="830" t="s">
        <v>513</v>
      </c>
      <c r="AL70" s="830"/>
      <c r="AM70" s="830"/>
      <c r="AN70" s="830"/>
      <c r="AO70" s="830"/>
      <c r="AP70" s="830" t="s">
        <v>513</v>
      </c>
      <c r="AQ70" s="830"/>
      <c r="AR70" s="830"/>
      <c r="AS70" s="830"/>
      <c r="AT70" s="830"/>
      <c r="AU70" s="830" t="s">
        <v>513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267</v>
      </c>
      <c r="R71" s="830"/>
      <c r="S71" s="830"/>
      <c r="T71" s="830"/>
      <c r="U71" s="830"/>
      <c r="V71" s="830">
        <v>235</v>
      </c>
      <c r="W71" s="830"/>
      <c r="X71" s="830"/>
      <c r="Y71" s="830"/>
      <c r="Z71" s="830"/>
      <c r="AA71" s="830">
        <v>32</v>
      </c>
      <c r="AB71" s="830"/>
      <c r="AC71" s="830"/>
      <c r="AD71" s="830"/>
      <c r="AE71" s="830"/>
      <c r="AF71" s="830">
        <v>32</v>
      </c>
      <c r="AG71" s="830"/>
      <c r="AH71" s="830"/>
      <c r="AI71" s="830"/>
      <c r="AJ71" s="830"/>
      <c r="AK71" s="830" t="s">
        <v>513</v>
      </c>
      <c r="AL71" s="830"/>
      <c r="AM71" s="830"/>
      <c r="AN71" s="830"/>
      <c r="AO71" s="830"/>
      <c r="AP71" s="830" t="s">
        <v>513</v>
      </c>
      <c r="AQ71" s="830"/>
      <c r="AR71" s="830"/>
      <c r="AS71" s="830"/>
      <c r="AT71" s="830"/>
      <c r="AU71" s="830" t="s">
        <v>513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279696</v>
      </c>
      <c r="R72" s="830"/>
      <c r="S72" s="830"/>
      <c r="T72" s="830"/>
      <c r="U72" s="830"/>
      <c r="V72" s="830">
        <v>267445</v>
      </c>
      <c r="W72" s="830"/>
      <c r="X72" s="830"/>
      <c r="Y72" s="830"/>
      <c r="Z72" s="830"/>
      <c r="AA72" s="830">
        <v>12251</v>
      </c>
      <c r="AB72" s="830"/>
      <c r="AC72" s="830"/>
      <c r="AD72" s="830"/>
      <c r="AE72" s="830"/>
      <c r="AF72" s="830">
        <v>12251</v>
      </c>
      <c r="AG72" s="830"/>
      <c r="AH72" s="830"/>
      <c r="AI72" s="830"/>
      <c r="AJ72" s="830"/>
      <c r="AK72" s="830" t="s">
        <v>513</v>
      </c>
      <c r="AL72" s="830"/>
      <c r="AM72" s="830"/>
      <c r="AN72" s="830"/>
      <c r="AO72" s="830"/>
      <c r="AP72" s="830" t="s">
        <v>513</v>
      </c>
      <c r="AQ72" s="830"/>
      <c r="AR72" s="830"/>
      <c r="AS72" s="830"/>
      <c r="AT72" s="830"/>
      <c r="AU72" s="830" t="s">
        <v>513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12288</v>
      </c>
      <c r="AG88" s="844"/>
      <c r="AH88" s="844"/>
      <c r="AI88" s="844"/>
      <c r="AJ88" s="844"/>
      <c r="AK88" s="841"/>
      <c r="AL88" s="841"/>
      <c r="AM88" s="841"/>
      <c r="AN88" s="841"/>
      <c r="AO88" s="841"/>
      <c r="AP88" s="844" t="s">
        <v>513</v>
      </c>
      <c r="AQ88" s="844"/>
      <c r="AR88" s="844"/>
      <c r="AS88" s="844"/>
      <c r="AT88" s="844"/>
      <c r="AU88" s="844" t="s">
        <v>513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311</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311</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311</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3885573</v>
      </c>
      <c r="AB110" s="900"/>
      <c r="AC110" s="900"/>
      <c r="AD110" s="900"/>
      <c r="AE110" s="901"/>
      <c r="AF110" s="902">
        <v>3659296</v>
      </c>
      <c r="AG110" s="900"/>
      <c r="AH110" s="900"/>
      <c r="AI110" s="900"/>
      <c r="AJ110" s="901"/>
      <c r="AK110" s="902">
        <v>3402267</v>
      </c>
      <c r="AL110" s="900"/>
      <c r="AM110" s="900"/>
      <c r="AN110" s="900"/>
      <c r="AO110" s="901"/>
      <c r="AP110" s="903">
        <v>14</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21472421</v>
      </c>
      <c r="BR110" s="931"/>
      <c r="BS110" s="931"/>
      <c r="BT110" s="931"/>
      <c r="BU110" s="931"/>
      <c r="BV110" s="931">
        <v>20407586</v>
      </c>
      <c r="BW110" s="931"/>
      <c r="BX110" s="931"/>
      <c r="BY110" s="931"/>
      <c r="BZ110" s="931"/>
      <c r="CA110" s="931">
        <v>18285911</v>
      </c>
      <c r="CB110" s="931"/>
      <c r="CC110" s="931"/>
      <c r="CD110" s="931"/>
      <c r="CE110" s="931"/>
      <c r="CF110" s="944">
        <v>75.5</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397</v>
      </c>
      <c r="DH110" s="931"/>
      <c r="DI110" s="931"/>
      <c r="DJ110" s="931"/>
      <c r="DK110" s="931"/>
      <c r="DL110" s="931" t="s">
        <v>443</v>
      </c>
      <c r="DM110" s="931"/>
      <c r="DN110" s="931"/>
      <c r="DO110" s="931"/>
      <c r="DP110" s="931"/>
      <c r="DQ110" s="931" t="s">
        <v>443</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397</v>
      </c>
      <c r="AB111" s="938"/>
      <c r="AC111" s="938"/>
      <c r="AD111" s="938"/>
      <c r="AE111" s="939"/>
      <c r="AF111" s="940" t="s">
        <v>397</v>
      </c>
      <c r="AG111" s="938"/>
      <c r="AH111" s="938"/>
      <c r="AI111" s="938"/>
      <c r="AJ111" s="939"/>
      <c r="AK111" s="940" t="s">
        <v>397</v>
      </c>
      <c r="AL111" s="938"/>
      <c r="AM111" s="938"/>
      <c r="AN111" s="938"/>
      <c r="AO111" s="939"/>
      <c r="AP111" s="941" t="s">
        <v>397</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270698</v>
      </c>
      <c r="BR111" s="926"/>
      <c r="BS111" s="926"/>
      <c r="BT111" s="926"/>
      <c r="BU111" s="926"/>
      <c r="BV111" s="926">
        <v>239346</v>
      </c>
      <c r="BW111" s="926"/>
      <c r="BX111" s="926"/>
      <c r="BY111" s="926"/>
      <c r="BZ111" s="926"/>
      <c r="CA111" s="926">
        <v>241128</v>
      </c>
      <c r="CB111" s="926"/>
      <c r="CC111" s="926"/>
      <c r="CD111" s="926"/>
      <c r="CE111" s="926"/>
      <c r="CF111" s="920">
        <v>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397</v>
      </c>
      <c r="DH111" s="926"/>
      <c r="DI111" s="926"/>
      <c r="DJ111" s="926"/>
      <c r="DK111" s="926"/>
      <c r="DL111" s="926" t="s">
        <v>397</v>
      </c>
      <c r="DM111" s="926"/>
      <c r="DN111" s="926"/>
      <c r="DO111" s="926"/>
      <c r="DP111" s="926"/>
      <c r="DQ111" s="926" t="s">
        <v>397</v>
      </c>
      <c r="DR111" s="926"/>
      <c r="DS111" s="926"/>
      <c r="DT111" s="926"/>
      <c r="DU111" s="926"/>
      <c r="DV111" s="927" t="s">
        <v>397</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397</v>
      </c>
      <c r="AG112" s="959"/>
      <c r="AH112" s="959"/>
      <c r="AI112" s="959"/>
      <c r="AJ112" s="960"/>
      <c r="AK112" s="961" t="s">
        <v>397</v>
      </c>
      <c r="AL112" s="959"/>
      <c r="AM112" s="959"/>
      <c r="AN112" s="959"/>
      <c r="AO112" s="960"/>
      <c r="AP112" s="962" t="s">
        <v>397</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12122231</v>
      </c>
      <c r="BR112" s="926"/>
      <c r="BS112" s="926"/>
      <c r="BT112" s="926"/>
      <c r="BU112" s="926"/>
      <c r="BV112" s="926">
        <v>10920073</v>
      </c>
      <c r="BW112" s="926"/>
      <c r="BX112" s="926"/>
      <c r="BY112" s="926"/>
      <c r="BZ112" s="926"/>
      <c r="CA112" s="926">
        <v>10030045</v>
      </c>
      <c r="CB112" s="926"/>
      <c r="CC112" s="926"/>
      <c r="CD112" s="926"/>
      <c r="CE112" s="926"/>
      <c r="CF112" s="920">
        <v>41.4</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397</v>
      </c>
      <c r="DH112" s="926"/>
      <c r="DI112" s="926"/>
      <c r="DJ112" s="926"/>
      <c r="DK112" s="926"/>
      <c r="DL112" s="926" t="s">
        <v>397</v>
      </c>
      <c r="DM112" s="926"/>
      <c r="DN112" s="926"/>
      <c r="DO112" s="926"/>
      <c r="DP112" s="926"/>
      <c r="DQ112" s="926" t="s">
        <v>397</v>
      </c>
      <c r="DR112" s="926"/>
      <c r="DS112" s="926"/>
      <c r="DT112" s="926"/>
      <c r="DU112" s="926"/>
      <c r="DV112" s="927" t="s">
        <v>397</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1249836</v>
      </c>
      <c r="AB113" s="938"/>
      <c r="AC113" s="938"/>
      <c r="AD113" s="938"/>
      <c r="AE113" s="939"/>
      <c r="AF113" s="940">
        <v>1283218</v>
      </c>
      <c r="AG113" s="938"/>
      <c r="AH113" s="938"/>
      <c r="AI113" s="938"/>
      <c r="AJ113" s="939"/>
      <c r="AK113" s="940">
        <v>1242966</v>
      </c>
      <c r="AL113" s="938"/>
      <c r="AM113" s="938"/>
      <c r="AN113" s="938"/>
      <c r="AO113" s="939"/>
      <c r="AP113" s="941">
        <v>5.0999999999999996</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18385</v>
      </c>
      <c r="BR113" s="926"/>
      <c r="BS113" s="926"/>
      <c r="BT113" s="926"/>
      <c r="BU113" s="926"/>
      <c r="BV113" s="926">
        <v>9224</v>
      </c>
      <c r="BW113" s="926"/>
      <c r="BX113" s="926"/>
      <c r="BY113" s="926"/>
      <c r="BZ113" s="926"/>
      <c r="CA113" s="926" t="s">
        <v>397</v>
      </c>
      <c r="CB113" s="926"/>
      <c r="CC113" s="926"/>
      <c r="CD113" s="926"/>
      <c r="CE113" s="926"/>
      <c r="CF113" s="920" t="s">
        <v>397</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397</v>
      </c>
      <c r="DH113" s="959"/>
      <c r="DI113" s="959"/>
      <c r="DJ113" s="959"/>
      <c r="DK113" s="960"/>
      <c r="DL113" s="961" t="s">
        <v>397</v>
      </c>
      <c r="DM113" s="959"/>
      <c r="DN113" s="959"/>
      <c r="DO113" s="959"/>
      <c r="DP113" s="960"/>
      <c r="DQ113" s="961" t="s">
        <v>397</v>
      </c>
      <c r="DR113" s="959"/>
      <c r="DS113" s="959"/>
      <c r="DT113" s="959"/>
      <c r="DU113" s="960"/>
      <c r="DV113" s="962" t="s">
        <v>397</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9272</v>
      </c>
      <c r="AB114" s="959"/>
      <c r="AC114" s="959"/>
      <c r="AD114" s="959"/>
      <c r="AE114" s="960"/>
      <c r="AF114" s="961">
        <v>9272</v>
      </c>
      <c r="AG114" s="959"/>
      <c r="AH114" s="959"/>
      <c r="AI114" s="959"/>
      <c r="AJ114" s="960"/>
      <c r="AK114" s="961">
        <v>9272</v>
      </c>
      <c r="AL114" s="959"/>
      <c r="AM114" s="959"/>
      <c r="AN114" s="959"/>
      <c r="AO114" s="960"/>
      <c r="AP114" s="962">
        <v>0</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7424759</v>
      </c>
      <c r="BR114" s="926"/>
      <c r="BS114" s="926"/>
      <c r="BT114" s="926"/>
      <c r="BU114" s="926"/>
      <c r="BV114" s="926">
        <v>7276013</v>
      </c>
      <c r="BW114" s="926"/>
      <c r="BX114" s="926"/>
      <c r="BY114" s="926"/>
      <c r="BZ114" s="926"/>
      <c r="CA114" s="926">
        <v>7218309</v>
      </c>
      <c r="CB114" s="926"/>
      <c r="CC114" s="926"/>
      <c r="CD114" s="926"/>
      <c r="CE114" s="926"/>
      <c r="CF114" s="920">
        <v>29.8</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397</v>
      </c>
      <c r="DH114" s="959"/>
      <c r="DI114" s="959"/>
      <c r="DJ114" s="959"/>
      <c r="DK114" s="960"/>
      <c r="DL114" s="961" t="s">
        <v>397</v>
      </c>
      <c r="DM114" s="959"/>
      <c r="DN114" s="959"/>
      <c r="DO114" s="959"/>
      <c r="DP114" s="960"/>
      <c r="DQ114" s="961" t="s">
        <v>397</v>
      </c>
      <c r="DR114" s="959"/>
      <c r="DS114" s="959"/>
      <c r="DT114" s="959"/>
      <c r="DU114" s="960"/>
      <c r="DV114" s="962" t="s">
        <v>397</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77334</v>
      </c>
      <c r="AB115" s="938"/>
      <c r="AC115" s="938"/>
      <c r="AD115" s="938"/>
      <c r="AE115" s="939"/>
      <c r="AF115" s="940">
        <v>136026</v>
      </c>
      <c r="AG115" s="938"/>
      <c r="AH115" s="938"/>
      <c r="AI115" s="938"/>
      <c r="AJ115" s="939"/>
      <c r="AK115" s="940">
        <v>352091</v>
      </c>
      <c r="AL115" s="938"/>
      <c r="AM115" s="938"/>
      <c r="AN115" s="938"/>
      <c r="AO115" s="939"/>
      <c r="AP115" s="941">
        <v>1.5</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397</v>
      </c>
      <c r="BR115" s="926"/>
      <c r="BS115" s="926"/>
      <c r="BT115" s="926"/>
      <c r="BU115" s="926"/>
      <c r="BV115" s="926" t="s">
        <v>397</v>
      </c>
      <c r="BW115" s="926"/>
      <c r="BX115" s="926"/>
      <c r="BY115" s="926"/>
      <c r="BZ115" s="926"/>
      <c r="CA115" s="926" t="s">
        <v>397</v>
      </c>
      <c r="CB115" s="926"/>
      <c r="CC115" s="926"/>
      <c r="CD115" s="926"/>
      <c r="CE115" s="926"/>
      <c r="CF115" s="920" t="s">
        <v>397</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222218</v>
      </c>
      <c r="DH115" s="959"/>
      <c r="DI115" s="959"/>
      <c r="DJ115" s="959"/>
      <c r="DK115" s="960"/>
      <c r="DL115" s="961">
        <v>220898</v>
      </c>
      <c r="DM115" s="959"/>
      <c r="DN115" s="959"/>
      <c r="DO115" s="959"/>
      <c r="DP115" s="960"/>
      <c r="DQ115" s="961">
        <v>219563</v>
      </c>
      <c r="DR115" s="959"/>
      <c r="DS115" s="959"/>
      <c r="DT115" s="959"/>
      <c r="DU115" s="960"/>
      <c r="DV115" s="962">
        <v>0.9</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397</v>
      </c>
      <c r="AB116" s="959"/>
      <c r="AC116" s="959"/>
      <c r="AD116" s="959"/>
      <c r="AE116" s="960"/>
      <c r="AF116" s="961" t="s">
        <v>397</v>
      </c>
      <c r="AG116" s="959"/>
      <c r="AH116" s="959"/>
      <c r="AI116" s="959"/>
      <c r="AJ116" s="960"/>
      <c r="AK116" s="961" t="s">
        <v>397</v>
      </c>
      <c r="AL116" s="959"/>
      <c r="AM116" s="959"/>
      <c r="AN116" s="959"/>
      <c r="AO116" s="960"/>
      <c r="AP116" s="962" t="s">
        <v>397</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397</v>
      </c>
      <c r="BR116" s="926"/>
      <c r="BS116" s="926"/>
      <c r="BT116" s="926"/>
      <c r="BU116" s="926"/>
      <c r="BV116" s="926" t="s">
        <v>397</v>
      </c>
      <c r="BW116" s="926"/>
      <c r="BX116" s="926"/>
      <c r="BY116" s="926"/>
      <c r="BZ116" s="926"/>
      <c r="CA116" s="926" t="s">
        <v>397</v>
      </c>
      <c r="CB116" s="926"/>
      <c r="CC116" s="926"/>
      <c r="CD116" s="926"/>
      <c r="CE116" s="926"/>
      <c r="CF116" s="920" t="s">
        <v>397</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397</v>
      </c>
      <c r="DH116" s="959"/>
      <c r="DI116" s="959"/>
      <c r="DJ116" s="959"/>
      <c r="DK116" s="960"/>
      <c r="DL116" s="961" t="s">
        <v>397</v>
      </c>
      <c r="DM116" s="959"/>
      <c r="DN116" s="959"/>
      <c r="DO116" s="959"/>
      <c r="DP116" s="960"/>
      <c r="DQ116" s="961" t="s">
        <v>397</v>
      </c>
      <c r="DR116" s="959"/>
      <c r="DS116" s="959"/>
      <c r="DT116" s="959"/>
      <c r="DU116" s="960"/>
      <c r="DV116" s="962" t="s">
        <v>397</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5222015</v>
      </c>
      <c r="AB117" s="979"/>
      <c r="AC117" s="979"/>
      <c r="AD117" s="979"/>
      <c r="AE117" s="980"/>
      <c r="AF117" s="981">
        <v>5087812</v>
      </c>
      <c r="AG117" s="979"/>
      <c r="AH117" s="979"/>
      <c r="AI117" s="979"/>
      <c r="AJ117" s="980"/>
      <c r="AK117" s="981">
        <v>5006596</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397</v>
      </c>
      <c r="BR117" s="926"/>
      <c r="BS117" s="926"/>
      <c r="BT117" s="926"/>
      <c r="BU117" s="926"/>
      <c r="BV117" s="926" t="s">
        <v>397</v>
      </c>
      <c r="BW117" s="926"/>
      <c r="BX117" s="926"/>
      <c r="BY117" s="926"/>
      <c r="BZ117" s="926"/>
      <c r="CA117" s="926" t="s">
        <v>397</v>
      </c>
      <c r="CB117" s="926"/>
      <c r="CC117" s="926"/>
      <c r="CD117" s="926"/>
      <c r="CE117" s="926"/>
      <c r="CF117" s="920" t="s">
        <v>397</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397</v>
      </c>
      <c r="DH117" s="959"/>
      <c r="DI117" s="959"/>
      <c r="DJ117" s="959"/>
      <c r="DK117" s="960"/>
      <c r="DL117" s="961" t="s">
        <v>397</v>
      </c>
      <c r="DM117" s="959"/>
      <c r="DN117" s="959"/>
      <c r="DO117" s="959"/>
      <c r="DP117" s="960"/>
      <c r="DQ117" s="961" t="s">
        <v>397</v>
      </c>
      <c r="DR117" s="959"/>
      <c r="DS117" s="959"/>
      <c r="DT117" s="959"/>
      <c r="DU117" s="960"/>
      <c r="DV117" s="962" t="s">
        <v>397</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311</v>
      </c>
      <c r="AL118" s="893"/>
      <c r="AM118" s="893"/>
      <c r="AN118" s="893"/>
      <c r="AO118" s="894"/>
      <c r="AP118" s="970" t="s">
        <v>437</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397</v>
      </c>
      <c r="BR118" s="1000"/>
      <c r="BS118" s="1000"/>
      <c r="BT118" s="1000"/>
      <c r="BU118" s="1000"/>
      <c r="BV118" s="1000" t="s">
        <v>397</v>
      </c>
      <c r="BW118" s="1000"/>
      <c r="BX118" s="1000"/>
      <c r="BY118" s="1000"/>
      <c r="BZ118" s="1000"/>
      <c r="CA118" s="1000" t="s">
        <v>397</v>
      </c>
      <c r="CB118" s="1000"/>
      <c r="CC118" s="1000"/>
      <c r="CD118" s="1000"/>
      <c r="CE118" s="1000"/>
      <c r="CF118" s="920" t="s">
        <v>397</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397</v>
      </c>
      <c r="DH118" s="959"/>
      <c r="DI118" s="959"/>
      <c r="DJ118" s="959"/>
      <c r="DK118" s="960"/>
      <c r="DL118" s="961" t="s">
        <v>397</v>
      </c>
      <c r="DM118" s="959"/>
      <c r="DN118" s="959"/>
      <c r="DO118" s="959"/>
      <c r="DP118" s="960"/>
      <c r="DQ118" s="961" t="s">
        <v>397</v>
      </c>
      <c r="DR118" s="959"/>
      <c r="DS118" s="959"/>
      <c r="DT118" s="959"/>
      <c r="DU118" s="960"/>
      <c r="DV118" s="962" t="s">
        <v>397</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397</v>
      </c>
      <c r="AB119" s="900"/>
      <c r="AC119" s="900"/>
      <c r="AD119" s="900"/>
      <c r="AE119" s="901"/>
      <c r="AF119" s="902" t="s">
        <v>397</v>
      </c>
      <c r="AG119" s="900"/>
      <c r="AH119" s="900"/>
      <c r="AI119" s="900"/>
      <c r="AJ119" s="901"/>
      <c r="AK119" s="902" t="s">
        <v>397</v>
      </c>
      <c r="AL119" s="900"/>
      <c r="AM119" s="900"/>
      <c r="AN119" s="900"/>
      <c r="AO119" s="901"/>
      <c r="AP119" s="903" t="s">
        <v>397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468</v>
      </c>
      <c r="BP119" s="1005"/>
      <c r="BQ119" s="999">
        <v>41308494</v>
      </c>
      <c r="BR119" s="1000"/>
      <c r="BS119" s="1000"/>
      <c r="BT119" s="1000"/>
      <c r="BU119" s="1000"/>
      <c r="BV119" s="1000">
        <v>38852242</v>
      </c>
      <c r="BW119" s="1000"/>
      <c r="BX119" s="1000"/>
      <c r="BY119" s="1000"/>
      <c r="BZ119" s="1000"/>
      <c r="CA119" s="1000">
        <v>35775393</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48480</v>
      </c>
      <c r="DH119" s="986"/>
      <c r="DI119" s="986"/>
      <c r="DJ119" s="986"/>
      <c r="DK119" s="987"/>
      <c r="DL119" s="985">
        <v>18448</v>
      </c>
      <c r="DM119" s="986"/>
      <c r="DN119" s="986"/>
      <c r="DO119" s="986"/>
      <c r="DP119" s="987"/>
      <c r="DQ119" s="985">
        <v>21565</v>
      </c>
      <c r="DR119" s="986"/>
      <c r="DS119" s="986"/>
      <c r="DT119" s="986"/>
      <c r="DU119" s="987"/>
      <c r="DV119" s="988">
        <v>0.1</v>
      </c>
      <c r="DW119" s="989"/>
      <c r="DX119" s="989"/>
      <c r="DY119" s="989"/>
      <c r="DZ119" s="990"/>
    </row>
    <row r="120" spans="1:130" s="230" customFormat="1" ht="26.25" customHeight="1" x14ac:dyDescent="0.15">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397</v>
      </c>
      <c r="AB120" s="959"/>
      <c r="AC120" s="959"/>
      <c r="AD120" s="959"/>
      <c r="AE120" s="960"/>
      <c r="AF120" s="961" t="s">
        <v>397</v>
      </c>
      <c r="AG120" s="959"/>
      <c r="AH120" s="959"/>
      <c r="AI120" s="959"/>
      <c r="AJ120" s="960"/>
      <c r="AK120" s="961" t="s">
        <v>397</v>
      </c>
      <c r="AL120" s="959"/>
      <c r="AM120" s="959"/>
      <c r="AN120" s="959"/>
      <c r="AO120" s="960"/>
      <c r="AP120" s="962" t="s">
        <v>397</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47859642</v>
      </c>
      <c r="BR120" s="931"/>
      <c r="BS120" s="931"/>
      <c r="BT120" s="931"/>
      <c r="BU120" s="931"/>
      <c r="BV120" s="931">
        <v>49089242</v>
      </c>
      <c r="BW120" s="931"/>
      <c r="BX120" s="931"/>
      <c r="BY120" s="931"/>
      <c r="BZ120" s="931"/>
      <c r="CA120" s="931">
        <v>50876472</v>
      </c>
      <c r="CB120" s="931"/>
      <c r="CC120" s="931"/>
      <c r="CD120" s="931"/>
      <c r="CE120" s="931"/>
      <c r="CF120" s="944">
        <v>210.1</v>
      </c>
      <c r="CG120" s="945"/>
      <c r="CH120" s="945"/>
      <c r="CI120" s="945"/>
      <c r="CJ120" s="945"/>
      <c r="CK120" s="1006" t="s">
        <v>472</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10423408</v>
      </c>
      <c r="DH120" s="931"/>
      <c r="DI120" s="931"/>
      <c r="DJ120" s="931"/>
      <c r="DK120" s="931"/>
      <c r="DL120" s="931">
        <v>9254614</v>
      </c>
      <c r="DM120" s="931"/>
      <c r="DN120" s="931"/>
      <c r="DO120" s="931"/>
      <c r="DP120" s="931"/>
      <c r="DQ120" s="931">
        <v>8448561</v>
      </c>
      <c r="DR120" s="931"/>
      <c r="DS120" s="931"/>
      <c r="DT120" s="931"/>
      <c r="DU120" s="931"/>
      <c r="DV120" s="932">
        <v>34.9</v>
      </c>
      <c r="DW120" s="932"/>
      <c r="DX120" s="932"/>
      <c r="DY120" s="932"/>
      <c r="DZ120" s="933"/>
    </row>
    <row r="121" spans="1:130" s="230" customFormat="1" ht="26.25" customHeight="1" x14ac:dyDescent="0.15">
      <c r="A121" s="1058"/>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397</v>
      </c>
      <c r="AB121" s="959"/>
      <c r="AC121" s="959"/>
      <c r="AD121" s="959"/>
      <c r="AE121" s="960"/>
      <c r="AF121" s="961" t="s">
        <v>397</v>
      </c>
      <c r="AG121" s="959"/>
      <c r="AH121" s="959"/>
      <c r="AI121" s="959"/>
      <c r="AJ121" s="960"/>
      <c r="AK121" s="961" t="s">
        <v>397</v>
      </c>
      <c r="AL121" s="959"/>
      <c r="AM121" s="959"/>
      <c r="AN121" s="959"/>
      <c r="AO121" s="960"/>
      <c r="AP121" s="962" t="s">
        <v>397</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3424051</v>
      </c>
      <c r="BR121" s="926"/>
      <c r="BS121" s="926"/>
      <c r="BT121" s="926"/>
      <c r="BU121" s="926"/>
      <c r="BV121" s="926">
        <v>3089262</v>
      </c>
      <c r="BW121" s="926"/>
      <c r="BX121" s="926"/>
      <c r="BY121" s="926"/>
      <c r="BZ121" s="926"/>
      <c r="CA121" s="926">
        <v>2801262</v>
      </c>
      <c r="CB121" s="926"/>
      <c r="CC121" s="926"/>
      <c r="CD121" s="926"/>
      <c r="CE121" s="926"/>
      <c r="CF121" s="920">
        <v>11.6</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1695325</v>
      </c>
      <c r="DH121" s="926"/>
      <c r="DI121" s="926"/>
      <c r="DJ121" s="926"/>
      <c r="DK121" s="926"/>
      <c r="DL121" s="926">
        <v>1662298</v>
      </c>
      <c r="DM121" s="926"/>
      <c r="DN121" s="926"/>
      <c r="DO121" s="926"/>
      <c r="DP121" s="926"/>
      <c r="DQ121" s="926">
        <v>1578336</v>
      </c>
      <c r="DR121" s="926"/>
      <c r="DS121" s="926"/>
      <c r="DT121" s="926"/>
      <c r="DU121" s="926"/>
      <c r="DV121" s="927">
        <v>6.5</v>
      </c>
      <c r="DW121" s="927"/>
      <c r="DX121" s="927"/>
      <c r="DY121" s="927"/>
      <c r="DZ121" s="928"/>
    </row>
    <row r="122" spans="1:130" s="230" customFormat="1" ht="26.25" customHeight="1" x14ac:dyDescent="0.15">
      <c r="A122" s="1058"/>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397</v>
      </c>
      <c r="AB122" s="959"/>
      <c r="AC122" s="959"/>
      <c r="AD122" s="959"/>
      <c r="AE122" s="960"/>
      <c r="AF122" s="961" t="s">
        <v>397</v>
      </c>
      <c r="AG122" s="959"/>
      <c r="AH122" s="959"/>
      <c r="AI122" s="959"/>
      <c r="AJ122" s="960"/>
      <c r="AK122" s="961" t="s">
        <v>397</v>
      </c>
      <c r="AL122" s="959"/>
      <c r="AM122" s="959"/>
      <c r="AN122" s="959"/>
      <c r="AO122" s="960"/>
      <c r="AP122" s="962" t="s">
        <v>397</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35341606</v>
      </c>
      <c r="BR122" s="1000"/>
      <c r="BS122" s="1000"/>
      <c r="BT122" s="1000"/>
      <c r="BU122" s="1000"/>
      <c r="BV122" s="1000">
        <v>34362997</v>
      </c>
      <c r="BW122" s="1000"/>
      <c r="BX122" s="1000"/>
      <c r="BY122" s="1000"/>
      <c r="BZ122" s="1000"/>
      <c r="CA122" s="1000">
        <v>31693732</v>
      </c>
      <c r="CB122" s="1000"/>
      <c r="CC122" s="1000"/>
      <c r="CD122" s="1000"/>
      <c r="CE122" s="1000"/>
      <c r="CF122" s="1017">
        <v>130.9</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v>3498</v>
      </c>
      <c r="DH122" s="926"/>
      <c r="DI122" s="926"/>
      <c r="DJ122" s="926"/>
      <c r="DK122" s="926"/>
      <c r="DL122" s="926">
        <v>3161</v>
      </c>
      <c r="DM122" s="926"/>
      <c r="DN122" s="926"/>
      <c r="DO122" s="926"/>
      <c r="DP122" s="926"/>
      <c r="DQ122" s="926">
        <v>3148</v>
      </c>
      <c r="DR122" s="926"/>
      <c r="DS122" s="926"/>
      <c r="DT122" s="926"/>
      <c r="DU122" s="926"/>
      <c r="DV122" s="927">
        <v>0</v>
      </c>
      <c r="DW122" s="927"/>
      <c r="DX122" s="927"/>
      <c r="DY122" s="927"/>
      <c r="DZ122" s="928"/>
    </row>
    <row r="123" spans="1:130" s="230" customFormat="1" ht="26.25" customHeight="1" x14ac:dyDescent="0.15">
      <c r="A123" s="1058"/>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397</v>
      </c>
      <c r="AB123" s="959"/>
      <c r="AC123" s="959"/>
      <c r="AD123" s="959"/>
      <c r="AE123" s="960"/>
      <c r="AF123" s="961" t="s">
        <v>397</v>
      </c>
      <c r="AG123" s="959"/>
      <c r="AH123" s="959"/>
      <c r="AI123" s="959"/>
      <c r="AJ123" s="960"/>
      <c r="AK123" s="961" t="s">
        <v>397</v>
      </c>
      <c r="AL123" s="959"/>
      <c r="AM123" s="959"/>
      <c r="AN123" s="959"/>
      <c r="AO123" s="960"/>
      <c r="AP123" s="962" t="s">
        <v>397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476</v>
      </c>
      <c r="BP123" s="1005"/>
      <c r="BQ123" s="1064">
        <v>86625299</v>
      </c>
      <c r="BR123" s="1031"/>
      <c r="BS123" s="1031"/>
      <c r="BT123" s="1031"/>
      <c r="BU123" s="1031"/>
      <c r="BV123" s="1031">
        <v>86541501</v>
      </c>
      <c r="BW123" s="1031"/>
      <c r="BX123" s="1031"/>
      <c r="BY123" s="1031"/>
      <c r="BZ123" s="1031"/>
      <c r="CA123" s="1031">
        <v>85371466</v>
      </c>
      <c r="CB123" s="1031"/>
      <c r="CC123" s="1031"/>
      <c r="CD123" s="1031"/>
      <c r="CE123" s="1031"/>
      <c r="CF123" s="1001"/>
      <c r="CG123" s="1002"/>
      <c r="CH123" s="1002"/>
      <c r="CI123" s="1002"/>
      <c r="CJ123" s="1003"/>
      <c r="CK123" s="1009"/>
      <c r="CL123" s="1010"/>
      <c r="CM123" s="1010"/>
      <c r="CN123" s="1010"/>
      <c r="CO123" s="1011"/>
      <c r="CP123" s="1019" t="s">
        <v>410</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397</v>
      </c>
      <c r="DM123" s="959"/>
      <c r="DN123" s="959"/>
      <c r="DO123" s="959"/>
      <c r="DP123" s="960"/>
      <c r="DQ123" s="961" t="s">
        <v>397</v>
      </c>
      <c r="DR123" s="959"/>
      <c r="DS123" s="959"/>
      <c r="DT123" s="959"/>
      <c r="DU123" s="960"/>
      <c r="DV123" s="962" t="s">
        <v>397</v>
      </c>
      <c r="DW123" s="963"/>
      <c r="DX123" s="963"/>
      <c r="DY123" s="963"/>
      <c r="DZ123" s="964"/>
    </row>
    <row r="124" spans="1:130" s="230" customFormat="1" ht="26.25" customHeight="1" thickBot="1" x14ac:dyDescent="0.2">
      <c r="A124" s="1058"/>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397</v>
      </c>
      <c r="AB124" s="959"/>
      <c r="AC124" s="959"/>
      <c r="AD124" s="959"/>
      <c r="AE124" s="960"/>
      <c r="AF124" s="961" t="s">
        <v>397</v>
      </c>
      <c r="AG124" s="959"/>
      <c r="AH124" s="959"/>
      <c r="AI124" s="959"/>
      <c r="AJ124" s="960"/>
      <c r="AK124" s="961" t="s">
        <v>397</v>
      </c>
      <c r="AL124" s="959"/>
      <c r="AM124" s="959"/>
      <c r="AN124" s="959"/>
      <c r="AO124" s="960"/>
      <c r="AP124" s="962" t="s">
        <v>397</v>
      </c>
      <c r="AQ124" s="963"/>
      <c r="AR124" s="963"/>
      <c r="AS124" s="963"/>
      <c r="AT124" s="964"/>
      <c r="AU124" s="1060" t="s">
        <v>477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397</v>
      </c>
      <c r="BR124" s="1027"/>
      <c r="BS124" s="1027"/>
      <c r="BT124" s="1027"/>
      <c r="BU124" s="1027"/>
      <c r="BV124" s="1027" t="s">
        <v>397</v>
      </c>
      <c r="BW124" s="1027"/>
      <c r="BX124" s="1027"/>
      <c r="BY124" s="1027"/>
      <c r="BZ124" s="1027"/>
      <c r="CA124" s="1027" t="s">
        <v>397</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397</v>
      </c>
      <c r="DM124" s="986"/>
      <c r="DN124" s="986"/>
      <c r="DO124" s="986"/>
      <c r="DP124" s="987"/>
      <c r="DQ124" s="985" t="s">
        <v>397</v>
      </c>
      <c r="DR124" s="986"/>
      <c r="DS124" s="986"/>
      <c r="DT124" s="986"/>
      <c r="DU124" s="987"/>
      <c r="DV124" s="988" t="s">
        <v>397</v>
      </c>
      <c r="DW124" s="989"/>
      <c r="DX124" s="989"/>
      <c r="DY124" s="989"/>
      <c r="DZ124" s="990"/>
    </row>
    <row r="125" spans="1:130" s="230" customFormat="1" ht="26.25" customHeight="1" x14ac:dyDescent="0.15">
      <c r="A125" s="1058"/>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397</v>
      </c>
      <c r="AB125" s="959"/>
      <c r="AC125" s="959"/>
      <c r="AD125" s="959"/>
      <c r="AE125" s="960"/>
      <c r="AF125" s="961" t="s">
        <v>397</v>
      </c>
      <c r="AG125" s="959"/>
      <c r="AH125" s="959"/>
      <c r="AI125" s="959"/>
      <c r="AJ125" s="960"/>
      <c r="AK125" s="961" t="s">
        <v>397</v>
      </c>
      <c r="AL125" s="959"/>
      <c r="AM125" s="959"/>
      <c r="AN125" s="959"/>
      <c r="AO125" s="960"/>
      <c r="AP125" s="962" t="s">
        <v>397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397</v>
      </c>
      <c r="DH125" s="931"/>
      <c r="DI125" s="931"/>
      <c r="DJ125" s="931"/>
      <c r="DK125" s="931"/>
      <c r="DL125" s="931" t="s">
        <v>397</v>
      </c>
      <c r="DM125" s="931"/>
      <c r="DN125" s="931"/>
      <c r="DO125" s="931"/>
      <c r="DP125" s="931"/>
      <c r="DQ125" s="931" t="s">
        <v>397</v>
      </c>
      <c r="DR125" s="931"/>
      <c r="DS125" s="931"/>
      <c r="DT125" s="931"/>
      <c r="DU125" s="931"/>
      <c r="DV125" s="932" t="s">
        <v>397</v>
      </c>
      <c r="DW125" s="932"/>
      <c r="DX125" s="932"/>
      <c r="DY125" s="932"/>
      <c r="DZ125" s="933"/>
    </row>
    <row r="126" spans="1:130" s="230" customFormat="1" ht="26.25" customHeight="1" thickBot="1" x14ac:dyDescent="0.2">
      <c r="A126" s="1058"/>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35251</v>
      </c>
      <c r="AB126" s="959"/>
      <c r="AC126" s="959"/>
      <c r="AD126" s="959"/>
      <c r="AE126" s="960"/>
      <c r="AF126" s="961">
        <v>14041</v>
      </c>
      <c r="AG126" s="959"/>
      <c r="AH126" s="959"/>
      <c r="AI126" s="959"/>
      <c r="AJ126" s="960"/>
      <c r="AK126" s="961">
        <v>6469</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397</v>
      </c>
      <c r="DH126" s="926"/>
      <c r="DI126" s="926"/>
      <c r="DJ126" s="926"/>
      <c r="DK126" s="926"/>
      <c r="DL126" s="926" t="s">
        <v>397</v>
      </c>
      <c r="DM126" s="926"/>
      <c r="DN126" s="926"/>
      <c r="DO126" s="926"/>
      <c r="DP126" s="926"/>
      <c r="DQ126" s="926" t="s">
        <v>397</v>
      </c>
      <c r="DR126" s="926"/>
      <c r="DS126" s="926"/>
      <c r="DT126" s="926"/>
      <c r="DU126" s="926"/>
      <c r="DV126" s="927" t="s">
        <v>397</v>
      </c>
      <c r="DW126" s="927"/>
      <c r="DX126" s="927"/>
      <c r="DY126" s="927"/>
      <c r="DZ126" s="928"/>
    </row>
    <row r="127" spans="1:130" s="230" customFormat="1" ht="26.25" customHeight="1" x14ac:dyDescent="0.15">
      <c r="A127" s="1059"/>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42083</v>
      </c>
      <c r="AB127" s="959"/>
      <c r="AC127" s="959"/>
      <c r="AD127" s="959"/>
      <c r="AE127" s="960"/>
      <c r="AF127" s="961">
        <v>121985</v>
      </c>
      <c r="AG127" s="959"/>
      <c r="AH127" s="959"/>
      <c r="AI127" s="959"/>
      <c r="AJ127" s="960"/>
      <c r="AK127" s="961">
        <v>345622</v>
      </c>
      <c r="AL127" s="959"/>
      <c r="AM127" s="959"/>
      <c r="AN127" s="959"/>
      <c r="AO127" s="960"/>
      <c r="AP127" s="962">
        <v>1.4</v>
      </c>
      <c r="AQ127" s="963"/>
      <c r="AR127" s="963"/>
      <c r="AS127" s="963"/>
      <c r="AT127" s="964"/>
      <c r="AU127" s="232"/>
      <c r="AV127" s="232"/>
      <c r="AW127" s="232"/>
      <c r="AX127" s="1032" t="s">
        <v>483</v>
      </c>
      <c r="AY127" s="1033"/>
      <c r="AZ127" s="1033"/>
      <c r="BA127" s="1033"/>
      <c r="BB127" s="1033"/>
      <c r="BC127" s="1033"/>
      <c r="BD127" s="1033"/>
      <c r="BE127" s="1034"/>
      <c r="BF127" s="1035" t="s">
        <v>484</v>
      </c>
      <c r="BG127" s="1033"/>
      <c r="BH127" s="1033"/>
      <c r="BI127" s="1033"/>
      <c r="BJ127" s="1033"/>
      <c r="BK127" s="1033"/>
      <c r="BL127" s="1034"/>
      <c r="BM127" s="1035" t="s">
        <v>485</v>
      </c>
      <c r="BN127" s="1033"/>
      <c r="BO127" s="1033"/>
      <c r="BP127" s="1033"/>
      <c r="BQ127" s="1033"/>
      <c r="BR127" s="1033"/>
      <c r="BS127" s="1034"/>
      <c r="BT127" s="1035" t="s">
        <v>486</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397</v>
      </c>
      <c r="DH127" s="926"/>
      <c r="DI127" s="926"/>
      <c r="DJ127" s="926"/>
      <c r="DK127" s="926"/>
      <c r="DL127" s="926" t="s">
        <v>397</v>
      </c>
      <c r="DM127" s="926"/>
      <c r="DN127" s="926"/>
      <c r="DO127" s="926"/>
      <c r="DP127" s="926"/>
      <c r="DQ127" s="926" t="s">
        <v>397</v>
      </c>
      <c r="DR127" s="926"/>
      <c r="DS127" s="926"/>
      <c r="DT127" s="926"/>
      <c r="DU127" s="926"/>
      <c r="DV127" s="927" t="s">
        <v>397</v>
      </c>
      <c r="DW127" s="927"/>
      <c r="DX127" s="927"/>
      <c r="DY127" s="927"/>
      <c r="DZ127" s="928"/>
    </row>
    <row r="128" spans="1:130" s="230" customFormat="1" ht="26.25" customHeight="1" thickBot="1" x14ac:dyDescent="0.2">
      <c r="A128" s="1042" t="s">
        <v>488</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489</v>
      </c>
      <c r="X128" s="1044"/>
      <c r="Y128" s="1044"/>
      <c r="Z128" s="1045"/>
      <c r="AA128" s="1046">
        <v>449392</v>
      </c>
      <c r="AB128" s="1047"/>
      <c r="AC128" s="1047"/>
      <c r="AD128" s="1047"/>
      <c r="AE128" s="1048"/>
      <c r="AF128" s="1049">
        <v>352216</v>
      </c>
      <c r="AG128" s="1047"/>
      <c r="AH128" s="1047"/>
      <c r="AI128" s="1047"/>
      <c r="AJ128" s="1048"/>
      <c r="AK128" s="1049">
        <v>389883</v>
      </c>
      <c r="AL128" s="1047"/>
      <c r="AM128" s="1047"/>
      <c r="AN128" s="1047"/>
      <c r="AO128" s="1048"/>
      <c r="AP128" s="1050"/>
      <c r="AQ128" s="1051"/>
      <c r="AR128" s="1051"/>
      <c r="AS128" s="1051"/>
      <c r="AT128" s="1052"/>
      <c r="AU128" s="232"/>
      <c r="AV128" s="232"/>
      <c r="AW128" s="232"/>
      <c r="AX128" s="896" t="s">
        <v>490</v>
      </c>
      <c r="AY128" s="897"/>
      <c r="AZ128" s="897"/>
      <c r="BA128" s="897"/>
      <c r="BB128" s="897"/>
      <c r="BC128" s="897"/>
      <c r="BD128" s="897"/>
      <c r="BE128" s="898"/>
      <c r="BF128" s="1053" t="s">
        <v>397</v>
      </c>
      <c r="BG128" s="1054"/>
      <c r="BH128" s="1054"/>
      <c r="BI128" s="1054"/>
      <c r="BJ128" s="1054"/>
      <c r="BK128" s="1054"/>
      <c r="BL128" s="1055"/>
      <c r="BM128" s="1053">
        <v>11.92</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491</v>
      </c>
      <c r="CQ128" s="726"/>
      <c r="CR128" s="726"/>
      <c r="CS128" s="726"/>
      <c r="CT128" s="726"/>
      <c r="CU128" s="726"/>
      <c r="CV128" s="726"/>
      <c r="CW128" s="726"/>
      <c r="CX128" s="726"/>
      <c r="CY128" s="726"/>
      <c r="CZ128" s="726"/>
      <c r="DA128" s="726"/>
      <c r="DB128" s="726"/>
      <c r="DC128" s="726"/>
      <c r="DD128" s="726"/>
      <c r="DE128" s="726"/>
      <c r="DF128" s="1037"/>
      <c r="DG128" s="1038" t="s">
        <v>397</v>
      </c>
      <c r="DH128" s="1039"/>
      <c r="DI128" s="1039"/>
      <c r="DJ128" s="1039"/>
      <c r="DK128" s="1039"/>
      <c r="DL128" s="1039" t="s">
        <v>397</v>
      </c>
      <c r="DM128" s="1039"/>
      <c r="DN128" s="1039"/>
      <c r="DO128" s="1039"/>
      <c r="DP128" s="1039"/>
      <c r="DQ128" s="1039" t="s">
        <v>397</v>
      </c>
      <c r="DR128" s="1039"/>
      <c r="DS128" s="1039"/>
      <c r="DT128" s="1039"/>
      <c r="DU128" s="1039"/>
      <c r="DV128" s="1040" t="s">
        <v>397</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27486187</v>
      </c>
      <c r="AB129" s="959"/>
      <c r="AC129" s="959"/>
      <c r="AD129" s="959"/>
      <c r="AE129" s="960"/>
      <c r="AF129" s="961">
        <v>28391014</v>
      </c>
      <c r="AG129" s="959"/>
      <c r="AH129" s="959"/>
      <c r="AI129" s="959"/>
      <c r="AJ129" s="960"/>
      <c r="AK129" s="961">
        <v>27666169</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397</v>
      </c>
      <c r="BG129" s="1067"/>
      <c r="BH129" s="1067"/>
      <c r="BI129" s="1067"/>
      <c r="BJ129" s="1067"/>
      <c r="BK129" s="1067"/>
      <c r="BL129" s="1068"/>
      <c r="BM129" s="1066">
        <v>16.920000000000002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3671927</v>
      </c>
      <c r="AB130" s="959"/>
      <c r="AC130" s="959"/>
      <c r="AD130" s="959"/>
      <c r="AE130" s="960"/>
      <c r="AF130" s="961">
        <v>3564980</v>
      </c>
      <c r="AG130" s="959"/>
      <c r="AH130" s="959"/>
      <c r="AI130" s="959"/>
      <c r="AJ130" s="960"/>
      <c r="AK130" s="961">
        <v>3447736</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4.7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23814260</v>
      </c>
      <c r="AB131" s="986"/>
      <c r="AC131" s="986"/>
      <c r="AD131" s="986"/>
      <c r="AE131" s="987"/>
      <c r="AF131" s="985">
        <v>24826034</v>
      </c>
      <c r="AG131" s="986"/>
      <c r="AH131" s="986"/>
      <c r="AI131" s="986"/>
      <c r="AJ131" s="987"/>
      <c r="AK131" s="985">
        <v>24218433</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7"/>
      <c r="BF131" s="1084" t="s">
        <v>397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4.622003791</v>
      </c>
      <c r="AB132" s="1097"/>
      <c r="AC132" s="1097"/>
      <c r="AD132" s="1097"/>
      <c r="AE132" s="1098"/>
      <c r="AF132" s="1099">
        <v>4.7152759079999997</v>
      </c>
      <c r="AG132" s="1097"/>
      <c r="AH132" s="1097"/>
      <c r="AI132" s="1097"/>
      <c r="AJ132" s="1098"/>
      <c r="AK132" s="1099">
        <v>4.8268069200000001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5.5</v>
      </c>
      <c r="AB133" s="1080"/>
      <c r="AC133" s="1080"/>
      <c r="AD133" s="1080"/>
      <c r="AE133" s="1081"/>
      <c r="AF133" s="1079">
        <v>5</v>
      </c>
      <c r="AG133" s="1080"/>
      <c r="AH133" s="1080"/>
      <c r="AI133" s="1080"/>
      <c r="AJ133" s="1081"/>
      <c r="AK133" s="1079">
        <v>4.7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9xv/z5SvkJPNY6YHt0CxtF9mpiw1VfHRiWYSFksCp9QvzawkM+ongpDeEPkWGMMCEx1Ly1VOrCbsGPkPibgGw==" saltValue="o7xt6DYdVbafD0tJ2aDn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49"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KqYKZw8y4xlSBaUO6SAUo+h+p53MicNbu9a0iK9jl8UDlHLDFeWhhpbknxHqW8E4QQqFPXxFQmKxBfsGRluEA==" saltValue="HePPG3aByAfRwyvc9CUM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HQJcCcYbPlbaYKM4yrqJx+SpWdVZUghlswCdUzJ4jKgU2XQLHRgFHczhmUN81AINlV4jL9ER9JFOL2xPxw4YQ==" saltValue="DYMQGk3opbmEGY9nZI1D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7635612</v>
      </c>
      <c r="AP9" s="281">
        <v>90536</v>
      </c>
      <c r="AQ9" s="282">
        <v>86855</v>
      </c>
      <c r="AR9" s="283">
        <v>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5285</v>
      </c>
      <c r="AP10" s="284">
        <v>63</v>
      </c>
      <c r="AQ10" s="285">
        <v>6847</v>
      </c>
      <c r="AR10" s="286">
        <v>-99.1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1522</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v>12</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481136</v>
      </c>
      <c r="AP13" s="284">
        <v>5705</v>
      </c>
      <c r="AQ13" s="285">
        <v>3290</v>
      </c>
      <c r="AR13" s="286">
        <v>73.400000000000006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142253</v>
      </c>
      <c r="AP14" s="284">
        <v>1687</v>
      </c>
      <c r="AQ14" s="285">
        <v>1835</v>
      </c>
      <c r="AR14" s="286">
        <v>-8.1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-666399</v>
      </c>
      <c r="AP15" s="284">
        <v>-7902</v>
      </c>
      <c r="AQ15" s="285">
        <v>-6144</v>
      </c>
      <c r="AR15" s="286">
        <v>28.6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7597887</v>
      </c>
      <c r="AP16" s="284">
        <v>90089</v>
      </c>
      <c r="AQ16" s="285">
        <v>94217</v>
      </c>
      <c r="AR16" s="286">
        <v>-4.4000000000000004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8.94</v>
      </c>
      <c r="AP21" s="298">
        <v>8.67</v>
      </c>
      <c r="AQ21" s="299">
        <v>0.27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99.4</v>
      </c>
      <c r="AP22" s="303">
        <v>97.8</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3402267</v>
      </c>
      <c r="AP32" s="312">
        <v>40341</v>
      </c>
      <c r="AQ32" s="313">
        <v>62389</v>
      </c>
      <c r="AR32" s="314">
        <v>-35.299999999999997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v>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1242966</v>
      </c>
      <c r="AP35" s="312">
        <v>14738</v>
      </c>
      <c r="AQ35" s="313">
        <v>14672</v>
      </c>
      <c r="AR35" s="314">
        <v>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9272</v>
      </c>
      <c r="AP36" s="312">
        <v>110</v>
      </c>
      <c r="AQ36" s="313">
        <v>1817</v>
      </c>
      <c r="AR36" s="314">
        <v>-93.9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v>352091</v>
      </c>
      <c r="AP37" s="312">
        <v>4175</v>
      </c>
      <c r="AQ37" s="313">
        <v>585</v>
      </c>
      <c r="AR37" s="314">
        <v>613.70000000000005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513</v>
      </c>
      <c r="AP38" s="315" t="s">
        <v>513</v>
      </c>
      <c r="AQ38" s="316">
        <v>1</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-389883</v>
      </c>
      <c r="AP39" s="312">
        <v>-4623</v>
      </c>
      <c r="AQ39" s="313">
        <v>-3091</v>
      </c>
      <c r="AR39" s="314">
        <v>49.6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-3447736</v>
      </c>
      <c r="AP40" s="312">
        <v>-40880</v>
      </c>
      <c r="AQ40" s="313">
        <v>-54269</v>
      </c>
      <c r="AR40" s="314">
        <v>-24.7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1168977</v>
      </c>
      <c r="AP41" s="312">
        <v>13861</v>
      </c>
      <c r="AQ41" s="313">
        <v>22106</v>
      </c>
      <c r="AR41" s="314">
        <v>-37.299999999999997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4556870</v>
      </c>
      <c r="AN51" s="334">
        <v>51501</v>
      </c>
      <c r="AO51" s="335">
        <v>-39.5</v>
      </c>
      <c r="AP51" s="336">
        <v>69185</v>
      </c>
      <c r="AQ51" s="337">
        <v>-2</v>
      </c>
      <c r="AR51" s="338">
        <v>-37.5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2331221</v>
      </c>
      <c r="AN52" s="342">
        <v>26347</v>
      </c>
      <c r="AO52" s="343">
        <v>-39.6</v>
      </c>
      <c r="AP52" s="344">
        <v>38519</v>
      </c>
      <c r="AQ52" s="345">
        <v>3</v>
      </c>
      <c r="AR52" s="346">
        <v>-42.6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6243729</v>
      </c>
      <c r="AN53" s="334">
        <v>71280</v>
      </c>
      <c r="AO53" s="335">
        <v>38.4</v>
      </c>
      <c r="AP53" s="336">
        <v>70166</v>
      </c>
      <c r="AQ53" s="337">
        <v>1.4</v>
      </c>
      <c r="AR53" s="338">
        <v>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3339136</v>
      </c>
      <c r="AN54" s="342">
        <v>38120</v>
      </c>
      <c r="AO54" s="343">
        <v>44.7</v>
      </c>
      <c r="AP54" s="344">
        <v>36115</v>
      </c>
      <c r="AQ54" s="345">
        <v>-6.2</v>
      </c>
      <c r="AR54" s="346">
        <v>50.9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6262821</v>
      </c>
      <c r="AN55" s="334">
        <v>72250</v>
      </c>
      <c r="AO55" s="335">
        <v>1.4</v>
      </c>
      <c r="AP55" s="336">
        <v>70329</v>
      </c>
      <c r="AQ55" s="337">
        <v>0.2</v>
      </c>
      <c r="AR55" s="338">
        <v>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3342757</v>
      </c>
      <c r="AN56" s="342">
        <v>38563</v>
      </c>
      <c r="AO56" s="343">
        <v>1.2</v>
      </c>
      <c r="AP56" s="344">
        <v>39403</v>
      </c>
      <c r="AQ56" s="345">
        <v>9.1</v>
      </c>
      <c r="AR56" s="346">
        <v>-7.9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4019194</v>
      </c>
      <c r="AN57" s="334">
        <v>47028</v>
      </c>
      <c r="AO57" s="335">
        <v>-34.9</v>
      </c>
      <c r="AP57" s="336">
        <v>71871</v>
      </c>
      <c r="AQ57" s="337">
        <v>2.2000000000000002</v>
      </c>
      <c r="AR57" s="338">
        <v>-37.1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2228348</v>
      </c>
      <c r="AN58" s="342">
        <v>26074</v>
      </c>
      <c r="AO58" s="343">
        <v>-32.4</v>
      </c>
      <c r="AP58" s="344">
        <v>38232</v>
      </c>
      <c r="AQ58" s="345">
        <v>-3</v>
      </c>
      <c r="AR58" s="346">
        <v>-29.4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5243074</v>
      </c>
      <c r="AN59" s="334">
        <v>62167</v>
      </c>
      <c r="AO59" s="335">
        <v>32.200000000000003</v>
      </c>
      <c r="AP59" s="336">
        <v>71807</v>
      </c>
      <c r="AQ59" s="337">
        <v>-0.1</v>
      </c>
      <c r="AR59" s="338">
        <v>32.299999999999997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2517949</v>
      </c>
      <c r="AN60" s="342">
        <v>29855</v>
      </c>
      <c r="AO60" s="343">
        <v>14.5</v>
      </c>
      <c r="AP60" s="344">
        <v>37333</v>
      </c>
      <c r="AQ60" s="345">
        <v>-2.4</v>
      </c>
      <c r="AR60" s="346">
        <v>16.899999999999999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5265138</v>
      </c>
      <c r="AN61" s="349">
        <v>60845</v>
      </c>
      <c r="AO61" s="350">
        <v>-0.5</v>
      </c>
      <c r="AP61" s="351">
        <v>70672</v>
      </c>
      <c r="AQ61" s="352">
        <v>0.3</v>
      </c>
      <c r="AR61" s="338">
        <v>-0.8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2751882</v>
      </c>
      <c r="AN62" s="342">
        <v>31792</v>
      </c>
      <c r="AO62" s="343">
        <v>-2.2999999999999998</v>
      </c>
      <c r="AP62" s="344">
        <v>37920</v>
      </c>
      <c r="AQ62" s="345">
        <v>0.1</v>
      </c>
      <c r="AR62" s="346">
        <v>-2.4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Nr4X5HAsdQ/LR6XE/U3/rEGffbk5SXfgLsb7b6fwLuzSqXmYzMSWsXAjEeGjqPP8Zahcp3DS+DkcmDGXxQYEA==" saltValue="JYiOqG+LaapfXDfUuZpT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OQb/6UsAvCyygj/AmkiS1HYv/6CEo5rqPAldpF2SnCjgtSMpPRq0eY4gSLqORh/F5H+7VfDbVfmSLBjmTv4aKQ==" saltValue="TkPrVgDlGxkBT7dkPwdB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ok4ft9t+rpsu3SMGuBPixqqmMM86Dd1KqYwI3AU/5xqgJrib+lqNmSG0J0RPIxAQ7ThNmCJ7lxPF2ygkJ9oOew==" saltValue="Pkbzb7KzSwQsoEReYFAd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93.26</v>
      </c>
      <c r="G47" s="12">
        <v>86.43</v>
      </c>
      <c r="H47" s="12">
        <v>70.86</v>
      </c>
      <c r="I47" s="12">
        <v>67.02</v>
      </c>
      <c r="J47" s="13">
        <v>70.010000000000005</v>
      </c>
    </row>
    <row r="48" spans="2:10" ht="57.75" customHeight="1" x14ac:dyDescent="0.15">
      <c r="B48" s="14"/>
      <c r="C48" s="1141" t="s">
        <v>4</v>
      </c>
      <c r="D48" s="1141"/>
      <c r="E48" s="1142"/>
      <c r="F48" s="15">
        <v>2.27</v>
      </c>
      <c r="G48" s="16">
        <v>3.89</v>
      </c>
      <c r="H48" s="16">
        <v>5.73</v>
      </c>
      <c r="I48" s="16">
        <v>9.8800000000000008</v>
      </c>
      <c r="J48" s="17">
        <v>14.87</v>
      </c>
    </row>
    <row r="49" spans="2:10" ht="57.75" customHeight="1" thickBot="1" x14ac:dyDescent="0.2">
      <c r="B49" s="18"/>
      <c r="C49" s="1143" t="s">
        <v>5</v>
      </c>
      <c r="D49" s="1143"/>
      <c r="E49" s="1144"/>
      <c r="F49" s="19" t="s">
        <v>560</v>
      </c>
      <c r="G49" s="20" t="s">
        <v>561</v>
      </c>
      <c r="H49" s="20" t="s">
        <v>562</v>
      </c>
      <c r="I49" s="20" t="s">
        <v>563</v>
      </c>
      <c r="J49" s="21">
        <v>0.55000000000000004</v>
      </c>
    </row>
    <row r="50" spans="2:10" x14ac:dyDescent="0.15"/>
  </sheetData>
  <sheetProtection algorithmName="SHA-512" hashValue="+lQKpe6dk+tJPyFnr96QFFQW6fMlGJuzUHZGWEzY/PexWAgRRFdXG1HNP0aeZpqF/CDNtROQIC9A/l9XbNUL4Q==" saltValue="msPIUXOOjGYQWp4Ap9FN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2024-03-18T04:05:41Z</cp:lastPrinted>
  <dcterms:created xsi:type="dcterms:W3CDTF">2024-03-14T02:38:53Z</dcterms:created>
  <dcterms:modified xsi:type="dcterms:W3CDTF">2024-03-21T08:28:19Z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2024-03-21T08:28:19Z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d970135c-b491-485f-8279-fdedc2ca57f4</vt:lpwstr>
  </property>
  <property fmtid="{D5CDD505-2E9C-101B-9397-08002B2CF9AE}" pid="8" name="MSIP_Label_defa4170-0d19-0005-0004-bc88714345d2_ContentBits">
    <vt:lpwstr>0</vt:lpwstr>
  </property>
</Properties>
</file>