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0101_総務部\02_行政経営課\02_財政係\142財政状況資料集\令和5年度\240305【岐阜県　市町村課：311〆】　R４財政状況資料集の作成について（正式依頼）\03 様式修正と確認事項\"/>
    </mc:Choice>
  </mc:AlternateContent>
  <xr:revisionPtr revIDLastSave="0" documentId="13_ncr:1_{3ABB636B-A69C-4484-9E12-D309D4ACBA70}" xr6:coauthVersionLast="36" xr6:coauthVersionMax="36" xr10:uidLastSave="{00000000-0000-0000-0000-000000000000}"/>
  <bookViews>
    <workbookView xWindow="0" yWindow="0" windowWidth="16457" windowHeight="6986" tabRatio="8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6" i="10"/>
  <c r="BE35" i="10"/>
  <c r="CO34" i="10"/>
  <c r="CO35" i="10" s="1"/>
  <c r="BW34" i="10"/>
  <c r="BW35" i="10" s="1"/>
  <c r="BW36" i="10" s="1"/>
  <c r="BW37" i="10" s="1"/>
  <c r="BW38" i="10" s="1"/>
  <c r="BW39" i="10" s="1"/>
  <c r="BW40" i="10" s="1"/>
  <c r="BW41" i="10" s="1"/>
  <c r="BW42" i="10" s="1"/>
  <c r="BW43" i="10" s="1"/>
  <c r="BE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<sst xmlns="http://schemas.openxmlformats.org/spreadsheetml/2006/main" count="1152" uniqueCount="617">
  <si>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</si>
  <si>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</si>
  <si>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</si>
  <si>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</si>
  <si>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</si>
  <si>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</si>
  <si>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</si>
  <si>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</si>
  <si>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</si>
  <si>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</si>
  <si>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</si>
  <si>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</si>
  <si>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</si>
  <si>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</si>
  <si>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</si>
  <si>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</si>
  <si>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</si>
  <si>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</si>
  <si>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</si>
  <si>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</si>
  <si>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</si>
  <si>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</si>
  <si>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</si>
  <si>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</si>
  <si>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</si>
  <si>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</si>
  <si>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</si>
  <si>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</si>
  <si>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</si>
  <si>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</si>
  <si>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</si>
  <si>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</si>
  <si>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</si>
  <si>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</si>
  <si>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</si>
  <si>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</si>
  <si>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</si>
  <si>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</si>
  <si>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</si>
  <si>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</si>
  <si>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</si>
  <si>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</si>
  <si>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</si>
  <si>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</si>
  <si>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</si>
  <si>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</si>
  <si>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</si>
  <si>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</si>
  <si>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</si>
  <si>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</si>
  <si>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</si>
  <si>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</si>
  <si>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</si>
  <si>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</si>
  <si>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</si>
  <si>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</si>
  <si>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</si>
  <si>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</si>
  <si>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</si>
  <si>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</si>
  <si>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</si>
  <si>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</si>
  <si>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</si>
  <si>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</si>
  <si>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</si>
  <si>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</si>
  <si>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</si>
  <si>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</si>
  <si>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</si>
  <si>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</si>
  <si>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</si>
  <si>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</si>
  <si>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</si>
  <si>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</si>
  <si>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</si>
  <si>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</si>
  <si>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</si>
  <si>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</si>
  <si>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</si>
  <si>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</si>
  <si>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</si>
  <si>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</si>
  <si>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</si>
  <si>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</si>
  <si>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</si>
  <si>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</si>
  <si>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</si>
  <si>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</si>
  <si>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</si>
  <si>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</si>
  <si>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</si>
  <si>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</si>
  <si>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</si>
  <si>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</si>
  <si>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</si>
  <si>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</si>
  <si>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</si>
  <si>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</si>
  <si>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</si>
  <si>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</si>
  <si>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土岐市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</si>
  <si>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</si>
  <si>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</si>
  <si>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</si>
  <si>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</si>
  <si>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</si>
  <si>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</si>
  <si>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</si>
  <si>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</si>
  <si>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</si>
  <si>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</si>
  <si>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</si>
  <si>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</si>
  <si>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</si>
  <si>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</si>
  <si>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</si>
  <si>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</si>
  <si>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</si>
  <si>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</si>
  <si>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</si>
  <si>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</si>
  <si>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</si>
  <si>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</si>
  <si>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</si>
  <si>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</si>
  <si>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</si>
  <si>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</si>
  <si>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</si>
  <si>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</si>
  <si>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</si>
  <si>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</si>
  <si>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</si>
  <si>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</si>
  <si>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</si>
  <si>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</si>
  <si>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</si>
  <si>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</si>
  <si>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</si>
  <si>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</si>
  <si>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</si>
  <si>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</si>
  <si>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</si>
  <si>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</si>
  <si>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</si>
  <si>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</si>
  <si>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</si>
  <si>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</si>
  <si>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</si>
  <si>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</si>
  <si>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</si>
  <si>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</si>
  <si>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</si>
  <si>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</si>
  <si>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</si>
  <si>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</si>
  <si>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</si>
  <si>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</si>
  <si>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</si>
  <si>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</si>
  <si>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</si>
  <si>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</si>
  <si>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</si>
  <si>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</si>
  <si>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</si>
  <si>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</si>
  <si>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</si>
  <si>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</si>
  <si>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</si>
  <si>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</si>
  <si>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</si>
  <si>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</si>
  <si>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</si>
  <si>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</si>
  <si>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</si>
  <si>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</si>
  <si>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</si>
  <si>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</si>
  <si>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</si>
  <si>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</si>
  <si>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</si>
  <si>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</si>
  <si>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</si>
  <si>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</si>
  <si>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</si>
  <si>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</si>
  <si>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</si>
  <si>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</si>
  <si>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</si>
  <si>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</si>
  <si>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</si>
  <si>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</si>
  <si>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</si>
  <si>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</si>
  <si>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</si>
  <si>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</si>
  <si>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</si>
  <si>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</si>
  <si>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</si>
  <si>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</si>
  <si>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</si>
  <si>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</si>
  <si>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</si>
  <si>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</si>
  <si>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</si>
  <si>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</si>
  <si>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</si>
  <si>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</si>
  <si>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</si>
  <si>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</si>
  <si>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</si>
  <si>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</si>
  <si>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</si>
  <si>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</si>
  <si>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</si>
  <si>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</si>
  <si>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</si>
  <si>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</si>
  <si>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</si>
  <si>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岐阜県土岐市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</si>
  <si>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</si>
  <si>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</si>
  <si>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</si>
  <si>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</si>
  <si>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</si>
  <si>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</si>
  <si>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</si>
  <si>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</si>
  <si>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</si>
  <si>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</si>
  <si>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</si>
  <si>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</si>
  <si>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</si>
  <si>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</si>
  <si>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</si>
  <si>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</si>
  <si>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</si>
  <si>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</si>
  <si>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</si>
  <si>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</si>
  <si>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</si>
  <si>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</si>
  <si>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</si>
  <si>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</si>
  <si>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</si>
  <si>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</si>
  <si>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</si>
  <si>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</si>
  <si>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</si>
  <si>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</si>
  <si>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</si>
  <si>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</si>
  <si>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</si>
  <si>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</si>
  <si>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</si>
  <si>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</si>
  <si>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</si>
  <si>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</si>
  <si>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</si>
  <si>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</si>
  <si>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</si>
  <si>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</si>
  <si>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</si>
  <si>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</si>
  <si>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</si>
  <si>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</si>
  <si>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</si>
  <si>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</si>
  <si>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</si>
  <si>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</si>
  <si>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</si>
  <si>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</si>
  <si>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</si>
  <si>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</si>
  <si>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</si>
  <si>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</si>
  <si>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</si>
  <si>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</si>
  <si>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</si>
  <si>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</si>
  <si>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</si>
  <si>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</si>
  <si>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</si>
  <si>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</si>
  <si>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</si>
  <si>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</si>
  <si>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</si>
  <si>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</si>
  <si>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</si>
  <si>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</si>
  <si>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</si>
  <si>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</si>
  <si>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</si>
  <si>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</si>
  <si>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</si>
  <si>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</si>
  <si>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</si>
  <si>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</si>
  <si>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</si>
  <si>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</si>
  <si>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</si>
  <si>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</si>
  <si>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</si>
  <si>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</si>
  <si>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</si>
  <si>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</si>
  <si>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</si>
  <si>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</si>
  <si>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</si>
  <si>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</si>
  <si>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</si>
  <si>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</si>
  <si>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</si>
  <si>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</si>
  <si>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</si>
  <si>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</si>
  <si>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</si>
  <si>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</si>
  <si>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</si>
  <si>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</si>
  <si>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</si>
  <si>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</si>
  <si>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</si>
  <si>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</si>
  <si>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</si>
  <si>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</si>
  <si>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</si>
  <si>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</si>
  <si>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</si>
  <si>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</si>
  <si>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</si>
  <si>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</si>
  <si>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</si>
  <si>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</si>
  <si>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</si>
  <si>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</si>
  <si>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</si>
  <si>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</si>
  <si>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</si>
  <si>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</si>
  <si>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</si>
  <si>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</si>
  <si>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</si>
  <si>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</si>
  <si>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</si>
  <si>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</si>
  <si>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</si>
  <si>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</si>
  <si>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</si>
  <si>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</si>
  <si>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</si>
  <si>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</si>
  <si>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</si>
  <si>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</si>
  <si>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</si>
  <si>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</si>
  <si>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</si>
  <si>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</si>
  <si>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</si>
  <si>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</si>
  <si>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</si>
  <si>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</si>
  <si>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</si>
  <si>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</si>
  <si>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</si>
  <si>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</si>
  <si>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</si>
  <si>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</si>
  <si>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</si>
  <si>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</si>
  <si>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</si>
  <si>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</si>
  <si>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岐阜県土岐市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</si>
  <si>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</si>
  <si>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</si>
  <si>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</si>
  <si>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</si>
  <si>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</si>
  <si>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</si>
  <si>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</si>
  <si>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</si>
  <si>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</si>
  <si>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</si>
  <si>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</si>
  <si>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</si>
  <si>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</si>
  <si>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</si>
  <si>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</si>
  <si>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</si>
  <si>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</si>
  <si>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</si>
  <si>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</si>
  <si>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</si>
  <si>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土岐市・瑞浪市障害者総合支援認定審査会特別会計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</si>
  <si>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</si>
  <si>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</si>
  <si>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</si>
  <si>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</si>
  <si>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</si>
  <si>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</si>
  <si>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</si>
  <si>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</si>
  <si>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</si>
  <si>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</si>
  <si>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</si>
  <si>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</si>
  <si>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</si>
  <si>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</si>
  <si>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</si>
  <si>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</si>
  <si>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介護保険特別会計（保険事業勘定）</t>
    <phoneticPr fontId="5"/>
  </si>
  <si>
    <t>土岐市・瑞浪市介護認定審査会特別会計</t>
    <phoneticPr fontId="5"/>
  </si>
  <si>
    <t>-</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</si>
  <si>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</si>
  <si>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</si>
  <si>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</si>
  <si>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</si>
  <si>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</si>
  <si>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</si>
  <si>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</si>
  <si>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</si>
  <si>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</si>
  <si>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</si>
  <si>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</si>
  <si>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</si>
  <si>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</si>
  <si>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</si>
  <si>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</si>
  <si>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</si>
  <si>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</si>
  <si>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</si>
  <si>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</si>
  <si>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</si>
  <si>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</si>
  <si>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</si>
  <si>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</si>
  <si>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</si>
  <si>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</si>
  <si>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</si>
  <si>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</si>
  <si>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</si>
  <si>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</si>
  <si>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</si>
  <si>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</si>
  <si>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</si>
  <si>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</si>
  <si>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</si>
  <si>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</si>
  <si>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</si>
  <si>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</si>
  <si>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</si>
  <si>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</si>
  <si>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</si>
  <si>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</si>
  <si>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</si>
  <si>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</si>
  <si>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</si>
  <si>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</si>
  <si>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</si>
  <si>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</si>
  <si>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</si>
  <si>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</si>
  <si>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</si>
  <si>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</si>
  <si>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</si>
  <si>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</si>
  <si>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</si>
  <si>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</si>
  <si>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</si>
  <si>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</si>
  <si>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</si>
  <si>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</si>
  <si>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</si>
  <si>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</si>
  <si>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</si>
  <si>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</si>
  <si>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</si>
  <si>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</si>
  <si>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</si>
  <si>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</si>
  <si>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</si>
  <si>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</si>
  <si>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</si>
  <si>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</si>
  <si>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</si>
  <si>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</si>
  <si>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</si>
  <si>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介護保険特別会計（保険事業勘定）</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</si>
  <si>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</si>
  <si>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</si>
  <si>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</si>
  <si>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</si>
  <si>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</si>
  <si>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</si>
  <si>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</si>
  <si>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</si>
  <si>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</si>
  <si>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</si>
  <si>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</si>
  <si>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</si>
  <si>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</si>
  <si>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</si>
  <si>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</si>
  <si>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</si>
  <si>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</si>
  <si>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</si>
  <si>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</si>
  <si>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</si>
  <si>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</si>
  <si>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</si>
  <si>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</si>
  <si>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</si>
  <si>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</si>
  <si>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</si>
  <si>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</si>
  <si>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</si>
  <si>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</si>
  <si>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</si>
  <si>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</si>
  <si>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</si>
  <si>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</si>
  <si>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</si>
  <si>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</si>
  <si>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</si>
  <si>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</si>
  <si>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</si>
  <si>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</si>
  <si>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</si>
  <si>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</si>
  <si>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</si>
  <si>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</si>
  <si>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</si>
  <si>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</si>
  <si>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</si>
  <si>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</si>
  <si>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</si>
  <si>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</si>
  <si>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</si>
  <si>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</si>
  <si>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</si>
  <si>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</si>
  <si>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</si>
  <si>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</si>
  <si>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</si>
  <si>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</si>
  <si>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</si>
  <si>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</si>
  <si>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</si>
  <si>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</si>
  <si>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</si>
  <si>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</si>
  <si>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</si>
  <si>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</si>
  <si>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</si>
  <si>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</si>
  <si>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</si>
  <si>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</si>
  <si>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</si>
  <si>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</si>
  <si>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</si>
  <si>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</si>
  <si>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</si>
  <si>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</si>
  <si>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</si>
  <si>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</si>
  <si>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</si>
  <si>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</si>
  <si>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</si>
  <si>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</si>
  <si>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</si>
  <si>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</si>
  <si>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</si>
  <si>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</si>
  <si>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</si>
  <si>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3.56</t>
  </si>
  <si>
    <t>▲ 1.30</t>
  </si>
  <si>
    <t>▲ 1.72</t>
  </si>
  <si>
    <t>水道事業会計</t>
  </si>
  <si>
    <t>下水道事業会計</t>
  </si>
  <si>
    <t>一般会計</t>
  </si>
  <si>
    <t>介護保険特別会計（保険事業勘定）</t>
  </si>
  <si>
    <t>病院事業会計</t>
  </si>
  <si>
    <t>国民健康保険特別会計</t>
  </si>
  <si>
    <t>後期高齢者医療特別会計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</si>
  <si>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</si>
  <si>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</si>
  <si>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</si>
  <si>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</si>
  <si>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</si>
  <si>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</si>
  <si>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</si>
  <si>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</si>
  <si>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</si>
  <si>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他会計から34百万円、基金から900百万円、財産区から135百万円繰入</t>
    <phoneticPr fontId="2"/>
  </si>
  <si>
    <t>-</t>
    <phoneticPr fontId="2"/>
  </si>
  <si>
    <t>土岐市及び瑞浪市休日急病診療所組合</t>
  </si>
  <si>
    <t>岐阜県市町村職員退職手当組合</t>
  </si>
  <si>
    <t>東濃西部広域行政事務組合（一般会計）</t>
  </si>
  <si>
    <t>東濃西部広域行政事務組合（東濃西部ふるさと活性化基金特別会計）</t>
  </si>
  <si>
    <t>東濃西部広域行政事務組合（東濃看護専門学校事業特別会計）</t>
  </si>
  <si>
    <t>東濃西部広域行政事務組合（東濃西部少年センター事業特別会計）</t>
  </si>
  <si>
    <t>東濃西部広域行政事務組合（東濃地域医師確保奨学資金等貸付事業特別会計）</t>
  </si>
  <si>
    <t>東濃西部広域行政事務組合（東濃西部看護師修学資金貸付事業特別会計）</t>
  </si>
  <si>
    <t>東濃西部広域行政事務組合（東濃西部地域消費生活相談事業特別会計）</t>
  </si>
  <si>
    <t>岐阜県市町村会館組合</t>
  </si>
  <si>
    <t>土岐川防災ダム一部事務組合</t>
  </si>
  <si>
    <t>岐阜県後期高齢者医療広域連合（一般会計）</t>
  </si>
  <si>
    <t>岐阜県後期高齢者医療広域連合（後期高齢者医療特別会計）</t>
  </si>
  <si>
    <t>東濃中部病院事務組合</t>
  </si>
  <si>
    <t>法適用企業</t>
    <rPh sb="0" eb="1">
      <t>ホウ</t>
    </rPh>
    <rPh sb="1" eb="3">
      <t>テキヨウ</t>
    </rPh>
    <rPh sb="3" eb="5">
      <t>キギョウ</t>
    </rPh>
    <phoneticPr fontId="2"/>
  </si>
  <si>
    <t>-</t>
    <phoneticPr fontId="2"/>
  </si>
  <si>
    <t>土岐市文化振興事業団</t>
    <rPh sb="0" eb="3">
      <t>トキシ</t>
    </rPh>
    <rPh sb="3" eb="5">
      <t>ブンカ</t>
    </rPh>
    <rPh sb="5" eb="7">
      <t>シンコウ</t>
    </rPh>
    <rPh sb="7" eb="10">
      <t>ジギョウダン</t>
    </rPh>
    <phoneticPr fontId="2"/>
  </si>
  <si>
    <t>志野・織部</t>
    <rPh sb="0" eb="2">
      <t>シノ</t>
    </rPh>
    <rPh sb="3" eb="5">
      <t>オリベ</t>
    </rPh>
    <phoneticPr fontId="2"/>
  </si>
  <si>
    <t>建設事業基金</t>
    <rPh sb="0" eb="2">
      <t>ケンセツ</t>
    </rPh>
    <rPh sb="2" eb="4">
      <t>ジギョウ</t>
    </rPh>
    <rPh sb="4" eb="6">
      <t>キキン</t>
    </rPh>
    <phoneticPr fontId="5"/>
  </si>
  <si>
    <t>一般廃棄物処理施設整備基金</t>
    <rPh sb="0" eb="2">
      <t>イッパン</t>
    </rPh>
    <rPh sb="2" eb="5">
      <t>ハイキブツ</t>
    </rPh>
    <rPh sb="5" eb="7">
      <t>ショリ</t>
    </rPh>
    <rPh sb="7" eb="9">
      <t>シセツ</t>
    </rPh>
    <rPh sb="9" eb="11">
      <t>セイビ</t>
    </rPh>
    <rPh sb="11" eb="13">
      <t>キキン</t>
    </rPh>
    <phoneticPr fontId="5"/>
  </si>
  <si>
    <t>ふるさと応援基金</t>
    <rPh sb="4" eb="6">
      <t>オウエン</t>
    </rPh>
    <rPh sb="6" eb="8">
      <t>キキン</t>
    </rPh>
    <phoneticPr fontId="5"/>
  </si>
  <si>
    <t>奨学基金</t>
    <rPh sb="0" eb="2">
      <t>ショウガク</t>
    </rPh>
    <rPh sb="2" eb="4">
      <t>キキン</t>
    </rPh>
    <phoneticPr fontId="5"/>
  </si>
  <si>
    <t>まちづくり基金</t>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</si>
</sst>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6A38-4B80-8806-81265A7794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100731</c:v>
                </c:pt>
                <c:pt idx="1">
                  <c:v>86799</c:v>
                </c:pt>
                <c:pt idx="2">
                  <c:v>50306</c:v>
                </c:pt>
                <c:pt idx="3">
                  <c:v>46042</c:v>
                </c:pt>
                <c:pt idx="4">
                  <c:v>54558</c:v>
                </c:pt>
              </c:numCache>
            </c:numRef>
          </c:val>
          <c:smooth val="0"/>
          <c:extLst>
            <c:ext xmlns:c16="http://schemas.microsoft.com/office/drawing/2014/chart" uri="{C3380CC4-5D6E-409C-BE32-E72D297353CC}">
              <c16:uniqueId val="{00000001-6A38-4B80-8806-81265A7794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4.3600000000000003</c:v>
                </c:pt>
                <c:pt idx="1">
                  <c:v>3.8</c:v>
                </c:pt>
                <c:pt idx="2">
                  <c:v>5.55</c:v>
                </c:pt>
                <c:pt idx="3">
                  <c:v>7.22</c:v>
                </c:pt>
                <c:pt idx="4">
                  <c:v>3.12</c:v>
                </c:pt>
              </c:numCache>
            </c:numRef>
          </c:val>
          <c:extLst>
            <c:ext xmlns:c16="http://schemas.microsoft.com/office/drawing/2014/chart" uri="{C3380CC4-5D6E-409C-BE32-E72D297353CC}">
              <c16:uniqueId val="{00000000-01C8-4911-91F8-D5B2627989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20.48</c:v>
                </c:pt>
                <c:pt idx="1">
                  <c:v>19.63</c:v>
                </c:pt>
                <c:pt idx="2">
                  <c:v>17.88</c:v>
                </c:pt>
                <c:pt idx="3">
                  <c:v>19.170000000000002</c:v>
                </c:pt>
                <c:pt idx="4">
                  <c:v>22.44</c:v>
                </c:pt>
              </c:numCache>
            </c:numRef>
          </c:val>
          <c:extLst>
            <c:ext xmlns:c16="http://schemas.microsoft.com/office/drawing/2014/chart" uri="{C3380CC4-5D6E-409C-BE32-E72D297353CC}">
              <c16:uniqueId val="{00000001-01C8-4911-91F8-D5B2627989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-3.56</c:v>
                </c:pt>
                <c:pt idx="1">
                  <c:v>-1.3</c:v>
                </c:pt>
                <c:pt idx="2">
                  <c:v>1.24</c:v>
                </c:pt>
                <c:pt idx="3">
                  <c:v>3.79</c:v>
                </c:pt>
                <c:pt idx="4">
                  <c:v>-1.72</c:v>
                </c:pt>
              </c:numCache>
            </c:numRef>
          </c:val>
          <c:smooth val="0"/>
          <c:extLst>
            <c:ext xmlns:c16="http://schemas.microsoft.com/office/drawing/2014/chart" uri="{C3380CC4-5D6E-409C-BE32-E72D297353CC}">
              <c16:uniqueId val="{00000002-01C8-4911-91F8-D5B2627989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0.02</c:v>
                </c:pt>
                <c:pt idx="4">
                  <c:v>#N/A</c:v>
                </c:pt>
                <c:pt idx="5">
                  <c:v>0.02</c:v>
                </c:pt>
                <c:pt idx="6">
                  <c:v>#N/A</c:v>
                </c:pt>
                <c:pt idx="7">
                  <c:v>0.02</c:v>
                </c:pt>
                <c:pt idx="8">
                  <c:v>#N/A</c:v>
                </c:pt>
                <c:pt idx="9">
                  <c:v>0</c:v>
                </c:pt>
              </c:numCache>
            </c:numRef>
          </c:val>
          <c:extLst>
            <c:ext xmlns:c16="http://schemas.microsoft.com/office/drawing/2014/chart" uri="{C3380CC4-5D6E-409C-BE32-E72D297353CC}">
              <c16:uniqueId val="{00000000-3190-44A9-AA74-FA49DB3712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90-44A9-AA74-FA49DB371205}"/>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0.06</c:v>
                </c:pt>
                <c:pt idx="8">
                  <c:v>#N/A</c:v>
                </c:pt>
                <c:pt idx="9">
                  <c:v>0.03</c:v>
                </c:pt>
              </c:numCache>
            </c:numRef>
          </c:val>
          <c:extLst>
            <c:ext xmlns:c16="http://schemas.microsoft.com/office/drawing/2014/chart" uri="{C3380CC4-5D6E-409C-BE32-E72D297353CC}">
              <c16:uniqueId val="{00000002-3190-44A9-AA74-FA49DB37120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0.14000000000000001</c:v>
                </c:pt>
                <c:pt idx="4">
                  <c:v>#N/A</c:v>
                </c:pt>
                <c:pt idx="5">
                  <c:v>0.14000000000000001</c:v>
                </c:pt>
                <c:pt idx="6">
                  <c:v>#N/A</c:v>
                </c:pt>
                <c:pt idx="7">
                  <c:v>0.13</c:v>
                </c:pt>
                <c:pt idx="8">
                  <c:v>#N/A</c:v>
                </c:pt>
                <c:pt idx="9">
                  <c:v>0.17</c:v>
                </c:pt>
              </c:numCache>
            </c:numRef>
          </c:val>
          <c:extLst>
            <c:ext xmlns:c16="http://schemas.microsoft.com/office/drawing/2014/chart" uri="{C3380CC4-5D6E-409C-BE32-E72D297353CC}">
              <c16:uniqueId val="{00000003-3190-44A9-AA74-FA49DB37120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c:v>
                </c:pt>
                <c:pt idx="2">
                  <c:v>#N/A</c:v>
                </c:pt>
                <c:pt idx="3">
                  <c:v>1.75</c:v>
                </c:pt>
                <c:pt idx="4">
                  <c:v>#N/A</c:v>
                </c:pt>
                <c:pt idx="5">
                  <c:v>1.47</c:v>
                </c:pt>
                <c:pt idx="6">
                  <c:v>#N/A</c:v>
                </c:pt>
                <c:pt idx="7">
                  <c:v>0.97</c:v>
                </c:pt>
                <c:pt idx="8">
                  <c:v>#N/A</c:v>
                </c:pt>
                <c:pt idx="9">
                  <c:v>0.94</c:v>
                </c:pt>
              </c:numCache>
            </c:numRef>
          </c:val>
          <c:extLst>
            <c:ext xmlns:c16="http://schemas.microsoft.com/office/drawing/2014/chart" uri="{C3380CC4-5D6E-409C-BE32-E72D297353CC}">
              <c16:uniqueId val="{00000004-3190-44A9-AA74-FA49DB371205}"/>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4.5599999999999996</c:v>
                </c:pt>
                <c:pt idx="2">
                  <c:v>#N/A</c:v>
                </c:pt>
                <c:pt idx="3">
                  <c:v>0</c:v>
                </c:pt>
                <c:pt idx="4">
                  <c:v>#N/A</c:v>
                </c:pt>
                <c:pt idx="5">
                  <c:v>0</c:v>
                </c:pt>
                <c:pt idx="6">
                  <c:v>#N/A</c:v>
                </c:pt>
                <c:pt idx="7">
                  <c:v>7.0000000000000007E-2</c:v>
                </c:pt>
                <c:pt idx="8">
                  <c:v>#N/A</c:v>
                </c:pt>
                <c:pt idx="9">
                  <c:v>1.1399999999999999</c:v>
                </c:pt>
              </c:numCache>
            </c:numRef>
          </c:val>
          <c:extLst>
            <c:ext xmlns:c16="http://schemas.microsoft.com/office/drawing/2014/chart" uri="{C3380CC4-5D6E-409C-BE32-E72D297353CC}">
              <c16:uniqueId val="{00000005-3190-44A9-AA74-FA49DB37120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2.29</c:v>
                </c:pt>
                <c:pt idx="2">
                  <c:v>#N/A</c:v>
                </c:pt>
                <c:pt idx="3">
                  <c:v>2.87</c:v>
                </c:pt>
                <c:pt idx="4">
                  <c:v>#N/A</c:v>
                </c:pt>
                <c:pt idx="5">
                  <c:v>1.34</c:v>
                </c:pt>
                <c:pt idx="6">
                  <c:v>#N/A</c:v>
                </c:pt>
                <c:pt idx="7">
                  <c:v>1.52</c:v>
                </c:pt>
                <c:pt idx="8">
                  <c:v>#N/A</c:v>
                </c:pt>
                <c:pt idx="9">
                  <c:v>2.2400000000000002</c:v>
                </c:pt>
              </c:numCache>
            </c:numRef>
          </c:val>
          <c:extLst>
            <c:ext xmlns:c16="http://schemas.microsoft.com/office/drawing/2014/chart" uri="{C3380CC4-5D6E-409C-BE32-E72D297353CC}">
              <c16:uniqueId val="{00000006-3190-44A9-AA74-FA49DB3712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4.3499999999999996</c:v>
                </c:pt>
                <c:pt idx="2">
                  <c:v>#N/A</c:v>
                </c:pt>
                <c:pt idx="3">
                  <c:v>3.79</c:v>
                </c:pt>
                <c:pt idx="4">
                  <c:v>#N/A</c:v>
                </c:pt>
                <c:pt idx="5">
                  <c:v>3.57</c:v>
                </c:pt>
                <c:pt idx="6">
                  <c:v>#N/A</c:v>
                </c:pt>
                <c:pt idx="7">
                  <c:v>7.22</c:v>
                </c:pt>
                <c:pt idx="8">
                  <c:v>#N/A</c:v>
                </c:pt>
                <c:pt idx="9">
                  <c:v>3.12</c:v>
                </c:pt>
              </c:numCache>
            </c:numRef>
          </c:val>
          <c:extLst>
            <c:ext xmlns:c16="http://schemas.microsoft.com/office/drawing/2014/chart" uri="{C3380CC4-5D6E-409C-BE32-E72D297353CC}">
              <c16:uniqueId val="{00000007-3190-44A9-AA74-FA49DB37120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1.2</c:v>
                </c:pt>
                <c:pt idx="4">
                  <c:v>#N/A</c:v>
                </c:pt>
                <c:pt idx="5">
                  <c:v>1.79</c:v>
                </c:pt>
                <c:pt idx="6">
                  <c:v>#N/A</c:v>
                </c:pt>
                <c:pt idx="7">
                  <c:v>2.52</c:v>
                </c:pt>
                <c:pt idx="8">
                  <c:v>#N/A</c:v>
                </c:pt>
                <c:pt idx="9">
                  <c:v>3.15</c:v>
                </c:pt>
              </c:numCache>
            </c:numRef>
          </c:val>
          <c:extLst>
            <c:ext xmlns:c16="http://schemas.microsoft.com/office/drawing/2014/chart" uri="{C3380CC4-5D6E-409C-BE32-E72D297353CC}">
              <c16:uniqueId val="{00000008-3190-44A9-AA74-FA49DB3712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4.05</c:v>
                </c:pt>
                <c:pt idx="2">
                  <c:v>#N/A</c:v>
                </c:pt>
                <c:pt idx="3">
                  <c:v>7.74</c:v>
                </c:pt>
                <c:pt idx="4">
                  <c:v>#N/A</c:v>
                </c:pt>
                <c:pt idx="5">
                  <c:v>5.83</c:v>
                </c:pt>
                <c:pt idx="6">
                  <c:v>#N/A</c:v>
                </c:pt>
                <c:pt idx="7">
                  <c:v>4.97</c:v>
                </c:pt>
                <c:pt idx="8">
                  <c:v>#N/A</c:v>
                </c:pt>
                <c:pt idx="9">
                  <c:v>4.5999999999999996</c:v>
                </c:pt>
              </c:numCache>
            </c:numRef>
          </c:val>
          <c:extLst>
            <c:ext xmlns:c16="http://schemas.microsoft.com/office/drawing/2014/chart" uri="{C3380CC4-5D6E-409C-BE32-E72D297353CC}">
              <c16:uniqueId val="{00000009-3190-44A9-AA74-FA49DB3712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2138</c:v>
                </c:pt>
                <c:pt idx="5">
                  <c:v>2106</c:v>
                </c:pt>
                <c:pt idx="8">
                  <c:v>2098</c:v>
                </c:pt>
                <c:pt idx="11">
                  <c:v>2129</c:v>
                </c:pt>
                <c:pt idx="14">
                  <c:v>2141</c:v>
                </c:pt>
              </c:numCache>
            </c:numRef>
          </c:val>
          <c:extLst>
            <c:ext xmlns:c16="http://schemas.microsoft.com/office/drawing/2014/chart" uri="{C3380CC4-5D6E-409C-BE32-E72D297353CC}">
              <c16:uniqueId val="{00000000-A1EB-4693-88BB-C6BF88B072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EB-4693-88BB-C6BF88B072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A1EB-4693-88BB-C6BF88B072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EB-4693-88BB-C6BF88B072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997</c:v>
                </c:pt>
                <c:pt idx="3">
                  <c:v>938</c:v>
                </c:pt>
                <c:pt idx="6">
                  <c:v>934</c:v>
                </c:pt>
                <c:pt idx="9">
                  <c:v>791</c:v>
                </c:pt>
                <c:pt idx="12">
                  <c:v>712</c:v>
                </c:pt>
              </c:numCache>
            </c:numRef>
          </c:val>
          <c:extLst>
            <c:ext xmlns:c16="http://schemas.microsoft.com/office/drawing/2014/chart" uri="{C3380CC4-5D6E-409C-BE32-E72D297353CC}">
              <c16:uniqueId val="{00000004-A1EB-4693-88BB-C6BF88B072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EB-4693-88BB-C6BF88B072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EB-4693-88BB-C6BF88B072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1671</c:v>
                </c:pt>
                <c:pt idx="3">
                  <c:v>1773</c:v>
                </c:pt>
                <c:pt idx="6">
                  <c:v>1929</c:v>
                </c:pt>
                <c:pt idx="9">
                  <c:v>1999</c:v>
                </c:pt>
                <c:pt idx="12">
                  <c:v>2024</c:v>
                </c:pt>
              </c:numCache>
            </c:numRef>
          </c:val>
          <c:extLst>
            <c:ext xmlns:c16="http://schemas.microsoft.com/office/drawing/2014/chart" uri="{C3380CC4-5D6E-409C-BE32-E72D297353CC}">
              <c16:uniqueId val="{00000007-A1EB-4693-88BB-C6BF88B072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531</c:v>
                </c:pt>
                <c:pt idx="2">
                  <c:v>#N/A</c:v>
                </c:pt>
                <c:pt idx="3">
                  <c:v>#N/A</c:v>
                </c:pt>
                <c:pt idx="4">
                  <c:v>606</c:v>
                </c:pt>
                <c:pt idx="5">
                  <c:v>#N/A</c:v>
                </c:pt>
                <c:pt idx="6">
                  <c:v>#N/A</c:v>
                </c:pt>
                <c:pt idx="7">
                  <c:v>766</c:v>
                </c:pt>
                <c:pt idx="8">
                  <c:v>#N/A</c:v>
                </c:pt>
                <c:pt idx="9">
                  <c:v>#N/A</c:v>
                </c:pt>
                <c:pt idx="10">
                  <c:v>662</c:v>
                </c:pt>
                <c:pt idx="11">
                  <c:v>#N/A</c:v>
                </c:pt>
                <c:pt idx="12">
                  <c:v>#N/A</c:v>
                </c:pt>
                <c:pt idx="13">
                  <c:v>596</c:v>
                </c:pt>
                <c:pt idx="14">
                  <c:v>#N/A</c:v>
                </c:pt>
              </c:numCache>
            </c:numRef>
          </c:val>
          <c:smooth val="0"/>
          <c:extLst>
            <c:ext xmlns:c16="http://schemas.microsoft.com/office/drawing/2014/chart" uri="{C3380CC4-5D6E-409C-BE32-E72D297353CC}">
              <c16:uniqueId val="{00000008-A1EB-4693-88BB-C6BF88B072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19752</c:v>
                </c:pt>
                <c:pt idx="5">
                  <c:v>19211</c:v>
                </c:pt>
                <c:pt idx="8">
                  <c:v>19163</c:v>
                </c:pt>
                <c:pt idx="11">
                  <c:v>18802</c:v>
                </c:pt>
                <c:pt idx="14">
                  <c:v>18127</c:v>
                </c:pt>
              </c:numCache>
            </c:numRef>
          </c:val>
          <c:extLst>
            <c:ext xmlns:c16="http://schemas.microsoft.com/office/drawing/2014/chart" uri="{C3380CC4-5D6E-409C-BE32-E72D297353CC}">
              <c16:uniqueId val="{00000000-D7B0-471B-B60C-DA6783CE35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3317</c:v>
                </c:pt>
                <c:pt idx="5">
                  <c:v>3281</c:v>
                </c:pt>
                <c:pt idx="8">
                  <c:v>4697</c:v>
                </c:pt>
                <c:pt idx="11">
                  <c:v>4348</c:v>
                </c:pt>
                <c:pt idx="14">
                  <c:v>4168</c:v>
                </c:pt>
              </c:numCache>
            </c:numRef>
          </c:val>
          <c:extLst>
            <c:ext xmlns:c16="http://schemas.microsoft.com/office/drawing/2014/chart" uri="{C3380CC4-5D6E-409C-BE32-E72D297353CC}">
              <c16:uniqueId val="{00000001-D7B0-471B-B60C-DA6783CE35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9075</c:v>
                </c:pt>
                <c:pt idx="5">
                  <c:v>7891</c:v>
                </c:pt>
                <c:pt idx="8">
                  <c:v>8209</c:v>
                </c:pt>
                <c:pt idx="11">
                  <c:v>9083</c:v>
                </c:pt>
                <c:pt idx="14">
                  <c:v>9242</c:v>
                </c:pt>
              </c:numCache>
            </c:numRef>
          </c:val>
          <c:extLst>
            <c:ext xmlns:c16="http://schemas.microsoft.com/office/drawing/2014/chart" uri="{C3380CC4-5D6E-409C-BE32-E72D297353CC}">
              <c16:uniqueId val="{00000002-D7B0-471B-B60C-DA6783CE35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B0-471B-B60C-DA6783CE35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B0-471B-B60C-DA6783CE35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B0-471B-B60C-DA6783CE35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4027</c:v>
                </c:pt>
                <c:pt idx="3">
                  <c:v>4472</c:v>
                </c:pt>
                <c:pt idx="6">
                  <c:v>4450</c:v>
                </c:pt>
                <c:pt idx="9">
                  <c:v>4441</c:v>
                </c:pt>
                <c:pt idx="12">
                  <c:v>4431</c:v>
                </c:pt>
              </c:numCache>
            </c:numRef>
          </c:val>
          <c:extLst>
            <c:ext xmlns:c16="http://schemas.microsoft.com/office/drawing/2014/chart" uri="{C3380CC4-5D6E-409C-BE32-E72D297353CC}">
              <c16:uniqueId val="{00000006-D7B0-471B-B60C-DA6783CE35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32</c:v>
                </c:pt>
              </c:numCache>
            </c:numRef>
          </c:val>
          <c:extLst>
            <c:ext xmlns:c16="http://schemas.microsoft.com/office/drawing/2014/chart" uri="{C3380CC4-5D6E-409C-BE32-E72D297353CC}">
              <c16:uniqueId val="{00000007-D7B0-471B-B60C-DA6783CE35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7291</c:v>
                </c:pt>
                <c:pt idx="3">
                  <c:v>7110</c:v>
                </c:pt>
                <c:pt idx="6">
                  <c:v>6259</c:v>
                </c:pt>
                <c:pt idx="9">
                  <c:v>5244</c:v>
                </c:pt>
                <c:pt idx="12">
                  <c:v>4369</c:v>
                </c:pt>
              </c:numCache>
            </c:numRef>
          </c:val>
          <c:extLst>
            <c:ext xmlns:c16="http://schemas.microsoft.com/office/drawing/2014/chart" uri="{C3380CC4-5D6E-409C-BE32-E72D297353CC}">
              <c16:uniqueId val="{00000008-D7B0-471B-B60C-DA6783CE35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9-D7B0-471B-B60C-DA6783CE35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17475</c:v>
                </c:pt>
                <c:pt idx="3">
                  <c:v>18591</c:v>
                </c:pt>
                <c:pt idx="6">
                  <c:v>18819</c:v>
                </c:pt>
                <c:pt idx="9">
                  <c:v>18693</c:v>
                </c:pt>
                <c:pt idx="12">
                  <c:v>18073</c:v>
                </c:pt>
              </c:numCache>
            </c:numRef>
          </c:val>
          <c:extLst>
            <c:ext xmlns:c16="http://schemas.microsoft.com/office/drawing/2014/chart" uri="{C3380CC4-5D6E-409C-BE32-E72D297353CC}">
              <c16:uniqueId val="{0000000A-D7B0-471B-B60C-DA6783CE35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B0-471B-B60C-DA6783CE35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2400</c:v>
                </c:pt>
                <c:pt idx="1">
                  <c:v>2667</c:v>
                </c:pt>
                <c:pt idx="2">
                  <c:v>3020</c:v>
                </c:pt>
              </c:numCache>
            </c:numRef>
          </c:val>
          <c:extLst>
            <c:ext xmlns:c16="http://schemas.microsoft.com/office/drawing/2014/chart" uri="{C3380CC4-5D6E-409C-BE32-E72D297353CC}">
              <c16:uniqueId val="{00000000-52F1-4563-9AFE-A57D251692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980</c:v>
                </c:pt>
                <c:pt idx="1">
                  <c:v>1257</c:v>
                </c:pt>
                <c:pt idx="2">
                  <c:v>1259</c:v>
                </c:pt>
              </c:numCache>
            </c:numRef>
          </c:val>
          <c:extLst>
            <c:ext xmlns:c16="http://schemas.microsoft.com/office/drawing/2014/chart" uri="{C3380CC4-5D6E-409C-BE32-E72D297353CC}">
              <c16:uniqueId val="{00000001-52F1-4563-9AFE-A57D251692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3263</c:v>
                </c:pt>
                <c:pt idx="1">
                  <c:v>3378</c:v>
                </c:pt>
                <c:pt idx="2">
                  <c:v>3140</c:v>
                </c:pt>
              </c:numCache>
            </c:numRef>
          </c:val>
          <c:extLst>
            <c:ext xmlns:c16="http://schemas.microsoft.com/office/drawing/2014/chart" uri="{C3380CC4-5D6E-409C-BE32-E72D297353CC}">
              <c16:uniqueId val="{00000002-52F1-4563-9AFE-A57D251692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下水道事業に係る償還が令和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年度で一部終了したものの、災害復旧のための事業費に充てるための借入を行ったことにより、元利償還金は前年度比</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百万円の増となった。交付税算入がある起債を優先的に活用していることから、算入公債費等の数値も</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百万円増となっている。また、公営企業債の元利償還金に対する繰入金は、下水道事業の企業債の償還が進行したこと等により</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百万円の減となり、結果として実質公債費比率の分子は</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百万円の減となった。今後も償還額とのバランスを図りながら地方債の借入を実施し、引き続き健全な財政運営に努めていく。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将来負担額について、一般会計等に係る地方債の現在高は、新庁舎建設事業や駅前広場整備事業等の大型事業の影響で増加傾向となっていたが、令和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年度までに主要な事業が完了となったことから減少に転じ、前年度比</a:t>
          </a:r>
          <a:r>
            <a:rPr kumimoji="1" lang="en-US" altLang="ja-JP" sz="1400">
              <a:latin typeface="ＭＳ ゴシック" pitchFamily="49" charset="-128"/>
              <a:ea typeface="ＭＳ ゴシック" pitchFamily="49" charset="-128"/>
            </a:rPr>
            <a:t>620</a:t>
          </a:r>
          <a:r>
            <a:rPr kumimoji="1" lang="ja-JP" altLang="en-US" sz="1400">
              <a:latin typeface="ＭＳ ゴシック" pitchFamily="49" charset="-128"/>
              <a:ea typeface="ＭＳ ゴシック" pitchFamily="49" charset="-128"/>
            </a:rPr>
            <a:t>百万円の減となった。また、公営企業債についても特に下水道事業等で順調に償還が進んでおり、公営企業債に対する一般会計からの繰入額は年々減少傾向にあることから、将来負担比率の分子は前年度比</a:t>
          </a:r>
          <a:r>
            <a:rPr kumimoji="1" lang="en-US" altLang="ja-JP" sz="1400">
              <a:latin typeface="ＭＳ ゴシック" pitchFamily="49" charset="-128"/>
              <a:ea typeface="ＭＳ ゴシック" pitchFamily="49" charset="-128"/>
            </a:rPr>
            <a:t>779</a:t>
          </a:r>
          <a:r>
            <a:rPr kumimoji="1" lang="ja-JP" altLang="en-US" sz="1400">
              <a:latin typeface="ＭＳ ゴシック" pitchFamily="49" charset="-128"/>
              <a:ea typeface="ＭＳ ゴシック" pitchFamily="49" charset="-128"/>
            </a:rPr>
            <a:t>百万円の減となり、将来負担比率がない状態を維持している。</a:t>
          </a:r>
        </a:p>
        <a:p>
          <a:r>
            <a:rPr kumimoji="1" lang="ja-JP" altLang="en-US" sz="1400">
              <a:latin typeface="ＭＳ ゴシック" pitchFamily="49" charset="-128"/>
              <a:ea typeface="ＭＳ ゴシック" pitchFamily="49" charset="-128"/>
            </a:rPr>
            <a:t>今後も償還額とのバランスを図りながら地方債の借入を実施し、健全な財政運営に努めていく。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岐阜県土岐市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百万円の増となった。これは、後年度の普通建設事業費に備え、財政調整基金に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内交通状況の改善や新病院の建設に伴う周辺インフラの整備から、市内主要幹線道路をつなぐ道路の整備事業が控えており、その財源としての建設事業基金の活用や、財源とした起債の償還の際に減債基金の活用が見込まれる。また、公共施設等総合管理計画で、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年間の公共施設等の更新や維持管理費の経費は年間投資可能額約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億円を上回る年額約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試算している。個別施設計画において、個々の具体的な対応方針を定め、長期的な視点をもって更新・統廃合・長寿命化等を計画的に実施するが、その財源の多くに建設事業基金を充てる見込みであり、今後は残高が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建設事業基金：公共施設等の建設事業及び維持整備の資金に充てるため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一般廃棄物処理施設整備基金：廃棄物処理施設の整備に必要な資金に充てるため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建設事業基金：陶元浅野線道路新設事業に充てるため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ふるさと応援基金：寄付金額の増により、令和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道路整備事業を実施により、国庫補助金や起債で賄いきれない事業費について建設事業基金の活用が想定される。また、個別施設計画に基づき公共施設の更新・統廃合・長寿命化等が見込まれ、その財源の大半を当該基金で賄う予定であり、残高は年々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一般廃棄物処理施設整備基金：ごみ処理施設の長寿命化工事を毎年実施して延命化を図っているものの、将来の建替えを見据え建設費用の財源の一部とするため、毎年度積立を実施していく。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百万円積み立てたため、基金残高は前年度と比較し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財政調整基金の残高は、災害への備えや後年度増加する見込みの普通建設事業費等のため、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基金利息の積み立てにより、基金残高は前年度比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大型事業の実施により地方債残高が年々増加しているため、公債費の増加に備えて毎年度積み立てを行う予定である。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55,842
53,852
116.02
25,928,103
25,390,534
420,110
13,457,793
18,072,711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当市の地場産業である陶磁器産業は、安価な外国製品の流入等により出荷額が減少し税収にも影響を与えていることから、財政力指数は類似団体平均を下回っている。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年度は、新型コロナウイルス感染症の終息による法人の業績好調で法人税が増となり、単年度としては前年度から</a:t>
          </a:r>
          <a:r>
            <a:rPr kumimoji="1" lang="en-US" altLang="ja-JP" sz="1300">
              <a:latin typeface="ＭＳ Ｐゴシック" panose="020B0600070205080204" pitchFamily="50" charset="-128"/>
              <a:ea typeface="ＭＳ Ｐゴシック" panose="020B0600070205080204" pitchFamily="50" charset="-128"/>
            </a:rPr>
            <a:t>0.012</a:t>
          </a:r>
          <a:r>
            <a:rPr kumimoji="1" lang="ja-JP" altLang="en-US" sz="1300">
              <a:latin typeface="ＭＳ Ｐゴシック" panose="020B0600070205080204" pitchFamily="50" charset="-128"/>
              <a:ea typeface="ＭＳ Ｐゴシック" panose="020B0600070205080204" pitchFamily="50" charset="-128"/>
            </a:rPr>
            <a:t>上昇した。財政力指数としては前年度から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下降しているが、今後も同程度の数値で推移することが見込まれる。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92428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経常経費に充当された一般財源の総額は、光熱水費等の高騰による影響で物件費等が増加したことにより前年度比約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億円増加し、経常一般財源の総額も臨時財政対策債発行額が減少したことにより前年度比約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億円減少したことで、経常収支比率は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今後も企業誘致の推進など新たな財源確保に努めるとともに、経費の節減・事務事業の見直し等による健全な財政運営に努める。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64</xdr:row>
      <xdr:rowOff>57468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82935"/>
          <a:ext cx="8382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64</xdr:row>
      <xdr:rowOff>3175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8293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9207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759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64</xdr:row>
      <xdr:rowOff>9207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699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17162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129857</xdr:rowOff>
    </xdr:from>
    <xdr:to>
      <xdr:col>11</xdr:col>
      <xdr:colOff>82550</xdr:colOff>
      <xdr:row>64</xdr:row>
      <xdr:rowOff>60007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44784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人当たり人件費・物件費等決算額は、類似団体平均と比較して下回っているものの、令和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年度は光熱水費等の高騰による影響で物件費が増加したことにより、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は公共施設の統廃合や、ＡＩ・ＲＰＡや電子申請の導入、テレワークの推進など行政サービスのデジタル化を推進することにより、限られた財源や人員を効率的かつ効果的に活用し、最小の経費で最大の効果をあげられ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59085</xdr:rowOff>
    </xdr:from>
    <xdr:to>
      <xdr:col>23</xdr:col>
      <xdr:colOff>133350</xdr:colOff>
      <xdr:row>82</xdr:row>
      <xdr:rowOff>141866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7985"/>
          <a:ext cx="838200" cy="8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158474</xdr:rowOff>
    </xdr:from>
    <xdr:to>
      <xdr:col>19</xdr:col>
      <xdr:colOff>133350</xdr:colOff>
      <xdr:row>82</xdr:row>
      <xdr:rowOff>59085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5924"/>
          <a:ext cx="889000" cy="7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42521</xdr:rowOff>
    </xdr:from>
    <xdr:to>
      <xdr:col>15</xdr:col>
      <xdr:colOff>82550</xdr:colOff>
      <xdr:row>81</xdr:row>
      <xdr:rowOff>158474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29971"/>
          <a:ext cx="889000" cy="1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42521</xdr:rowOff>
    </xdr:from>
    <xdr:to>
      <xdr:col>11</xdr:col>
      <xdr:colOff>31750</xdr:colOff>
      <xdr:row>81</xdr:row>
      <xdr:rowOff>64463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29971"/>
          <a:ext cx="889000" cy="2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91066</xdr:rowOff>
    </xdr:from>
    <xdr:to>
      <xdr:col>23</xdr:col>
      <xdr:colOff>184150</xdr:colOff>
      <xdr:row>83</xdr:row>
      <xdr:rowOff>21216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107593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9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8285</xdr:rowOff>
    </xdr:from>
    <xdr:to>
      <xdr:col>19</xdr:col>
      <xdr:colOff>184150</xdr:colOff>
      <xdr:row>82</xdr:row>
      <xdr:rowOff>109885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120062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6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107674</xdr:rowOff>
    </xdr:from>
    <xdr:to>
      <xdr:col>15</xdr:col>
      <xdr:colOff>133350</xdr:colOff>
      <xdr:row>82</xdr:row>
      <xdr:rowOff>37824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48001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6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163171</xdr:rowOff>
    </xdr:from>
    <xdr:to>
      <xdr:col>11</xdr:col>
      <xdr:colOff>82550</xdr:colOff>
      <xdr:row>81</xdr:row>
      <xdr:rowOff>93321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103498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4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13663</xdr:rowOff>
    </xdr:from>
    <xdr:to>
      <xdr:col>7</xdr:col>
      <xdr:colOff>31750</xdr:colOff>
      <xdr:row>81</xdr:row>
      <xdr:rowOff>115263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125440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となった。これは新規職員の採用増やラスパイレス指数算出のための経験年数階層の変動によるものである。今後も給与の適正化に努め、現在の水準を維持していく。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83457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1882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83457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ごみ処理施設、し尿処理施設や保育所など直営施設が多いため、類似団体平均を上回っている。住民サービスの質の向上を図ることを目的に、平成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年度には養護老人ホームを、令和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年度より病院事業について指定管理者制度を導入した。</a:t>
          </a:r>
        </a:p>
        <a:p>
          <a:r>
            <a:rPr kumimoji="1" lang="ja-JP" altLang="en-US" sz="1300">
              <a:latin typeface="ＭＳ Ｐゴシック" panose="020B0600070205080204" pitchFamily="50" charset="-128"/>
              <a:ea typeface="ＭＳ Ｐゴシック" panose="020B0600070205080204" pitchFamily="50" charset="-128"/>
            </a:rPr>
            <a:t>今後は指定管理者制度の導入に加え、公共施設等総合管理計画に基づき公共施設自体の統廃合も検討し、人員の効率的な配置を推進していく。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63500</xdr:rowOff>
    </xdr:from>
    <xdr:to>
      <xdr:col>81</xdr:col>
      <xdr:colOff>44450</xdr:colOff>
      <xdr:row>64</xdr:row>
      <xdr:rowOff>125836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36300"/>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63500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39370</xdr:rowOff>
    </xdr:from>
    <xdr:to>
      <xdr:col>72</xdr:col>
      <xdr:colOff>203200</xdr:colOff>
      <xdr:row>64</xdr:row>
      <xdr:rowOff>71544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01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136419</xdr:rowOff>
    </xdr:from>
    <xdr:to>
      <xdr:col>68</xdr:col>
      <xdr:colOff>152400</xdr:colOff>
      <xdr:row>64</xdr:row>
      <xdr:rowOff>71544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37769"/>
          <a:ext cx="889000" cy="10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75036</xdr:rowOff>
    </xdr:from>
    <xdr:to>
      <xdr:col>81</xdr:col>
      <xdr:colOff>95250</xdr:colOff>
      <xdr:row>65</xdr:row>
      <xdr:rowOff>5186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47113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12700</xdr:rowOff>
    </xdr:from>
    <xdr:to>
      <xdr:col>77</xdr:col>
      <xdr:colOff>95250</xdr:colOff>
      <xdr:row>64</xdr:row>
      <xdr:rowOff>114300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99077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160020</xdr:rowOff>
    </xdr:from>
    <xdr:to>
      <xdr:col>73</xdr:col>
      <xdr:colOff>44450</xdr:colOff>
      <xdr:row>64</xdr:row>
      <xdr:rowOff>90170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74947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20744</xdr:rowOff>
    </xdr:from>
    <xdr:to>
      <xdr:col>68</xdr:col>
      <xdr:colOff>203200</xdr:colOff>
      <xdr:row>64</xdr:row>
      <xdr:rowOff>122344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107121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85619</xdr:rowOff>
    </xdr:from>
    <xdr:to>
      <xdr:col>64</xdr:col>
      <xdr:colOff>152400</xdr:colOff>
      <xdr:row>64</xdr:row>
      <xdr:rowOff>15769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年度から令和元年度にかけて実施した大型建設事業の起債償還の開始により令和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年度の実質公債費率がピークとなったものの、新たに算入対象となった令和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年度普通交付税が、算入終了となった令和元年度比で</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億円増加したことにより標準財政規模が</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億円増加したためである。</a:t>
          </a:r>
        </a:p>
        <a:p>
          <a:r>
            <a:rPr kumimoji="1" lang="ja-JP" altLang="en-US" sz="1300">
              <a:latin typeface="ＭＳ Ｐゴシック" panose="020B0600070205080204" pitchFamily="50" charset="-128"/>
              <a:ea typeface="ＭＳ Ｐゴシック" panose="020B0600070205080204" pitchFamily="50" charset="-128"/>
            </a:rPr>
            <a:t>本市は交付税措置のある起債を優先的に発行しているが、今後もこの方針を維持し、実質公債費比率の上昇を抑制していく。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134366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115062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7630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39</xdr:row>
      <xdr:rowOff>76454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年度に補償金免除で高金利の地方債を繰上償還したことにより地方債の残高が減り、将来負担比率がない状態となっている。今後も引き続き財政の健全化に努めていく。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55,842
53,852
116.02
25,928,103
25,390,534
420,110
13,457,793
18,072,711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30.5</a:t>
          </a:r>
          <a:r>
            <a:rPr kumimoji="1" lang="ja-JP" altLang="en-US" sz="1200">
              <a:latin typeface="ＭＳ Ｐゴシック" panose="020B0600070205080204" pitchFamily="50" charset="-128"/>
              <a:ea typeface="ＭＳ Ｐゴシック" panose="020B0600070205080204" pitchFamily="50" charset="-128"/>
            </a:rPr>
            <a:t>である。経常的な人件費は前年度と比較し微減しているが、臨時財政対策債の抑制や地方交付税の減により、経常収支比率は増となっている。本市は類似団体と比較して直営施設が多く職員数が多いため、人件費に係る経常収支比率は類似団体平均を大きく上回る状況が恒常化している。今後も公共施設の統廃合による人員配置の適正化、</a:t>
          </a:r>
          <a:r>
            <a:rPr kumimoji="1" lang="en-US" altLang="ja-JP" sz="1200">
              <a:latin typeface="ＭＳ Ｐゴシック" panose="020B0600070205080204" pitchFamily="50" charset="-128"/>
              <a:ea typeface="ＭＳ Ｐゴシック" panose="020B0600070205080204" pitchFamily="50" charset="-128"/>
            </a:rPr>
            <a:t>AI</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などの導入や働き方改革の推進による時間外勤務の削減に努め、人件費の抑制を図っていく。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38</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375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122428</xdr:rowOff>
    </xdr:from>
    <xdr:to>
      <xdr:col>19</xdr:col>
      <xdr:colOff>187325</xdr:colOff>
      <xdr:row>39</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37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39</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865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163068</xdr:rowOff>
    </xdr:from>
    <xdr:to>
      <xdr:col>15</xdr:col>
      <xdr:colOff>149225</xdr:colOff>
      <xdr:row>39</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物件費に係る経常収支比率は類似団体を下回っているが、電気料金高騰等の影響から、前年度から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となった。本市はごみ・し尿収集を直営で行っていることや公立保育所等が多いため、委託料が少ない一方で、人件費が類似団体平均を大きく上回っている。今後も引き続き事務事業の見直し等を進めることにより、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16</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339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9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130810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95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％となった。介護給付・訓練等給付事業の増や臨時財政対策債の抑制や地方交付税の減により、経常収支比率は増となっている。また、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年連続で類似団体平均も下回った。引き続き審査の適正化や健康増進事業等を推進し、扶助費の抑制を図っていく。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139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その他に係る経常収支比率が類似団体平均を大きく上回っているのは、繰出金が大きな要因である。病院事業の運営経費や、公共下水道の整備に多額の費用が必要なため、それに伴い繰出金も多くなっているが、繰出金の対象となる各事業会計の企業債の償還が順調に進んでいるため、今後は減少の見込みである。病院事業については令和２年度より指定管理者制度を導入したため、今後は住民サービスの質を維持しつつ経営の効率化が期待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58</xdr:row>
      <xdr:rowOff>20320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42400"/>
          <a:ext cx="0" cy="92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163847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993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20320</xdr:rowOff>
    </xdr:from>
    <xdr:to>
      <xdr:col>82</xdr:col>
      <xdr:colOff>196850</xdr:colOff>
      <xdr:row>58</xdr:row>
      <xdr:rowOff>20320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96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123190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95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5080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9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110490</xdr:rowOff>
    </xdr:from>
    <xdr:to>
      <xdr:col>78</xdr:col>
      <xdr:colOff>120650</xdr:colOff>
      <xdr:row>56</xdr:row>
      <xdr:rowOff>40640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60</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796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152417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5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60960</xdr:rowOff>
    </xdr:from>
    <xdr:to>
      <xdr:col>65</xdr:col>
      <xdr:colOff>53975</xdr:colOff>
      <xdr:row>60</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ポイント増となる</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となり、類似団体平均を下回った。今後も補助金の見直しや廃止を進め、補助費等の抑制に努める。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39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39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36</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751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公債費に係る経常収支比率は類似団体平均を下回っており、前年度比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年度から新庁舎建設事業などの大型建設事業の起債償還が開始されたため公債費が増加したことや、臨時財政対策債の抑制や地方交付税の減により、経常収支比率は増となっている。</a:t>
          </a:r>
        </a:p>
        <a:p>
          <a:r>
            <a:rPr kumimoji="1" lang="ja-JP" altLang="en-US" sz="1300">
              <a:latin typeface="ＭＳ Ｐゴシック" panose="020B0600070205080204" pitchFamily="50" charset="-128"/>
              <a:ea typeface="ＭＳ Ｐゴシック" panose="020B0600070205080204" pitchFamily="50" charset="-128"/>
            </a:rPr>
            <a:t>今後も地方債を財源とする普通建設費の内容を十分に精査し地方債発行額の抑制に努めていく。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28702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02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24130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163576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66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公債費以外に係る経常収支比率は類似団体平均を上回っているものの、前年度比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ポイントの増となった。臨時財政対策債の抑制や地方交付税の減によるものである。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117856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30937"/>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309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117856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54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78</xdr:row>
      <xdr:rowOff>136144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90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32512</xdr:rowOff>
    </xdr:from>
    <xdr:to>
      <xdr:col>29</xdr:col>
      <xdr:colOff>127000</xdr:colOff>
      <xdr:row>15</xdr:row>
      <xdr:rowOff>70136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51887"/>
          <a:ext cx="647700" cy="3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70136</xdr:rowOff>
    </xdr:from>
    <xdr:to>
      <xdr:col>26</xdr:col>
      <xdr:colOff>50800</xdr:colOff>
      <xdr:row>15</xdr:row>
      <xdr:rowOff>110026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89511"/>
          <a:ext cx="698500" cy="39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110026</xdr:rowOff>
    </xdr:from>
    <xdr:to>
      <xdr:col>22</xdr:col>
      <xdr:colOff>114300</xdr:colOff>
      <xdr:row>16</xdr:row>
      <xdr:rowOff>61792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9401"/>
          <a:ext cx="698500" cy="12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49943</xdr:rowOff>
    </xdr:from>
    <xdr:to>
      <xdr:col>18</xdr:col>
      <xdr:colOff>177800</xdr:colOff>
      <xdr:row>16</xdr:row>
      <xdr:rowOff>61792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40768"/>
          <a:ext cx="6985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153162</xdr:rowOff>
    </xdr:from>
    <xdr:to>
      <xdr:col>29</xdr:col>
      <xdr:colOff>177800</xdr:colOff>
      <xdr:row>15</xdr:row>
      <xdr:rowOff>83312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0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169689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19336</xdr:rowOff>
    </xdr:from>
    <xdr:to>
      <xdr:col>26</xdr:col>
      <xdr:colOff>101600</xdr:colOff>
      <xdr:row>15</xdr:row>
      <xdr:rowOff>120936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131113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0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59226</xdr:rowOff>
    </xdr:from>
    <xdr:to>
      <xdr:col>22</xdr:col>
      <xdr:colOff>165100</xdr:colOff>
      <xdr:row>15</xdr:row>
      <xdr:rowOff>160826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8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171003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10992</xdr:rowOff>
    </xdr:from>
    <xdr:to>
      <xdr:col>19</xdr:col>
      <xdr:colOff>38100</xdr:colOff>
      <xdr:row>16</xdr:row>
      <xdr:rowOff>112592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122769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170593</xdr:rowOff>
    </xdr:from>
    <xdr:to>
      <xdr:col>15</xdr:col>
      <xdr:colOff>101600</xdr:colOff>
      <xdr:row>16</xdr:row>
      <xdr:rowOff>100743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110920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157556</xdr:rowOff>
    </xdr:from>
    <xdr:to>
      <xdr:col>29</xdr:col>
      <xdr:colOff>127000</xdr:colOff>
      <xdr:row>37</xdr:row>
      <xdr:rowOff>24778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10806"/>
          <a:ext cx="647700" cy="3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95034</xdr:rowOff>
    </xdr:from>
    <xdr:to>
      <xdr:col>26</xdr:col>
      <xdr:colOff>50800</xdr:colOff>
      <xdr:row>36</xdr:row>
      <xdr:rowOff>157556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48284"/>
          <a:ext cx="698500" cy="62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95034</xdr:rowOff>
    </xdr:from>
    <xdr:to>
      <xdr:col>22</xdr:col>
      <xdr:colOff>114300</xdr:colOff>
      <xdr:row>37</xdr:row>
      <xdr:rowOff>33236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8284"/>
          <a:ext cx="698500" cy="10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33236</xdr:rowOff>
    </xdr:from>
    <xdr:to>
      <xdr:col>18</xdr:col>
      <xdr:colOff>177800</xdr:colOff>
      <xdr:row>37</xdr:row>
      <xdr:rowOff>85966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57936"/>
          <a:ext cx="698500" cy="5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145428</xdr:rowOff>
    </xdr:from>
    <xdr:to>
      <xdr:col>29</xdr:col>
      <xdr:colOff>177800</xdr:colOff>
      <xdr:row>37</xdr:row>
      <xdr:rowOff>75578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9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117505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106756</xdr:rowOff>
    </xdr:from>
    <xdr:to>
      <xdr:col>26</xdr:col>
      <xdr:colOff>101600</xdr:colOff>
      <xdr:row>37</xdr:row>
      <xdr:rowOff>36906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6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44234</xdr:rowOff>
    </xdr:from>
    <xdr:to>
      <xdr:col>22</xdr:col>
      <xdr:colOff>165100</xdr:colOff>
      <xdr:row>36</xdr:row>
      <xdr:rowOff>145834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156011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6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153886</xdr:rowOff>
    </xdr:from>
    <xdr:to>
      <xdr:col>19</xdr:col>
      <xdr:colOff>38100</xdr:colOff>
      <xdr:row>37</xdr:row>
      <xdr:rowOff>84036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68813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9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35166</xdr:rowOff>
    </xdr:from>
    <xdr:to>
      <xdr:col>15</xdr:col>
      <xdr:colOff>101600</xdr:colOff>
      <xdr:row>37</xdr:row>
      <xdr:rowOff>136766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121543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55,842
53,852
116.02
25,928,103
25,390,534
420,110
13,457,793
18,072,711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14503</xdr:rowOff>
    </xdr:from>
    <xdr:to>
      <xdr:col>24</xdr:col>
      <xdr:colOff>63500</xdr:colOff>
      <xdr:row>34</xdr:row>
      <xdr:rowOff>51441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43803"/>
          <a:ext cx="8382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51441</xdr:rowOff>
    </xdr:from>
    <xdr:to>
      <xdr:col>19</xdr:col>
      <xdr:colOff>177800</xdr:colOff>
      <xdr:row>34</xdr:row>
      <xdr:rowOff>81940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0741"/>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81940</xdr:rowOff>
    </xdr:from>
    <xdr:to>
      <xdr:col>15</xdr:col>
      <xdr:colOff>50800</xdr:colOff>
      <xdr:row>36</xdr:row>
      <xdr:rowOff>14732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1240"/>
          <a:ext cx="889000" cy="2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14732</xdr:rowOff>
    </xdr:from>
    <xdr:to>
      <xdr:col>10</xdr:col>
      <xdr:colOff>114300</xdr:colOff>
      <xdr:row>36</xdr:row>
      <xdr:rowOff>38430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8693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135153</xdr:rowOff>
    </xdr:from>
    <xdr:to>
      <xdr:col>24</xdr:col>
      <xdr:colOff>114300</xdr:colOff>
      <xdr:row>34</xdr:row>
      <xdr:rowOff>65303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158030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641</xdr:rowOff>
    </xdr:from>
    <xdr:to>
      <xdr:col>20</xdr:col>
      <xdr:colOff>38100</xdr:colOff>
      <xdr:row>34</xdr:row>
      <xdr:rowOff>102241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118768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31140</xdr:rowOff>
    </xdr:from>
    <xdr:to>
      <xdr:col>15</xdr:col>
      <xdr:colOff>101600</xdr:colOff>
      <xdr:row>34</xdr:row>
      <xdr:rowOff>132740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149267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135382</xdr:rowOff>
    </xdr:from>
    <xdr:to>
      <xdr:col>10</xdr:col>
      <xdr:colOff>165100</xdr:colOff>
      <xdr:row>36</xdr:row>
      <xdr:rowOff>65532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82059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159080</xdr:rowOff>
    </xdr:from>
    <xdr:to>
      <xdr:col>6</xdr:col>
      <xdr:colOff>38100</xdr:colOff>
      <xdr:row>36</xdr:row>
      <xdr:rowOff>89230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105757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83933</xdr:rowOff>
    </xdr:from>
    <xdr:to>
      <xdr:col>24</xdr:col>
      <xdr:colOff>63500</xdr:colOff>
      <xdr:row>58</xdr:row>
      <xdr:rowOff>3259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56583"/>
          <a:ext cx="838200" cy="9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3259</xdr:rowOff>
    </xdr:from>
    <xdr:to>
      <xdr:col>19</xdr:col>
      <xdr:colOff>177800</xdr:colOff>
      <xdr:row>58</xdr:row>
      <xdr:rowOff>66211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7359"/>
          <a:ext cx="889000" cy="6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66211</xdr:rowOff>
    </xdr:from>
    <xdr:to>
      <xdr:col>15</xdr:col>
      <xdr:colOff>50800</xdr:colOff>
      <xdr:row>58</xdr:row>
      <xdr:rowOff>78642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0311"/>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58449</xdr:rowOff>
    </xdr:from>
    <xdr:to>
      <xdr:col>10</xdr:col>
      <xdr:colOff>114300</xdr:colOff>
      <xdr:row>58</xdr:row>
      <xdr:rowOff>78642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0254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33133</xdr:rowOff>
    </xdr:from>
    <xdr:to>
      <xdr:col>24</xdr:col>
      <xdr:colOff>114300</xdr:colOff>
      <xdr:row>57</xdr:row>
      <xdr:rowOff>134733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123909</xdr:rowOff>
    </xdr:from>
    <xdr:to>
      <xdr:col>20</xdr:col>
      <xdr:colOff>38100</xdr:colOff>
      <xdr:row>58</xdr:row>
      <xdr:rowOff>54059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45186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15411</xdr:rowOff>
    </xdr:from>
    <xdr:to>
      <xdr:col>15</xdr:col>
      <xdr:colOff>101600</xdr:colOff>
      <xdr:row>58</xdr:row>
      <xdr:rowOff>117011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108138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27842</xdr:rowOff>
    </xdr:from>
    <xdr:to>
      <xdr:col>10</xdr:col>
      <xdr:colOff>165100</xdr:colOff>
      <xdr:row>58</xdr:row>
      <xdr:rowOff>129442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120569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6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7649</xdr:rowOff>
    </xdr:from>
    <xdr:to>
      <xdr:col>6</xdr:col>
      <xdr:colOff>38100</xdr:colOff>
      <xdr:row>58</xdr:row>
      <xdr:rowOff>109249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100376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60376</xdr:rowOff>
    </xdr:from>
    <xdr:to>
      <xdr:col>24</xdr:col>
      <xdr:colOff>63500</xdr:colOff>
      <xdr:row>78</xdr:row>
      <xdr:rowOff>60985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33476"/>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60376</xdr:rowOff>
    </xdr:from>
    <xdr:to>
      <xdr:col>19</xdr:col>
      <xdr:colOff>177800</xdr:colOff>
      <xdr:row>78</xdr:row>
      <xdr:rowOff>116763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33476"/>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116763</xdr:rowOff>
    </xdr:from>
    <xdr:to>
      <xdr:col>15</xdr:col>
      <xdr:colOff>50800</xdr:colOff>
      <xdr:row>78</xdr:row>
      <xdr:rowOff>117563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8986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38240</xdr:rowOff>
    </xdr:from>
    <xdr:to>
      <xdr:col>10</xdr:col>
      <xdr:colOff>114300</xdr:colOff>
      <xdr:row>78</xdr:row>
      <xdr:rowOff>117563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11340"/>
          <a:ext cx="889000" cy="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10185</xdr:rowOff>
    </xdr:from>
    <xdr:to>
      <xdr:col>24</xdr:col>
      <xdr:colOff>114300</xdr:colOff>
      <xdr:row>78</xdr:row>
      <xdr:rowOff>111785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160062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9576</xdr:rowOff>
    </xdr:from>
    <xdr:to>
      <xdr:col>20</xdr:col>
      <xdr:colOff>38100</xdr:colOff>
      <xdr:row>78</xdr:row>
      <xdr:rowOff>111176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102303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65963</xdr:rowOff>
    </xdr:from>
    <xdr:to>
      <xdr:col>15</xdr:col>
      <xdr:colOff>101600</xdr:colOff>
      <xdr:row>78</xdr:row>
      <xdr:rowOff>167563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158690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66763</xdr:rowOff>
    </xdr:from>
    <xdr:to>
      <xdr:col>10</xdr:col>
      <xdr:colOff>165100</xdr:colOff>
      <xdr:row>78</xdr:row>
      <xdr:rowOff>168363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159490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158890</xdr:rowOff>
    </xdr:from>
    <xdr:to>
      <xdr:col>6</xdr:col>
      <xdr:colOff>38100</xdr:colOff>
      <xdr:row>78</xdr:row>
      <xdr:rowOff>89040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105567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64360</xdr:rowOff>
    </xdr:from>
    <xdr:to>
      <xdr:col>24</xdr:col>
      <xdr:colOff>63500</xdr:colOff>
      <xdr:row>97</xdr:row>
      <xdr:rowOff>112350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23560"/>
          <a:ext cx="838200" cy="2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64360</xdr:rowOff>
    </xdr:from>
    <xdr:to>
      <xdr:col>19</xdr:col>
      <xdr:colOff>177800</xdr:colOff>
      <xdr:row>98</xdr:row>
      <xdr:rowOff>89376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23560"/>
          <a:ext cx="889000" cy="36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85947</xdr:rowOff>
    </xdr:from>
    <xdr:to>
      <xdr:col>15</xdr:col>
      <xdr:colOff>50800</xdr:colOff>
      <xdr:row>98</xdr:row>
      <xdr:rowOff>89376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88804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85947</xdr:rowOff>
    </xdr:from>
    <xdr:to>
      <xdr:col>10</xdr:col>
      <xdr:colOff>114300</xdr:colOff>
      <xdr:row>98</xdr:row>
      <xdr:rowOff>145252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88047"/>
          <a:ext cx="889000" cy="5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61550</xdr:rowOff>
    </xdr:from>
    <xdr:to>
      <xdr:col>24</xdr:col>
      <xdr:colOff>114300</xdr:colOff>
      <xdr:row>97</xdr:row>
      <xdr:rowOff>163150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39977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13560</xdr:rowOff>
    </xdr:from>
    <xdr:to>
      <xdr:col>20</xdr:col>
      <xdr:colOff>38100</xdr:colOff>
      <xdr:row>96</xdr:row>
      <xdr:rowOff>115160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106287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38576</xdr:rowOff>
    </xdr:from>
    <xdr:to>
      <xdr:col>15</xdr:col>
      <xdr:colOff>101600</xdr:colOff>
      <xdr:row>98</xdr:row>
      <xdr:rowOff>140176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131303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35147</xdr:rowOff>
    </xdr:from>
    <xdr:to>
      <xdr:col>10</xdr:col>
      <xdr:colOff>165100</xdr:colOff>
      <xdr:row>98</xdr:row>
      <xdr:rowOff>136747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127874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94452</xdr:rowOff>
    </xdr:from>
    <xdr:to>
      <xdr:col>6</xdr:col>
      <xdr:colOff>38100</xdr:colOff>
      <xdr:row>99</xdr:row>
      <xdr:rowOff>24602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15729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148561</xdr:rowOff>
    </xdr:from>
    <xdr:to>
      <xdr:col>55</xdr:col>
      <xdr:colOff>0</xdr:colOff>
      <xdr:row>38</xdr:row>
      <xdr:rowOff>127203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92211"/>
          <a:ext cx="838200" cy="15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131808</xdr:rowOff>
    </xdr:from>
    <xdr:to>
      <xdr:col>50</xdr:col>
      <xdr:colOff>114300</xdr:colOff>
      <xdr:row>38</xdr:row>
      <xdr:rowOff>127203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46758"/>
          <a:ext cx="889000" cy="119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131808</xdr:rowOff>
    </xdr:from>
    <xdr:to>
      <xdr:col>45</xdr:col>
      <xdr:colOff>177800</xdr:colOff>
      <xdr:row>38</xdr:row>
      <xdr:rowOff>94045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46758"/>
          <a:ext cx="889000" cy="11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94045</xdr:rowOff>
    </xdr:from>
    <xdr:to>
      <xdr:col>41</xdr:col>
      <xdr:colOff>50800</xdr:colOff>
      <xdr:row>39</xdr:row>
      <xdr:rowOff>109949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09145"/>
          <a:ext cx="889000" cy="18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97761</xdr:rowOff>
    </xdr:from>
    <xdr:to>
      <xdr:col>55</xdr:col>
      <xdr:colOff>50800</xdr:colOff>
      <xdr:row>38</xdr:row>
      <xdr:rowOff>27911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4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76188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1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76403</xdr:rowOff>
    </xdr:from>
    <xdr:to>
      <xdr:col>50</xdr:col>
      <xdr:colOff>165100</xdr:colOff>
      <xdr:row>39</xdr:row>
      <xdr:rowOff>6553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169130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81008</xdr:rowOff>
    </xdr:from>
    <xdr:to>
      <xdr:col>46</xdr:col>
      <xdr:colOff>38100</xdr:colOff>
      <xdr:row>32</xdr:row>
      <xdr:rowOff>11158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2285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8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43245</xdr:rowOff>
    </xdr:from>
    <xdr:to>
      <xdr:col>41</xdr:col>
      <xdr:colOff>101600</xdr:colOff>
      <xdr:row>38</xdr:row>
      <xdr:rowOff>144845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135972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59149</xdr:rowOff>
    </xdr:from>
    <xdr:to>
      <xdr:col>36</xdr:col>
      <xdr:colOff>165100</xdr:colOff>
      <xdr:row>39</xdr:row>
      <xdr:rowOff>160749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151876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19326</xdr:rowOff>
    </xdr:from>
    <xdr:to>
      <xdr:col>55</xdr:col>
      <xdr:colOff>0</xdr:colOff>
      <xdr:row>56</xdr:row>
      <xdr:rowOff>112029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620526"/>
          <a:ext cx="838200" cy="9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65611</xdr:rowOff>
    </xdr:from>
    <xdr:to>
      <xdr:col>50</xdr:col>
      <xdr:colOff>114300</xdr:colOff>
      <xdr:row>56</xdr:row>
      <xdr:rowOff>112029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666811"/>
          <a:ext cx="889000" cy="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11260</xdr:rowOff>
    </xdr:from>
    <xdr:to>
      <xdr:col>45</xdr:col>
      <xdr:colOff>177800</xdr:colOff>
      <xdr:row>56</xdr:row>
      <xdr:rowOff>65611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269560"/>
          <a:ext cx="889000" cy="39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31050</xdr:rowOff>
    </xdr:from>
    <xdr:to>
      <xdr:col>41</xdr:col>
      <xdr:colOff>50800</xdr:colOff>
      <xdr:row>54</xdr:row>
      <xdr:rowOff>11260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117900"/>
          <a:ext cx="889000" cy="15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139976</xdr:rowOff>
    </xdr:from>
    <xdr:to>
      <xdr:col>55</xdr:col>
      <xdr:colOff>50800</xdr:colOff>
      <xdr:row>56</xdr:row>
      <xdr:rowOff>70126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5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162853</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42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61229</xdr:rowOff>
    </xdr:from>
    <xdr:to>
      <xdr:col>50</xdr:col>
      <xdr:colOff>165100</xdr:colOff>
      <xdr:row>56</xdr:row>
      <xdr:rowOff>162829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6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153956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75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14811</xdr:rowOff>
    </xdr:from>
    <xdr:to>
      <xdr:col>46</xdr:col>
      <xdr:colOff>38100</xdr:colOff>
      <xdr:row>56</xdr:row>
      <xdr:rowOff>116411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6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107538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70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131910</xdr:rowOff>
    </xdr:from>
    <xdr:to>
      <xdr:col>41</xdr:col>
      <xdr:colOff>101600</xdr:colOff>
      <xdr:row>54</xdr:row>
      <xdr:rowOff>62060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2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78587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9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151700</xdr:rowOff>
    </xdr:from>
    <xdr:to>
      <xdr:col>36</xdr:col>
      <xdr:colOff>165100</xdr:colOff>
      <xdr:row>53</xdr:row>
      <xdr:rowOff>81850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0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98377</xdr:rowOff>
    </xdr:from>
    <xdr:ext cx="599010"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672795" y="884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59290</xdr:rowOff>
    </xdr:from>
    <xdr:to>
      <xdr:col>54</xdr:col>
      <xdr:colOff>189865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575140"/>
          <a:ext cx="1270" cy="101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5967</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23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59290</xdr:rowOff>
    </xdr:from>
    <xdr:to>
      <xdr:col>55</xdr:col>
      <xdr:colOff>88900</xdr:colOff>
      <xdr:row>73</xdr:row>
      <xdr:rowOff>59290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57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23704</xdr:rowOff>
    </xdr:from>
    <xdr:to>
      <xdr:col>55</xdr:col>
      <xdr:colOff>0</xdr:colOff>
      <xdr:row>78</xdr:row>
      <xdr:rowOff>89866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3225354"/>
          <a:ext cx="838200" cy="2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100646</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30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122219</xdr:rowOff>
    </xdr:from>
    <xdr:to>
      <xdr:col>55</xdr:col>
      <xdr:colOff>50800</xdr:colOff>
      <xdr:row>78</xdr:row>
      <xdr:rowOff>52369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3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29287</xdr:rowOff>
    </xdr:from>
    <xdr:to>
      <xdr:col>50</xdr:col>
      <xdr:colOff>114300</xdr:colOff>
      <xdr:row>78</xdr:row>
      <xdr:rowOff>89866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3402387"/>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89472</xdr:rowOff>
    </xdr:from>
    <xdr:to>
      <xdr:col>50</xdr:col>
      <xdr:colOff>165100</xdr:colOff>
      <xdr:row>78</xdr:row>
      <xdr:rowOff>19622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36149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14218</xdr:rowOff>
    </xdr:from>
    <xdr:to>
      <xdr:col>45</xdr:col>
      <xdr:colOff>177800</xdr:colOff>
      <xdr:row>78</xdr:row>
      <xdr:rowOff>29287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7861300" y="12701518"/>
          <a:ext cx="889000" cy="70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154718</xdr:rowOff>
    </xdr:from>
    <xdr:to>
      <xdr:col>46</xdr:col>
      <xdr:colOff>38100</xdr:colOff>
      <xdr:row>77</xdr:row>
      <xdr:rowOff>84868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101395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127451</xdr:rowOff>
    </xdr:from>
    <xdr:to>
      <xdr:col>41</xdr:col>
      <xdr:colOff>50800</xdr:colOff>
      <xdr:row>74</xdr:row>
      <xdr:rowOff>14218</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2128951"/>
          <a:ext cx="889000" cy="5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5062</xdr:rowOff>
    </xdr:from>
    <xdr:to>
      <xdr:col>41</xdr:col>
      <xdr:colOff>101600</xdr:colOff>
      <xdr:row>77</xdr:row>
      <xdr:rowOff>106662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97789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2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66859</xdr:rowOff>
    </xdr:from>
    <xdr:to>
      <xdr:col>36</xdr:col>
      <xdr:colOff>165100</xdr:colOff>
      <xdr:row>77</xdr:row>
      <xdr:rowOff>168459</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159586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144354</xdr:rowOff>
    </xdr:from>
    <xdr:to>
      <xdr:col>55</xdr:col>
      <xdr:colOff>50800</xdr:colOff>
      <xdr:row>77</xdr:row>
      <xdr:rowOff>74504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1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167231</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0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39066</xdr:rowOff>
    </xdr:from>
    <xdr:to>
      <xdr:col>50</xdr:col>
      <xdr:colOff>165100</xdr:colOff>
      <xdr:row>78</xdr:row>
      <xdr:rowOff>140666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131793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404428" y="135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149937</xdr:rowOff>
    </xdr:from>
    <xdr:to>
      <xdr:col>46</xdr:col>
      <xdr:colOff>38100</xdr:colOff>
      <xdr:row>78</xdr:row>
      <xdr:rowOff>80087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3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71214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515428" y="134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134868</xdr:rowOff>
    </xdr:from>
    <xdr:to>
      <xdr:col>41</xdr:col>
      <xdr:colOff>101600</xdr:colOff>
      <xdr:row>74</xdr:row>
      <xdr:rowOff>65018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26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81545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242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76651</xdr:rowOff>
    </xdr:from>
    <xdr:to>
      <xdr:col>36</xdr:col>
      <xdr:colOff>165100</xdr:colOff>
      <xdr:row>71</xdr:row>
      <xdr:rowOff>6801</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20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23328</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18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166953</xdr:rowOff>
    </xdr:from>
    <xdr:to>
      <xdr:col>55</xdr:col>
      <xdr:colOff>0</xdr:colOff>
      <xdr:row>96</xdr:row>
      <xdr:rowOff>62271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454703"/>
          <a:ext cx="838200" cy="6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166953</xdr:rowOff>
    </xdr:from>
    <xdr:to>
      <xdr:col>50</xdr:col>
      <xdr:colOff>114300</xdr:colOff>
      <xdr:row>96</xdr:row>
      <xdr:rowOff>65666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454703"/>
          <a:ext cx="889000" cy="7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10688</xdr:rowOff>
    </xdr:from>
    <xdr:to>
      <xdr:col>45</xdr:col>
      <xdr:colOff>177800</xdr:colOff>
      <xdr:row>96</xdr:row>
      <xdr:rowOff>65666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469888"/>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10688</xdr:rowOff>
    </xdr:from>
    <xdr:to>
      <xdr:col>41</xdr:col>
      <xdr:colOff>50800</xdr:colOff>
      <xdr:row>97</xdr:row>
      <xdr:rowOff>119469</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469888"/>
          <a:ext cx="889000" cy="2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11471</xdr:rowOff>
    </xdr:from>
    <xdr:to>
      <xdr:col>55</xdr:col>
      <xdr:colOff>50800</xdr:colOff>
      <xdr:row>96</xdr:row>
      <xdr:rowOff>113071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4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34348</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3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116153</xdr:rowOff>
    </xdr:from>
    <xdr:to>
      <xdr:col>50</xdr:col>
      <xdr:colOff>165100</xdr:colOff>
      <xdr:row>96</xdr:row>
      <xdr:rowOff>46303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4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62830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1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14866</xdr:rowOff>
    </xdr:from>
    <xdr:to>
      <xdr:col>46</xdr:col>
      <xdr:colOff>38100</xdr:colOff>
      <xdr:row>96</xdr:row>
      <xdr:rowOff>116466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4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107593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5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131338</xdr:rowOff>
    </xdr:from>
    <xdr:to>
      <xdr:col>41</xdr:col>
      <xdr:colOff>101600</xdr:colOff>
      <xdr:row>96</xdr:row>
      <xdr:rowOff>61488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4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78015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1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68669</xdr:rowOff>
    </xdr:from>
    <xdr:to>
      <xdr:col>36</xdr:col>
      <xdr:colOff>165100</xdr:colOff>
      <xdr:row>97</xdr:row>
      <xdr:rowOff>170269</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6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161396</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7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19754</xdr:rowOff>
    </xdr:from>
    <xdr:to>
      <xdr:col>85</xdr:col>
      <xdr:colOff>127000</xdr:colOff>
      <xdr:row>38</xdr:row>
      <xdr:rowOff>108999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534854"/>
          <a:ext cx="8382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19754</xdr:rowOff>
    </xdr:from>
    <xdr:to>
      <xdr:col>81</xdr:col>
      <xdr:colOff>50800</xdr:colOff>
      <xdr:row>38</xdr:row>
      <xdr:rowOff>84402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534854"/>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84402</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599502"/>
          <a:ext cx="8890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129642</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644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58199</xdr:rowOff>
    </xdr:from>
    <xdr:to>
      <xdr:col>85</xdr:col>
      <xdr:colOff>177800</xdr:colOff>
      <xdr:row>38</xdr:row>
      <xdr:rowOff>159799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57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469744"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140403</xdr:rowOff>
    </xdr:from>
    <xdr:to>
      <xdr:col>81</xdr:col>
      <xdr:colOff>101600</xdr:colOff>
      <xdr:row>38</xdr:row>
      <xdr:rowOff>70554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4840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87080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46428" y="625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33602</xdr:rowOff>
    </xdr:from>
    <xdr:to>
      <xdr:col>76</xdr:col>
      <xdr:colOff>165100</xdr:colOff>
      <xdr:row>38</xdr:row>
      <xdr:rowOff>135202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5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126329</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664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78842</xdr:rowOff>
    </xdr:from>
    <xdr:to>
      <xdr:col>67</xdr:col>
      <xdr:colOff>101600</xdr:colOff>
      <xdr:row>39</xdr:row>
      <xdr:rowOff>8992</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119</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68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21301</xdr:rowOff>
    </xdr:from>
    <xdr:to>
      <xdr:col>85</xdr:col>
      <xdr:colOff>127000</xdr:colOff>
      <xdr:row>76</xdr:row>
      <xdr:rowOff>33564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51501"/>
          <a:ext cx="8382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33564</xdr:rowOff>
    </xdr:from>
    <xdr:to>
      <xdr:col>81</xdr:col>
      <xdr:colOff>50800</xdr:colOff>
      <xdr:row>76</xdr:row>
      <xdr:rowOff>63528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63764"/>
          <a:ext cx="8890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63528</xdr:rowOff>
    </xdr:from>
    <xdr:to>
      <xdr:col>76</xdr:col>
      <xdr:colOff>114300</xdr:colOff>
      <xdr:row>76</xdr:row>
      <xdr:rowOff>113902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93728"/>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113902</xdr:rowOff>
    </xdr:from>
    <xdr:to>
      <xdr:col>71</xdr:col>
      <xdr:colOff>177800</xdr:colOff>
      <xdr:row>76</xdr:row>
      <xdr:rowOff>147407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44102"/>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141952</xdr:rowOff>
    </xdr:from>
    <xdr:to>
      <xdr:col>85</xdr:col>
      <xdr:colOff>177800</xdr:colOff>
      <xdr:row>76</xdr:row>
      <xdr:rowOff>72101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007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120378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7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154214</xdr:rowOff>
    </xdr:from>
    <xdr:to>
      <xdr:col>81</xdr:col>
      <xdr:colOff>101600</xdr:colOff>
      <xdr:row>76</xdr:row>
      <xdr:rowOff>84364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75491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12728</xdr:rowOff>
    </xdr:from>
    <xdr:to>
      <xdr:col>76</xdr:col>
      <xdr:colOff>165100</xdr:colOff>
      <xdr:row>76</xdr:row>
      <xdr:rowOff>114328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105455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3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63102</xdr:rowOff>
    </xdr:from>
    <xdr:to>
      <xdr:col>72</xdr:col>
      <xdr:colOff>38100</xdr:colOff>
      <xdr:row>76</xdr:row>
      <xdr:rowOff>164702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155829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96607</xdr:rowOff>
    </xdr:from>
    <xdr:to>
      <xdr:col>67</xdr:col>
      <xdr:colOff>101600</xdr:colOff>
      <xdr:row>77</xdr:row>
      <xdr:rowOff>26757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17884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147269</xdr:rowOff>
    </xdr:from>
    <xdr:to>
      <xdr:col>85</xdr:col>
      <xdr:colOff>127000</xdr:colOff>
      <xdr:row>97</xdr:row>
      <xdr:rowOff>156426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777919"/>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147269</xdr:rowOff>
    </xdr:from>
    <xdr:to>
      <xdr:col>81</xdr:col>
      <xdr:colOff>50800</xdr:colOff>
      <xdr:row>98</xdr:row>
      <xdr:rowOff>107899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777919"/>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107899</xdr:rowOff>
    </xdr:from>
    <xdr:to>
      <xdr:col>76</xdr:col>
      <xdr:colOff>114300</xdr:colOff>
      <xdr:row>98</xdr:row>
      <xdr:rowOff>169317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09999"/>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58699</xdr:rowOff>
    </xdr:from>
    <xdr:to>
      <xdr:col>71</xdr:col>
      <xdr:colOff>177800</xdr:colOff>
      <xdr:row>98</xdr:row>
      <xdr:rowOff>169317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860799"/>
          <a:ext cx="889000" cy="1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105626</xdr:rowOff>
    </xdr:from>
    <xdr:to>
      <xdr:col>85</xdr:col>
      <xdr:colOff>177800</xdr:colOff>
      <xdr:row>98</xdr:row>
      <xdr:rowOff>35776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7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84053</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71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96469</xdr:rowOff>
    </xdr:from>
    <xdr:to>
      <xdr:col>81</xdr:col>
      <xdr:colOff>101600</xdr:colOff>
      <xdr:row>98</xdr:row>
      <xdr:rowOff>26619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17746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81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57099</xdr:rowOff>
    </xdr:from>
    <xdr:to>
      <xdr:col>76</xdr:col>
      <xdr:colOff>165100</xdr:colOff>
      <xdr:row>98</xdr:row>
      <xdr:rowOff>158699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149826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9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118517</xdr:rowOff>
    </xdr:from>
    <xdr:to>
      <xdr:col>72</xdr:col>
      <xdr:colOff>38100</xdr:colOff>
      <xdr:row>99</xdr:row>
      <xdr:rowOff>48667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39794</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701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7899</xdr:rowOff>
    </xdr:from>
    <xdr:to>
      <xdr:col>67</xdr:col>
      <xdr:colOff>101600</xdr:colOff>
      <xdr:row>98</xdr:row>
      <xdr:rowOff>109499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100626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9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119949</xdr:rowOff>
    </xdr:from>
    <xdr:to>
      <xdr:col>116</xdr:col>
      <xdr:colOff>63500</xdr:colOff>
      <xdr:row>36</xdr:row>
      <xdr:rowOff>72263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120699"/>
          <a:ext cx="838200" cy="1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39527</xdr:rowOff>
    </xdr:from>
    <xdr:to>
      <xdr:col>111</xdr:col>
      <xdr:colOff>177800</xdr:colOff>
      <xdr:row>36</xdr:row>
      <xdr:rowOff>72263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211727"/>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39527</xdr:rowOff>
    </xdr:from>
    <xdr:to>
      <xdr:col>107</xdr:col>
      <xdr:colOff>50800</xdr:colOff>
      <xdr:row>36</xdr:row>
      <xdr:rowOff>61976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211727"/>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61976</xdr:rowOff>
    </xdr:from>
    <xdr:to>
      <xdr:col>102</xdr:col>
      <xdr:colOff>114300</xdr:colOff>
      <xdr:row>37</xdr:row>
      <xdr:rowOff>126898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234176"/>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69149</xdr:rowOff>
    </xdr:from>
    <xdr:to>
      <xdr:col>116</xdr:col>
      <xdr:colOff>114300</xdr:colOff>
      <xdr:row>35</xdr:row>
      <xdr:rowOff>170749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0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92026</xdr:rowOff>
    </xdr:from>
    <xdr:ext cx="534377"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9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21463</xdr:rowOff>
    </xdr:from>
    <xdr:to>
      <xdr:col>112</xdr:col>
      <xdr:colOff>38100</xdr:colOff>
      <xdr:row>36</xdr:row>
      <xdr:rowOff>123063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139590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9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160177</xdr:rowOff>
    </xdr:from>
    <xdr:to>
      <xdr:col>107</xdr:col>
      <xdr:colOff>101600</xdr:colOff>
      <xdr:row>36</xdr:row>
      <xdr:rowOff>90327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1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106854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93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11176</xdr:rowOff>
    </xdr:from>
    <xdr:to>
      <xdr:col>102</xdr:col>
      <xdr:colOff>165100</xdr:colOff>
      <xdr:row>36</xdr:row>
      <xdr:rowOff>112776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129303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76098</xdr:rowOff>
    </xdr:from>
    <xdr:to>
      <xdr:col>98</xdr:col>
      <xdr:colOff>38100</xdr:colOff>
      <xdr:row>38</xdr:row>
      <xdr:rowOff>6248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22775</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17170</xdr:rowOff>
    </xdr:from>
    <xdr:to>
      <xdr:col>116</xdr:col>
      <xdr:colOff>63500</xdr:colOff>
      <xdr:row>59</xdr:row>
      <xdr:rowOff>17514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10132720"/>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17514</xdr:rowOff>
    </xdr:from>
    <xdr:to>
      <xdr:col>111</xdr:col>
      <xdr:colOff>177800</xdr:colOff>
      <xdr:row>59</xdr:row>
      <xdr:rowOff>17856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133064"/>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1740</xdr:rowOff>
    </xdr:from>
    <xdr:to>
      <xdr:col>107</xdr:col>
      <xdr:colOff>50800</xdr:colOff>
      <xdr:row>59</xdr:row>
      <xdr:rowOff>17856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1729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154101</xdr:rowOff>
    </xdr:from>
    <xdr:to>
      <xdr:col>102</xdr:col>
      <xdr:colOff>114300</xdr:colOff>
      <xdr:row>59</xdr:row>
      <xdr:rowOff>1740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098201"/>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137820</xdr:rowOff>
    </xdr:from>
    <xdr:to>
      <xdr:col>116</xdr:col>
      <xdr:colOff>114300</xdr:colOff>
      <xdr:row>59</xdr:row>
      <xdr:rowOff>67970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52747</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96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138164</xdr:rowOff>
    </xdr:from>
    <xdr:to>
      <xdr:col>112</xdr:col>
      <xdr:colOff>38100</xdr:colOff>
      <xdr:row>59</xdr:row>
      <xdr:rowOff>68314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59441</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174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138506</xdr:rowOff>
    </xdr:from>
    <xdr:to>
      <xdr:col>107</xdr:col>
      <xdr:colOff>101600</xdr:colOff>
      <xdr:row>59</xdr:row>
      <xdr:rowOff>68656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59783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17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122390</xdr:rowOff>
    </xdr:from>
    <xdr:to>
      <xdr:col>102</xdr:col>
      <xdr:colOff>165100</xdr:colOff>
      <xdr:row>59</xdr:row>
      <xdr:rowOff>52540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43667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103301</xdr:rowOff>
    </xdr:from>
    <xdr:to>
      <xdr:col>98</xdr:col>
      <xdr:colOff>38100</xdr:colOff>
      <xdr:row>59</xdr:row>
      <xdr:rowOff>33451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24578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14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166446</xdr:rowOff>
    </xdr:from>
    <xdr:to>
      <xdr:col>116</xdr:col>
      <xdr:colOff>63500</xdr:colOff>
      <xdr:row>76</xdr:row>
      <xdr:rowOff>18039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25196"/>
          <a:ext cx="8382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18039</xdr:rowOff>
    </xdr:from>
    <xdr:to>
      <xdr:col>111</xdr:col>
      <xdr:colOff>177800</xdr:colOff>
      <xdr:row>76</xdr:row>
      <xdr:rowOff>41151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48239"/>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34658</xdr:rowOff>
    </xdr:from>
    <xdr:to>
      <xdr:col>107</xdr:col>
      <xdr:colOff>50800</xdr:colOff>
      <xdr:row>76</xdr:row>
      <xdr:rowOff>41151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64858"/>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119011</xdr:rowOff>
    </xdr:from>
    <xdr:to>
      <xdr:col>102</xdr:col>
      <xdr:colOff>114300</xdr:colOff>
      <xdr:row>76</xdr:row>
      <xdr:rowOff>34658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806311"/>
          <a:ext cx="8890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115646</xdr:rowOff>
    </xdr:from>
    <xdr:to>
      <xdr:col>116</xdr:col>
      <xdr:colOff>114300</xdr:colOff>
      <xdr:row>76</xdr:row>
      <xdr:rowOff>45796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138523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2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138689</xdr:rowOff>
    </xdr:from>
    <xdr:to>
      <xdr:col>112</xdr:col>
      <xdr:colOff>38100</xdr:colOff>
      <xdr:row>76</xdr:row>
      <xdr:rowOff>68839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85366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161801</xdr:rowOff>
    </xdr:from>
    <xdr:to>
      <xdr:col>107</xdr:col>
      <xdr:colOff>101600</xdr:colOff>
      <xdr:row>76</xdr:row>
      <xdr:rowOff>91951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108477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155308</xdr:rowOff>
    </xdr:from>
    <xdr:to>
      <xdr:col>102</xdr:col>
      <xdr:colOff>165100</xdr:colOff>
      <xdr:row>76</xdr:row>
      <xdr:rowOff>85458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76585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0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68211</xdr:rowOff>
    </xdr:from>
    <xdr:to>
      <xdr:col>98</xdr:col>
      <xdr:colOff>38100</xdr:colOff>
      <xdr:row>74</xdr:row>
      <xdr:rowOff>169811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14888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453,685</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年度は陶元浅野線道路新設事業の開始により、普通建設事業費（新規整備）が前年比</a:t>
          </a:r>
          <a:r>
            <a:rPr kumimoji="1" lang="en-US" altLang="ja-JP" sz="1300">
              <a:latin typeface="ＭＳ Ｐゴシック" panose="020B0600070205080204" pitchFamily="50" charset="-128"/>
              <a:ea typeface="ＭＳ Ｐゴシック" panose="020B0600070205080204" pitchFamily="50" charset="-128"/>
            </a:rPr>
            <a:t>12,473</a:t>
          </a:r>
          <a:r>
            <a:rPr kumimoji="1" lang="ja-JP" altLang="en-US" sz="1300">
              <a:latin typeface="ＭＳ Ｐゴシック" panose="020B0600070205080204" pitchFamily="50" charset="-128"/>
              <a:ea typeface="ＭＳ Ｐゴシック" panose="020B0600070205080204" pitchFamily="50" charset="-128"/>
            </a:rPr>
            <a:t>円の増となっているほか、東濃中部病院負担金（出資金分）の皆増により、投資及び出資金が前年比</a:t>
          </a:r>
          <a:r>
            <a:rPr kumimoji="1" lang="en-US" altLang="ja-JP" sz="1300">
              <a:latin typeface="ＭＳ Ｐゴシック" panose="020B0600070205080204" pitchFamily="50" charset="-128"/>
              <a:ea typeface="ＭＳ Ｐゴシック" panose="020B0600070205080204" pitchFamily="50" charset="-128"/>
            </a:rPr>
            <a:t>2,707</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また、物件費については、国際情勢による物価高騰の影響で公共施設に係る光熱水費等が増加したことにより前年比</a:t>
          </a:r>
          <a:r>
            <a:rPr kumimoji="1" lang="en-US" altLang="ja-JP" sz="1300">
              <a:latin typeface="ＭＳ Ｐゴシック" panose="020B0600070205080204" pitchFamily="50" charset="-128"/>
              <a:ea typeface="ＭＳ Ｐゴシック" panose="020B0600070205080204" pitchFamily="50" charset="-128"/>
            </a:rPr>
            <a:t>8,339</a:t>
          </a:r>
          <a:r>
            <a:rPr kumimoji="1" lang="ja-JP" altLang="en-US" sz="1300">
              <a:latin typeface="ＭＳ Ｐゴシック" panose="020B0600070205080204" pitchFamily="50" charset="-128"/>
              <a:ea typeface="ＭＳ Ｐゴシック" panose="020B0600070205080204" pitchFamily="50" charset="-128"/>
            </a:rPr>
            <a:t>円の増となり、今後も同様に推移していくと見込まれる。</a:t>
          </a:r>
        </a:p>
        <a:p>
          <a:r>
            <a:rPr kumimoji="1" lang="ja-JP" altLang="en-US" sz="1300">
              <a:latin typeface="ＭＳ Ｐゴシック" panose="020B0600070205080204" pitchFamily="50" charset="-128"/>
              <a:ea typeface="ＭＳ Ｐゴシック" panose="020B0600070205080204" pitchFamily="50" charset="-128"/>
            </a:rPr>
            <a:t>一方扶助費については、前年度実施の子育て世帯への臨時特別給付金事業費の減により</a:t>
          </a:r>
          <a:r>
            <a:rPr kumimoji="1" lang="en-US" altLang="ja-JP" sz="1300">
              <a:latin typeface="ＭＳ Ｐゴシック" panose="020B0600070205080204" pitchFamily="50" charset="-128"/>
              <a:ea typeface="ＭＳ Ｐゴシック" panose="020B0600070205080204" pitchFamily="50" charset="-128"/>
            </a:rPr>
            <a:t>13,439</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今後は、高止まりとなっている人件費や増加傾向を示している維持補修費といった経常経費について、公共施設の統廃合やＤＸの推進等により、業務の効率化を図り抑制していく。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55,842
53,852
116.02
25,928,103
25,390,534
420,110
13,457,793
18,072,711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130556</xdr:rowOff>
    </xdr:from>
    <xdr:to>
      <xdr:col>24</xdr:col>
      <xdr:colOff>63500</xdr:colOff>
      <xdr:row>34</xdr:row>
      <xdr:rowOff>147930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59856"/>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130556</xdr:rowOff>
    </xdr:from>
    <xdr:to>
      <xdr:col>19</xdr:col>
      <xdr:colOff>177800</xdr:colOff>
      <xdr:row>34</xdr:row>
      <xdr:rowOff>146101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5985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146101</xdr:rowOff>
    </xdr:from>
    <xdr:to>
      <xdr:col>15</xdr:col>
      <xdr:colOff>50800</xdr:colOff>
      <xdr:row>34</xdr:row>
      <xdr:rowOff>160274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7540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142901</xdr:rowOff>
    </xdr:from>
    <xdr:to>
      <xdr:col>10</xdr:col>
      <xdr:colOff>114300</xdr:colOff>
      <xdr:row>34</xdr:row>
      <xdr:rowOff>160274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7220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97130</xdr:rowOff>
    </xdr:from>
    <xdr:to>
      <xdr:col>24</xdr:col>
      <xdr:colOff>114300</xdr:colOff>
      <xdr:row>35</xdr:row>
      <xdr:rowOff>27280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120007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79756</xdr:rowOff>
    </xdr:from>
    <xdr:to>
      <xdr:col>20</xdr:col>
      <xdr:colOff>38100</xdr:colOff>
      <xdr:row>35</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26433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95301</xdr:rowOff>
    </xdr:from>
    <xdr:to>
      <xdr:col>15</xdr:col>
      <xdr:colOff>101600</xdr:colOff>
      <xdr:row>35</xdr:row>
      <xdr:rowOff>25451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41978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9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109474</xdr:rowOff>
    </xdr:from>
    <xdr:to>
      <xdr:col>10</xdr:col>
      <xdr:colOff>165100</xdr:colOff>
      <xdr:row>35</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56151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92101</xdr:rowOff>
    </xdr:from>
    <xdr:to>
      <xdr:col>6</xdr:col>
      <xdr:colOff>38100</xdr:colOff>
      <xdr:row>35</xdr:row>
      <xdr:rowOff>22251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38778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166261</xdr:rowOff>
    </xdr:from>
    <xdr:to>
      <xdr:col>24</xdr:col>
      <xdr:colOff>63500</xdr:colOff>
      <xdr:row>58</xdr:row>
      <xdr:rowOff>58318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38911"/>
          <a:ext cx="838200" cy="6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127181</xdr:rowOff>
    </xdr:from>
    <xdr:to>
      <xdr:col>19</xdr:col>
      <xdr:colOff>177800</xdr:colOff>
      <xdr:row>58</xdr:row>
      <xdr:rowOff>58318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042581"/>
          <a:ext cx="889000" cy="95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127181</xdr:rowOff>
    </xdr:from>
    <xdr:to>
      <xdr:col>15</xdr:col>
      <xdr:colOff>50800</xdr:colOff>
      <xdr:row>58</xdr:row>
      <xdr:rowOff>44972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042581"/>
          <a:ext cx="889000" cy="94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128619</xdr:rowOff>
    </xdr:from>
    <xdr:to>
      <xdr:col>10</xdr:col>
      <xdr:colOff>114300</xdr:colOff>
      <xdr:row>58</xdr:row>
      <xdr:rowOff>44972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29819"/>
          <a:ext cx="889000" cy="2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115461</xdr:rowOff>
    </xdr:from>
    <xdr:to>
      <xdr:col>24</xdr:col>
      <xdr:colOff>114300</xdr:colOff>
      <xdr:row>58</xdr:row>
      <xdr:rowOff>45611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93888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7518</xdr:rowOff>
    </xdr:from>
    <xdr:to>
      <xdr:col>20</xdr:col>
      <xdr:colOff>38100</xdr:colOff>
      <xdr:row>58</xdr:row>
      <xdr:rowOff>109118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100245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76381</xdr:rowOff>
    </xdr:from>
    <xdr:to>
      <xdr:col>15</xdr:col>
      <xdr:colOff>101600</xdr:colOff>
      <xdr:row>53</xdr:row>
      <xdr:rowOff>6531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169108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8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165622</xdr:rowOff>
    </xdr:from>
    <xdr:to>
      <xdr:col>10</xdr:col>
      <xdr:colOff>165100</xdr:colOff>
      <xdr:row>58</xdr:row>
      <xdr:rowOff>95772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77819</xdr:rowOff>
    </xdr:from>
    <xdr:to>
      <xdr:col>6</xdr:col>
      <xdr:colOff>38100</xdr:colOff>
      <xdr:row>57</xdr:row>
      <xdr:rowOff>7969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24496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4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27851</xdr:rowOff>
    </xdr:from>
    <xdr:to>
      <xdr:col>24</xdr:col>
      <xdr:colOff>63500</xdr:colOff>
      <xdr:row>76</xdr:row>
      <xdr:rowOff>114351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58051"/>
          <a:ext cx="838200" cy="8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27851</xdr:rowOff>
    </xdr:from>
    <xdr:to>
      <xdr:col>19</xdr:col>
      <xdr:colOff>177800</xdr:colOff>
      <xdr:row>77</xdr:row>
      <xdr:rowOff>161226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8051"/>
          <a:ext cx="889000" cy="3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161226</xdr:rowOff>
    </xdr:from>
    <xdr:to>
      <xdr:col>15</xdr:col>
      <xdr:colOff>50800</xdr:colOff>
      <xdr:row>78</xdr:row>
      <xdr:rowOff>95707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2876"/>
          <a:ext cx="8890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141694</xdr:rowOff>
    </xdr:from>
    <xdr:to>
      <xdr:col>10</xdr:col>
      <xdr:colOff>114300</xdr:colOff>
      <xdr:row>78</xdr:row>
      <xdr:rowOff>95707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43344"/>
          <a:ext cx="889000" cy="1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63551</xdr:rowOff>
    </xdr:from>
    <xdr:to>
      <xdr:col>24</xdr:col>
      <xdr:colOff>114300</xdr:colOff>
      <xdr:row>76</xdr:row>
      <xdr:rowOff>165151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41978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148501</xdr:rowOff>
    </xdr:from>
    <xdr:to>
      <xdr:col>20</xdr:col>
      <xdr:colOff>38100</xdr:colOff>
      <xdr:row>76</xdr:row>
      <xdr:rowOff>78651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69778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9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110426</xdr:rowOff>
    </xdr:from>
    <xdr:to>
      <xdr:col>15</xdr:col>
      <xdr:colOff>101600</xdr:colOff>
      <xdr:row>78</xdr:row>
      <xdr:rowOff>40576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31703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44907</xdr:rowOff>
    </xdr:from>
    <xdr:to>
      <xdr:col>10</xdr:col>
      <xdr:colOff>165100</xdr:colOff>
      <xdr:row>78</xdr:row>
      <xdr:rowOff>146507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137634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90894</xdr:rowOff>
    </xdr:from>
    <xdr:to>
      <xdr:col>6</xdr:col>
      <xdr:colOff>38100</xdr:colOff>
      <xdr:row>78</xdr:row>
      <xdr:rowOff>21044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16523</xdr:rowOff>
    </xdr:from>
    <xdr:to>
      <xdr:col>24</xdr:col>
      <xdr:colOff>63500</xdr:colOff>
      <xdr:row>95</xdr:row>
      <xdr:rowOff>20638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0427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16523</xdr:rowOff>
    </xdr:from>
    <xdr:to>
      <xdr:col>19</xdr:col>
      <xdr:colOff>177800</xdr:colOff>
      <xdr:row>96</xdr:row>
      <xdr:rowOff>67348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04273"/>
          <a:ext cx="889000" cy="2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47746</xdr:rowOff>
    </xdr:from>
    <xdr:to>
      <xdr:col>15</xdr:col>
      <xdr:colOff>50800</xdr:colOff>
      <xdr:row>96</xdr:row>
      <xdr:rowOff>67348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06946"/>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47746</xdr:rowOff>
    </xdr:from>
    <xdr:to>
      <xdr:col>10</xdr:col>
      <xdr:colOff>114300</xdr:colOff>
      <xdr:row>96</xdr:row>
      <xdr:rowOff>152330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06946"/>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141288</xdr:rowOff>
    </xdr:from>
    <xdr:to>
      <xdr:col>24</xdr:col>
      <xdr:colOff>114300</xdr:colOff>
      <xdr:row>95</xdr:row>
      <xdr:rowOff>71438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164165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137173</xdr:rowOff>
    </xdr:from>
    <xdr:to>
      <xdr:col>20</xdr:col>
      <xdr:colOff>38100</xdr:colOff>
      <xdr:row>95</xdr:row>
      <xdr:rowOff>67323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83850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16548</xdr:rowOff>
    </xdr:from>
    <xdr:to>
      <xdr:col>15</xdr:col>
      <xdr:colOff>101600</xdr:colOff>
      <xdr:row>96</xdr:row>
      <xdr:rowOff>118148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134675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168396</xdr:rowOff>
    </xdr:from>
    <xdr:to>
      <xdr:col>10</xdr:col>
      <xdr:colOff>165100</xdr:colOff>
      <xdr:row>96</xdr:row>
      <xdr:rowOff>98546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115073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101530</xdr:rowOff>
    </xdr:from>
    <xdr:to>
      <xdr:col>6</xdr:col>
      <xdr:colOff>38100</xdr:colOff>
      <xdr:row>97</xdr:row>
      <xdr:rowOff>31680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48207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3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6121</xdr:rowOff>
    </xdr:from>
    <xdr:to>
      <xdr:col>55</xdr:col>
      <xdr:colOff>0</xdr:colOff>
      <xdr:row>39</xdr:row>
      <xdr:rowOff>7112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9267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7112</xdr:rowOff>
    </xdr:from>
    <xdr:to>
      <xdr:col>50</xdr:col>
      <xdr:colOff>114300</xdr:colOff>
      <xdr:row>39</xdr:row>
      <xdr:rowOff>7569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9366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166065</xdr:rowOff>
    </xdr:from>
    <xdr:to>
      <xdr:col>45</xdr:col>
      <xdr:colOff>177800</xdr:colOff>
      <xdr:row>39</xdr:row>
      <xdr:rowOff>7569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8116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147091</xdr:rowOff>
    </xdr:from>
    <xdr:to>
      <xdr:col>41</xdr:col>
      <xdr:colOff>50800</xdr:colOff>
      <xdr:row>38</xdr:row>
      <xdr:rowOff>166065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6219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126771</xdr:rowOff>
    </xdr:from>
    <xdr:to>
      <xdr:col>55</xdr:col>
      <xdr:colOff>50800</xdr:colOff>
      <xdr:row>39</xdr:row>
      <xdr:rowOff>56921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127762</xdr:rowOff>
    </xdr:from>
    <xdr:to>
      <xdr:col>50</xdr:col>
      <xdr:colOff>165100</xdr:colOff>
      <xdr:row>39</xdr:row>
      <xdr:rowOff>57912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49039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128219</xdr:rowOff>
    </xdr:from>
    <xdr:to>
      <xdr:col>46</xdr:col>
      <xdr:colOff>38100</xdr:colOff>
      <xdr:row>39</xdr:row>
      <xdr:rowOff>58369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49496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6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115265</xdr:rowOff>
    </xdr:from>
    <xdr:to>
      <xdr:col>41</xdr:col>
      <xdr:colOff>101600</xdr:colOff>
      <xdr:row>39</xdr:row>
      <xdr:rowOff>45415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36542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23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96291</xdr:rowOff>
    </xdr:from>
    <xdr:to>
      <xdr:col>36</xdr:col>
      <xdr:colOff>165100</xdr:colOff>
      <xdr:row>39</xdr:row>
      <xdr:rowOff>26441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17568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04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62433</xdr:rowOff>
    </xdr:from>
    <xdr:to>
      <xdr:col>55</xdr:col>
      <xdr:colOff>0</xdr:colOff>
      <xdr:row>59</xdr:row>
      <xdr:rowOff>65487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77983"/>
          <a:ext cx="8382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58318</xdr:rowOff>
    </xdr:from>
    <xdr:to>
      <xdr:col>50</xdr:col>
      <xdr:colOff>114300</xdr:colOff>
      <xdr:row>59</xdr:row>
      <xdr:rowOff>65487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73868"/>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57290</xdr:rowOff>
    </xdr:from>
    <xdr:to>
      <xdr:col>45</xdr:col>
      <xdr:colOff>177800</xdr:colOff>
      <xdr:row>59</xdr:row>
      <xdr:rowOff>58318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7284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53322</xdr:rowOff>
    </xdr:from>
    <xdr:to>
      <xdr:col>41</xdr:col>
      <xdr:colOff>50800</xdr:colOff>
      <xdr:row>59</xdr:row>
      <xdr:rowOff>57290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68872"/>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11633</xdr:rowOff>
    </xdr:from>
    <xdr:to>
      <xdr:col>55</xdr:col>
      <xdr:colOff>50800</xdr:colOff>
      <xdr:row>59</xdr:row>
      <xdr:rowOff>113233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98010</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14687</xdr:rowOff>
    </xdr:from>
    <xdr:to>
      <xdr:col>50</xdr:col>
      <xdr:colOff>165100</xdr:colOff>
      <xdr:row>59</xdr:row>
      <xdr:rowOff>116287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107414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22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7518</xdr:rowOff>
    </xdr:from>
    <xdr:to>
      <xdr:col>46</xdr:col>
      <xdr:colOff>38100</xdr:colOff>
      <xdr:row>59</xdr:row>
      <xdr:rowOff>109118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100245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2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6490</xdr:rowOff>
    </xdr:from>
    <xdr:to>
      <xdr:col>41</xdr:col>
      <xdr:colOff>101600</xdr:colOff>
      <xdr:row>59</xdr:row>
      <xdr:rowOff>108090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99217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21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2522</xdr:rowOff>
    </xdr:from>
    <xdr:to>
      <xdr:col>36</xdr:col>
      <xdr:colOff>165100</xdr:colOff>
      <xdr:row>59</xdr:row>
      <xdr:rowOff>104122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95249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2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93142</xdr:rowOff>
    </xdr:from>
    <xdr:to>
      <xdr:col>55</xdr:col>
      <xdr:colOff>0</xdr:colOff>
      <xdr:row>77</xdr:row>
      <xdr:rowOff>103429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23342"/>
          <a:ext cx="8382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17914</xdr:rowOff>
    </xdr:from>
    <xdr:to>
      <xdr:col>50</xdr:col>
      <xdr:colOff>114300</xdr:colOff>
      <xdr:row>77</xdr:row>
      <xdr:rowOff>103429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048114"/>
          <a:ext cx="889000" cy="2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17914</xdr:rowOff>
    </xdr:from>
    <xdr:to>
      <xdr:col>45</xdr:col>
      <xdr:colOff>177800</xdr:colOff>
      <xdr:row>77</xdr:row>
      <xdr:rowOff>73425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48114"/>
          <a:ext cx="889000" cy="2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73425</xdr:rowOff>
    </xdr:from>
    <xdr:to>
      <xdr:col>41</xdr:col>
      <xdr:colOff>50800</xdr:colOff>
      <xdr:row>78</xdr:row>
      <xdr:rowOff>27229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75075"/>
          <a:ext cx="889000" cy="1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42342</xdr:rowOff>
    </xdr:from>
    <xdr:to>
      <xdr:col>55</xdr:col>
      <xdr:colOff>50800</xdr:colOff>
      <xdr:row>76</xdr:row>
      <xdr:rowOff>143942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65219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52629</xdr:rowOff>
    </xdr:from>
    <xdr:to>
      <xdr:col>50</xdr:col>
      <xdr:colOff>165100</xdr:colOff>
      <xdr:row>77</xdr:row>
      <xdr:rowOff>154229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145356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3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138564</xdr:rowOff>
    </xdr:from>
    <xdr:to>
      <xdr:col>46</xdr:col>
      <xdr:colOff>38100</xdr:colOff>
      <xdr:row>76</xdr:row>
      <xdr:rowOff>68714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85241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22625</xdr:rowOff>
    </xdr:from>
    <xdr:to>
      <xdr:col>41</xdr:col>
      <xdr:colOff>101600</xdr:colOff>
      <xdr:row>77</xdr:row>
      <xdr:rowOff>124225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140752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147879</xdr:rowOff>
    </xdr:from>
    <xdr:to>
      <xdr:col>36</xdr:col>
      <xdr:colOff>165100</xdr:colOff>
      <xdr:row>78</xdr:row>
      <xdr:rowOff>78029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69156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140081</xdr:rowOff>
    </xdr:from>
    <xdr:to>
      <xdr:col>55</xdr:col>
      <xdr:colOff>0</xdr:colOff>
      <xdr:row>97</xdr:row>
      <xdr:rowOff>21761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427831"/>
          <a:ext cx="838200" cy="2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86740</xdr:rowOff>
    </xdr:from>
    <xdr:to>
      <xdr:col>50</xdr:col>
      <xdr:colOff>114300</xdr:colOff>
      <xdr:row>97</xdr:row>
      <xdr:rowOff>21761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545940"/>
          <a:ext cx="889000" cy="10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60243</xdr:rowOff>
    </xdr:from>
    <xdr:to>
      <xdr:col>45</xdr:col>
      <xdr:colOff>177800</xdr:colOff>
      <xdr:row>96</xdr:row>
      <xdr:rowOff>86740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176543"/>
          <a:ext cx="889000" cy="3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60243</xdr:rowOff>
    </xdr:from>
    <xdr:to>
      <xdr:col>41</xdr:col>
      <xdr:colOff>50800</xdr:colOff>
      <xdr:row>94</xdr:row>
      <xdr:rowOff>67844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17654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89281</xdr:rowOff>
    </xdr:from>
    <xdr:to>
      <xdr:col>55</xdr:col>
      <xdr:colOff>50800</xdr:colOff>
      <xdr:row>96</xdr:row>
      <xdr:rowOff>19431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112158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2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142411</xdr:rowOff>
    </xdr:from>
    <xdr:to>
      <xdr:col>50</xdr:col>
      <xdr:colOff>165100</xdr:colOff>
      <xdr:row>97</xdr:row>
      <xdr:rowOff>72561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63688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35940</xdr:rowOff>
    </xdr:from>
    <xdr:to>
      <xdr:col>46</xdr:col>
      <xdr:colOff>38100</xdr:colOff>
      <xdr:row>96</xdr:row>
      <xdr:rowOff>137540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128667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58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9443</xdr:rowOff>
    </xdr:from>
    <xdr:to>
      <xdr:col>41</xdr:col>
      <xdr:colOff>101600</xdr:colOff>
      <xdr:row>94</xdr:row>
      <xdr:rowOff>111043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1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127570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90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17044</xdr:rowOff>
    </xdr:from>
    <xdr:to>
      <xdr:col>36</xdr:col>
      <xdr:colOff>165100</xdr:colOff>
      <xdr:row>94</xdr:row>
      <xdr:rowOff>118644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1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135171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9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24028</xdr:rowOff>
    </xdr:from>
    <xdr:to>
      <xdr:col>85</xdr:col>
      <xdr:colOff>127000</xdr:colOff>
      <xdr:row>36</xdr:row>
      <xdr:rowOff>89922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96228"/>
          <a:ext cx="8382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24028</xdr:rowOff>
    </xdr:from>
    <xdr:to>
      <xdr:col>81</xdr:col>
      <xdr:colOff>50800</xdr:colOff>
      <xdr:row>36</xdr:row>
      <xdr:rowOff>24143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9622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168904</xdr:rowOff>
    </xdr:from>
    <xdr:to>
      <xdr:col>76</xdr:col>
      <xdr:colOff>114300</xdr:colOff>
      <xdr:row>36</xdr:row>
      <xdr:rowOff>24143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69654"/>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168904</xdr:rowOff>
    </xdr:from>
    <xdr:to>
      <xdr:col>71</xdr:col>
      <xdr:colOff>177800</xdr:colOff>
      <xdr:row>36</xdr:row>
      <xdr:rowOff>45345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69654"/>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39122</xdr:rowOff>
    </xdr:from>
    <xdr:to>
      <xdr:col>85</xdr:col>
      <xdr:colOff>177800</xdr:colOff>
      <xdr:row>36</xdr:row>
      <xdr:rowOff>140722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1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17549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144678</xdr:rowOff>
    </xdr:from>
    <xdr:to>
      <xdr:col>81</xdr:col>
      <xdr:colOff>101600</xdr:colOff>
      <xdr:row>36</xdr:row>
      <xdr:rowOff>74828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65955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144793</xdr:rowOff>
    </xdr:from>
    <xdr:to>
      <xdr:col>76</xdr:col>
      <xdr:colOff>165100</xdr:colOff>
      <xdr:row>36</xdr:row>
      <xdr:rowOff>74943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66070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118104</xdr:rowOff>
    </xdr:from>
    <xdr:to>
      <xdr:col>72</xdr:col>
      <xdr:colOff>38100</xdr:colOff>
      <xdr:row>36</xdr:row>
      <xdr:rowOff>48254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39381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165995</xdr:rowOff>
    </xdr:from>
    <xdr:to>
      <xdr:col>67</xdr:col>
      <xdr:colOff>101600</xdr:colOff>
      <xdr:row>36</xdr:row>
      <xdr:rowOff>96145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87272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94958</xdr:rowOff>
    </xdr:from>
    <xdr:to>
      <xdr:col>85</xdr:col>
      <xdr:colOff>127000</xdr:colOff>
      <xdr:row>57</xdr:row>
      <xdr:rowOff>132867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67608"/>
          <a:ext cx="8382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132715</xdr:rowOff>
    </xdr:from>
    <xdr:to>
      <xdr:col>81</xdr:col>
      <xdr:colOff>50800</xdr:colOff>
      <xdr:row>57</xdr:row>
      <xdr:rowOff>132867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0536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132715</xdr:rowOff>
    </xdr:from>
    <xdr:to>
      <xdr:col>76</xdr:col>
      <xdr:colOff>114300</xdr:colOff>
      <xdr:row>58</xdr:row>
      <xdr:rowOff>19545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05365"/>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19545</xdr:rowOff>
    </xdr:from>
    <xdr:to>
      <xdr:col>71</xdr:col>
      <xdr:colOff>177800</xdr:colOff>
      <xdr:row>58</xdr:row>
      <xdr:rowOff>145161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63645"/>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44158</xdr:rowOff>
    </xdr:from>
    <xdr:to>
      <xdr:col>85</xdr:col>
      <xdr:colOff>177800</xdr:colOff>
      <xdr:row>57</xdr:row>
      <xdr:rowOff>145758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22585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82067</xdr:rowOff>
    </xdr:from>
    <xdr:to>
      <xdr:col>81</xdr:col>
      <xdr:colOff>101600</xdr:colOff>
      <xdr:row>58</xdr:row>
      <xdr:rowOff>12217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3344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81915</xdr:rowOff>
    </xdr:from>
    <xdr:to>
      <xdr:col>76</xdr:col>
      <xdr:colOff>165100</xdr:colOff>
      <xdr:row>58</xdr:row>
      <xdr:rowOff>12065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3192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140195</xdr:rowOff>
    </xdr:from>
    <xdr:to>
      <xdr:col>72</xdr:col>
      <xdr:colOff>38100</xdr:colOff>
      <xdr:row>58</xdr:row>
      <xdr:rowOff>70345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61472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0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94361</xdr:rowOff>
    </xdr:from>
    <xdr:to>
      <xdr:col>67</xdr:col>
      <xdr:colOff>101600</xdr:colOff>
      <xdr:row>59</xdr:row>
      <xdr:rowOff>24511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15638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19754</xdr:rowOff>
    </xdr:from>
    <xdr:to>
      <xdr:col>85</xdr:col>
      <xdr:colOff>127000</xdr:colOff>
      <xdr:row>78</xdr:row>
      <xdr:rowOff>109000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2854"/>
          <a:ext cx="8382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19754</xdr:rowOff>
    </xdr:from>
    <xdr:to>
      <xdr:col>81</xdr:col>
      <xdr:colOff>50800</xdr:colOff>
      <xdr:row>78</xdr:row>
      <xdr:rowOff>84401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2854"/>
          <a:ext cx="889000" cy="6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84401</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57501"/>
          <a:ext cx="889000" cy="5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129642</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02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58200</xdr:rowOff>
    </xdr:from>
    <xdr:to>
      <xdr:col>85</xdr:col>
      <xdr:colOff>177800</xdr:colOff>
      <xdr:row>78</xdr:row>
      <xdr:rowOff>159800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140404</xdr:rowOff>
    </xdr:from>
    <xdr:to>
      <xdr:col>81</xdr:col>
      <xdr:colOff>101600</xdr:colOff>
      <xdr:row>78</xdr:row>
      <xdr:rowOff>70554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87081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1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33601</xdr:rowOff>
    </xdr:from>
    <xdr:to>
      <xdr:col>76</xdr:col>
      <xdr:colOff>165100</xdr:colOff>
      <xdr:row>78</xdr:row>
      <xdr:rowOff>135201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126328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78842</xdr:rowOff>
    </xdr:from>
    <xdr:to>
      <xdr:col>67</xdr:col>
      <xdr:colOff>101600</xdr:colOff>
      <xdr:row>79</xdr:row>
      <xdr:rowOff>8992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44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21301</xdr:rowOff>
    </xdr:from>
    <xdr:to>
      <xdr:col>85</xdr:col>
      <xdr:colOff>127000</xdr:colOff>
      <xdr:row>96</xdr:row>
      <xdr:rowOff>33564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80501"/>
          <a:ext cx="8382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33564</xdr:rowOff>
    </xdr:from>
    <xdr:to>
      <xdr:col>81</xdr:col>
      <xdr:colOff>50800</xdr:colOff>
      <xdr:row>96</xdr:row>
      <xdr:rowOff>63528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92764"/>
          <a:ext cx="8890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63528</xdr:rowOff>
    </xdr:from>
    <xdr:to>
      <xdr:col>76</xdr:col>
      <xdr:colOff>114300</xdr:colOff>
      <xdr:row>96</xdr:row>
      <xdr:rowOff>113902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22728"/>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113902</xdr:rowOff>
    </xdr:from>
    <xdr:to>
      <xdr:col>71</xdr:col>
      <xdr:colOff>177800</xdr:colOff>
      <xdr:row>96</xdr:row>
      <xdr:rowOff>147407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73102"/>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141951</xdr:rowOff>
    </xdr:from>
    <xdr:to>
      <xdr:col>85</xdr:col>
      <xdr:colOff>177800</xdr:colOff>
      <xdr:row>96</xdr:row>
      <xdr:rowOff>72101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120378</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0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154214</xdr:rowOff>
    </xdr:from>
    <xdr:to>
      <xdr:col>81</xdr:col>
      <xdr:colOff>101600</xdr:colOff>
      <xdr:row>96</xdr:row>
      <xdr:rowOff>84364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75491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12728</xdr:rowOff>
    </xdr:from>
    <xdr:to>
      <xdr:col>76</xdr:col>
      <xdr:colOff>165100</xdr:colOff>
      <xdr:row>96</xdr:row>
      <xdr:rowOff>114328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105455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63102</xdr:rowOff>
    </xdr:from>
    <xdr:to>
      <xdr:col>72</xdr:col>
      <xdr:colOff>38100</xdr:colOff>
      <xdr:row>96</xdr:row>
      <xdr:rowOff>164702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1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96607</xdr:rowOff>
    </xdr:from>
    <xdr:to>
      <xdr:col>67</xdr:col>
      <xdr:colOff>101600</xdr:colOff>
      <xdr:row>97</xdr:row>
      <xdr:rowOff>26757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17884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122738</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37838"/>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118303</xdr:rowOff>
    </xdr:from>
    <xdr:to>
      <xdr:col>102</xdr:col>
      <xdr:colOff>114300</xdr:colOff>
      <xdr:row>38</xdr:row>
      <xdr:rowOff>122738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33403"/>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6108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71938</xdr:rowOff>
    </xdr:from>
    <xdr:to>
      <xdr:col>102</xdr:col>
      <xdr:colOff>165100</xdr:colOff>
      <xdr:row>39</xdr:row>
      <xdr:rowOff>2088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5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18615</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36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67503</xdr:rowOff>
    </xdr:from>
    <xdr:to>
      <xdr:col>98</xdr:col>
      <xdr:colOff>38100</xdr:colOff>
      <xdr:row>38</xdr:row>
      <xdr:rowOff>169103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14180</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35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年度は、ふるさと納税管理に要する経費の増により総務費で</a:t>
          </a:r>
          <a:r>
            <a:rPr kumimoji="1" lang="en-US" altLang="ja-JP" sz="1300">
              <a:latin typeface="ＭＳ Ｐゴシック" panose="020B0600070205080204" pitchFamily="50" charset="-128"/>
              <a:ea typeface="ＭＳ Ｐゴシック" panose="020B0600070205080204" pitchFamily="50" charset="-128"/>
            </a:rPr>
            <a:t>5,834</a:t>
          </a:r>
          <a:r>
            <a:rPr kumimoji="1" lang="ja-JP" altLang="en-US" sz="1300">
              <a:latin typeface="ＭＳ Ｐゴシック" panose="020B0600070205080204" pitchFamily="50" charset="-128"/>
              <a:ea typeface="ＭＳ Ｐゴシック" panose="020B0600070205080204" pitchFamily="50" charset="-128"/>
            </a:rPr>
            <a:t>円、新型コロナウイルス感染症対策プレミアム付商品券発行交付金の増等により商工費で</a:t>
          </a:r>
          <a:r>
            <a:rPr kumimoji="1" lang="en-US" altLang="ja-JP" sz="1300">
              <a:latin typeface="ＭＳ Ｐゴシック" panose="020B0600070205080204" pitchFamily="50" charset="-128"/>
              <a:ea typeface="ＭＳ Ｐゴシック" panose="020B0600070205080204" pitchFamily="50" charset="-128"/>
            </a:rPr>
            <a:t>9,540</a:t>
          </a:r>
          <a:r>
            <a:rPr kumimoji="1" lang="ja-JP" altLang="en-US" sz="1300">
              <a:latin typeface="ＭＳ Ｐゴシック" panose="020B0600070205080204" pitchFamily="50" charset="-128"/>
              <a:ea typeface="ＭＳ Ｐゴシック" panose="020B0600070205080204" pitchFamily="50" charset="-128"/>
            </a:rPr>
            <a:t>円、陶元浅野線道路新設工事費の増により土木費で</a:t>
          </a:r>
          <a:r>
            <a:rPr kumimoji="1" lang="en-US" altLang="ja-JP" sz="1300">
              <a:latin typeface="ＭＳ Ｐゴシック" panose="020B0600070205080204" pitchFamily="50" charset="-128"/>
              <a:ea typeface="ＭＳ Ｐゴシック" panose="020B0600070205080204" pitchFamily="50" charset="-128"/>
            </a:rPr>
            <a:t>11,789</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一方で、災害復旧工事の減により、災害復旧費で</a:t>
          </a:r>
          <a:r>
            <a:rPr kumimoji="1" lang="en-US" altLang="ja-JP" sz="1300">
              <a:latin typeface="ＭＳ Ｐゴシック" panose="020B0600070205080204" pitchFamily="50" charset="-128"/>
              <a:ea typeface="ＭＳ Ｐゴシック" panose="020B0600070205080204" pitchFamily="50" charset="-128"/>
            </a:rPr>
            <a:t>3,904</a:t>
          </a:r>
          <a:r>
            <a:rPr kumimoji="1" lang="ja-JP" altLang="en-US" sz="1300">
              <a:latin typeface="ＭＳ Ｐゴシック" panose="020B0600070205080204" pitchFamily="50" charset="-128"/>
              <a:ea typeface="ＭＳ Ｐゴシック" panose="020B0600070205080204" pitchFamily="50" charset="-128"/>
            </a:rPr>
            <a:t>円の減となり、類似団体平均を下回っている。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実質単年度収支については，平成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年度及び令和元年度は大型事業の実施により赤字となったが、基金取崩しにより実質収支は黒字となっている。令和</a:t>
          </a:r>
          <a:r>
            <a:rPr kumimoji="1" lang="en-US" altLang="ja-JP" sz="1250">
              <a:latin typeface="ＭＳ ゴシック" pitchFamily="49" charset="-128"/>
              <a:ea typeface="ＭＳ ゴシック" pitchFamily="49" charset="-128"/>
            </a:rPr>
            <a:t>2</a:t>
          </a:r>
          <a:r>
            <a:rPr kumimoji="1" lang="ja-JP" altLang="en-US" sz="1250">
              <a:latin typeface="ＭＳ ゴシック" pitchFamily="49" charset="-128"/>
              <a:ea typeface="ＭＳ ゴシック" pitchFamily="49" charset="-128"/>
            </a:rPr>
            <a:t>年度までは基金残高は減少傾向であったが、令和</a:t>
          </a:r>
          <a:r>
            <a:rPr kumimoji="1" lang="en-US" altLang="ja-JP" sz="1250">
              <a:latin typeface="ＭＳ ゴシック" pitchFamily="49" charset="-128"/>
              <a:ea typeface="ＭＳ ゴシック" pitchFamily="49" charset="-128"/>
            </a:rPr>
            <a:t>3</a:t>
          </a:r>
          <a:r>
            <a:rPr kumimoji="1" lang="ja-JP" altLang="en-US" sz="1250">
              <a:latin typeface="ＭＳ ゴシック" pitchFamily="49" charset="-128"/>
              <a:ea typeface="ＭＳ ゴシック" pitchFamily="49" charset="-128"/>
            </a:rPr>
            <a:t>年度は歳出金額の減及び普通交付税を始めとする一般財源等の増により増となった。令和</a:t>
          </a:r>
          <a:r>
            <a:rPr kumimoji="1" lang="en-US" altLang="ja-JP" sz="1250">
              <a:latin typeface="ＭＳ ゴシック" pitchFamily="49" charset="-128"/>
              <a:ea typeface="ＭＳ ゴシック" pitchFamily="49" charset="-128"/>
            </a:rPr>
            <a:t>4</a:t>
          </a:r>
          <a:r>
            <a:rPr kumimoji="1" lang="ja-JP" altLang="en-US" sz="1250">
              <a:latin typeface="ＭＳ ゴシック" pitchFamily="49" charset="-128"/>
              <a:ea typeface="ＭＳ ゴシック" pitchFamily="49" charset="-128"/>
            </a:rPr>
            <a:t>年度は今後の普通建設事業費に備え基金に</a:t>
          </a:r>
          <a:r>
            <a:rPr kumimoji="1" lang="en-US" altLang="ja-JP" sz="1250">
              <a:latin typeface="ＭＳ ゴシック" pitchFamily="49" charset="-128"/>
              <a:ea typeface="ＭＳ ゴシック" pitchFamily="49" charset="-128"/>
            </a:rPr>
            <a:t>3.5</a:t>
          </a:r>
          <a:r>
            <a:rPr kumimoji="1" lang="ja-JP" altLang="en-US" sz="1250">
              <a:latin typeface="ＭＳ ゴシック" pitchFamily="49" charset="-128"/>
              <a:ea typeface="ＭＳ ゴシック" pitchFamily="49" charset="-128"/>
            </a:rPr>
            <a:t>億円積み立てたものの、陶元浅野線道路新設事業費の増により、実質単年度収支は再び赤字となっている。今後も財政調整基金の取崩しについては十分精査しながら健全な財政運営に努めていく。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一般会計、特別会計及び企業会計における赤字額はなく、実質赤字比率はないため健全段階であると言える。病院事業については、令和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年度より指定管理者制度を導入した。また、同会計において令和元年度に退職手当債を借り入れたことにより実質収支が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となっているが、償還が進んだことにより令和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年度に再度黒字となった。他会計についてもより一層の財政健全化に取り組み、現在の水準を維持するように努めていく。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75" zeroHeight="1" x14ac:dyDescent="0.25"/>
  <cols>
    <col min="1" max="11" width="2.15234375" style="180" customWidth="1"/>
    <col min="12" max="12" width="2.23046875" style="180" customWidth="1"/>
    <col min="13" max="17" width="2.3828125" style="180" customWidth="1"/>
    <col min="18" max="119" width="2.15234375" style="180" customWidth="1"/>
    <col min="120" max="16384" width="0" style="180" hidden="1"/>
  </cols>
  <sheetData>
    <row r="1" spans="1:119" ht="33" customHeight="1" x14ac:dyDescent="0.2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3">
      <c r="B2" s="182" t="s">
        <v>83</v>
      </c>
      <c r="C2" s="182"/>
      <c r="D2" s="183"/>
    </row>
    <row r="3" spans="1:119" ht="18.75" customHeight="1" thickBot="1" x14ac:dyDescent="0.3">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2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25928103</v>
      </c>
      <c r="BO4" s="415"/>
      <c r="BP4" s="415"/>
      <c r="BQ4" s="415"/>
      <c r="BR4" s="415"/>
      <c r="BS4" s="415"/>
      <c r="BT4" s="415"/>
      <c r="BU4" s="416"/>
      <c r="BV4" s="414">
        <v>25924970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3.1</v>
      </c>
      <c r="CU4" s="589"/>
      <c r="CV4" s="589"/>
      <c r="CW4" s="589"/>
      <c r="CX4" s="589"/>
      <c r="CY4" s="589"/>
      <c r="CZ4" s="589"/>
      <c r="DA4" s="590"/>
      <c r="DB4" s="588">
        <v>7.2</v>
      </c>
      <c r="DC4" s="589"/>
      <c r="DD4" s="589"/>
      <c r="DE4" s="589"/>
      <c r="DF4" s="589"/>
      <c r="DG4" s="589"/>
      <c r="DH4" s="589"/>
      <c r="DI4" s="590"/>
    </row>
    <row r="5" spans="1:119" ht="18.75" customHeight="1" x14ac:dyDescent="0.2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25390534</v>
      </c>
      <c r="BO5" s="420"/>
      <c r="BP5" s="420"/>
      <c r="BQ5" s="420"/>
      <c r="BR5" s="420"/>
      <c r="BS5" s="420"/>
      <c r="BT5" s="420"/>
      <c r="BU5" s="421"/>
      <c r="BV5" s="419">
        <v>24637992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93.9</v>
      </c>
      <c r="CU5" s="390"/>
      <c r="CV5" s="390"/>
      <c r="CW5" s="390"/>
      <c r="CX5" s="390"/>
      <c r="CY5" s="390"/>
      <c r="CZ5" s="390"/>
      <c r="DA5" s="391"/>
      <c r="DB5" s="389">
        <v>89.8</v>
      </c>
      <c r="DC5" s="390"/>
      <c r="DD5" s="390"/>
      <c r="DE5" s="390"/>
      <c r="DF5" s="390"/>
      <c r="DG5" s="390"/>
      <c r="DH5" s="390"/>
      <c r="DI5" s="391"/>
    </row>
    <row r="6" spans="1:119" ht="18.75" customHeight="1" x14ac:dyDescent="0.2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537569</v>
      </c>
      <c r="BO6" s="420"/>
      <c r="BP6" s="420"/>
      <c r="BQ6" s="420"/>
      <c r="BR6" s="420"/>
      <c r="BS6" s="420"/>
      <c r="BT6" s="420"/>
      <c r="BU6" s="421"/>
      <c r="BV6" s="419">
        <v>1286978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95.8</v>
      </c>
      <c r="CU6" s="563"/>
      <c r="CV6" s="563"/>
      <c r="CW6" s="563"/>
      <c r="CX6" s="563"/>
      <c r="CY6" s="563"/>
      <c r="CZ6" s="563"/>
      <c r="DA6" s="564"/>
      <c r="DB6" s="562">
        <v>95.9</v>
      </c>
      <c r="DC6" s="563"/>
      <c r="DD6" s="563"/>
      <c r="DE6" s="563"/>
      <c r="DF6" s="563"/>
      <c r="DG6" s="563"/>
      <c r="DH6" s="563"/>
      <c r="DI6" s="564"/>
    </row>
    <row r="7" spans="1:119" ht="18.75" customHeight="1" x14ac:dyDescent="0.2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117459</v>
      </c>
      <c r="BO7" s="420"/>
      <c r="BP7" s="420"/>
      <c r="BQ7" s="420"/>
      <c r="BR7" s="420"/>
      <c r="BS7" s="420"/>
      <c r="BT7" s="420"/>
      <c r="BU7" s="421"/>
      <c r="BV7" s="419">
        <v>281996</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13457793</v>
      </c>
      <c r="CU7" s="420"/>
      <c r="CV7" s="420"/>
      <c r="CW7" s="420"/>
      <c r="CX7" s="420"/>
      <c r="CY7" s="420"/>
      <c r="CZ7" s="420"/>
      <c r="DA7" s="421"/>
      <c r="DB7" s="419">
        <v>13917469</v>
      </c>
      <c r="DC7" s="420"/>
      <c r="DD7" s="420"/>
      <c r="DE7" s="420"/>
      <c r="DF7" s="420"/>
      <c r="DG7" s="420"/>
      <c r="DH7" s="420"/>
      <c r="DI7" s="421"/>
    </row>
    <row r="8" spans="1:119" ht="18.75" customHeight="1" thickBot="1" x14ac:dyDescent="0.3">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420110</v>
      </c>
      <c r="BO8" s="420"/>
      <c r="BP8" s="420"/>
      <c r="BQ8" s="420"/>
      <c r="BR8" s="420"/>
      <c r="BS8" s="420"/>
      <c r="BT8" s="420"/>
      <c r="BU8" s="421"/>
      <c r="BV8" s="419">
        <v>1004982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0.66</v>
      </c>
      <c r="CU8" s="525"/>
      <c r="CV8" s="525"/>
      <c r="CW8" s="525"/>
      <c r="CX8" s="525"/>
      <c r="CY8" s="525"/>
      <c r="CZ8" s="525"/>
      <c r="DA8" s="526"/>
      <c r="DB8" s="524">
        <v>0.67</v>
      </c>
      <c r="DC8" s="525"/>
      <c r="DD8" s="525"/>
      <c r="DE8" s="525"/>
      <c r="DF8" s="525"/>
      <c r="DG8" s="525"/>
      <c r="DH8" s="525"/>
      <c r="DI8" s="526"/>
    </row>
    <row r="9" spans="1:119" ht="18.75" customHeight="1" thickBot="1" x14ac:dyDescent="0.3">
      <c r="A9" s="181"/>
      <c r="B9" s="551" t="s">
        <v>114</v>
      </c>
      <c r="C9" s="552"/>
      <c r="D9" s="552"/>
      <c r="E9" s="552"/>
      <c r="F9" s="552"/>
      <c r="G9" s="552"/>
      <c r="H9" s="552"/>
      <c r="I9" s="552"/>
      <c r="J9" s="552"/>
      <c r="K9" s="472"/>
      <c r="L9" s="553" t="s">
        <v>115</v>
      </c>
      <c r="M9" s="554"/>
      <c r="N9" s="554"/>
      <c r="O9" s="554"/>
      <c r="P9" s="554"/>
      <c r="Q9" s="555"/>
      <c r="R9" s="556">
        <v>55348</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-584872</v>
      </c>
      <c r="BO9" s="420"/>
      <c r="BP9" s="420"/>
      <c r="BQ9" s="420"/>
      <c r="BR9" s="420"/>
      <c r="BS9" s="420"/>
      <c r="BT9" s="420"/>
      <c r="BU9" s="421"/>
      <c r="BV9" s="419">
        <v>259621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11.5</v>
      </c>
      <c r="CU9" s="390"/>
      <c r="CV9" s="390"/>
      <c r="CW9" s="390"/>
      <c r="CX9" s="390"/>
      <c r="CY9" s="390"/>
      <c r="CZ9" s="390"/>
      <c r="DA9" s="391"/>
      <c r="DB9" s="389">
        <v>11</v>
      </c>
      <c r="DC9" s="390"/>
      <c r="DD9" s="390"/>
      <c r="DE9" s="390"/>
      <c r="DF9" s="390"/>
      <c r="DG9" s="390"/>
      <c r="DH9" s="390"/>
      <c r="DI9" s="391"/>
    </row>
    <row r="10" spans="1:119" ht="18.75" customHeight="1" thickBot="1" x14ac:dyDescent="0.3">
      <c r="A10" s="181"/>
      <c r="B10" s="551"/>
      <c r="C10" s="552"/>
      <c r="D10" s="552"/>
      <c r="E10" s="552"/>
      <c r="F10" s="552"/>
      <c r="G10" s="552"/>
      <c r="H10" s="552"/>
      <c r="I10" s="552"/>
      <c r="J10" s="552"/>
      <c r="K10" s="472"/>
      <c r="L10" s="392" t="s">
        <v>121</v>
      </c>
      <c r="M10" s="393"/>
      <c r="N10" s="393"/>
      <c r="O10" s="393"/>
      <c r="P10" s="393"/>
      <c r="Q10" s="394"/>
      <c r="R10" s="395">
        <v>57827</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352744</v>
      </c>
      <c r="BO10" s="420"/>
      <c r="BP10" s="420"/>
      <c r="BQ10" s="420"/>
      <c r="BR10" s="420"/>
      <c r="BS10" s="420"/>
      <c r="BT10" s="420"/>
      <c r="BU10" s="421"/>
      <c r="BV10" s="419">
        <v>267861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3">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107</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25">
      <c r="A12" s="181"/>
      <c r="B12" s="527" t="s">
        <v>132</v>
      </c>
      <c r="C12" s="528"/>
      <c r="D12" s="528"/>
      <c r="E12" s="528"/>
      <c r="F12" s="528"/>
      <c r="G12" s="528"/>
      <c r="H12" s="528"/>
      <c r="I12" s="528"/>
      <c r="J12" s="528"/>
      <c r="K12" s="529"/>
      <c r="L12" s="536" t="s">
        <v>133</v>
      </c>
      <c r="M12" s="537"/>
      <c r="N12" s="537"/>
      <c r="O12" s="537"/>
      <c r="P12" s="537"/>
      <c r="Q12" s="538"/>
      <c r="R12" s="539">
        <v>55842</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107</v>
      </c>
      <c r="AV12" s="470"/>
      <c r="AW12" s="470"/>
      <c r="AX12" s="470"/>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139</v>
      </c>
      <c r="CU12" s="525"/>
      <c r="CV12" s="525"/>
      <c r="CW12" s="525"/>
      <c r="CX12" s="525"/>
      <c r="CY12" s="525"/>
      <c r="CZ12" s="525"/>
      <c r="DA12" s="526"/>
      <c r="DB12" s="524" t="s">
        <v>131</v>
      </c>
      <c r="DC12" s="525"/>
      <c r="DD12" s="525"/>
      <c r="DE12" s="525"/>
      <c r="DF12" s="525"/>
      <c r="DG12" s="525"/>
      <c r="DH12" s="525"/>
      <c r="DI12" s="526"/>
    </row>
    <row r="13" spans="1:119" ht="18.75" customHeight="1" x14ac:dyDescent="0.25">
      <c r="A13" s="181"/>
      <c r="B13" s="530"/>
      <c r="C13" s="531"/>
      <c r="D13" s="531"/>
      <c r="E13" s="531"/>
      <c r="F13" s="531"/>
      <c r="G13" s="531"/>
      <c r="H13" s="531"/>
      <c r="I13" s="531"/>
      <c r="J13" s="531"/>
      <c r="K13" s="532"/>
      <c r="L13" s="190"/>
      <c r="M13" s="512" t="s">
        <v>140</v>
      </c>
      <c r="N13" s="513"/>
      <c r="O13" s="513"/>
      <c r="P13" s="513"/>
      <c r="Q13" s="514"/>
      <c r="R13" s="515">
        <v>53852</v>
      </c>
      <c r="S13" s="516"/>
      <c r="T13" s="516"/>
      <c r="U13" s="516"/>
      <c r="V13" s="517"/>
      <c r="W13" s="500" t="s">
        <v>141</v>
      </c>
      <c r="X13" s="433"/>
      <c r="Y13" s="433"/>
      <c r="Z13" s="433"/>
      <c r="AA13" s="433"/>
      <c r="AB13" s="434"/>
      <c r="AC13" s="395">
        <v>223</v>
      </c>
      <c r="AD13" s="396"/>
      <c r="AE13" s="396"/>
      <c r="AF13" s="396"/>
      <c r="AG13" s="397"/>
      <c r="AH13" s="395">
        <v>207</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-232128</v>
      </c>
      <c r="BO13" s="420"/>
      <c r="BP13" s="420"/>
      <c r="BQ13" s="420"/>
      <c r="BR13" s="420"/>
      <c r="BS13" s="420"/>
      <c r="BT13" s="420"/>
      <c r="BU13" s="421"/>
      <c r="BV13" s="419">
        <v>527482</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5.6</v>
      </c>
      <c r="CU13" s="390"/>
      <c r="CV13" s="390"/>
      <c r="CW13" s="390"/>
      <c r="CX13" s="390"/>
      <c r="CY13" s="390"/>
      <c r="CZ13" s="390"/>
      <c r="DA13" s="391"/>
      <c r="DB13" s="389">
        <v>5.8</v>
      </c>
      <c r="DC13" s="390"/>
      <c r="DD13" s="390"/>
      <c r="DE13" s="390"/>
      <c r="DF13" s="390"/>
      <c r="DG13" s="390"/>
      <c r="DH13" s="390"/>
      <c r="DI13" s="391"/>
    </row>
    <row r="14" spans="1:119" ht="18.75" customHeight="1" thickBot="1" x14ac:dyDescent="0.3">
      <c r="A14" s="181"/>
      <c r="B14" s="530"/>
      <c r="C14" s="531"/>
      <c r="D14" s="531"/>
      <c r="E14" s="531"/>
      <c r="F14" s="531"/>
      <c r="G14" s="531"/>
      <c r="H14" s="531"/>
      <c r="I14" s="531"/>
      <c r="J14" s="531"/>
      <c r="K14" s="532"/>
      <c r="L14" s="505" t="s">
        <v>146</v>
      </c>
      <c r="M14" s="522"/>
      <c r="N14" s="522"/>
      <c r="O14" s="522"/>
      <c r="P14" s="522"/>
      <c r="Q14" s="523"/>
      <c r="R14" s="515">
        <v>56547</v>
      </c>
      <c r="S14" s="516"/>
      <c r="T14" s="516"/>
      <c r="U14" s="516"/>
      <c r="V14" s="517"/>
      <c r="W14" s="518"/>
      <c r="X14" s="436"/>
      <c r="Y14" s="436"/>
      <c r="Z14" s="436"/>
      <c r="AA14" s="436"/>
      <c r="AB14" s="437"/>
      <c r="AC14" s="508">
        <v>0.8</v>
      </c>
      <c r="AD14" s="509"/>
      <c r="AE14" s="509"/>
      <c r="AF14" s="509"/>
      <c r="AG14" s="510"/>
      <c r="AH14" s="508">
        <v>0.7</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131</v>
      </c>
      <c r="CU14" s="520"/>
      <c r="CV14" s="520"/>
      <c r="CW14" s="520"/>
      <c r="CX14" s="520"/>
      <c r="CY14" s="520"/>
      <c r="CZ14" s="520"/>
      <c r="DA14" s="521"/>
      <c r="DB14" s="519" t="s">
        <v>148</v>
      </c>
      <c r="DC14" s="520"/>
      <c r="DD14" s="520"/>
      <c r="DE14" s="520"/>
      <c r="DF14" s="520"/>
      <c r="DG14" s="520"/>
      <c r="DH14" s="520"/>
      <c r="DI14" s="521"/>
    </row>
    <row r="15" spans="1:119" ht="18.75" customHeight="1" x14ac:dyDescent="0.25">
      <c r="A15" s="181"/>
      <c r="B15" s="530"/>
      <c r="C15" s="531"/>
      <c r="D15" s="531"/>
      <c r="E15" s="531"/>
      <c r="F15" s="531"/>
      <c r="G15" s="531"/>
      <c r="H15" s="531"/>
      <c r="I15" s="531"/>
      <c r="J15" s="531"/>
      <c r="K15" s="532"/>
      <c r="L15" s="190"/>
      <c r="M15" s="512" t="s">
        <v>149</v>
      </c>
      <c r="N15" s="513"/>
      <c r="O15" s="513"/>
      <c r="P15" s="513"/>
      <c r="Q15" s="514"/>
      <c r="R15" s="515">
        <v>54661</v>
      </c>
      <c r="S15" s="516"/>
      <c r="T15" s="516"/>
      <c r="U15" s="516"/>
      <c r="V15" s="517"/>
      <c r="W15" s="500" t="s">
        <v>150</v>
      </c>
      <c r="X15" s="433"/>
      <c r="Y15" s="433"/>
      <c r="Z15" s="433"/>
      <c r="AA15" s="433"/>
      <c r="AB15" s="434"/>
      <c r="AC15" s="395">
        <v>10244</v>
      </c>
      <c r="AD15" s="396"/>
      <c r="AE15" s="396"/>
      <c r="AF15" s="396"/>
      <c r="AG15" s="397"/>
      <c r="AH15" s="395">
        <v>10811</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7331039</v>
      </c>
      <c r="BO15" s="415"/>
      <c r="BP15" s="415"/>
      <c r="BQ15" s="415"/>
      <c r="BR15" s="415"/>
      <c r="BS15" s="415"/>
      <c r="BT15" s="415"/>
      <c r="BU15" s="416"/>
      <c r="BV15" s="414">
        <v>7073867</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37.700000000000003</v>
      </c>
      <c r="AD16" s="509"/>
      <c r="AE16" s="509"/>
      <c r="AF16" s="509"/>
      <c r="AG16" s="510"/>
      <c r="AH16" s="508">
        <v>37.6</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11251942</v>
      </c>
      <c r="BO16" s="420"/>
      <c r="BP16" s="420"/>
      <c r="BQ16" s="420"/>
      <c r="BR16" s="420"/>
      <c r="BS16" s="420"/>
      <c r="BT16" s="420"/>
      <c r="BU16" s="421"/>
      <c r="BV16" s="419">
        <v>11056854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3">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16714</v>
      </c>
      <c r="AD17" s="396"/>
      <c r="AE17" s="396"/>
      <c r="AF17" s="396"/>
      <c r="AG17" s="397"/>
      <c r="AH17" s="395">
        <v>17751</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9257608</v>
      </c>
      <c r="BO17" s="420"/>
      <c r="BP17" s="420"/>
      <c r="BQ17" s="420"/>
      <c r="BR17" s="420"/>
      <c r="BS17" s="420"/>
      <c r="BT17" s="420"/>
      <c r="BU17" s="421"/>
      <c r="BV17" s="419">
        <v>8929967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3">
      <c r="A18" s="181"/>
      <c r="B18" s="471" t="s">
        <v>160</v>
      </c>
      <c r="C18" s="472"/>
      <c r="D18" s="472"/>
      <c r="E18" s="473"/>
      <c r="F18" s="473"/>
      <c r="G18" s="473"/>
      <c r="H18" s="473"/>
      <c r="I18" s="473"/>
      <c r="J18" s="473"/>
      <c r="K18" s="473"/>
      <c r="L18" s="490">
        <v>116.02</v>
      </c>
      <c r="M18" s="490"/>
      <c r="N18" s="490"/>
      <c r="O18" s="490"/>
      <c r="P18" s="490"/>
      <c r="Q18" s="490"/>
      <c r="R18" s="491"/>
      <c r="S18" s="491"/>
      <c r="T18" s="491"/>
      <c r="U18" s="491"/>
      <c r="V18" s="492"/>
      <c r="W18" s="485"/>
      <c r="X18" s="486"/>
      <c r="Y18" s="486"/>
      <c r="Z18" s="486"/>
      <c r="AA18" s="486"/>
      <c r="AB18" s="501"/>
      <c r="AC18" s="383">
        <v>61.5</v>
      </c>
      <c r="AD18" s="384"/>
      <c r="AE18" s="384"/>
      <c r="AF18" s="384"/>
      <c r="AG18" s="493"/>
      <c r="AH18" s="383">
        <v>61.7</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13305676</v>
      </c>
      <c r="BO18" s="420"/>
      <c r="BP18" s="420"/>
      <c r="BQ18" s="420"/>
      <c r="BR18" s="420"/>
      <c r="BS18" s="420"/>
      <c r="BT18" s="420"/>
      <c r="BU18" s="421"/>
      <c r="BV18" s="419">
        <v>13038949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3">
      <c r="A19" s="181"/>
      <c r="B19" s="471" t="s">
        <v>162</v>
      </c>
      <c r="C19" s="472"/>
      <c r="D19" s="472"/>
      <c r="E19" s="473"/>
      <c r="F19" s="473"/>
      <c r="G19" s="473"/>
      <c r="H19" s="473"/>
      <c r="I19" s="473"/>
      <c r="J19" s="473"/>
      <c r="K19" s="473"/>
      <c r="L19" s="474">
        <v>477</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17392377</v>
      </c>
      <c r="BO19" s="420"/>
      <c r="BP19" s="420"/>
      <c r="BQ19" s="420"/>
      <c r="BR19" s="420"/>
      <c r="BS19" s="420"/>
      <c r="BT19" s="420"/>
      <c r="BU19" s="421"/>
      <c r="BV19" s="419">
        <v>17829903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3">
      <c r="A20" s="181"/>
      <c r="B20" s="471" t="s">
        <v>164</v>
      </c>
      <c r="C20" s="472"/>
      <c r="D20" s="472"/>
      <c r="E20" s="473"/>
      <c r="F20" s="473"/>
      <c r="G20" s="473"/>
      <c r="H20" s="473"/>
      <c r="I20" s="473"/>
      <c r="J20" s="473"/>
      <c r="K20" s="473"/>
      <c r="L20" s="474">
        <v>21359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3">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18072711</v>
      </c>
      <c r="BO22" s="415"/>
      <c r="BP22" s="415"/>
      <c r="BQ22" s="415"/>
      <c r="BR22" s="415"/>
      <c r="BS22" s="415"/>
      <c r="BT22" s="415"/>
      <c r="BU22" s="416"/>
      <c r="BV22" s="414">
        <v>18693267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9926105</v>
      </c>
      <c r="BO23" s="420"/>
      <c r="BP23" s="420"/>
      <c r="BQ23" s="420"/>
      <c r="BR23" s="420"/>
      <c r="BS23" s="420"/>
      <c r="BT23" s="420"/>
      <c r="BU23" s="421"/>
      <c r="BV23" s="419">
        <v>10087647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3">
      <c r="A24" s="181"/>
      <c r="B24" s="455"/>
      <c r="C24" s="456"/>
      <c r="D24" s="457"/>
      <c r="E24" s="392" t="s">
        <v>174</v>
      </c>
      <c r="F24" s="393"/>
      <c r="G24" s="393"/>
      <c r="H24" s="393"/>
      <c r="I24" s="393"/>
      <c r="J24" s="393"/>
      <c r="K24" s="394"/>
      <c r="L24" s="395">
        <v>1</v>
      </c>
      <c r="M24" s="396"/>
      <c r="N24" s="396"/>
      <c r="O24" s="396"/>
      <c r="P24" s="397"/>
      <c r="Q24" s="395">
        <v>8700</v>
      </c>
      <c r="R24" s="396"/>
      <c r="S24" s="396"/>
      <c r="T24" s="396"/>
      <c r="U24" s="396"/>
      <c r="V24" s="397"/>
      <c r="W24" s="465"/>
      <c r="X24" s="456"/>
      <c r="Y24" s="457"/>
      <c r="Z24" s="392" t="s">
        <v>175</v>
      </c>
      <c r="AA24" s="393"/>
      <c r="AB24" s="393"/>
      <c r="AC24" s="393"/>
      <c r="AD24" s="393"/>
      <c r="AE24" s="393"/>
      <c r="AF24" s="393"/>
      <c r="AG24" s="394"/>
      <c r="AH24" s="395">
        <v>492</v>
      </c>
      <c r="AI24" s="396"/>
      <c r="AJ24" s="396"/>
      <c r="AK24" s="396"/>
      <c r="AL24" s="397"/>
      <c r="AM24" s="395">
        <v>1485840</v>
      </c>
      <c r="AN24" s="396"/>
      <c r="AO24" s="396"/>
      <c r="AP24" s="396"/>
      <c r="AQ24" s="396"/>
      <c r="AR24" s="397"/>
      <c r="AS24" s="395">
        <v>3020</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12300760</v>
      </c>
      <c r="BO24" s="420"/>
      <c r="BP24" s="420"/>
      <c r="BQ24" s="420"/>
      <c r="BR24" s="420"/>
      <c r="BS24" s="420"/>
      <c r="BT24" s="420"/>
      <c r="BU24" s="421"/>
      <c r="BV24" s="419">
        <v>12571527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5">
      <c r="A25" s="181"/>
      <c r="B25" s="455"/>
      <c r="C25" s="456"/>
      <c r="D25" s="457"/>
      <c r="E25" s="392" t="s">
        <v>177</v>
      </c>
      <c r="F25" s="393"/>
      <c r="G25" s="393"/>
      <c r="H25" s="393"/>
      <c r="I25" s="393"/>
      <c r="J25" s="393"/>
      <c r="K25" s="394"/>
      <c r="L25" s="395">
        <v>1</v>
      </c>
      <c r="M25" s="396"/>
      <c r="N25" s="396"/>
      <c r="O25" s="396"/>
      <c r="P25" s="397"/>
      <c r="Q25" s="395">
        <v>7250</v>
      </c>
      <c r="R25" s="396"/>
      <c r="S25" s="396"/>
      <c r="T25" s="396"/>
      <c r="U25" s="396"/>
      <c r="V25" s="397"/>
      <c r="W25" s="465"/>
      <c r="X25" s="456"/>
      <c r="Y25" s="457"/>
      <c r="Z25" s="392" t="s">
        <v>178</v>
      </c>
      <c r="AA25" s="393"/>
      <c r="AB25" s="393"/>
      <c r="AC25" s="393"/>
      <c r="AD25" s="393"/>
      <c r="AE25" s="393"/>
      <c r="AF25" s="393"/>
      <c r="AG25" s="394"/>
      <c r="AH25" s="395">
        <v>75</v>
      </c>
      <c r="AI25" s="396"/>
      <c r="AJ25" s="396"/>
      <c r="AK25" s="396"/>
      <c r="AL25" s="397"/>
      <c r="AM25" s="395">
        <v>230100</v>
      </c>
      <c r="AN25" s="396"/>
      <c r="AO25" s="396"/>
      <c r="AP25" s="396"/>
      <c r="AQ25" s="396"/>
      <c r="AR25" s="397"/>
      <c r="AS25" s="395">
        <v>3068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1508569</v>
      </c>
      <c r="BO25" s="415"/>
      <c r="BP25" s="415"/>
      <c r="BQ25" s="415"/>
      <c r="BR25" s="415"/>
      <c r="BS25" s="415"/>
      <c r="BT25" s="415"/>
      <c r="BU25" s="416"/>
      <c r="BV25" s="414">
        <v>1667298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5">
      <c r="A26" s="181"/>
      <c r="B26" s="455"/>
      <c r="C26" s="456"/>
      <c r="D26" s="457"/>
      <c r="E26" s="392" t="s">
        <v>180</v>
      </c>
      <c r="F26" s="393"/>
      <c r="G26" s="393"/>
      <c r="H26" s="393"/>
      <c r="I26" s="393"/>
      <c r="J26" s="393"/>
      <c r="K26" s="394"/>
      <c r="L26" s="395">
        <v>1</v>
      </c>
      <c r="M26" s="396"/>
      <c r="N26" s="396"/>
      <c r="O26" s="396"/>
      <c r="P26" s="397"/>
      <c r="Q26" s="395">
        <v>6450</v>
      </c>
      <c r="R26" s="396"/>
      <c r="S26" s="396"/>
      <c r="T26" s="396"/>
      <c r="U26" s="396"/>
      <c r="V26" s="397"/>
      <c r="W26" s="465"/>
      <c r="X26" s="456"/>
      <c r="Y26" s="457"/>
      <c r="Z26" s="392" t="s">
        <v>181</v>
      </c>
      <c r="AA26" s="430"/>
      <c r="AB26" s="430"/>
      <c r="AC26" s="430"/>
      <c r="AD26" s="430"/>
      <c r="AE26" s="430"/>
      <c r="AF26" s="430"/>
      <c r="AG26" s="431"/>
      <c r="AH26" s="395">
        <v>52</v>
      </c>
      <c r="AI26" s="396"/>
      <c r="AJ26" s="396"/>
      <c r="AK26" s="396"/>
      <c r="AL26" s="397"/>
      <c r="AM26" s="395">
        <v>135668</v>
      </c>
      <c r="AN26" s="396"/>
      <c r="AO26" s="396"/>
      <c r="AP26" s="396"/>
      <c r="AQ26" s="396"/>
      <c r="AR26" s="397"/>
      <c r="AS26" s="395">
        <v>2609</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148</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3">
      <c r="A27" s="181"/>
      <c r="B27" s="455"/>
      <c r="C27" s="456"/>
      <c r="D27" s="457"/>
      <c r="E27" s="392" t="s">
        <v>183</v>
      </c>
      <c r="F27" s="393"/>
      <c r="G27" s="393"/>
      <c r="H27" s="393"/>
      <c r="I27" s="393"/>
      <c r="J27" s="393"/>
      <c r="K27" s="394"/>
      <c r="L27" s="395">
        <v>1</v>
      </c>
      <c r="M27" s="396"/>
      <c r="N27" s="396"/>
      <c r="O27" s="396"/>
      <c r="P27" s="397"/>
      <c r="Q27" s="395">
        <v>4640</v>
      </c>
      <c r="R27" s="396"/>
      <c r="S27" s="396"/>
      <c r="T27" s="396"/>
      <c r="U27" s="396"/>
      <c r="V27" s="397"/>
      <c r="W27" s="465"/>
      <c r="X27" s="456"/>
      <c r="Y27" s="457"/>
      <c r="Z27" s="392" t="s">
        <v>184</v>
      </c>
      <c r="AA27" s="393"/>
      <c r="AB27" s="393"/>
      <c r="AC27" s="393"/>
      <c r="AD27" s="393"/>
      <c r="AE27" s="393"/>
      <c r="AF27" s="393"/>
      <c r="AG27" s="394"/>
      <c r="AH27" s="395">
        <v>39</v>
      </c>
      <c r="AI27" s="396"/>
      <c r="AJ27" s="396"/>
      <c r="AK27" s="396"/>
      <c r="AL27" s="397"/>
      <c r="AM27" s="395">
        <v>115948</v>
      </c>
      <c r="AN27" s="396"/>
      <c r="AO27" s="396"/>
      <c r="AP27" s="396"/>
      <c r="AQ27" s="396"/>
      <c r="AR27" s="397"/>
      <c r="AS27" s="395">
        <v>2973</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500000</v>
      </c>
      <c r="BO27" s="423"/>
      <c r="BP27" s="423"/>
      <c r="BQ27" s="423"/>
      <c r="BR27" s="423"/>
      <c r="BS27" s="423"/>
      <c r="BT27" s="423"/>
      <c r="BU27" s="424"/>
      <c r="BV27" s="422">
        <v>500000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5">
      <c r="A28" s="181"/>
      <c r="B28" s="455"/>
      <c r="C28" s="456"/>
      <c r="D28" s="457"/>
      <c r="E28" s="392" t="s">
        <v>186</v>
      </c>
      <c r="F28" s="393"/>
      <c r="G28" s="393"/>
      <c r="H28" s="393"/>
      <c r="I28" s="393"/>
      <c r="J28" s="393"/>
      <c r="K28" s="394"/>
      <c r="L28" s="395">
        <v>1</v>
      </c>
      <c r="M28" s="396"/>
      <c r="N28" s="396"/>
      <c r="O28" s="396"/>
      <c r="P28" s="397"/>
      <c r="Q28" s="395">
        <v>4280</v>
      </c>
      <c r="R28" s="396"/>
      <c r="S28" s="396"/>
      <c r="T28" s="396"/>
      <c r="U28" s="396"/>
      <c r="V28" s="397"/>
      <c r="W28" s="465"/>
      <c r="X28" s="456"/>
      <c r="Y28" s="457"/>
      <c r="Z28" s="392" t="s">
        <v>187</v>
      </c>
      <c r="AA28" s="393"/>
      <c r="AB28" s="393"/>
      <c r="AC28" s="393"/>
      <c r="AD28" s="393"/>
      <c r="AE28" s="393"/>
      <c r="AF28" s="393"/>
      <c r="AG28" s="394"/>
      <c r="AH28" s="395" t="s">
        <v>139</v>
      </c>
      <c r="AI28" s="396"/>
      <c r="AJ28" s="396"/>
      <c r="AK28" s="396"/>
      <c r="AL28" s="397"/>
      <c r="AM28" s="395" t="s">
        <v>139</v>
      </c>
      <c r="AN28" s="396"/>
      <c r="AO28" s="396"/>
      <c r="AP28" s="396"/>
      <c r="AQ28" s="396"/>
      <c r="AR28" s="397"/>
      <c r="AS28" s="395" t="s">
        <v>148</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3020204</v>
      </c>
      <c r="BO28" s="415"/>
      <c r="BP28" s="415"/>
      <c r="BQ28" s="415"/>
      <c r="BR28" s="415"/>
      <c r="BS28" s="415"/>
      <c r="BT28" s="415"/>
      <c r="BU28" s="416"/>
      <c r="BV28" s="414">
        <v>2667460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5">
      <c r="A29" s="181"/>
      <c r="B29" s="455"/>
      <c r="C29" s="456"/>
      <c r="D29" s="457"/>
      <c r="E29" s="392" t="s">
        <v>189</v>
      </c>
      <c r="F29" s="393"/>
      <c r="G29" s="393"/>
      <c r="H29" s="393"/>
      <c r="I29" s="393"/>
      <c r="J29" s="393"/>
      <c r="K29" s="394"/>
      <c r="L29" s="395">
        <v>16</v>
      </c>
      <c r="M29" s="396"/>
      <c r="N29" s="396"/>
      <c r="O29" s="396"/>
      <c r="P29" s="397"/>
      <c r="Q29" s="395">
        <v>3930</v>
      </c>
      <c r="R29" s="396"/>
      <c r="S29" s="396"/>
      <c r="T29" s="396"/>
      <c r="U29" s="396"/>
      <c r="V29" s="397"/>
      <c r="W29" s="466"/>
      <c r="X29" s="467"/>
      <c r="Y29" s="468"/>
      <c r="Z29" s="392" t="s">
        <v>190</v>
      </c>
      <c r="AA29" s="393"/>
      <c r="AB29" s="393"/>
      <c r="AC29" s="393"/>
      <c r="AD29" s="393"/>
      <c r="AE29" s="393"/>
      <c r="AF29" s="393"/>
      <c r="AG29" s="394"/>
      <c r="AH29" s="395">
        <v>531</v>
      </c>
      <c r="AI29" s="396"/>
      <c r="AJ29" s="396"/>
      <c r="AK29" s="396"/>
      <c r="AL29" s="397"/>
      <c r="AM29" s="395">
        <v>1601788</v>
      </c>
      <c r="AN29" s="396"/>
      <c r="AO29" s="396"/>
      <c r="AP29" s="396"/>
      <c r="AQ29" s="396"/>
      <c r="AR29" s="397"/>
      <c r="AS29" s="395">
        <v>3017</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1258860</v>
      </c>
      <c r="BO29" s="420"/>
      <c r="BP29" s="420"/>
      <c r="BQ29" s="420"/>
      <c r="BR29" s="420"/>
      <c r="BS29" s="420"/>
      <c r="BT29" s="420"/>
      <c r="BU29" s="421"/>
      <c r="BV29" s="419">
        <v>1256890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3">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96.5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3140351</v>
      </c>
      <c r="BO30" s="423"/>
      <c r="BP30" s="423"/>
      <c r="BQ30" s="423"/>
      <c r="BR30" s="423"/>
      <c r="BS30" s="423"/>
      <c r="BT30" s="423"/>
      <c r="BU30" s="424"/>
      <c r="BV30" s="422">
        <v>3378053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5">
      <c r="A31" s="181"/>
      <c r="B31" s="203"/>
      <c r="DI31" s="204"/>
    </row>
    <row r="32" spans="1:113" ht="13.5" customHeight="1" x14ac:dyDescent="0.2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土岐市及び瑞浪市休日急病診療所組合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土岐市文化振興事業団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5">
      <c r="A35" s="181"/>
      <c r="B35" s="205"/>
      <c r="C35" s="367">
        <f>IF(E35="","",C34+1)</f>
        <v>2</v>
      </c>
      <c r="D35" s="367"/>
      <c r="E35" s="368" t="str">
        <f>IF('各会計、関係団体の財政状況及び健全化判断比率'!B8="","",'各会計、関係団体の財政状況及び健全化判断比率'!B8)</f>
        <v>土岐市・瑞浪市障害者総合支援認定審査会特別会計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駐車場事業特別会計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IF('各会計、関係団体の財政状況及び健全化判断比率'!B34="","",'各会計、関係団体の財政状況及び健全化判断比率'!B34)</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岐阜県市町村職員退職手当組合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志野・織部</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介護保険特別会計（保険事業勘定）</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IF('各会計、関係団体の財政状況及び健全化判断比率'!B35="","",'各会計、関係団体の財政状況及び健全化判断比率'!B35)</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東濃西部広域行政事務組合（一般会計）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土岐市・瑞浪市介護認定審査会特別会計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東濃西部広域行政事務組合（東濃西部ふるさと活性化基金特別会計）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東濃西部広域行政事務組合（東濃看護専門学校事業特別会計）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東濃西部広域行政事務組合（東濃西部少年センター事業特別会計）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東濃西部広域行政事務組合（東濃地域医師確保奨学資金等貸付事業特別会計）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東濃西部広域行政事務組合（東濃西部看護師修学資金貸付事業特別会計）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東濃西部広域行政事務組合（東濃西部地域消費生活相談事業特別会計）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岐阜県市町村会館組合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3">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5"/>
    <row r="46" spans="1:113" x14ac:dyDescent="0.2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5"/>
    <row r="55" spans="5:113" x14ac:dyDescent="0.25"/>
    <row r="56" spans="5:113" x14ac:dyDescent="0.25"/>
  </sheetData>
  <sheetProtection algorithmName="SHA-512" hashValue="s73fA3AThEqE9X1PF4taOOUH+CUe75xgE14wAyUJA15HgPIRQyoC5OqbtrxQPBp12dQRxueQpnGvkP8kbeXr6w==" saltValue="NiUoeK5IKS4Lr24nTvaFn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5"/>
  <cols>
    <col min="1" max="1" width="6.61328125" style="23" customWidth="1"/>
    <col min="2" max="2" width="11" style="23" customWidth="1"/>
    <col min="3" max="3" width="17" style="23" customWidth="1"/>
    <col min="4" max="5" width="16.613281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5">
      <c r="A34" s="22"/>
      <c r="B34" s="31"/>
      <c r="C34" s="1150" t="s">
        <v>576</v>
      </c>
      <c r="D34" s="1150"/>
      <c r="E34" s="1151"/>
      <c r="F34" s="32">
        <v>4.05</v>
      </c>
      <c r="G34" s="33">
        <v>7.74</v>
      </c>
      <c r="H34" s="33">
        <v>5.83</v>
      </c>
      <c r="I34" s="33">
        <v>4.97</v>
      </c>
      <c r="J34" s="34">
        <v>4.5999999999999996</v>
      </c>
      <c r="K34" s="22"/>
      <c r="L34" s="22"/>
      <c r="M34" s="22"/>
      <c r="N34" s="22"/>
      <c r="O34" s="22"/>
      <c r="P34" s="22"/>
    </row>
    <row r="35" spans="1:16" ht="39" customHeight="1" x14ac:dyDescent="0.25">
      <c r="A35" s="22"/>
      <c r="B35" s="35"/>
      <c r="C35" s="1144" t="s">
        <v>577</v>
      </c>
      <c r="D35" s="1145"/>
      <c r="E35" s="1146"/>
      <c r="F35" s="36" t="s">
        <v>527</v>
      </c>
      <c r="G35" s="37">
        <v>1.2</v>
      </c>
      <c r="H35" s="37">
        <v>1.79</v>
      </c>
      <c r="I35" s="37">
        <v>2.52</v>
      </c>
      <c r="J35" s="38">
        <v>3.15</v>
      </c>
      <c r="K35" s="22"/>
      <c r="L35" s="22"/>
      <c r="M35" s="22"/>
      <c r="N35" s="22"/>
      <c r="O35" s="22"/>
      <c r="P35" s="22"/>
    </row>
    <row r="36" spans="1:16" ht="39" customHeight="1" x14ac:dyDescent="0.25">
      <c r="A36" s="22"/>
      <c r="B36" s="35"/>
      <c r="C36" s="1144" t="s">
        <v>578</v>
      </c>
      <c r="D36" s="1145"/>
      <c r="E36" s="1146"/>
      <c r="F36" s="36">
        <v>4.3499999999999996</v>
      </c>
      <c r="G36" s="37">
        <v>3.79</v>
      </c>
      <c r="H36" s="37">
        <v>3.57</v>
      </c>
      <c r="I36" s="37">
        <v>7.22</v>
      </c>
      <c r="J36" s="38">
        <v>3.12</v>
      </c>
      <c r="K36" s="22"/>
      <c r="L36" s="22"/>
      <c r="M36" s="22"/>
      <c r="N36" s="22"/>
      <c r="O36" s="22"/>
      <c r="P36" s="22"/>
    </row>
    <row r="37" spans="1:16" ht="39" customHeight="1" x14ac:dyDescent="0.25">
      <c r="A37" s="22"/>
      <c r="B37" s="35"/>
      <c r="C37" s="1144" t="s">
        <v>579</v>
      </c>
      <c r="D37" s="1145"/>
      <c r="E37" s="1146"/>
      <c r="F37" s="36">
        <v>2.29</v>
      </c>
      <c r="G37" s="37">
        <v>2.87</v>
      </c>
      <c r="H37" s="37">
        <v>1.34</v>
      </c>
      <c r="I37" s="37">
        <v>1.52</v>
      </c>
      <c r="J37" s="38">
        <v>2.2400000000000002</v>
      </c>
      <c r="K37" s="22"/>
      <c r="L37" s="22"/>
      <c r="M37" s="22"/>
      <c r="N37" s="22"/>
      <c r="O37" s="22"/>
      <c r="P37" s="22"/>
    </row>
    <row r="38" spans="1:16" ht="39" customHeight="1" x14ac:dyDescent="0.25">
      <c r="A38" s="22"/>
      <c r="B38" s="35"/>
      <c r="C38" s="1144" t="s">
        <v>580</v>
      </c>
      <c r="D38" s="1145"/>
      <c r="E38" s="1146"/>
      <c r="F38" s="36">
        <v>4.5599999999999996</v>
      </c>
      <c r="G38" s="37">
        <v>0</v>
      </c>
      <c r="H38" s="37">
        <v>0</v>
      </c>
      <c r="I38" s="37">
        <v>7.0000000000000007E-2</v>
      </c>
      <c r="J38" s="38">
        <v>1.1399999999999999</v>
      </c>
      <c r="K38" s="22"/>
      <c r="L38" s="22"/>
      <c r="M38" s="22"/>
      <c r="N38" s="22"/>
      <c r="O38" s="22"/>
      <c r="P38" s="22"/>
    </row>
    <row r="39" spans="1:16" ht="39" customHeight="1" x14ac:dyDescent="0.25">
      <c r="A39" s="22"/>
      <c r="B39" s="35"/>
      <c r="C39" s="1144" t="s">
        <v>581</v>
      </c>
      <c r="D39" s="1145"/>
      <c r="E39" s="1146"/>
      <c r="F39" s="36">
        <v>3</v>
      </c>
      <c r="G39" s="37">
        <v>1.75</v>
      </c>
      <c r="H39" s="37">
        <v>1.47</v>
      </c>
      <c r="I39" s="37">
        <v>0.97</v>
      </c>
      <c r="J39" s="38">
        <v>0.94</v>
      </c>
      <c r="K39" s="22"/>
      <c r="L39" s="22"/>
      <c r="M39" s="22"/>
      <c r="N39" s="22"/>
      <c r="O39" s="22"/>
      <c r="P39" s="22"/>
    </row>
    <row r="40" spans="1:16" ht="39" customHeight="1" x14ac:dyDescent="0.25">
      <c r="A40" s="22"/>
      <c r="B40" s="35"/>
      <c r="C40" s="1144" t="s">
        <v>582</v>
      </c>
      <c r="D40" s="1145"/>
      <c r="E40" s="1146"/>
      <c r="F40" s="36">
        <v>0.13</v>
      </c>
      <c r="G40" s="37">
        <v>0.14000000000000001</v>
      </c>
      <c r="H40" s="37">
        <v>0.14000000000000001</v>
      </c>
      <c r="I40" s="37">
        <v>0.13</v>
      </c>
      <c r="J40" s="38">
        <v>0.17</v>
      </c>
      <c r="K40" s="22"/>
      <c r="L40" s="22"/>
      <c r="M40" s="22"/>
      <c r="N40" s="22"/>
      <c r="O40" s="22"/>
      <c r="P40" s="22"/>
    </row>
    <row r="41" spans="1:16" ht="39" customHeight="1" x14ac:dyDescent="0.25">
      <c r="A41" s="22"/>
      <c r="B41" s="35"/>
      <c r="C41" s="1144" t="s">
        <v>583</v>
      </c>
      <c r="D41" s="1145"/>
      <c r="E41" s="1146"/>
      <c r="F41" s="36">
        <v>0.03</v>
      </c>
      <c r="G41" s="37">
        <v>0.02</v>
      </c>
      <c r="H41" s="37">
        <v>0.01</v>
      </c>
      <c r="I41" s="37">
        <v>0.06</v>
      </c>
      <c r="J41" s="38">
        <v>0.03</v>
      </c>
      <c r="K41" s="22"/>
      <c r="L41" s="22"/>
      <c r="M41" s="22"/>
      <c r="N41" s="22"/>
      <c r="O41" s="22"/>
      <c r="P41" s="22"/>
    </row>
    <row r="42" spans="1:16" ht="39" customHeight="1" x14ac:dyDescent="0.25">
      <c r="A42" s="22"/>
      <c r="B42" s="39"/>
      <c r="C42" s="1144" t="s">
        <v>584</v>
      </c>
      <c r="D42" s="1145"/>
      <c r="E42" s="1146"/>
      <c r="F42" s="36" t="s">
        <v>527</v>
      </c>
      <c r="G42" s="37" t="s">
        <v>527</v>
      </c>
      <c r="H42" s="37" t="s">
        <v>527</v>
      </c>
      <c r="I42" s="37" t="s">
        <v>527</v>
      </c>
      <c r="J42" s="38" t="s">
        <v>527</v>
      </c>
      <c r="K42" s="22"/>
      <c r="L42" s="22"/>
      <c r="M42" s="22"/>
      <c r="N42" s="22"/>
      <c r="O42" s="22"/>
      <c r="P42" s="22"/>
    </row>
    <row r="43" spans="1:16" ht="39" customHeight="1" thickBot="1" x14ac:dyDescent="0.3">
      <c r="A43" s="22"/>
      <c r="B43" s="40"/>
      <c r="C43" s="1147" t="s">
        <v>585</v>
      </c>
      <c r="D43" s="1148"/>
      <c r="E43" s="1149"/>
      <c r="F43" s="41">
        <v>0.14000000000000001</v>
      </c>
      <c r="G43" s="42">
        <v>0.02</v>
      </c>
      <c r="H43" s="42">
        <v>0.02</v>
      </c>
      <c r="I43" s="42">
        <v>0.02</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6.75" x14ac:dyDescent="0.25">
      <c r="A45" s="22"/>
      <c r="B45" s="22"/>
      <c r="C45" s="22"/>
      <c r="D45" s="22"/>
      <c r="E45" s="22"/>
      <c r="F45" s="22"/>
      <c r="G45" s="22"/>
      <c r="H45" s="22"/>
      <c r="I45" s="22"/>
      <c r="J45" s="22"/>
      <c r="K45" s="22"/>
      <c r="L45" s="22"/>
      <c r="M45" s="22"/>
      <c r="N45" s="22"/>
      <c r="O45" s="22"/>
      <c r="P45" s="22"/>
    </row>
  </sheetData>
  <sheetProtection algorithmName="SHA-512" hashValue="PglDzO3K2NX3xMSGhg9xDD9tMcA7KJqxOW3qbdw//1hRCrMFxJMDGw+5yU2VSiTwqTL30IMAdz0+T9pcHrR2XA==" saltValue="7nu6896X89Cl/ukZmS3B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5"/>
  <cols>
    <col min="1" max="1" width="6.61328125" style="49" customWidth="1"/>
    <col min="2" max="3" width="10.84375" style="49" customWidth="1"/>
    <col min="4" max="4" width="10" style="49" customWidth="1"/>
    <col min="5" max="10" width="11" style="49" customWidth="1"/>
    <col min="11" max="15" width="13.15234375" style="49" customWidth="1"/>
    <col min="16" max="21" width="11.4609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5">
      <c r="A45" s="48"/>
      <c r="B45" s="1175" t="s">
        <v>11</v>
      </c>
      <c r="C45" s="1176"/>
      <c r="D45" s="58"/>
      <c r="E45" s="1181" t="s">
        <v>12</v>
      </c>
      <c r="F45" s="1181"/>
      <c r="G45" s="1181"/>
      <c r="H45" s="1181"/>
      <c r="I45" s="1181"/>
      <c r="J45" s="1182"/>
      <c r="K45" s="59">
        <v>1671</v>
      </c>
      <c r="L45" s="60">
        <v>1773</v>
      </c>
      <c r="M45" s="60">
        <v>1929</v>
      </c>
      <c r="N45" s="60">
        <v>1999</v>
      </c>
      <c r="O45" s="61">
        <v>2024</v>
      </c>
      <c r="P45" s="48"/>
      <c r="Q45" s="48"/>
      <c r="R45" s="48"/>
      <c r="S45" s="48"/>
      <c r="T45" s="48"/>
      <c r="U45" s="48"/>
    </row>
    <row r="46" spans="1:21" ht="30.75" customHeight="1" x14ac:dyDescent="0.25">
      <c r="A46" s="48"/>
      <c r="B46" s="1177"/>
      <c r="C46" s="1178"/>
      <c r="D46" s="62"/>
      <c r="E46" s="1154" t="s">
        <v>13</v>
      </c>
      <c r="F46" s="1154"/>
      <c r="G46" s="1154"/>
      <c r="H46" s="1154"/>
      <c r="I46" s="1154"/>
      <c r="J46" s="1155"/>
      <c r="K46" s="63" t="s">
        <v>527</v>
      </c>
      <c r="L46" s="64" t="s">
        <v>527</v>
      </c>
      <c r="M46" s="64" t="s">
        <v>527</v>
      </c>
      <c r="N46" s="64" t="s">
        <v>527</v>
      </c>
      <c r="O46" s="65" t="s">
        <v>527</v>
      </c>
      <c r="P46" s="48"/>
      <c r="Q46" s="48"/>
      <c r="R46" s="48"/>
      <c r="S46" s="48"/>
      <c r="T46" s="48"/>
      <c r="U46" s="48"/>
    </row>
    <row r="47" spans="1:21" ht="30.75" customHeight="1" x14ac:dyDescent="0.25">
      <c r="A47" s="48"/>
      <c r="B47" s="1177"/>
      <c r="C47" s="1178"/>
      <c r="D47" s="62"/>
      <c r="E47" s="1154" t="s">
        <v>14</v>
      </c>
      <c r="F47" s="1154"/>
      <c r="G47" s="1154"/>
      <c r="H47" s="1154"/>
      <c r="I47" s="1154"/>
      <c r="J47" s="1155"/>
      <c r="K47" s="63" t="s">
        <v>527</v>
      </c>
      <c r="L47" s="64" t="s">
        <v>527</v>
      </c>
      <c r="M47" s="64" t="s">
        <v>527</v>
      </c>
      <c r="N47" s="64" t="s">
        <v>527</v>
      </c>
      <c r="O47" s="65" t="s">
        <v>527</v>
      </c>
      <c r="P47" s="48"/>
      <c r="Q47" s="48"/>
      <c r="R47" s="48"/>
      <c r="S47" s="48"/>
      <c r="T47" s="48"/>
      <c r="U47" s="48"/>
    </row>
    <row r="48" spans="1:21" ht="30.75" customHeight="1" x14ac:dyDescent="0.25">
      <c r="A48" s="48"/>
      <c r="B48" s="1177"/>
      <c r="C48" s="1178"/>
      <c r="D48" s="62"/>
      <c r="E48" s="1154" t="s">
        <v>15</v>
      </c>
      <c r="F48" s="1154"/>
      <c r="G48" s="1154"/>
      <c r="H48" s="1154"/>
      <c r="I48" s="1154"/>
      <c r="J48" s="1155"/>
      <c r="K48" s="63">
        <v>997</v>
      </c>
      <c r="L48" s="64">
        <v>938</v>
      </c>
      <c r="M48" s="64">
        <v>934</v>
      </c>
      <c r="N48" s="64">
        <v>791</v>
      </c>
      <c r="O48" s="65">
        <v>712</v>
      </c>
      <c r="P48" s="48"/>
      <c r="Q48" s="48"/>
      <c r="R48" s="48"/>
      <c r="S48" s="48"/>
      <c r="T48" s="48"/>
      <c r="U48" s="48"/>
    </row>
    <row r="49" spans="1:21" ht="30.75" customHeight="1" x14ac:dyDescent="0.25">
      <c r="A49" s="48"/>
      <c r="B49" s="1177"/>
      <c r="C49" s="1178"/>
      <c r="D49" s="62"/>
      <c r="E49" s="1154" t="s">
        <v>16</v>
      </c>
      <c r="F49" s="1154"/>
      <c r="G49" s="1154"/>
      <c r="H49" s="1154"/>
      <c r="I49" s="1154"/>
      <c r="J49" s="1155"/>
      <c r="K49" s="63" t="s">
        <v>527</v>
      </c>
      <c r="L49" s="64" t="s">
        <v>527</v>
      </c>
      <c r="M49" s="64" t="s">
        <v>527</v>
      </c>
      <c r="N49" s="64" t="s">
        <v>527</v>
      </c>
      <c r="O49" s="65" t="s">
        <v>527</v>
      </c>
      <c r="P49" s="48"/>
      <c r="Q49" s="48"/>
      <c r="R49" s="48"/>
      <c r="S49" s="48"/>
      <c r="T49" s="48"/>
      <c r="U49" s="48"/>
    </row>
    <row r="50" spans="1:21" ht="30.75" customHeight="1" x14ac:dyDescent="0.25">
      <c r="A50" s="48"/>
      <c r="B50" s="1177"/>
      <c r="C50" s="1178"/>
      <c r="D50" s="62"/>
      <c r="E50" s="1154" t="s">
        <v>17</v>
      </c>
      <c r="F50" s="1154"/>
      <c r="G50" s="1154"/>
      <c r="H50" s="1154"/>
      <c r="I50" s="1154"/>
      <c r="J50" s="1155"/>
      <c r="K50" s="63">
        <v>1</v>
      </c>
      <c r="L50" s="64">
        <v>1</v>
      </c>
      <c r="M50" s="64">
        <v>1</v>
      </c>
      <c r="N50" s="64">
        <v>1</v>
      </c>
      <c r="O50" s="65">
        <v>1</v>
      </c>
      <c r="P50" s="48"/>
      <c r="Q50" s="48"/>
      <c r="R50" s="48"/>
      <c r="S50" s="48"/>
      <c r="T50" s="48"/>
      <c r="U50" s="48"/>
    </row>
    <row r="51" spans="1:21" ht="30.75" customHeight="1" x14ac:dyDescent="0.25">
      <c r="A51" s="48"/>
      <c r="B51" s="1179"/>
      <c r="C51" s="1180"/>
      <c r="D51" s="66"/>
      <c r="E51" s="1154" t="s">
        <v>18</v>
      </c>
      <c r="F51" s="1154"/>
      <c r="G51" s="1154"/>
      <c r="H51" s="1154"/>
      <c r="I51" s="1154"/>
      <c r="J51" s="1155"/>
      <c r="K51" s="63" t="s">
        <v>527</v>
      </c>
      <c r="L51" s="64" t="s">
        <v>527</v>
      </c>
      <c r="M51" s="64" t="s">
        <v>527</v>
      </c>
      <c r="N51" s="64" t="s">
        <v>527</v>
      </c>
      <c r="O51" s="65" t="s">
        <v>527</v>
      </c>
      <c r="P51" s="48"/>
      <c r="Q51" s="48"/>
      <c r="R51" s="48"/>
      <c r="S51" s="48"/>
      <c r="T51" s="48"/>
      <c r="U51" s="48"/>
    </row>
    <row r="52" spans="1:21" ht="30.75" customHeight="1" x14ac:dyDescent="0.25">
      <c r="A52" s="48"/>
      <c r="B52" s="1152" t="s">
        <v>19</v>
      </c>
      <c r="C52" s="1153"/>
      <c r="D52" s="66"/>
      <c r="E52" s="1154" t="s">
        <v>20</v>
      </c>
      <c r="F52" s="1154"/>
      <c r="G52" s="1154"/>
      <c r="H52" s="1154"/>
      <c r="I52" s="1154"/>
      <c r="J52" s="1155"/>
      <c r="K52" s="63">
        <v>2138</v>
      </c>
      <c r="L52" s="64">
        <v>2106</v>
      </c>
      <c r="M52" s="64">
        <v>2098</v>
      </c>
      <c r="N52" s="64">
        <v>2129</v>
      </c>
      <c r="O52" s="65">
        <v>2141</v>
      </c>
      <c r="P52" s="48"/>
      <c r="Q52" s="48"/>
      <c r="R52" s="48"/>
      <c r="S52" s="48"/>
      <c r="T52" s="48"/>
      <c r="U52" s="48"/>
    </row>
    <row r="53" spans="1:21" ht="30.75" customHeight="1" thickBot="1" x14ac:dyDescent="0.3">
      <c r="A53" s="48"/>
      <c r="B53" s="1156" t="s">
        <v>21</v>
      </c>
      <c r="C53" s="1157"/>
      <c r="D53" s="67"/>
      <c r="E53" s="1158" t="s">
        <v>22</v>
      </c>
      <c r="F53" s="1158"/>
      <c r="G53" s="1158"/>
      <c r="H53" s="1158"/>
      <c r="I53" s="1158"/>
      <c r="J53" s="1159"/>
      <c r="K53" s="68">
        <v>531</v>
      </c>
      <c r="L53" s="69">
        <v>606</v>
      </c>
      <c r="M53" s="69">
        <v>766</v>
      </c>
      <c r="N53" s="69">
        <v>662</v>
      </c>
      <c r="O53" s="70">
        <v>596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3">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5">
      <c r="B58" s="1160" t="s">
        <v>26</v>
      </c>
      <c r="C58" s="1161"/>
      <c r="D58" s="1166" t="s">
        <v>27</v>
      </c>
      <c r="E58" s="1167"/>
      <c r="F58" s="1167"/>
      <c r="G58" s="1167"/>
      <c r="H58" s="1167"/>
      <c r="I58" s="1167"/>
      <c r="J58" s="1168"/>
      <c r="K58" s="83" t="s">
        <v>593</v>
      </c>
      <c r="L58" s="84" t="s">
        <v>593</v>
      </c>
      <c r="M58" s="84" t="s">
        <v>593</v>
      </c>
      <c r="N58" s="84" t="s">
        <v>593</v>
      </c>
      <c r="O58" s="85" t="s">
        <v>593</v>
      </c>
    </row>
    <row r="59" spans="1:21" ht="31.5" customHeight="1" x14ac:dyDescent="0.25">
      <c r="B59" s="1162"/>
      <c r="C59" s="1163"/>
      <c r="D59" s="1169" t="s">
        <v>28</v>
      </c>
      <c r="E59" s="1170"/>
      <c r="F59" s="1170"/>
      <c r="G59" s="1170"/>
      <c r="H59" s="1170"/>
      <c r="I59" s="1170"/>
      <c r="J59" s="1171"/>
      <c r="K59" s="86" t="s">
        <v>593</v>
      </c>
      <c r="L59" s="87" t="s">
        <v>593</v>
      </c>
      <c r="M59" s="87" t="s">
        <v>593</v>
      </c>
      <c r="N59" s="87" t="s">
        <v>593</v>
      </c>
      <c r="O59" s="88" t="s">
        <v>593</v>
      </c>
    </row>
    <row r="60" spans="1:21" ht="31.5" customHeight="1" thickBot="1" x14ac:dyDescent="0.3">
      <c r="B60" s="1164"/>
      <c r="C60" s="1165"/>
      <c r="D60" s="1172" t="s">
        <v>29</v>
      </c>
      <c r="E60" s="1173"/>
      <c r="F60" s="1173"/>
      <c r="G60" s="1173"/>
      <c r="H60" s="1173"/>
      <c r="I60" s="1173"/>
      <c r="J60" s="1174"/>
      <c r="K60" s="89" t="s">
        <v>593</v>
      </c>
      <c r="L60" s="90" t="s">
        <v>593</v>
      </c>
      <c r="M60" s="90" t="s">
        <v>593</v>
      </c>
      <c r="N60" s="90" t="s">
        <v>593</v>
      </c>
      <c r="O60" s="91" t="s">
        <v>593</v>
      </c>
    </row>
    <row r="61" spans="1:21" ht="24" customHeight="1" x14ac:dyDescent="0.25">
      <c r="B61" s="92"/>
      <c r="C61" s="92"/>
      <c r="D61" s="93" t="s">
        <v>30</v>
      </c>
      <c r="E61" s="94"/>
      <c r="F61" s="94"/>
      <c r="G61" s="94"/>
      <c r="H61" s="94"/>
      <c r="I61" s="94"/>
      <c r="J61" s="94"/>
      <c r="K61" s="94"/>
      <c r="L61" s="94"/>
      <c r="M61" s="94"/>
      <c r="N61" s="94"/>
      <c r="O61" s="94"/>
    </row>
    <row r="62" spans="1:21" ht="24" customHeight="1" x14ac:dyDescent="0.25">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iPsowpuMF1uNo7CPwizx8H62oKLYA9osVXMzYPmYBCgnXy0y7uA/9F61eXSOlnkm2/kOhNatNZXF9Kc5l3PiA==" saltValue="uVW5nObOd7nmP6vrHEGxu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5"/>
  <cols>
    <col min="1" max="1" width="6.61328125" style="96" customWidth="1"/>
    <col min="2" max="3" width="12.61328125" style="96" customWidth="1"/>
    <col min="4" max="4" width="11.61328125" style="96" customWidth="1"/>
    <col min="5" max="8" width="10.3828125" style="96" customWidth="1"/>
    <col min="9" max="13" width="16.3828125" style="96" customWidth="1"/>
    <col min="14" max="19" width="12.61328125" style="96" customWidth="1"/>
    <col min="20" max="16384" width="0" style="96"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7" t="s">
        <v>9</v>
      </c>
    </row>
    <row r="40" spans="2:13" ht="27.75" customHeight="1" thickBot="1" x14ac:dyDescent="0.3">
      <c r="B40" s="98" t="s">
        <v>10</v>
      </c>
      <c r="C40" s="99"/>
      <c r="D40" s="99"/>
      <c r="E40" s="100"/>
      <c r="F40" s="100"/>
      <c r="G40" s="100"/>
      <c r="H40" s="101" t="s">
        <v>2</v>
      </c>
      <c r="I40" s="102" t="s">
        <v>568</v>
      </c>
      <c r="J40" s="103" t="s">
        <v>569</v>
      </c>
      <c r="K40" s="103" t="s">
        <v>570</v>
      </c>
      <c r="L40" s="103" t="s">
        <v>571</v>
      </c>
      <c r="M40" s="104" t="s">
        <v>572</v>
      </c>
    </row>
    <row r="41" spans="2:13" ht="27.75" customHeight="1" x14ac:dyDescent="0.25">
      <c r="B41" s="1195" t="s">
        <v>32</v>
      </c>
      <c r="C41" s="1196"/>
      <c r="D41" s="105"/>
      <c r="E41" s="1197" t="s">
        <v>33</v>
      </c>
      <c r="F41" s="1197"/>
      <c r="G41" s="1197"/>
      <c r="H41" s="1198"/>
      <c r="I41" s="355">
        <v>17475</v>
      </c>
      <c r="J41" s="356">
        <v>18591</v>
      </c>
      <c r="K41" s="356">
        <v>18819</v>
      </c>
      <c r="L41" s="356">
        <v>18693</v>
      </c>
      <c r="M41" s="357">
        <v>18073</v>
      </c>
    </row>
    <row r="42" spans="2:13" ht="27.75" customHeight="1" x14ac:dyDescent="0.25">
      <c r="B42" s="1185"/>
      <c r="C42" s="1186"/>
      <c r="D42" s="106"/>
      <c r="E42" s="1189" t="s">
        <v>34</v>
      </c>
      <c r="F42" s="1189"/>
      <c r="G42" s="1189"/>
      <c r="H42" s="1190"/>
      <c r="I42" s="358">
        <v>4</v>
      </c>
      <c r="J42" s="359">
        <v>3</v>
      </c>
      <c r="K42" s="359">
        <v>2</v>
      </c>
      <c r="L42" s="359">
        <v>1</v>
      </c>
      <c r="M42" s="360" t="s">
        <v>527</v>
      </c>
    </row>
    <row r="43" spans="2:13" ht="27.75" customHeight="1" x14ac:dyDescent="0.25">
      <c r="B43" s="1185"/>
      <c r="C43" s="1186"/>
      <c r="D43" s="106"/>
      <c r="E43" s="1189" t="s">
        <v>35</v>
      </c>
      <c r="F43" s="1189"/>
      <c r="G43" s="1189"/>
      <c r="H43" s="1190"/>
      <c r="I43" s="358">
        <v>7291</v>
      </c>
      <c r="J43" s="359">
        <v>7110</v>
      </c>
      <c r="K43" s="359">
        <v>6259</v>
      </c>
      <c r="L43" s="359">
        <v>5244</v>
      </c>
      <c r="M43" s="360">
        <v>4369</v>
      </c>
    </row>
    <row r="44" spans="2:13" ht="27.75" customHeight="1" x14ac:dyDescent="0.25">
      <c r="B44" s="1185"/>
      <c r="C44" s="1186"/>
      <c r="D44" s="106"/>
      <c r="E44" s="1189" t="s">
        <v>36</v>
      </c>
      <c r="F44" s="1189"/>
      <c r="G44" s="1189"/>
      <c r="H44" s="1190"/>
      <c r="I44" s="358" t="s">
        <v>527</v>
      </c>
      <c r="J44" s="359" t="s">
        <v>527</v>
      </c>
      <c r="K44" s="359" t="s">
        <v>527</v>
      </c>
      <c r="L44" s="359" t="s">
        <v>527</v>
      </c>
      <c r="M44" s="360">
        <v>32</v>
      </c>
    </row>
    <row r="45" spans="2:13" ht="27.75" customHeight="1" x14ac:dyDescent="0.25">
      <c r="B45" s="1185"/>
      <c r="C45" s="1186"/>
      <c r="D45" s="106"/>
      <c r="E45" s="1189" t="s">
        <v>37</v>
      </c>
      <c r="F45" s="1189"/>
      <c r="G45" s="1189"/>
      <c r="H45" s="1190"/>
      <c r="I45" s="358">
        <v>4027</v>
      </c>
      <c r="J45" s="359">
        <v>4472</v>
      </c>
      <c r="K45" s="359">
        <v>4450</v>
      </c>
      <c r="L45" s="359">
        <v>4441</v>
      </c>
      <c r="M45" s="360">
        <v>4431</v>
      </c>
    </row>
    <row r="46" spans="2:13" ht="27.75" customHeight="1" x14ac:dyDescent="0.25">
      <c r="B46" s="1185"/>
      <c r="C46" s="1186"/>
      <c r="D46" s="107"/>
      <c r="E46" s="1189" t="s">
        <v>38</v>
      </c>
      <c r="F46" s="1189"/>
      <c r="G46" s="1189"/>
      <c r="H46" s="1190"/>
      <c r="I46" s="358" t="s">
        <v>527</v>
      </c>
      <c r="J46" s="359" t="s">
        <v>527</v>
      </c>
      <c r="K46" s="359" t="s">
        <v>527</v>
      </c>
      <c r="L46" s="359" t="s">
        <v>527</v>
      </c>
      <c r="M46" s="360" t="s">
        <v>527</v>
      </c>
    </row>
    <row r="47" spans="2:13" ht="27.75" customHeight="1" x14ac:dyDescent="0.25">
      <c r="B47" s="1185"/>
      <c r="C47" s="1186"/>
      <c r="D47" s="108"/>
      <c r="E47" s="1199" t="s">
        <v>39</v>
      </c>
      <c r="F47" s="1200"/>
      <c r="G47" s="1200"/>
      <c r="H47" s="1201"/>
      <c r="I47" s="358" t="s">
        <v>527</v>
      </c>
      <c r="J47" s="359" t="s">
        <v>527</v>
      </c>
      <c r="K47" s="359" t="s">
        <v>527</v>
      </c>
      <c r="L47" s="359" t="s">
        <v>527</v>
      </c>
      <c r="M47" s="360" t="s">
        <v>527</v>
      </c>
    </row>
    <row r="48" spans="2:13" ht="27.75" customHeight="1" x14ac:dyDescent="0.25">
      <c r="B48" s="1185"/>
      <c r="C48" s="1186"/>
      <c r="D48" s="106"/>
      <c r="E48" s="1189" t="s">
        <v>40</v>
      </c>
      <c r="F48" s="1189"/>
      <c r="G48" s="1189"/>
      <c r="H48" s="1190"/>
      <c r="I48" s="358" t="s">
        <v>527</v>
      </c>
      <c r="J48" s="359" t="s">
        <v>527</v>
      </c>
      <c r="K48" s="359" t="s">
        <v>527</v>
      </c>
      <c r="L48" s="359" t="s">
        <v>527</v>
      </c>
      <c r="M48" s="360" t="s">
        <v>527</v>
      </c>
    </row>
    <row r="49" spans="2:13" ht="27.75" customHeight="1" x14ac:dyDescent="0.25">
      <c r="B49" s="1187"/>
      <c r="C49" s="1188"/>
      <c r="D49" s="106"/>
      <c r="E49" s="1189" t="s">
        <v>41</v>
      </c>
      <c r="F49" s="1189"/>
      <c r="G49" s="1189"/>
      <c r="H49" s="1190"/>
      <c r="I49" s="358" t="s">
        <v>527</v>
      </c>
      <c r="J49" s="359" t="s">
        <v>527</v>
      </c>
      <c r="K49" s="359" t="s">
        <v>527</v>
      </c>
      <c r="L49" s="359" t="s">
        <v>527</v>
      </c>
      <c r="M49" s="360" t="s">
        <v>527</v>
      </c>
    </row>
    <row r="50" spans="2:13" ht="27.75" customHeight="1" x14ac:dyDescent="0.25">
      <c r="B50" s="1183" t="s">
        <v>42</v>
      </c>
      <c r="C50" s="1184"/>
      <c r="D50" s="109"/>
      <c r="E50" s="1189" t="s">
        <v>43</v>
      </c>
      <c r="F50" s="1189"/>
      <c r="G50" s="1189"/>
      <c r="H50" s="1190"/>
      <c r="I50" s="358">
        <v>9075</v>
      </c>
      <c r="J50" s="359">
        <v>7891</v>
      </c>
      <c r="K50" s="359">
        <v>8209</v>
      </c>
      <c r="L50" s="359">
        <v>9083</v>
      </c>
      <c r="M50" s="360">
        <v>9242</v>
      </c>
    </row>
    <row r="51" spans="2:13" ht="27.75" customHeight="1" x14ac:dyDescent="0.25">
      <c r="B51" s="1185"/>
      <c r="C51" s="1186"/>
      <c r="D51" s="106"/>
      <c r="E51" s="1189" t="s">
        <v>44</v>
      </c>
      <c r="F51" s="1189"/>
      <c r="G51" s="1189"/>
      <c r="H51" s="1190"/>
      <c r="I51" s="358">
        <v>3317</v>
      </c>
      <c r="J51" s="359">
        <v>3281</v>
      </c>
      <c r="K51" s="359">
        <v>4697</v>
      </c>
      <c r="L51" s="359">
        <v>4348</v>
      </c>
      <c r="M51" s="360">
        <v>4168</v>
      </c>
    </row>
    <row r="52" spans="2:13" ht="27.75" customHeight="1" x14ac:dyDescent="0.25">
      <c r="B52" s="1187"/>
      <c r="C52" s="1188"/>
      <c r="D52" s="106"/>
      <c r="E52" s="1189" t="s">
        <v>45</v>
      </c>
      <c r="F52" s="1189"/>
      <c r="G52" s="1189"/>
      <c r="H52" s="1190"/>
      <c r="I52" s="358">
        <v>19752</v>
      </c>
      <c r="J52" s="359">
        <v>19211</v>
      </c>
      <c r="K52" s="359">
        <v>19163</v>
      </c>
      <c r="L52" s="359">
        <v>18802</v>
      </c>
      <c r="M52" s="360">
        <v>18127</v>
      </c>
    </row>
    <row r="53" spans="2:13" ht="27.75" customHeight="1" thickBot="1" x14ac:dyDescent="0.3">
      <c r="B53" s="1191" t="s">
        <v>46</v>
      </c>
      <c r="C53" s="1192"/>
      <c r="D53" s="110"/>
      <c r="E53" s="1193" t="s">
        <v>47</v>
      </c>
      <c r="F53" s="1193"/>
      <c r="G53" s="1193"/>
      <c r="H53" s="1194"/>
      <c r="I53" s="361">
        <v>-3347</v>
      </c>
      <c r="J53" s="362">
        <v>-208</v>
      </c>
      <c r="K53" s="362">
        <v>-2539</v>
      </c>
      <c r="L53" s="362">
        <v>-3854</v>
      </c>
      <c r="M53" s="363">
        <v>-4633</v>
      </c>
    </row>
    <row r="54" spans="2:13" ht="27.75" customHeight="1" x14ac:dyDescent="0.25">
      <c r="B54" s="111" t="s">
        <v>48</v>
      </c>
      <c r="C54" s="112"/>
      <c r="D54" s="112"/>
      <c r="E54" s="113"/>
      <c r="F54" s="113"/>
      <c r="G54" s="113"/>
      <c r="H54" s="113"/>
      <c r="I54" s="114"/>
      <c r="J54" s="114"/>
      <c r="K54" s="114"/>
      <c r="L54" s="114"/>
      <c r="M54" s="114"/>
    </row>
    <row r="55" spans="2:13" ht="13.3" x14ac:dyDescent="0.25"/>
  </sheetData>
  <sheetProtection algorithmName="SHA-512" hashValue="JC26mujPAsb8JrrQOU9nX6bx1p85TeqL2eQmvcQfSzpvo9iu1O3oM6Mmv3loJOrGHIFRWIxVoErrXFXCVDb07w==" saltValue="hvKYpjGA4VQ26w1iP5Kb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5"/>
  <cols>
    <col min="1" max="1" width="8.23046875" style="1" customWidth="1"/>
    <col min="2" max="2" width="16.3828125" style="1" customWidth="1"/>
    <col min="3" max="5" width="26.23046875" style="1" customWidth="1"/>
    <col min="6" max="8" width="24.23046875" style="1" customWidth="1"/>
    <col min="9" max="14" width="26" style="1" customWidth="1"/>
    <col min="15" max="15" width="6.1523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570</v>
      </c>
      <c r="G54" s="119" t="s">
        <v>571</v>
      </c>
      <c r="H54" s="120" t="s">
        <v>572</v>
      </c>
    </row>
    <row r="55" spans="2:8" ht="52.5" customHeight="1" x14ac:dyDescent="0.25">
      <c r="B55" s="121"/>
      <c r="C55" s="1210" t="s">
        <v>50</v>
      </c>
      <c r="D55" s="1210"/>
      <c r="E55" s="1211"/>
      <c r="F55" s="122">
        <v>2400</v>
      </c>
      <c r="G55" s="122">
        <v>2667</v>
      </c>
      <c r="H55" s="123">
        <v>3020</v>
      </c>
    </row>
    <row r="56" spans="2:8" ht="52.5" customHeight="1" x14ac:dyDescent="0.25">
      <c r="B56" s="124"/>
      <c r="C56" s="1212" t="s">
        <v>51</v>
      </c>
      <c r="D56" s="1212"/>
      <c r="E56" s="1213"/>
      <c r="F56" s="125">
        <v>980</v>
      </c>
      <c r="G56" s="125">
        <v>1257</v>
      </c>
      <c r="H56" s="126">
        <v>1259</v>
      </c>
    </row>
    <row r="57" spans="2:8" ht="53.25" customHeight="1" x14ac:dyDescent="0.25">
      <c r="B57" s="124"/>
      <c r="C57" s="1214" t="s">
        <v>52</v>
      </c>
      <c r="D57" s="1214"/>
      <c r="E57" s="1215"/>
      <c r="F57" s="127">
        <v>3263</v>
      </c>
      <c r="G57" s="127">
        <v>3378</v>
      </c>
      <c r="H57" s="128">
        <v>3140</v>
      </c>
    </row>
    <row r="58" spans="2:8" ht="45.75" customHeight="1" x14ac:dyDescent="0.25">
      <c r="B58" s="129"/>
      <c r="C58" s="1202" t="s">
        <v>612</v>
      </c>
      <c r="D58" s="1203"/>
      <c r="E58" s="1204"/>
      <c r="F58" s="130">
        <v>2706</v>
      </c>
      <c r="G58" s="130">
        <v>2647</v>
      </c>
      <c r="H58" s="131">
        <v>2213</v>
      </c>
    </row>
    <row r="59" spans="2:8" ht="45.75" customHeight="1" x14ac:dyDescent="0.25">
      <c r="B59" s="129"/>
      <c r="C59" s="1202" t="s">
        <v>613</v>
      </c>
      <c r="D59" s="1203"/>
      <c r="E59" s="1204"/>
      <c r="F59" s="130">
        <v>294</v>
      </c>
      <c r="G59" s="130">
        <v>389</v>
      </c>
      <c r="H59" s="131">
        <v>434</v>
      </c>
    </row>
    <row r="60" spans="2:8" ht="45.75" customHeight="1" x14ac:dyDescent="0.25">
      <c r="B60" s="129"/>
      <c r="C60" s="1202" t="s">
        <v>614</v>
      </c>
      <c r="D60" s="1203"/>
      <c r="E60" s="1204"/>
      <c r="F60" s="130">
        <v>32</v>
      </c>
      <c r="G60" s="130">
        <v>40</v>
      </c>
      <c r="H60" s="131">
        <v>190</v>
      </c>
    </row>
    <row r="61" spans="2:8" ht="45.75" customHeight="1" x14ac:dyDescent="0.25">
      <c r="B61" s="129"/>
      <c r="C61" s="1202" t="s">
        <v>615</v>
      </c>
      <c r="D61" s="1203"/>
      <c r="E61" s="1204"/>
      <c r="F61" s="130">
        <v>83</v>
      </c>
      <c r="G61" s="130">
        <v>130</v>
      </c>
      <c r="H61" s="131">
        <v>136</v>
      </c>
    </row>
    <row r="62" spans="2:8" ht="45.75" customHeight="1" thickBot="1" x14ac:dyDescent="0.3">
      <c r="B62" s="132"/>
      <c r="C62" s="1205" t="s">
        <v>616</v>
      </c>
      <c r="D62" s="1206"/>
      <c r="E62" s="1207"/>
      <c r="F62" s="133">
        <v>80</v>
      </c>
      <c r="G62" s="133">
        <v>73</v>
      </c>
      <c r="H62" s="134">
        <v>66</v>
      </c>
    </row>
    <row r="63" spans="2:8" ht="52.5" customHeight="1" thickBot="1" x14ac:dyDescent="0.3">
      <c r="B63" s="135"/>
      <c r="C63" s="1208" t="s">
        <v>53</v>
      </c>
      <c r="D63" s="1208"/>
      <c r="E63" s="1209"/>
      <c r="F63" s="136">
        <v>6643</v>
      </c>
      <c r="G63" s="136">
        <v>7302</v>
      </c>
      <c r="H63" s="137">
        <v>7419</v>
      </c>
    </row>
    <row r="64" spans="2:8" ht="13.3" x14ac:dyDescent="0.25"/>
  </sheetData>
  <sheetProtection algorithmName="SHA-512" hashValue="+UWTQ5pGd3fLnKpYmjFNX6WprGe5Yjw/uE54Fg7fZVfg+7gr0OjkMH4XeHXAfsffkWrHnjY+A+dLLPADJi/hgg==" saltValue="kv9X0gMETJIWCXMO9rDR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5234375" defaultRowHeight="13.3" x14ac:dyDescent="0.25"/>
  <cols>
    <col min="1" max="1" width="45.84375" style="144" customWidth="1"/>
    <col min="2" max="8" width="13.3828125" style="144" customWidth="1"/>
    <col min="9" max="16384" width="11.15234375" style="144"/>
  </cols>
  <sheetData>
    <row r="1" spans="1:8" x14ac:dyDescent="0.25">
      <c r="A1" s="138"/>
      <c r="B1" s="139"/>
      <c r="C1" s="140"/>
      <c r="D1" s="141"/>
      <c r="E1" s="142"/>
      <c r="F1" s="142"/>
      <c r="G1" s="142"/>
      <c r="H1" s="143"/>
    </row>
    <row r="2" spans="1:8" x14ac:dyDescent="0.25">
      <c r="A2" s="145"/>
      <c r="B2" s="146"/>
      <c r="C2" s="147"/>
      <c r="D2" s="148" t="s">
        <v>54</v>
      </c>
      <c r="E2" s="149"/>
      <c r="F2" s="150" t="s">
        <v>565</v>
      </c>
      <c r="G2" s="151"/>
      <c r="H2" s="152"/>
    </row>
    <row r="3" spans="1:8" x14ac:dyDescent="0.25">
      <c r="A3" s="148" t="s">
        <v>558</v>
      </c>
      <c r="B3" s="153"/>
      <c r="C3" s="154"/>
      <c r="D3" s="155">
        <v>100731</v>
      </c>
      <c r="E3" s="156"/>
      <c r="F3" s="157">
        <v>54684</v>
      </c>
      <c r="G3" s="158"/>
      <c r="H3" s="159"/>
    </row>
    <row r="4" spans="1:8" x14ac:dyDescent="0.25">
      <c r="A4" s="160"/>
      <c r="B4" s="161"/>
      <c r="C4" s="162"/>
      <c r="D4" s="163">
        <v>88620</v>
      </c>
      <c r="E4" s="164"/>
      <c r="F4" s="165">
        <v>32829</v>
      </c>
      <c r="G4" s="166"/>
      <c r="H4" s="167"/>
    </row>
    <row r="5" spans="1:8" x14ac:dyDescent="0.25">
      <c r="A5" s="148" t="s">
        <v>560</v>
      </c>
      <c r="B5" s="153"/>
      <c r="C5" s="154"/>
      <c r="D5" s="155">
        <v>86799</v>
      </c>
      <c r="E5" s="156"/>
      <c r="F5" s="157">
        <v>62383</v>
      </c>
      <c r="G5" s="158"/>
      <c r="H5" s="159"/>
    </row>
    <row r="6" spans="1:8" x14ac:dyDescent="0.25">
      <c r="A6" s="160"/>
      <c r="B6" s="161"/>
      <c r="C6" s="162"/>
      <c r="D6" s="163">
        <v>68611</v>
      </c>
      <c r="E6" s="164"/>
      <c r="F6" s="165">
        <v>35325</v>
      </c>
      <c r="G6" s="166"/>
      <c r="H6" s="167"/>
    </row>
    <row r="7" spans="1:8" x14ac:dyDescent="0.25">
      <c r="A7" s="148" t="s">
        <v>561</v>
      </c>
      <c r="B7" s="153"/>
      <c r="C7" s="154"/>
      <c r="D7" s="155">
        <v>50306</v>
      </c>
      <c r="E7" s="156"/>
      <c r="F7" s="157">
        <v>63812</v>
      </c>
      <c r="G7" s="158"/>
      <c r="H7" s="159"/>
    </row>
    <row r="8" spans="1:8" x14ac:dyDescent="0.25">
      <c r="A8" s="160"/>
      <c r="B8" s="161"/>
      <c r="C8" s="162"/>
      <c r="D8" s="163">
        <v>42434</v>
      </c>
      <c r="E8" s="164"/>
      <c r="F8" s="165">
        <v>33848</v>
      </c>
      <c r="G8" s="166"/>
      <c r="H8" s="167"/>
    </row>
    <row r="9" spans="1:8" x14ac:dyDescent="0.25">
      <c r="A9" s="148" t="s">
        <v>562</v>
      </c>
      <c r="B9" s="153"/>
      <c r="C9" s="154"/>
      <c r="D9" s="155">
        <v>46042</v>
      </c>
      <c r="E9" s="156"/>
      <c r="F9" s="157">
        <v>54225</v>
      </c>
      <c r="G9" s="158"/>
      <c r="H9" s="159"/>
    </row>
    <row r="10" spans="1:8" x14ac:dyDescent="0.25">
      <c r="A10" s="160"/>
      <c r="B10" s="161"/>
      <c r="C10" s="162"/>
      <c r="D10" s="163">
        <v>38709</v>
      </c>
      <c r="E10" s="164"/>
      <c r="F10" s="165">
        <v>27337</v>
      </c>
      <c r="G10" s="166"/>
      <c r="H10" s="167"/>
    </row>
    <row r="11" spans="1:8" x14ac:dyDescent="0.25">
      <c r="A11" s="148" t="s">
        <v>563</v>
      </c>
      <c r="B11" s="153"/>
      <c r="C11" s="154"/>
      <c r="D11" s="155">
        <v>54558</v>
      </c>
      <c r="E11" s="156"/>
      <c r="F11" s="157">
        <v>54016</v>
      </c>
      <c r="G11" s="158"/>
      <c r="H11" s="159"/>
    </row>
    <row r="12" spans="1:8" x14ac:dyDescent="0.25">
      <c r="A12" s="160"/>
      <c r="B12" s="161"/>
      <c r="C12" s="168"/>
      <c r="D12" s="163">
        <v>34513</v>
      </c>
      <c r="E12" s="164"/>
      <c r="F12" s="165">
        <v>28078</v>
      </c>
      <c r="G12" s="166"/>
      <c r="H12" s="167"/>
    </row>
    <row r="13" spans="1:8" x14ac:dyDescent="0.25">
      <c r="A13" s="148"/>
      <c r="B13" s="153"/>
      <c r="C13" s="169"/>
      <c r="D13" s="170">
        <v>67687</v>
      </c>
      <c r="E13" s="171"/>
      <c r="F13" s="172">
        <v>57824</v>
      </c>
      <c r="G13" s="173"/>
      <c r="H13" s="159"/>
    </row>
    <row r="14" spans="1:8" x14ac:dyDescent="0.25">
      <c r="A14" s="160"/>
      <c r="B14" s="161"/>
      <c r="C14" s="162"/>
      <c r="D14" s="163">
        <v>54577</v>
      </c>
      <c r="E14" s="164"/>
      <c r="F14" s="165">
        <v>31483</v>
      </c>
      <c r="G14" s="166"/>
      <c r="H14" s="167"/>
    </row>
    <row r="17" spans="1:11" x14ac:dyDescent="0.25">
      <c r="A17" s="144" t="s">
        <v>55</v>
      </c>
    </row>
    <row r="18" spans="1:11" x14ac:dyDescent="0.2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5">
      <c r="A19" s="174" t="s">
        <v>56</v>
      </c>
      <c r="B19" s="174">
        <f>ROUND(VALUE(SUBSTITUTE(実質収支比率等に係る経年分析!F$48,"▲","-")),2)</f>
        <v>4.3600000000000003</v>
      </c>
      <c r="C19" s="174">
        <f>ROUND(VALUE(SUBSTITUTE(実質収支比率等に係る経年分析!G$48,"▲","-")),2)</f>
        <v>3.8</v>
      </c>
      <c r="D19" s="174">
        <f>ROUND(VALUE(SUBSTITUTE(実質収支比率等に係る経年分析!H$48,"▲","-")),2)</f>
        <v>5.55</v>
      </c>
      <c r="E19" s="174">
        <f>ROUND(VALUE(SUBSTITUTE(実質収支比率等に係る経年分析!I$48,"▲","-")),2)</f>
        <v>7.22</v>
      </c>
      <c r="F19" s="174">
        <f>ROUND(VALUE(SUBSTITUTE(実質収支比率等に係る経年分析!J$48,"▲","-")),2)</f>
        <v>3.12</v>
      </c>
    </row>
    <row r="20" spans="1:11" x14ac:dyDescent="0.25">
      <c r="A20" s="174" t="s">
        <v>57</v>
      </c>
      <c r="B20" s="174">
        <f>ROUND(VALUE(SUBSTITUTE(実質収支比率等に係る経年分析!F$47,"▲","-")),2)</f>
        <v>20.48</v>
      </c>
      <c r="C20" s="174">
        <f>ROUND(VALUE(SUBSTITUTE(実質収支比率等に係る経年分析!G$47,"▲","-")),2)</f>
        <v>19.63</v>
      </c>
      <c r="D20" s="174">
        <f>ROUND(VALUE(SUBSTITUTE(実質収支比率等に係る経年分析!H$47,"▲","-")),2)</f>
        <v>17.88</v>
      </c>
      <c r="E20" s="174">
        <f>ROUND(VALUE(SUBSTITUTE(実質収支比率等に係る経年分析!I$47,"▲","-")),2)</f>
        <v>19.170000000000002</v>
      </c>
      <c r="F20" s="174">
        <f>ROUND(VALUE(SUBSTITUTE(実質収支比率等に係る経年分析!J$47,"▲","-")),2)</f>
        <v>22.44</v>
      </c>
    </row>
    <row r="21" spans="1:11" x14ac:dyDescent="0.25">
      <c r="A21" s="174" t="s">
        <v>58</v>
      </c>
      <c r="B21" s="174">
        <f>IF(ISNUMBER(VALUE(SUBSTITUTE(実質収支比率等に係る経年分析!F$49,"▲","-"))),ROUND(VALUE(SUBSTITUTE(実質収支比率等に係る経年分析!F$49,"▲","-")),2),NA())</f>
        <v>-3.56</v>
      </c>
      <c r="C21" s="174">
        <f>IF(ISNUMBER(VALUE(SUBSTITUTE(実質収支比率等に係る経年分析!G$49,"▲","-"))),ROUND(VALUE(SUBSTITUTE(実質収支比率等に係る経年分析!G$49,"▲","-")),2),NA())</f>
        <v>-1.3</v>
      </c>
      <c r="D21" s="174">
        <f>IF(ISNUMBER(VALUE(SUBSTITUTE(実質収支比率等に係る経年分析!H$49,"▲","-"))),ROUND(VALUE(SUBSTITUTE(実質収支比率等に係る経年分析!H$49,"▲","-")),2),NA())</f>
        <v>1.24</v>
      </c>
      <c r="E21" s="174">
        <f>IF(ISNUMBER(VALUE(SUBSTITUTE(実質収支比率等に係る経年分析!I$49,"▲","-"))),ROUND(VALUE(SUBSTITUTE(実質収支比率等に係る経年分析!I$49,"▲","-")),2),NA())</f>
        <v>3.79</v>
      </c>
      <c r="F21" s="174">
        <f>IF(ISNUMBER(VALUE(SUBSTITUTE(実質収支比率等に係る経年分析!J$49,"▲","-"))),ROUND(VALUE(SUBSTITUTE(実質収支比率等に係る経年分析!J$49,"▲","-")),2),NA())</f>
        <v>-1.72</v>
      </c>
    </row>
    <row r="24" spans="1:11" x14ac:dyDescent="0.25">
      <c r="A24" s="144" t="s">
        <v>59</v>
      </c>
    </row>
    <row r="25" spans="1:11" x14ac:dyDescent="0.2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5">
      <c r="A26" s="175"/>
      <c r="B26" s="175" t="s">
        <v>60</v>
      </c>
      <c r="C26" s="175" t="s">
        <v>61</v>
      </c>
      <c r="D26" s="175" t="s">
        <v>60</v>
      </c>
      <c r="E26" s="175" t="s">
        <v>61</v>
      </c>
      <c r="F26" s="175" t="s">
        <v>60</v>
      </c>
      <c r="G26" s="175" t="s">
        <v>61</v>
      </c>
      <c r="H26" s="175" t="s">
        <v>60</v>
      </c>
      <c r="I26" s="175" t="s">
        <v>61</v>
      </c>
      <c r="J26" s="175" t="s">
        <v>60</v>
      </c>
      <c r="K26" s="175" t="s">
        <v>61</v>
      </c>
    </row>
    <row r="27" spans="1:11" x14ac:dyDescent="0.2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0.14000000000000001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5">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0.14000000000000001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2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1.75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1.47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0.94</v>
      </c>
    </row>
    <row r="32" spans="1:11" x14ac:dyDescent="0.25">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4.5599999999999996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1.1399999999999999</v>
      </c>
    </row>
    <row r="33" spans="1:16" x14ac:dyDescent="0.2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2.2400000000000002</v>
      </c>
    </row>
    <row r="34" spans="1:16" x14ac:dyDescent="0.2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4.3499999999999996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3.12</v>
      </c>
    </row>
    <row r="35" spans="1:16" x14ac:dyDescent="0.2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3.15</v>
      </c>
    </row>
    <row r="36" spans="1:16" x14ac:dyDescent="0.2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4.5999999999999996</v>
      </c>
    </row>
    <row r="39" spans="1:16" x14ac:dyDescent="0.25">
      <c r="A39" s="144" t="s">
        <v>62</v>
      </c>
    </row>
    <row r="40" spans="1:16" x14ac:dyDescent="0.2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5">
      <c r="A42" s="176" t="s">
        <v>65</v>
      </c>
      <c r="B42" s="176"/>
      <c r="C42" s="176"/>
      <c r="D42" s="176">
        <f>'実質公債費比率（分子）の構造'!K$52</f>
        <v>2138</v>
      </c>
      <c r="E42" s="176"/>
      <c r="F42" s="176"/>
      <c r="G42" s="176">
        <f>'実質公債費比率（分子）の構造'!L$52</f>
        <v>2106</v>
      </c>
      <c r="H42" s="176"/>
      <c r="I42" s="176"/>
      <c r="J42" s="176">
        <f>'実質公債費比率（分子）の構造'!M$52</f>
        <v>2098</v>
      </c>
      <c r="K42" s="176"/>
      <c r="L42" s="176"/>
      <c r="M42" s="176">
        <f>'実質公債費比率（分子）の構造'!N$52</f>
        <v>2129</v>
      </c>
      <c r="N42" s="176"/>
      <c r="O42" s="176"/>
      <c r="P42" s="176">
        <f>'実質公債費比率（分子）の構造'!O$52</f>
        <v>2141</v>
      </c>
    </row>
    <row r="43" spans="1:16" x14ac:dyDescent="0.2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2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5">
      <c r="A46" s="176" t="s">
        <v>69</v>
      </c>
      <c r="B46" s="176">
        <f>'実質公債費比率（分子）の構造'!K$48</f>
        <v>997</v>
      </c>
      <c r="C46" s="176"/>
      <c r="D46" s="176"/>
      <c r="E46" s="176">
        <f>'実質公債費比率（分子）の構造'!L$48</f>
        <v>938</v>
      </c>
      <c r="F46" s="176"/>
      <c r="G46" s="176"/>
      <c r="H46" s="176">
        <f>'実質公債費比率（分子）の構造'!M$48</f>
        <v>934</v>
      </c>
      <c r="I46" s="176"/>
      <c r="J46" s="176"/>
      <c r="K46" s="176">
        <f>'実質公債費比率（分子）の構造'!N$48</f>
        <v>791</v>
      </c>
      <c r="L46" s="176"/>
      <c r="M46" s="176"/>
      <c r="N46" s="176">
        <f>'実質公債費比率（分子）の構造'!O$48</f>
        <v>712</v>
      </c>
      <c r="O46" s="176"/>
      <c r="P46" s="176"/>
    </row>
    <row r="47" spans="1:16" x14ac:dyDescent="0.2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5">
      <c r="A49" s="176" t="s">
        <v>72</v>
      </c>
      <c r="B49" s="176">
        <f>'実質公債費比率（分子）の構造'!K$45</f>
        <v>1671</v>
      </c>
      <c r="C49" s="176"/>
      <c r="D49" s="176"/>
      <c r="E49" s="176">
        <f>'実質公債費比率（分子）の構造'!L$45</f>
        <v>1773</v>
      </c>
      <c r="F49" s="176"/>
      <c r="G49" s="176"/>
      <c r="H49" s="176">
        <f>'実質公債費比率（分子）の構造'!M$45</f>
        <v>1929</v>
      </c>
      <c r="I49" s="176"/>
      <c r="J49" s="176"/>
      <c r="K49" s="176">
        <f>'実質公債費比率（分子）の構造'!N$45</f>
        <v>1999</v>
      </c>
      <c r="L49" s="176"/>
      <c r="M49" s="176"/>
      <c r="N49" s="176">
        <f>'実質公債費比率（分子）の構造'!O$45</f>
        <v>2024</v>
      </c>
      <c r="O49" s="176"/>
      <c r="P49" s="176"/>
    </row>
    <row r="50" spans="1:16" x14ac:dyDescent="0.25">
      <c r="A50" s="176" t="s">
        <v>73</v>
      </c>
      <c r="B50" s="176" t="e">
        <f>NA()</f>
        <v>#N/A</v>
      </c>
      <c r="C50" s="176">
        <f>IF(ISNUMBER('実質公債費比率（分子）の構造'!K$53),'実質公債費比率（分子）の構造'!K$53,NA())</f>
        <v>531</v>
      </c>
      <c r="D50" s="176" t="e">
        <f>NA()</f>
        <v>#N/A</v>
      </c>
      <c r="E50" s="176" t="e">
        <f>NA()</f>
        <v>#N/A</v>
      </c>
      <c r="F50" s="176">
        <f>IF(ISNUMBER('実質公債費比率（分子）の構造'!L$53),'実質公債費比率（分子）の構造'!L$53,NA())</f>
        <v>606</v>
      </c>
      <c r="G50" s="176" t="e">
        <f>NA()</f>
        <v>#N/A</v>
      </c>
      <c r="H50" s="176" t="e">
        <f>NA()</f>
        <v>#N/A</v>
      </c>
      <c r="I50" s="176">
        <f>IF(ISNUMBER('実質公債費比率（分子）の構造'!M$53),'実質公債費比率（分子）の構造'!M$53,NA())</f>
        <v>766</v>
      </c>
      <c r="J50" s="176" t="e">
        <f>NA()</f>
        <v>#N/A</v>
      </c>
      <c r="K50" s="176" t="e">
        <f>NA()</f>
        <v>#N/A</v>
      </c>
      <c r="L50" s="176">
        <f>IF(ISNUMBER('実質公債費比率（分子）の構造'!N$53),'実質公債費比率（分子）の構造'!N$53,NA())</f>
        <v>662</v>
      </c>
      <c r="M50" s="176" t="e">
        <f>NA()</f>
        <v>#N/A</v>
      </c>
      <c r="N50" s="176" t="e">
        <f>NA()</f>
        <v>#N/A</v>
      </c>
      <c r="O50" s="176">
        <f>IF(ISNUMBER('実質公債費比率（分子）の構造'!O$53),'実質公債費比率（分子）の構造'!O$53,NA())</f>
        <v>596</v>
      </c>
      <c r="P50" s="176" t="e">
        <f>NA()</f>
        <v>#N/A</v>
      </c>
    </row>
    <row r="53" spans="1:16" x14ac:dyDescent="0.25">
      <c r="A53" s="144" t="s">
        <v>74</v>
      </c>
    </row>
    <row r="54" spans="1:16" x14ac:dyDescent="0.2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5">
      <c r="A56" s="175" t="s">
        <v>45</v>
      </c>
      <c r="B56" s="175"/>
      <c r="C56" s="175"/>
      <c r="D56" s="175">
        <f>'将来負担比率（分子）の構造'!I$52</f>
        <v>19752</v>
      </c>
      <c r="E56" s="175"/>
      <c r="F56" s="175"/>
      <c r="G56" s="175">
        <f>'将来負担比率（分子）の構造'!J$52</f>
        <v>19211</v>
      </c>
      <c r="H56" s="175"/>
      <c r="I56" s="175"/>
      <c r="J56" s="175">
        <f>'将来負担比率（分子）の構造'!K$52</f>
        <v>19163</v>
      </c>
      <c r="K56" s="175"/>
      <c r="L56" s="175"/>
      <c r="M56" s="175">
        <f>'将来負担比率（分子）の構造'!L$52</f>
        <v>18802</v>
      </c>
      <c r="N56" s="175"/>
      <c r="O56" s="175"/>
      <c r="P56" s="175">
        <f>'将来負担比率（分子）の構造'!M$52</f>
        <v>18127</v>
      </c>
    </row>
    <row r="57" spans="1:16" x14ac:dyDescent="0.25">
      <c r="A57" s="175" t="s">
        <v>44</v>
      </c>
      <c r="B57" s="175"/>
      <c r="C57" s="175"/>
      <c r="D57" s="175">
        <f>'将来負担比率（分子）の構造'!I$51</f>
        <v>3317</v>
      </c>
      <c r="E57" s="175"/>
      <c r="F57" s="175"/>
      <c r="G57" s="175">
        <f>'将来負担比率（分子）の構造'!J$51</f>
        <v>3281</v>
      </c>
      <c r="H57" s="175"/>
      <c r="I57" s="175"/>
      <c r="J57" s="175">
        <f>'将来負担比率（分子）の構造'!K$51</f>
        <v>4697</v>
      </c>
      <c r="K57" s="175"/>
      <c r="L57" s="175"/>
      <c r="M57" s="175">
        <f>'将来負担比率（分子）の構造'!L$51</f>
        <v>4348</v>
      </c>
      <c r="N57" s="175"/>
      <c r="O57" s="175"/>
      <c r="P57" s="175">
        <f>'将来負担比率（分子）の構造'!M$51</f>
        <v>4168</v>
      </c>
    </row>
    <row r="58" spans="1:16" x14ac:dyDescent="0.25">
      <c r="A58" s="175" t="s">
        <v>43</v>
      </c>
      <c r="B58" s="175"/>
      <c r="C58" s="175"/>
      <c r="D58" s="175">
        <f>'将来負担比率（分子）の構造'!I$50</f>
        <v>9075</v>
      </c>
      <c r="E58" s="175"/>
      <c r="F58" s="175"/>
      <c r="G58" s="175">
        <f>'将来負担比率（分子）の構造'!J$50</f>
        <v>7891</v>
      </c>
      <c r="H58" s="175"/>
      <c r="I58" s="175"/>
      <c r="J58" s="175">
        <f>'将来負担比率（分子）の構造'!K$50</f>
        <v>8209</v>
      </c>
      <c r="K58" s="175"/>
      <c r="L58" s="175"/>
      <c r="M58" s="175">
        <f>'将来負担比率（分子）の構造'!L$50</f>
        <v>9083</v>
      </c>
      <c r="N58" s="175"/>
      <c r="O58" s="175"/>
      <c r="P58" s="175">
        <f>'将来負担比率（分子）の構造'!M$50</f>
        <v>9242</v>
      </c>
    </row>
    <row r="59" spans="1:16" x14ac:dyDescent="0.2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5">
      <c r="A62" s="175" t="s">
        <v>37</v>
      </c>
      <c r="B62" s="175">
        <f>'将来負担比率（分子）の構造'!I$45</f>
        <v>4027</v>
      </c>
      <c r="C62" s="175"/>
      <c r="D62" s="175"/>
      <c r="E62" s="175">
        <f>'将来負担比率（分子）の構造'!J$45</f>
        <v>4472</v>
      </c>
      <c r="F62" s="175"/>
      <c r="G62" s="175"/>
      <c r="H62" s="175">
        <f>'将来負担比率（分子）の構造'!K$45</f>
        <v>4450</v>
      </c>
      <c r="I62" s="175"/>
      <c r="J62" s="175"/>
      <c r="K62" s="175">
        <f>'将来負担比率（分子）の構造'!L$45</f>
        <v>4441</v>
      </c>
      <c r="L62" s="175"/>
      <c r="M62" s="175"/>
      <c r="N62" s="175">
        <f>'将来負担比率（分子）の構造'!M$45</f>
        <v>4431</v>
      </c>
      <c r="O62" s="175"/>
      <c r="P62" s="175"/>
    </row>
    <row r="63" spans="1:16" x14ac:dyDescent="0.2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f>'将来負担比率（分子）の構造'!M$44</f>
        <v>32</v>
      </c>
      <c r="O63" s="175"/>
      <c r="P63" s="175"/>
    </row>
    <row r="64" spans="1:16" x14ac:dyDescent="0.25">
      <c r="A64" s="175" t="s">
        <v>35</v>
      </c>
      <c r="B64" s="175">
        <f>'将来負担比率（分子）の構造'!I$43</f>
        <v>7291</v>
      </c>
      <c r="C64" s="175"/>
      <c r="D64" s="175"/>
      <c r="E64" s="175">
        <f>'将来負担比率（分子）の構造'!J$43</f>
        <v>7110</v>
      </c>
      <c r="F64" s="175"/>
      <c r="G64" s="175"/>
      <c r="H64" s="175">
        <f>'将来負担比率（分子）の構造'!K$43</f>
        <v>6259</v>
      </c>
      <c r="I64" s="175"/>
      <c r="J64" s="175"/>
      <c r="K64" s="175">
        <f>'将来負担比率（分子）の構造'!L$43</f>
        <v>5244</v>
      </c>
      <c r="L64" s="175"/>
      <c r="M64" s="175"/>
      <c r="N64" s="175">
        <f>'将来負担比率（分子）の構造'!M$43</f>
        <v>4369</v>
      </c>
      <c r="O64" s="175"/>
      <c r="P64" s="175"/>
    </row>
    <row r="65" spans="1:16" x14ac:dyDescent="0.25">
      <c r="A65" s="175" t="s">
        <v>34</v>
      </c>
      <c r="B65" s="175">
        <f>'将来負担比率（分子）の構造'!I$42</f>
        <v>4</v>
      </c>
      <c r="C65" s="175"/>
      <c r="D65" s="175"/>
      <c r="E65" s="175">
        <f>'将来負担比率（分子）の構造'!J$42</f>
        <v>3</v>
      </c>
      <c r="F65" s="175"/>
      <c r="G65" s="175"/>
      <c r="H65" s="175">
        <f>'将来負担比率（分子）の構造'!K$42</f>
        <v>2</v>
      </c>
      <c r="I65" s="175"/>
      <c r="J65" s="175"/>
      <c r="K65" s="175">
        <f>'将来負担比率（分子）の構造'!L$42</f>
        <v>1</v>
      </c>
      <c r="L65" s="175"/>
      <c r="M65" s="175"/>
      <c r="N65" s="175" t="str">
        <f>'将来負担比率（分子）の構造'!M$42</f>
        <v>-</v>
      </c>
      <c r="O65" s="175"/>
      <c r="P65" s="175"/>
    </row>
    <row r="66" spans="1:16" x14ac:dyDescent="0.25">
      <c r="A66" s="175" t="s">
        <v>33</v>
      </c>
      <c r="B66" s="175">
        <f>'将来負担比率（分子）の構造'!I$41</f>
        <v>17475</v>
      </c>
      <c r="C66" s="175"/>
      <c r="D66" s="175"/>
      <c r="E66" s="175">
        <f>'将来負担比率（分子）の構造'!J$41</f>
        <v>18591</v>
      </c>
      <c r="F66" s="175"/>
      <c r="G66" s="175"/>
      <c r="H66" s="175">
        <f>'将来負担比率（分子）の構造'!K$41</f>
        <v>18819</v>
      </c>
      <c r="I66" s="175"/>
      <c r="J66" s="175"/>
      <c r="K66" s="175">
        <f>'将来負担比率（分子）の構造'!L$41</f>
        <v>18693</v>
      </c>
      <c r="L66" s="175"/>
      <c r="M66" s="175"/>
      <c r="N66" s="175">
        <f>'将来負担比率（分子）の構造'!M$41</f>
        <v>18073</v>
      </c>
      <c r="O66" s="175"/>
      <c r="P66" s="175"/>
    </row>
    <row r="67" spans="1:16" x14ac:dyDescent="0.2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5">
      <c r="A70" s="177" t="s">
        <v>78</v>
      </c>
      <c r="B70" s="177"/>
      <c r="C70" s="177"/>
      <c r="D70" s="177"/>
      <c r="E70" s="177"/>
      <c r="F70" s="177"/>
    </row>
    <row r="71" spans="1:16" x14ac:dyDescent="0.25">
      <c r="A71" s="178"/>
      <c r="B71" s="178" t="str">
        <f>基金残高に係る経年分析!F54</f>
        <v>R02</v>
      </c>
      <c r="C71" s="178" t="str">
        <f>基金残高に係る経年分析!G54</f>
        <v>R03</v>
      </c>
      <c r="D71" s="178" t="str">
        <f>基金残高に係る経年分析!H54</f>
        <v>R04</v>
      </c>
    </row>
    <row r="72" spans="1:16" x14ac:dyDescent="0.25">
      <c r="A72" s="178" t="s">
        <v>79</v>
      </c>
      <c r="B72" s="179">
        <f>基金残高に係る経年分析!F55</f>
        <v>2400</v>
      </c>
      <c r="C72" s="179">
        <f>基金残高に係る経年分析!G55</f>
        <v>2667</v>
      </c>
      <c r="D72" s="179">
        <f>基金残高に係る経年分析!H55</f>
        <v>3020</v>
      </c>
    </row>
    <row r="73" spans="1:16" x14ac:dyDescent="0.25">
      <c r="A73" s="178" t="s">
        <v>80</v>
      </c>
      <c r="B73" s="179">
        <f>基金残高に係る経年分析!F56</f>
        <v>980</v>
      </c>
      <c r="C73" s="179">
        <f>基金残高に係る経年分析!G56</f>
        <v>1257</v>
      </c>
      <c r="D73" s="179">
        <f>基金残高に係る経年分析!H56</f>
        <v>1259</v>
      </c>
    </row>
    <row r="74" spans="1:16" x14ac:dyDescent="0.25">
      <c r="A74" s="178" t="s">
        <v>81</v>
      </c>
      <c r="B74" s="179">
        <f>基金残高に係る経年分析!F57</f>
        <v>3263</v>
      </c>
      <c r="C74" s="179">
        <f>基金残高に係る経年分析!G57</f>
        <v>3378</v>
      </c>
      <c r="D74" s="179">
        <f>基金残高に係る経年分析!H57</f>
        <v>3140</v>
      </c>
    </row>
  </sheetData>
  <sheetProtection algorithmName="SHA-512" hashValue="mpfLb7iWxwzQ+Q+Aa7P/yNXDMnX3xu1geNKEzFfrqo7WeYQ5Mhoyff9yjGDHz6874+xmkldiyXWSmazmtO0Acw==" saltValue="kewUHZYeX6wEPHG9ES+X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5"/>
  <cols>
    <col min="1" max="1" width="1.61328125" style="214" customWidth="1"/>
    <col min="2" max="2" width="2.3828125" style="214" customWidth="1"/>
    <col min="3" max="16" width="2.61328125" style="214" customWidth="1"/>
    <col min="17" max="17" width="2.3828125" style="214" customWidth="1"/>
    <col min="18" max="95" width="1.61328125" style="214" customWidth="1"/>
    <col min="96" max="133" width="1.61328125" style="226" customWidth="1"/>
    <col min="134" max="143" width="1.61328125" style="214" customWidth="1"/>
    <col min="144" max="16384" width="0" style="214" hidden="1"/>
  </cols>
  <sheetData>
    <row r="1" spans="2:143" ht="22.5" customHeight="1" thickBot="1" x14ac:dyDescent="0.3">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5">
      <c r="B5" s="676" t="s">
        <v>230</v>
      </c>
      <c r="C5" s="677"/>
      <c r="D5" s="677"/>
      <c r="E5" s="677"/>
      <c r="F5" s="677"/>
      <c r="G5" s="677"/>
      <c r="H5" s="677"/>
      <c r="I5" s="677"/>
      <c r="J5" s="677"/>
      <c r="K5" s="677"/>
      <c r="L5" s="677"/>
      <c r="M5" s="677"/>
      <c r="N5" s="677"/>
      <c r="O5" s="677"/>
      <c r="P5" s="677"/>
      <c r="Q5" s="678"/>
      <c r="R5" s="673">
        <v>8438336</v>
      </c>
      <c r="S5" s="674"/>
      <c r="T5" s="674"/>
      <c r="U5" s="674"/>
      <c r="V5" s="674"/>
      <c r="W5" s="674"/>
      <c r="X5" s="674"/>
      <c r="Y5" s="702"/>
      <c r="Z5" s="716">
        <v>32.5</v>
      </c>
      <c r="AA5" s="716"/>
      <c r="AB5" s="716"/>
      <c r="AC5" s="716"/>
      <c r="AD5" s="717">
        <v>7889775</v>
      </c>
      <c r="AE5" s="717"/>
      <c r="AF5" s="717"/>
      <c r="AG5" s="717"/>
      <c r="AH5" s="717"/>
      <c r="AI5" s="717"/>
      <c r="AJ5" s="717"/>
      <c r="AK5" s="717"/>
      <c r="AL5" s="703">
        <v>56.8</v>
      </c>
      <c r="AM5" s="686"/>
      <c r="AN5" s="686"/>
      <c r="AO5" s="704"/>
      <c r="AP5" s="676" t="s">
        <v>231</v>
      </c>
      <c r="AQ5" s="677"/>
      <c r="AR5" s="677"/>
      <c r="AS5" s="677"/>
      <c r="AT5" s="677"/>
      <c r="AU5" s="677"/>
      <c r="AV5" s="677"/>
      <c r="AW5" s="677"/>
      <c r="AX5" s="677"/>
      <c r="AY5" s="677"/>
      <c r="AZ5" s="677"/>
      <c r="BA5" s="677"/>
      <c r="BB5" s="677"/>
      <c r="BC5" s="677"/>
      <c r="BD5" s="677"/>
      <c r="BE5" s="677"/>
      <c r="BF5" s="678"/>
      <c r="BG5" s="621">
        <v>7863056</v>
      </c>
      <c r="BH5" s="622"/>
      <c r="BI5" s="622"/>
      <c r="BJ5" s="622"/>
      <c r="BK5" s="622"/>
      <c r="BL5" s="622"/>
      <c r="BM5" s="622"/>
      <c r="BN5" s="623"/>
      <c r="BO5" s="663">
        <v>93.2</v>
      </c>
      <c r="BP5" s="663"/>
      <c r="BQ5" s="663"/>
      <c r="BR5" s="663"/>
      <c r="BS5" s="664">
        <v>188648</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5">
      <c r="B6" s="618" t="s">
        <v>235</v>
      </c>
      <c r="C6" s="619"/>
      <c r="D6" s="619"/>
      <c r="E6" s="619"/>
      <c r="F6" s="619"/>
      <c r="G6" s="619"/>
      <c r="H6" s="619"/>
      <c r="I6" s="619"/>
      <c r="J6" s="619"/>
      <c r="K6" s="619"/>
      <c r="L6" s="619"/>
      <c r="M6" s="619"/>
      <c r="N6" s="619"/>
      <c r="O6" s="619"/>
      <c r="P6" s="619"/>
      <c r="Q6" s="620"/>
      <c r="R6" s="621">
        <v>200401</v>
      </c>
      <c r="S6" s="622"/>
      <c r="T6" s="622"/>
      <c r="U6" s="622"/>
      <c r="V6" s="622"/>
      <c r="W6" s="622"/>
      <c r="X6" s="622"/>
      <c r="Y6" s="623"/>
      <c r="Z6" s="663">
        <v>0.8</v>
      </c>
      <c r="AA6" s="663"/>
      <c r="AB6" s="663"/>
      <c r="AC6" s="663"/>
      <c r="AD6" s="664">
        <v>200401</v>
      </c>
      <c r="AE6" s="664"/>
      <c r="AF6" s="664"/>
      <c r="AG6" s="664"/>
      <c r="AH6" s="664"/>
      <c r="AI6" s="664"/>
      <c r="AJ6" s="664"/>
      <c r="AK6" s="664"/>
      <c r="AL6" s="624">
        <v>1.4</v>
      </c>
      <c r="AM6" s="625"/>
      <c r="AN6" s="625"/>
      <c r="AO6" s="665"/>
      <c r="AP6" s="618" t="s">
        <v>236</v>
      </c>
      <c r="AQ6" s="619"/>
      <c r="AR6" s="619"/>
      <c r="AS6" s="619"/>
      <c r="AT6" s="619"/>
      <c r="AU6" s="619"/>
      <c r="AV6" s="619"/>
      <c r="AW6" s="619"/>
      <c r="AX6" s="619"/>
      <c r="AY6" s="619"/>
      <c r="AZ6" s="619"/>
      <c r="BA6" s="619"/>
      <c r="BB6" s="619"/>
      <c r="BC6" s="619"/>
      <c r="BD6" s="619"/>
      <c r="BE6" s="619"/>
      <c r="BF6" s="620"/>
      <c r="BG6" s="621">
        <v>7863056</v>
      </c>
      <c r="BH6" s="622"/>
      <c r="BI6" s="622"/>
      <c r="BJ6" s="622"/>
      <c r="BK6" s="622"/>
      <c r="BL6" s="622"/>
      <c r="BM6" s="622"/>
      <c r="BN6" s="623"/>
      <c r="BO6" s="663">
        <v>93.2</v>
      </c>
      <c r="BP6" s="663"/>
      <c r="BQ6" s="663"/>
      <c r="BR6" s="663"/>
      <c r="BS6" s="664">
        <v>188648</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194437</v>
      </c>
      <c r="CS6" s="622"/>
      <c r="CT6" s="622"/>
      <c r="CU6" s="622"/>
      <c r="CV6" s="622"/>
      <c r="CW6" s="622"/>
      <c r="CX6" s="622"/>
      <c r="CY6" s="623"/>
      <c r="CZ6" s="703">
        <v>0.8</v>
      </c>
      <c r="DA6" s="686"/>
      <c r="DB6" s="686"/>
      <c r="DC6" s="705"/>
      <c r="DD6" s="627" t="s">
        <v>131</v>
      </c>
      <c r="DE6" s="622"/>
      <c r="DF6" s="622"/>
      <c r="DG6" s="622"/>
      <c r="DH6" s="622"/>
      <c r="DI6" s="622"/>
      <c r="DJ6" s="622"/>
      <c r="DK6" s="622"/>
      <c r="DL6" s="622"/>
      <c r="DM6" s="622"/>
      <c r="DN6" s="622"/>
      <c r="DO6" s="622"/>
      <c r="DP6" s="623"/>
      <c r="DQ6" s="627">
        <v>194437</v>
      </c>
      <c r="DR6" s="622"/>
      <c r="DS6" s="622"/>
      <c r="DT6" s="622"/>
      <c r="DU6" s="622"/>
      <c r="DV6" s="622"/>
      <c r="DW6" s="622"/>
      <c r="DX6" s="622"/>
      <c r="DY6" s="622"/>
      <c r="DZ6" s="622"/>
      <c r="EA6" s="622"/>
      <c r="EB6" s="622"/>
      <c r="EC6" s="662"/>
    </row>
    <row r="7" spans="2:143" ht="11.25" customHeight="1" x14ac:dyDescent="0.25">
      <c r="B7" s="618" t="s">
        <v>238</v>
      </c>
      <c r="C7" s="619"/>
      <c r="D7" s="619"/>
      <c r="E7" s="619"/>
      <c r="F7" s="619"/>
      <c r="G7" s="619"/>
      <c r="H7" s="619"/>
      <c r="I7" s="619"/>
      <c r="J7" s="619"/>
      <c r="K7" s="619"/>
      <c r="L7" s="619"/>
      <c r="M7" s="619"/>
      <c r="N7" s="619"/>
      <c r="O7" s="619"/>
      <c r="P7" s="619"/>
      <c r="Q7" s="620"/>
      <c r="R7" s="621">
        <v>2795</v>
      </c>
      <c r="S7" s="622"/>
      <c r="T7" s="622"/>
      <c r="U7" s="622"/>
      <c r="V7" s="622"/>
      <c r="W7" s="622"/>
      <c r="X7" s="622"/>
      <c r="Y7" s="623"/>
      <c r="Z7" s="663">
        <v>0</v>
      </c>
      <c r="AA7" s="663"/>
      <c r="AB7" s="663"/>
      <c r="AC7" s="663"/>
      <c r="AD7" s="664">
        <v>2795</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3699956</v>
      </c>
      <c r="BH7" s="622"/>
      <c r="BI7" s="622"/>
      <c r="BJ7" s="622"/>
      <c r="BK7" s="622"/>
      <c r="BL7" s="622"/>
      <c r="BM7" s="622"/>
      <c r="BN7" s="623"/>
      <c r="BO7" s="663">
        <v>43.8</v>
      </c>
      <c r="BP7" s="663"/>
      <c r="BQ7" s="663"/>
      <c r="BR7" s="663"/>
      <c r="BS7" s="664">
        <v>188648</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3088610</v>
      </c>
      <c r="CS7" s="622"/>
      <c r="CT7" s="622"/>
      <c r="CU7" s="622"/>
      <c r="CV7" s="622"/>
      <c r="CW7" s="622"/>
      <c r="CX7" s="622"/>
      <c r="CY7" s="623"/>
      <c r="CZ7" s="663">
        <v>12.2</v>
      </c>
      <c r="DA7" s="663"/>
      <c r="DB7" s="663"/>
      <c r="DC7" s="663"/>
      <c r="DD7" s="627">
        <v>22054</v>
      </c>
      <c r="DE7" s="622"/>
      <c r="DF7" s="622"/>
      <c r="DG7" s="622"/>
      <c r="DH7" s="622"/>
      <c r="DI7" s="622"/>
      <c r="DJ7" s="622"/>
      <c r="DK7" s="622"/>
      <c r="DL7" s="622"/>
      <c r="DM7" s="622"/>
      <c r="DN7" s="622"/>
      <c r="DO7" s="622"/>
      <c r="DP7" s="623"/>
      <c r="DQ7" s="627">
        <v>2261521</v>
      </c>
      <c r="DR7" s="622"/>
      <c r="DS7" s="622"/>
      <c r="DT7" s="622"/>
      <c r="DU7" s="622"/>
      <c r="DV7" s="622"/>
      <c r="DW7" s="622"/>
      <c r="DX7" s="622"/>
      <c r="DY7" s="622"/>
      <c r="DZ7" s="622"/>
      <c r="EA7" s="622"/>
      <c r="EB7" s="622"/>
      <c r="EC7" s="662"/>
    </row>
    <row r="8" spans="2:143" ht="11.25" customHeight="1" x14ac:dyDescent="0.25">
      <c r="B8" s="618" t="s">
        <v>241</v>
      </c>
      <c r="C8" s="619"/>
      <c r="D8" s="619"/>
      <c r="E8" s="619"/>
      <c r="F8" s="619"/>
      <c r="G8" s="619"/>
      <c r="H8" s="619"/>
      <c r="I8" s="619"/>
      <c r="J8" s="619"/>
      <c r="K8" s="619"/>
      <c r="L8" s="619"/>
      <c r="M8" s="619"/>
      <c r="N8" s="619"/>
      <c r="O8" s="619"/>
      <c r="P8" s="619"/>
      <c r="Q8" s="620"/>
      <c r="R8" s="621">
        <v>41227</v>
      </c>
      <c r="S8" s="622"/>
      <c r="T8" s="622"/>
      <c r="U8" s="622"/>
      <c r="V8" s="622"/>
      <c r="W8" s="622"/>
      <c r="X8" s="622"/>
      <c r="Y8" s="623"/>
      <c r="Z8" s="663">
        <v>0.2</v>
      </c>
      <c r="AA8" s="663"/>
      <c r="AB8" s="663"/>
      <c r="AC8" s="663"/>
      <c r="AD8" s="664">
        <v>41227</v>
      </c>
      <c r="AE8" s="664"/>
      <c r="AF8" s="664"/>
      <c r="AG8" s="664"/>
      <c r="AH8" s="664"/>
      <c r="AI8" s="664"/>
      <c r="AJ8" s="664"/>
      <c r="AK8" s="664"/>
      <c r="AL8" s="624">
        <v>0.3</v>
      </c>
      <c r="AM8" s="625"/>
      <c r="AN8" s="625"/>
      <c r="AO8" s="665"/>
      <c r="AP8" s="618" t="s">
        <v>242</v>
      </c>
      <c r="AQ8" s="619"/>
      <c r="AR8" s="619"/>
      <c r="AS8" s="619"/>
      <c r="AT8" s="619"/>
      <c r="AU8" s="619"/>
      <c r="AV8" s="619"/>
      <c r="AW8" s="619"/>
      <c r="AX8" s="619"/>
      <c r="AY8" s="619"/>
      <c r="AZ8" s="619"/>
      <c r="BA8" s="619"/>
      <c r="BB8" s="619"/>
      <c r="BC8" s="619"/>
      <c r="BD8" s="619"/>
      <c r="BE8" s="619"/>
      <c r="BF8" s="620"/>
      <c r="BG8" s="621">
        <v>102372</v>
      </c>
      <c r="BH8" s="622"/>
      <c r="BI8" s="622"/>
      <c r="BJ8" s="622"/>
      <c r="BK8" s="622"/>
      <c r="BL8" s="622"/>
      <c r="BM8" s="622"/>
      <c r="BN8" s="623"/>
      <c r="BO8" s="663">
        <v>1.2</v>
      </c>
      <c r="BP8" s="663"/>
      <c r="BQ8" s="663"/>
      <c r="BR8" s="663"/>
      <c r="BS8" s="664" t="s">
        <v>131</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8655293</v>
      </c>
      <c r="CS8" s="622"/>
      <c r="CT8" s="622"/>
      <c r="CU8" s="622"/>
      <c r="CV8" s="622"/>
      <c r="CW8" s="622"/>
      <c r="CX8" s="622"/>
      <c r="CY8" s="623"/>
      <c r="CZ8" s="663">
        <v>34.1</v>
      </c>
      <c r="DA8" s="663"/>
      <c r="DB8" s="663"/>
      <c r="DC8" s="663"/>
      <c r="DD8" s="627">
        <v>488859</v>
      </c>
      <c r="DE8" s="622"/>
      <c r="DF8" s="622"/>
      <c r="DG8" s="622"/>
      <c r="DH8" s="622"/>
      <c r="DI8" s="622"/>
      <c r="DJ8" s="622"/>
      <c r="DK8" s="622"/>
      <c r="DL8" s="622"/>
      <c r="DM8" s="622"/>
      <c r="DN8" s="622"/>
      <c r="DO8" s="622"/>
      <c r="DP8" s="623"/>
      <c r="DQ8" s="627">
        <v>4600050</v>
      </c>
      <c r="DR8" s="622"/>
      <c r="DS8" s="622"/>
      <c r="DT8" s="622"/>
      <c r="DU8" s="622"/>
      <c r="DV8" s="622"/>
      <c r="DW8" s="622"/>
      <c r="DX8" s="622"/>
      <c r="DY8" s="622"/>
      <c r="DZ8" s="622"/>
      <c r="EA8" s="622"/>
      <c r="EB8" s="622"/>
      <c r="EC8" s="662"/>
    </row>
    <row r="9" spans="2:143" ht="11.25" customHeight="1" x14ac:dyDescent="0.25">
      <c r="B9" s="618" t="s">
        <v>244</v>
      </c>
      <c r="C9" s="619"/>
      <c r="D9" s="619"/>
      <c r="E9" s="619"/>
      <c r="F9" s="619"/>
      <c r="G9" s="619"/>
      <c r="H9" s="619"/>
      <c r="I9" s="619"/>
      <c r="J9" s="619"/>
      <c r="K9" s="619"/>
      <c r="L9" s="619"/>
      <c r="M9" s="619"/>
      <c r="N9" s="619"/>
      <c r="O9" s="619"/>
      <c r="P9" s="619"/>
      <c r="Q9" s="620"/>
      <c r="R9" s="621">
        <v>30526</v>
      </c>
      <c r="S9" s="622"/>
      <c r="T9" s="622"/>
      <c r="U9" s="622"/>
      <c r="V9" s="622"/>
      <c r="W9" s="622"/>
      <c r="X9" s="622"/>
      <c r="Y9" s="623"/>
      <c r="Z9" s="663">
        <v>0.1</v>
      </c>
      <c r="AA9" s="663"/>
      <c r="AB9" s="663"/>
      <c r="AC9" s="663"/>
      <c r="AD9" s="664">
        <v>30526</v>
      </c>
      <c r="AE9" s="664"/>
      <c r="AF9" s="664"/>
      <c r="AG9" s="664"/>
      <c r="AH9" s="664"/>
      <c r="AI9" s="664"/>
      <c r="AJ9" s="664"/>
      <c r="AK9" s="664"/>
      <c r="AL9" s="624">
        <v>0.2</v>
      </c>
      <c r="AM9" s="625"/>
      <c r="AN9" s="625"/>
      <c r="AO9" s="665"/>
      <c r="AP9" s="618" t="s">
        <v>245</v>
      </c>
      <c r="AQ9" s="619"/>
      <c r="AR9" s="619"/>
      <c r="AS9" s="619"/>
      <c r="AT9" s="619"/>
      <c r="AU9" s="619"/>
      <c r="AV9" s="619"/>
      <c r="AW9" s="619"/>
      <c r="AX9" s="619"/>
      <c r="AY9" s="619"/>
      <c r="AZ9" s="619"/>
      <c r="BA9" s="619"/>
      <c r="BB9" s="619"/>
      <c r="BC9" s="619"/>
      <c r="BD9" s="619"/>
      <c r="BE9" s="619"/>
      <c r="BF9" s="620"/>
      <c r="BG9" s="621">
        <v>2704147</v>
      </c>
      <c r="BH9" s="622"/>
      <c r="BI9" s="622"/>
      <c r="BJ9" s="622"/>
      <c r="BK9" s="622"/>
      <c r="BL9" s="622"/>
      <c r="BM9" s="622"/>
      <c r="BN9" s="623"/>
      <c r="BO9" s="663">
        <v>32</v>
      </c>
      <c r="BP9" s="663"/>
      <c r="BQ9" s="663"/>
      <c r="BR9" s="663"/>
      <c r="BS9" s="664" t="s">
        <v>131</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3196976</v>
      </c>
      <c r="CS9" s="622"/>
      <c r="CT9" s="622"/>
      <c r="CU9" s="622"/>
      <c r="CV9" s="622"/>
      <c r="CW9" s="622"/>
      <c r="CX9" s="622"/>
      <c r="CY9" s="623"/>
      <c r="CZ9" s="663">
        <v>12.6</v>
      </c>
      <c r="DA9" s="663"/>
      <c r="DB9" s="663"/>
      <c r="DC9" s="663"/>
      <c r="DD9" s="627">
        <v>414797</v>
      </c>
      <c r="DE9" s="622"/>
      <c r="DF9" s="622"/>
      <c r="DG9" s="622"/>
      <c r="DH9" s="622"/>
      <c r="DI9" s="622"/>
      <c r="DJ9" s="622"/>
      <c r="DK9" s="622"/>
      <c r="DL9" s="622"/>
      <c r="DM9" s="622"/>
      <c r="DN9" s="622"/>
      <c r="DO9" s="622"/>
      <c r="DP9" s="623"/>
      <c r="DQ9" s="627">
        <v>2127457</v>
      </c>
      <c r="DR9" s="622"/>
      <c r="DS9" s="622"/>
      <c r="DT9" s="622"/>
      <c r="DU9" s="622"/>
      <c r="DV9" s="622"/>
      <c r="DW9" s="622"/>
      <c r="DX9" s="622"/>
      <c r="DY9" s="622"/>
      <c r="DZ9" s="622"/>
      <c r="EA9" s="622"/>
      <c r="EB9" s="622"/>
      <c r="EC9" s="662"/>
    </row>
    <row r="10" spans="2:143" ht="11.25" customHeight="1" x14ac:dyDescent="0.25">
      <c r="B10" s="618" t="s">
        <v>247</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63" t="s">
        <v>131</v>
      </c>
      <c r="AA10" s="663"/>
      <c r="AB10" s="663"/>
      <c r="AC10" s="663"/>
      <c r="AD10" s="664" t="s">
        <v>131</v>
      </c>
      <c r="AE10" s="664"/>
      <c r="AF10" s="664"/>
      <c r="AG10" s="664"/>
      <c r="AH10" s="664"/>
      <c r="AI10" s="664"/>
      <c r="AJ10" s="664"/>
      <c r="AK10" s="664"/>
      <c r="AL10" s="624" t="s">
        <v>248</v>
      </c>
      <c r="AM10" s="625"/>
      <c r="AN10" s="625"/>
      <c r="AO10" s="665"/>
      <c r="AP10" s="618" t="s">
        <v>249</v>
      </c>
      <c r="AQ10" s="619"/>
      <c r="AR10" s="619"/>
      <c r="AS10" s="619"/>
      <c r="AT10" s="619"/>
      <c r="AU10" s="619"/>
      <c r="AV10" s="619"/>
      <c r="AW10" s="619"/>
      <c r="AX10" s="619"/>
      <c r="AY10" s="619"/>
      <c r="AZ10" s="619"/>
      <c r="BA10" s="619"/>
      <c r="BB10" s="619"/>
      <c r="BC10" s="619"/>
      <c r="BD10" s="619"/>
      <c r="BE10" s="619"/>
      <c r="BF10" s="620"/>
      <c r="BG10" s="621">
        <v>223441</v>
      </c>
      <c r="BH10" s="622"/>
      <c r="BI10" s="622"/>
      <c r="BJ10" s="622"/>
      <c r="BK10" s="622"/>
      <c r="BL10" s="622"/>
      <c r="BM10" s="622"/>
      <c r="BN10" s="623"/>
      <c r="BO10" s="663">
        <v>2.6</v>
      </c>
      <c r="BP10" s="663"/>
      <c r="BQ10" s="663"/>
      <c r="BR10" s="663"/>
      <c r="BS10" s="664" t="s">
        <v>248</v>
      </c>
      <c r="BT10" s="664"/>
      <c r="BU10" s="664"/>
      <c r="BV10" s="664"/>
      <c r="BW10" s="664"/>
      <c r="BX10" s="664"/>
      <c r="BY10" s="664"/>
      <c r="BZ10" s="664"/>
      <c r="CA10" s="664"/>
      <c r="CB10" s="698"/>
      <c r="CD10" s="618" t="s">
        <v>250</v>
      </c>
      <c r="CE10" s="619"/>
      <c r="CF10" s="619"/>
      <c r="CG10" s="619"/>
      <c r="CH10" s="619"/>
      <c r="CI10" s="619"/>
      <c r="CJ10" s="619"/>
      <c r="CK10" s="619"/>
      <c r="CL10" s="619"/>
      <c r="CM10" s="619"/>
      <c r="CN10" s="619"/>
      <c r="CO10" s="619"/>
      <c r="CP10" s="619"/>
      <c r="CQ10" s="620"/>
      <c r="CR10" s="621">
        <v>28085</v>
      </c>
      <c r="CS10" s="622"/>
      <c r="CT10" s="622"/>
      <c r="CU10" s="622"/>
      <c r="CV10" s="622"/>
      <c r="CW10" s="622"/>
      <c r="CX10" s="622"/>
      <c r="CY10" s="623"/>
      <c r="CZ10" s="663">
        <v>0.1</v>
      </c>
      <c r="DA10" s="663"/>
      <c r="DB10" s="663"/>
      <c r="DC10" s="663"/>
      <c r="DD10" s="627" t="s">
        <v>248</v>
      </c>
      <c r="DE10" s="622"/>
      <c r="DF10" s="622"/>
      <c r="DG10" s="622"/>
      <c r="DH10" s="622"/>
      <c r="DI10" s="622"/>
      <c r="DJ10" s="622"/>
      <c r="DK10" s="622"/>
      <c r="DL10" s="622"/>
      <c r="DM10" s="622"/>
      <c r="DN10" s="622"/>
      <c r="DO10" s="622"/>
      <c r="DP10" s="623"/>
      <c r="DQ10" s="627">
        <v>3084</v>
      </c>
      <c r="DR10" s="622"/>
      <c r="DS10" s="622"/>
      <c r="DT10" s="622"/>
      <c r="DU10" s="622"/>
      <c r="DV10" s="622"/>
      <c r="DW10" s="622"/>
      <c r="DX10" s="622"/>
      <c r="DY10" s="622"/>
      <c r="DZ10" s="622"/>
      <c r="EA10" s="622"/>
      <c r="EB10" s="622"/>
      <c r="EC10" s="662"/>
    </row>
    <row r="11" spans="2:143" ht="11.25" customHeight="1" x14ac:dyDescent="0.25">
      <c r="B11" s="618" t="s">
        <v>251</v>
      </c>
      <c r="C11" s="619"/>
      <c r="D11" s="619"/>
      <c r="E11" s="619"/>
      <c r="F11" s="619"/>
      <c r="G11" s="619"/>
      <c r="H11" s="619"/>
      <c r="I11" s="619"/>
      <c r="J11" s="619"/>
      <c r="K11" s="619"/>
      <c r="L11" s="619"/>
      <c r="M11" s="619"/>
      <c r="N11" s="619"/>
      <c r="O11" s="619"/>
      <c r="P11" s="619"/>
      <c r="Q11" s="620"/>
      <c r="R11" s="621">
        <v>1419237</v>
      </c>
      <c r="S11" s="622"/>
      <c r="T11" s="622"/>
      <c r="U11" s="622"/>
      <c r="V11" s="622"/>
      <c r="W11" s="622"/>
      <c r="X11" s="622"/>
      <c r="Y11" s="623"/>
      <c r="Z11" s="624">
        <v>5.5</v>
      </c>
      <c r="AA11" s="625"/>
      <c r="AB11" s="625"/>
      <c r="AC11" s="626"/>
      <c r="AD11" s="627">
        <v>1419237</v>
      </c>
      <c r="AE11" s="622"/>
      <c r="AF11" s="622"/>
      <c r="AG11" s="622"/>
      <c r="AH11" s="622"/>
      <c r="AI11" s="622"/>
      <c r="AJ11" s="622"/>
      <c r="AK11" s="623"/>
      <c r="AL11" s="624">
        <v>10.199999999999999</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669996</v>
      </c>
      <c r="BH11" s="622"/>
      <c r="BI11" s="622"/>
      <c r="BJ11" s="622"/>
      <c r="BK11" s="622"/>
      <c r="BL11" s="622"/>
      <c r="BM11" s="622"/>
      <c r="BN11" s="623"/>
      <c r="BO11" s="663">
        <v>7.9</v>
      </c>
      <c r="BP11" s="663"/>
      <c r="BQ11" s="663"/>
      <c r="BR11" s="663"/>
      <c r="BS11" s="664">
        <v>188648</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124645</v>
      </c>
      <c r="CS11" s="622"/>
      <c r="CT11" s="622"/>
      <c r="CU11" s="622"/>
      <c r="CV11" s="622"/>
      <c r="CW11" s="622"/>
      <c r="CX11" s="622"/>
      <c r="CY11" s="623"/>
      <c r="CZ11" s="663">
        <v>0.5</v>
      </c>
      <c r="DA11" s="663"/>
      <c r="DB11" s="663"/>
      <c r="DC11" s="663"/>
      <c r="DD11" s="627">
        <v>10297</v>
      </c>
      <c r="DE11" s="622"/>
      <c r="DF11" s="622"/>
      <c r="DG11" s="622"/>
      <c r="DH11" s="622"/>
      <c r="DI11" s="622"/>
      <c r="DJ11" s="622"/>
      <c r="DK11" s="622"/>
      <c r="DL11" s="622"/>
      <c r="DM11" s="622"/>
      <c r="DN11" s="622"/>
      <c r="DO11" s="622"/>
      <c r="DP11" s="623"/>
      <c r="DQ11" s="627">
        <v>97753</v>
      </c>
      <c r="DR11" s="622"/>
      <c r="DS11" s="622"/>
      <c r="DT11" s="622"/>
      <c r="DU11" s="622"/>
      <c r="DV11" s="622"/>
      <c r="DW11" s="622"/>
      <c r="DX11" s="622"/>
      <c r="DY11" s="622"/>
      <c r="DZ11" s="622"/>
      <c r="EA11" s="622"/>
      <c r="EB11" s="622"/>
      <c r="EC11" s="662"/>
    </row>
    <row r="12" spans="2:143" ht="11.25" customHeight="1" x14ac:dyDescent="0.25">
      <c r="B12" s="618" t="s">
        <v>254</v>
      </c>
      <c r="C12" s="619"/>
      <c r="D12" s="619"/>
      <c r="E12" s="619"/>
      <c r="F12" s="619"/>
      <c r="G12" s="619"/>
      <c r="H12" s="619"/>
      <c r="I12" s="619"/>
      <c r="J12" s="619"/>
      <c r="K12" s="619"/>
      <c r="L12" s="619"/>
      <c r="M12" s="619"/>
      <c r="N12" s="619"/>
      <c r="O12" s="619"/>
      <c r="P12" s="619"/>
      <c r="Q12" s="620"/>
      <c r="R12" s="621">
        <v>50386</v>
      </c>
      <c r="S12" s="622"/>
      <c r="T12" s="622"/>
      <c r="U12" s="622"/>
      <c r="V12" s="622"/>
      <c r="W12" s="622"/>
      <c r="X12" s="622"/>
      <c r="Y12" s="623"/>
      <c r="Z12" s="663">
        <v>0.2</v>
      </c>
      <c r="AA12" s="663"/>
      <c r="AB12" s="663"/>
      <c r="AC12" s="663"/>
      <c r="AD12" s="664">
        <v>50386</v>
      </c>
      <c r="AE12" s="664"/>
      <c r="AF12" s="664"/>
      <c r="AG12" s="664"/>
      <c r="AH12" s="664"/>
      <c r="AI12" s="664"/>
      <c r="AJ12" s="664"/>
      <c r="AK12" s="664"/>
      <c r="AL12" s="624">
        <v>0.4</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3646469</v>
      </c>
      <c r="BH12" s="622"/>
      <c r="BI12" s="622"/>
      <c r="BJ12" s="622"/>
      <c r="BK12" s="622"/>
      <c r="BL12" s="622"/>
      <c r="BM12" s="622"/>
      <c r="BN12" s="623"/>
      <c r="BO12" s="663">
        <v>43.2</v>
      </c>
      <c r="BP12" s="663"/>
      <c r="BQ12" s="663"/>
      <c r="BR12" s="663"/>
      <c r="BS12" s="664" t="s">
        <v>131</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1364987</v>
      </c>
      <c r="CS12" s="622"/>
      <c r="CT12" s="622"/>
      <c r="CU12" s="622"/>
      <c r="CV12" s="622"/>
      <c r="CW12" s="622"/>
      <c r="CX12" s="622"/>
      <c r="CY12" s="623"/>
      <c r="CZ12" s="663">
        <v>5.4</v>
      </c>
      <c r="DA12" s="663"/>
      <c r="DB12" s="663"/>
      <c r="DC12" s="663"/>
      <c r="DD12" s="627">
        <v>214552</v>
      </c>
      <c r="DE12" s="622"/>
      <c r="DF12" s="622"/>
      <c r="DG12" s="622"/>
      <c r="DH12" s="622"/>
      <c r="DI12" s="622"/>
      <c r="DJ12" s="622"/>
      <c r="DK12" s="622"/>
      <c r="DL12" s="622"/>
      <c r="DM12" s="622"/>
      <c r="DN12" s="622"/>
      <c r="DO12" s="622"/>
      <c r="DP12" s="623"/>
      <c r="DQ12" s="627">
        <v>934089</v>
      </c>
      <c r="DR12" s="622"/>
      <c r="DS12" s="622"/>
      <c r="DT12" s="622"/>
      <c r="DU12" s="622"/>
      <c r="DV12" s="622"/>
      <c r="DW12" s="622"/>
      <c r="DX12" s="622"/>
      <c r="DY12" s="622"/>
      <c r="DZ12" s="622"/>
      <c r="EA12" s="622"/>
      <c r="EB12" s="622"/>
      <c r="EC12" s="662"/>
    </row>
    <row r="13" spans="2:143" ht="11.25" customHeight="1" x14ac:dyDescent="0.25">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63" t="s">
        <v>148</v>
      </c>
      <c r="AA13" s="663"/>
      <c r="AB13" s="663"/>
      <c r="AC13" s="663"/>
      <c r="AD13" s="664" t="s">
        <v>248</v>
      </c>
      <c r="AE13" s="664"/>
      <c r="AF13" s="664"/>
      <c r="AG13" s="664"/>
      <c r="AH13" s="664"/>
      <c r="AI13" s="664"/>
      <c r="AJ13" s="664"/>
      <c r="AK13" s="664"/>
      <c r="AL13" s="624" t="s">
        <v>131</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3641547</v>
      </c>
      <c r="BH13" s="622"/>
      <c r="BI13" s="622"/>
      <c r="BJ13" s="622"/>
      <c r="BK13" s="622"/>
      <c r="BL13" s="622"/>
      <c r="BM13" s="622"/>
      <c r="BN13" s="623"/>
      <c r="BO13" s="663">
        <v>43.2</v>
      </c>
      <c r="BP13" s="663"/>
      <c r="BQ13" s="663"/>
      <c r="BR13" s="663"/>
      <c r="BS13" s="664" t="s">
        <v>248</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2846831</v>
      </c>
      <c r="CS13" s="622"/>
      <c r="CT13" s="622"/>
      <c r="CU13" s="622"/>
      <c r="CV13" s="622"/>
      <c r="CW13" s="622"/>
      <c r="CX13" s="622"/>
      <c r="CY13" s="623"/>
      <c r="CZ13" s="663">
        <v>11.2</v>
      </c>
      <c r="DA13" s="663"/>
      <c r="DB13" s="663"/>
      <c r="DC13" s="663"/>
      <c r="DD13" s="627">
        <v>1332836</v>
      </c>
      <c r="DE13" s="622"/>
      <c r="DF13" s="622"/>
      <c r="DG13" s="622"/>
      <c r="DH13" s="622"/>
      <c r="DI13" s="622"/>
      <c r="DJ13" s="622"/>
      <c r="DK13" s="622"/>
      <c r="DL13" s="622"/>
      <c r="DM13" s="622"/>
      <c r="DN13" s="622"/>
      <c r="DO13" s="622"/>
      <c r="DP13" s="623"/>
      <c r="DQ13" s="627">
        <v>1640122</v>
      </c>
      <c r="DR13" s="622"/>
      <c r="DS13" s="622"/>
      <c r="DT13" s="622"/>
      <c r="DU13" s="622"/>
      <c r="DV13" s="622"/>
      <c r="DW13" s="622"/>
      <c r="DX13" s="622"/>
      <c r="DY13" s="622"/>
      <c r="DZ13" s="622"/>
      <c r="EA13" s="622"/>
      <c r="EB13" s="622"/>
      <c r="EC13" s="662"/>
    </row>
    <row r="14" spans="2:143" ht="11.25" customHeight="1" x14ac:dyDescent="0.25">
      <c r="B14" s="618" t="s">
        <v>260</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63" t="s">
        <v>248</v>
      </c>
      <c r="AA14" s="663"/>
      <c r="AB14" s="663"/>
      <c r="AC14" s="663"/>
      <c r="AD14" s="664" t="s">
        <v>131</v>
      </c>
      <c r="AE14" s="664"/>
      <c r="AF14" s="664"/>
      <c r="AG14" s="664"/>
      <c r="AH14" s="664"/>
      <c r="AI14" s="664"/>
      <c r="AJ14" s="664"/>
      <c r="AK14" s="664"/>
      <c r="AL14" s="624" t="s">
        <v>248</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191231</v>
      </c>
      <c r="BH14" s="622"/>
      <c r="BI14" s="622"/>
      <c r="BJ14" s="622"/>
      <c r="BK14" s="622"/>
      <c r="BL14" s="622"/>
      <c r="BM14" s="622"/>
      <c r="BN14" s="623"/>
      <c r="BO14" s="663">
        <v>2.2999999999999998</v>
      </c>
      <c r="BP14" s="663"/>
      <c r="BQ14" s="663"/>
      <c r="BR14" s="663"/>
      <c r="BS14" s="664" t="s">
        <v>131</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830435</v>
      </c>
      <c r="CS14" s="622"/>
      <c r="CT14" s="622"/>
      <c r="CU14" s="622"/>
      <c r="CV14" s="622"/>
      <c r="CW14" s="622"/>
      <c r="CX14" s="622"/>
      <c r="CY14" s="623"/>
      <c r="CZ14" s="663">
        <v>3.3</v>
      </c>
      <c r="DA14" s="663"/>
      <c r="DB14" s="663"/>
      <c r="DC14" s="663"/>
      <c r="DD14" s="627">
        <v>24620</v>
      </c>
      <c r="DE14" s="622"/>
      <c r="DF14" s="622"/>
      <c r="DG14" s="622"/>
      <c r="DH14" s="622"/>
      <c r="DI14" s="622"/>
      <c r="DJ14" s="622"/>
      <c r="DK14" s="622"/>
      <c r="DL14" s="622"/>
      <c r="DM14" s="622"/>
      <c r="DN14" s="622"/>
      <c r="DO14" s="622"/>
      <c r="DP14" s="623"/>
      <c r="DQ14" s="627">
        <v>796239</v>
      </c>
      <c r="DR14" s="622"/>
      <c r="DS14" s="622"/>
      <c r="DT14" s="622"/>
      <c r="DU14" s="622"/>
      <c r="DV14" s="622"/>
      <c r="DW14" s="622"/>
      <c r="DX14" s="622"/>
      <c r="DY14" s="622"/>
      <c r="DZ14" s="622"/>
      <c r="EA14" s="622"/>
      <c r="EB14" s="622"/>
      <c r="EC14" s="662"/>
    </row>
    <row r="15" spans="2:143" ht="11.25" customHeight="1" x14ac:dyDescent="0.25">
      <c r="B15" s="618" t="s">
        <v>263</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63" t="s">
        <v>148</v>
      </c>
      <c r="AA15" s="663"/>
      <c r="AB15" s="663"/>
      <c r="AC15" s="663"/>
      <c r="AD15" s="664" t="s">
        <v>131</v>
      </c>
      <c r="AE15" s="664"/>
      <c r="AF15" s="664"/>
      <c r="AG15" s="664"/>
      <c r="AH15" s="664"/>
      <c r="AI15" s="664"/>
      <c r="AJ15" s="664"/>
      <c r="AK15" s="664"/>
      <c r="AL15" s="624" t="s">
        <v>248</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325400</v>
      </c>
      <c r="BH15" s="622"/>
      <c r="BI15" s="622"/>
      <c r="BJ15" s="622"/>
      <c r="BK15" s="622"/>
      <c r="BL15" s="622"/>
      <c r="BM15" s="622"/>
      <c r="BN15" s="623"/>
      <c r="BO15" s="663">
        <v>3.9</v>
      </c>
      <c r="BP15" s="663"/>
      <c r="BQ15" s="663"/>
      <c r="BR15" s="663"/>
      <c r="BS15" s="664" t="s">
        <v>248</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2960903</v>
      </c>
      <c r="CS15" s="622"/>
      <c r="CT15" s="622"/>
      <c r="CU15" s="622"/>
      <c r="CV15" s="622"/>
      <c r="CW15" s="622"/>
      <c r="CX15" s="622"/>
      <c r="CY15" s="623"/>
      <c r="CZ15" s="663">
        <v>11.7</v>
      </c>
      <c r="DA15" s="663"/>
      <c r="DB15" s="663"/>
      <c r="DC15" s="663"/>
      <c r="DD15" s="627">
        <v>538613</v>
      </c>
      <c r="DE15" s="622"/>
      <c r="DF15" s="622"/>
      <c r="DG15" s="622"/>
      <c r="DH15" s="622"/>
      <c r="DI15" s="622"/>
      <c r="DJ15" s="622"/>
      <c r="DK15" s="622"/>
      <c r="DL15" s="622"/>
      <c r="DM15" s="622"/>
      <c r="DN15" s="622"/>
      <c r="DO15" s="622"/>
      <c r="DP15" s="623"/>
      <c r="DQ15" s="627">
        <v>2204716</v>
      </c>
      <c r="DR15" s="622"/>
      <c r="DS15" s="622"/>
      <c r="DT15" s="622"/>
      <c r="DU15" s="622"/>
      <c r="DV15" s="622"/>
      <c r="DW15" s="622"/>
      <c r="DX15" s="622"/>
      <c r="DY15" s="622"/>
      <c r="DZ15" s="622"/>
      <c r="EA15" s="622"/>
      <c r="EB15" s="622"/>
      <c r="EC15" s="662"/>
    </row>
    <row r="16" spans="2:143" ht="11.25" customHeight="1" x14ac:dyDescent="0.25">
      <c r="B16" s="618" t="s">
        <v>266</v>
      </c>
      <c r="C16" s="619"/>
      <c r="D16" s="619"/>
      <c r="E16" s="619"/>
      <c r="F16" s="619"/>
      <c r="G16" s="619"/>
      <c r="H16" s="619"/>
      <c r="I16" s="619"/>
      <c r="J16" s="619"/>
      <c r="K16" s="619"/>
      <c r="L16" s="619"/>
      <c r="M16" s="619"/>
      <c r="N16" s="619"/>
      <c r="O16" s="619"/>
      <c r="P16" s="619"/>
      <c r="Q16" s="620"/>
      <c r="R16" s="621">
        <v>22339</v>
      </c>
      <c r="S16" s="622"/>
      <c r="T16" s="622"/>
      <c r="U16" s="622"/>
      <c r="V16" s="622"/>
      <c r="W16" s="622"/>
      <c r="X16" s="622"/>
      <c r="Y16" s="623"/>
      <c r="Z16" s="663">
        <v>0.1</v>
      </c>
      <c r="AA16" s="663"/>
      <c r="AB16" s="663"/>
      <c r="AC16" s="663"/>
      <c r="AD16" s="664">
        <v>22339</v>
      </c>
      <c r="AE16" s="664"/>
      <c r="AF16" s="664"/>
      <c r="AG16" s="664"/>
      <c r="AH16" s="664"/>
      <c r="AI16" s="664"/>
      <c r="AJ16" s="664"/>
      <c r="AK16" s="664"/>
      <c r="AL16" s="624">
        <v>0.2</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63" t="s">
        <v>248</v>
      </c>
      <c r="BP16" s="663"/>
      <c r="BQ16" s="663"/>
      <c r="BR16" s="663"/>
      <c r="BS16" s="664" t="s">
        <v>248</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v>74988</v>
      </c>
      <c r="CS16" s="622"/>
      <c r="CT16" s="622"/>
      <c r="CU16" s="622"/>
      <c r="CV16" s="622"/>
      <c r="CW16" s="622"/>
      <c r="CX16" s="622"/>
      <c r="CY16" s="623"/>
      <c r="CZ16" s="663">
        <v>0.3</v>
      </c>
      <c r="DA16" s="663"/>
      <c r="DB16" s="663"/>
      <c r="DC16" s="663"/>
      <c r="DD16" s="627" t="s">
        <v>248</v>
      </c>
      <c r="DE16" s="622"/>
      <c r="DF16" s="622"/>
      <c r="DG16" s="622"/>
      <c r="DH16" s="622"/>
      <c r="DI16" s="622"/>
      <c r="DJ16" s="622"/>
      <c r="DK16" s="622"/>
      <c r="DL16" s="622"/>
      <c r="DM16" s="622"/>
      <c r="DN16" s="622"/>
      <c r="DO16" s="622"/>
      <c r="DP16" s="623"/>
      <c r="DQ16" s="627">
        <v>2118</v>
      </c>
      <c r="DR16" s="622"/>
      <c r="DS16" s="622"/>
      <c r="DT16" s="622"/>
      <c r="DU16" s="622"/>
      <c r="DV16" s="622"/>
      <c r="DW16" s="622"/>
      <c r="DX16" s="622"/>
      <c r="DY16" s="622"/>
      <c r="DZ16" s="622"/>
      <c r="EA16" s="622"/>
      <c r="EB16" s="622"/>
      <c r="EC16" s="662"/>
    </row>
    <row r="17" spans="2:133" ht="11.25" customHeight="1" x14ac:dyDescent="0.25">
      <c r="B17" s="618" t="s">
        <v>269</v>
      </c>
      <c r="C17" s="619"/>
      <c r="D17" s="619"/>
      <c r="E17" s="619"/>
      <c r="F17" s="619"/>
      <c r="G17" s="619"/>
      <c r="H17" s="619"/>
      <c r="I17" s="619"/>
      <c r="J17" s="619"/>
      <c r="K17" s="619"/>
      <c r="L17" s="619"/>
      <c r="M17" s="619"/>
      <c r="N17" s="619"/>
      <c r="O17" s="619"/>
      <c r="P17" s="619"/>
      <c r="Q17" s="620"/>
      <c r="R17" s="621">
        <v>132122</v>
      </c>
      <c r="S17" s="622"/>
      <c r="T17" s="622"/>
      <c r="U17" s="622"/>
      <c r="V17" s="622"/>
      <c r="W17" s="622"/>
      <c r="X17" s="622"/>
      <c r="Y17" s="623"/>
      <c r="Z17" s="663">
        <v>0.5</v>
      </c>
      <c r="AA17" s="663"/>
      <c r="AB17" s="663"/>
      <c r="AC17" s="663"/>
      <c r="AD17" s="664">
        <v>132122</v>
      </c>
      <c r="AE17" s="664"/>
      <c r="AF17" s="664"/>
      <c r="AG17" s="664"/>
      <c r="AH17" s="664"/>
      <c r="AI17" s="664"/>
      <c r="AJ17" s="664"/>
      <c r="AK17" s="664"/>
      <c r="AL17" s="624">
        <v>1</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63" t="s">
        <v>248</v>
      </c>
      <c r="BP17" s="663"/>
      <c r="BQ17" s="663"/>
      <c r="BR17" s="663"/>
      <c r="BS17" s="664" t="s">
        <v>248</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2024344</v>
      </c>
      <c r="CS17" s="622"/>
      <c r="CT17" s="622"/>
      <c r="CU17" s="622"/>
      <c r="CV17" s="622"/>
      <c r="CW17" s="622"/>
      <c r="CX17" s="622"/>
      <c r="CY17" s="623"/>
      <c r="CZ17" s="663">
        <v>8</v>
      </c>
      <c r="DA17" s="663"/>
      <c r="DB17" s="663"/>
      <c r="DC17" s="663"/>
      <c r="DD17" s="627" t="s">
        <v>248</v>
      </c>
      <c r="DE17" s="622"/>
      <c r="DF17" s="622"/>
      <c r="DG17" s="622"/>
      <c r="DH17" s="622"/>
      <c r="DI17" s="622"/>
      <c r="DJ17" s="622"/>
      <c r="DK17" s="622"/>
      <c r="DL17" s="622"/>
      <c r="DM17" s="622"/>
      <c r="DN17" s="622"/>
      <c r="DO17" s="622"/>
      <c r="DP17" s="623"/>
      <c r="DQ17" s="627">
        <v>1993222</v>
      </c>
      <c r="DR17" s="622"/>
      <c r="DS17" s="622"/>
      <c r="DT17" s="622"/>
      <c r="DU17" s="622"/>
      <c r="DV17" s="622"/>
      <c r="DW17" s="622"/>
      <c r="DX17" s="622"/>
      <c r="DY17" s="622"/>
      <c r="DZ17" s="622"/>
      <c r="EA17" s="622"/>
      <c r="EB17" s="622"/>
      <c r="EC17" s="662"/>
    </row>
    <row r="18" spans="2:133" ht="11.25" customHeight="1" x14ac:dyDescent="0.25">
      <c r="B18" s="618" t="s">
        <v>272</v>
      </c>
      <c r="C18" s="619"/>
      <c r="D18" s="619"/>
      <c r="E18" s="619"/>
      <c r="F18" s="619"/>
      <c r="G18" s="619"/>
      <c r="H18" s="619"/>
      <c r="I18" s="619"/>
      <c r="J18" s="619"/>
      <c r="K18" s="619"/>
      <c r="L18" s="619"/>
      <c r="M18" s="619"/>
      <c r="N18" s="619"/>
      <c r="O18" s="619"/>
      <c r="P18" s="619"/>
      <c r="Q18" s="620"/>
      <c r="R18" s="621">
        <v>66005</v>
      </c>
      <c r="S18" s="622"/>
      <c r="T18" s="622"/>
      <c r="U18" s="622"/>
      <c r="V18" s="622"/>
      <c r="W18" s="622"/>
      <c r="X18" s="622"/>
      <c r="Y18" s="623"/>
      <c r="Z18" s="663">
        <v>0.3</v>
      </c>
      <c r="AA18" s="663"/>
      <c r="AB18" s="663"/>
      <c r="AC18" s="663"/>
      <c r="AD18" s="664">
        <v>66005</v>
      </c>
      <c r="AE18" s="664"/>
      <c r="AF18" s="664"/>
      <c r="AG18" s="664"/>
      <c r="AH18" s="664"/>
      <c r="AI18" s="664"/>
      <c r="AJ18" s="664"/>
      <c r="AK18" s="664"/>
      <c r="AL18" s="624">
        <v>0.5</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248</v>
      </c>
      <c r="BH18" s="622"/>
      <c r="BI18" s="622"/>
      <c r="BJ18" s="622"/>
      <c r="BK18" s="622"/>
      <c r="BL18" s="622"/>
      <c r="BM18" s="622"/>
      <c r="BN18" s="623"/>
      <c r="BO18" s="663" t="s">
        <v>248</v>
      </c>
      <c r="BP18" s="663"/>
      <c r="BQ18" s="663"/>
      <c r="BR18" s="663"/>
      <c r="BS18" s="664" t="s">
        <v>131</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63" t="s">
        <v>131</v>
      </c>
      <c r="DA18" s="663"/>
      <c r="DB18" s="663"/>
      <c r="DC18" s="663"/>
      <c r="DD18" s="627" t="s">
        <v>148</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62"/>
    </row>
    <row r="19" spans="2:133" ht="11.25" customHeight="1" x14ac:dyDescent="0.25">
      <c r="B19" s="618" t="s">
        <v>275</v>
      </c>
      <c r="C19" s="619"/>
      <c r="D19" s="619"/>
      <c r="E19" s="619"/>
      <c r="F19" s="619"/>
      <c r="G19" s="619"/>
      <c r="H19" s="619"/>
      <c r="I19" s="619"/>
      <c r="J19" s="619"/>
      <c r="K19" s="619"/>
      <c r="L19" s="619"/>
      <c r="M19" s="619"/>
      <c r="N19" s="619"/>
      <c r="O19" s="619"/>
      <c r="P19" s="619"/>
      <c r="Q19" s="620"/>
      <c r="R19" s="621">
        <v>63160</v>
      </c>
      <c r="S19" s="622"/>
      <c r="T19" s="622"/>
      <c r="U19" s="622"/>
      <c r="V19" s="622"/>
      <c r="W19" s="622"/>
      <c r="X19" s="622"/>
      <c r="Y19" s="623"/>
      <c r="Z19" s="663">
        <v>0.2</v>
      </c>
      <c r="AA19" s="663"/>
      <c r="AB19" s="663"/>
      <c r="AC19" s="663"/>
      <c r="AD19" s="664">
        <v>63160</v>
      </c>
      <c r="AE19" s="664"/>
      <c r="AF19" s="664"/>
      <c r="AG19" s="664"/>
      <c r="AH19" s="664"/>
      <c r="AI19" s="664"/>
      <c r="AJ19" s="664"/>
      <c r="AK19" s="664"/>
      <c r="AL19" s="624">
        <v>0.5</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v>575280</v>
      </c>
      <c r="BH19" s="622"/>
      <c r="BI19" s="622"/>
      <c r="BJ19" s="622"/>
      <c r="BK19" s="622"/>
      <c r="BL19" s="622"/>
      <c r="BM19" s="622"/>
      <c r="BN19" s="623"/>
      <c r="BO19" s="663">
        <v>6.8</v>
      </c>
      <c r="BP19" s="663"/>
      <c r="BQ19" s="663"/>
      <c r="BR19" s="663"/>
      <c r="BS19" s="664" t="s">
        <v>131</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63" t="s">
        <v>248</v>
      </c>
      <c r="DA19" s="663"/>
      <c r="DB19" s="663"/>
      <c r="DC19" s="663"/>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62"/>
    </row>
    <row r="20" spans="2:133" ht="11.25" customHeight="1" x14ac:dyDescent="0.25">
      <c r="B20" s="688" t="s">
        <v>278</v>
      </c>
      <c r="C20" s="689"/>
      <c r="D20" s="689"/>
      <c r="E20" s="689"/>
      <c r="F20" s="689"/>
      <c r="G20" s="689"/>
      <c r="H20" s="689"/>
      <c r="I20" s="689"/>
      <c r="J20" s="689"/>
      <c r="K20" s="689"/>
      <c r="L20" s="689"/>
      <c r="M20" s="689"/>
      <c r="N20" s="689"/>
      <c r="O20" s="689"/>
      <c r="P20" s="689"/>
      <c r="Q20" s="690"/>
      <c r="R20" s="621">
        <v>2845</v>
      </c>
      <c r="S20" s="622"/>
      <c r="T20" s="622"/>
      <c r="U20" s="622"/>
      <c r="V20" s="622"/>
      <c r="W20" s="622"/>
      <c r="X20" s="622"/>
      <c r="Y20" s="623"/>
      <c r="Z20" s="663">
        <v>0</v>
      </c>
      <c r="AA20" s="663"/>
      <c r="AB20" s="663"/>
      <c r="AC20" s="663"/>
      <c r="AD20" s="664">
        <v>2845</v>
      </c>
      <c r="AE20" s="664"/>
      <c r="AF20" s="664"/>
      <c r="AG20" s="664"/>
      <c r="AH20" s="664"/>
      <c r="AI20" s="664"/>
      <c r="AJ20" s="664"/>
      <c r="AK20" s="664"/>
      <c r="AL20" s="624">
        <v>0</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v>575280</v>
      </c>
      <c r="BH20" s="622"/>
      <c r="BI20" s="622"/>
      <c r="BJ20" s="622"/>
      <c r="BK20" s="622"/>
      <c r="BL20" s="622"/>
      <c r="BM20" s="622"/>
      <c r="BN20" s="623"/>
      <c r="BO20" s="663">
        <v>6.8</v>
      </c>
      <c r="BP20" s="663"/>
      <c r="BQ20" s="663"/>
      <c r="BR20" s="663"/>
      <c r="BS20" s="664" t="s">
        <v>131</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25390534</v>
      </c>
      <c r="CS20" s="622"/>
      <c r="CT20" s="622"/>
      <c r="CU20" s="622"/>
      <c r="CV20" s="622"/>
      <c r="CW20" s="622"/>
      <c r="CX20" s="622"/>
      <c r="CY20" s="623"/>
      <c r="CZ20" s="663">
        <v>100</v>
      </c>
      <c r="DA20" s="663"/>
      <c r="DB20" s="663"/>
      <c r="DC20" s="663"/>
      <c r="DD20" s="627">
        <v>3046628</v>
      </c>
      <c r="DE20" s="622"/>
      <c r="DF20" s="622"/>
      <c r="DG20" s="622"/>
      <c r="DH20" s="622"/>
      <c r="DI20" s="622"/>
      <c r="DJ20" s="622"/>
      <c r="DK20" s="622"/>
      <c r="DL20" s="622"/>
      <c r="DM20" s="622"/>
      <c r="DN20" s="622"/>
      <c r="DO20" s="622"/>
      <c r="DP20" s="623"/>
      <c r="DQ20" s="627">
        <v>16854808</v>
      </c>
      <c r="DR20" s="622"/>
      <c r="DS20" s="622"/>
      <c r="DT20" s="622"/>
      <c r="DU20" s="622"/>
      <c r="DV20" s="622"/>
      <c r="DW20" s="622"/>
      <c r="DX20" s="622"/>
      <c r="DY20" s="622"/>
      <c r="DZ20" s="622"/>
      <c r="EA20" s="622"/>
      <c r="EB20" s="622"/>
      <c r="EC20" s="662"/>
    </row>
    <row r="21" spans="2:133" ht="11.25" customHeight="1" x14ac:dyDescent="0.25">
      <c r="B21" s="618" t="s">
        <v>281</v>
      </c>
      <c r="C21" s="619"/>
      <c r="D21" s="619"/>
      <c r="E21" s="619"/>
      <c r="F21" s="619"/>
      <c r="G21" s="619"/>
      <c r="H21" s="619"/>
      <c r="I21" s="619"/>
      <c r="J21" s="619"/>
      <c r="K21" s="619"/>
      <c r="L21" s="619"/>
      <c r="M21" s="619"/>
      <c r="N21" s="619"/>
      <c r="O21" s="619"/>
      <c r="P21" s="619"/>
      <c r="Q21" s="620"/>
      <c r="R21" s="621">
        <v>4627984</v>
      </c>
      <c r="S21" s="622"/>
      <c r="T21" s="622"/>
      <c r="U21" s="622"/>
      <c r="V21" s="622"/>
      <c r="W21" s="622"/>
      <c r="X21" s="622"/>
      <c r="Y21" s="623"/>
      <c r="Z21" s="663">
        <v>17.8</v>
      </c>
      <c r="AA21" s="663"/>
      <c r="AB21" s="663"/>
      <c r="AC21" s="663"/>
      <c r="AD21" s="664">
        <v>3910941</v>
      </c>
      <c r="AE21" s="664"/>
      <c r="AF21" s="664"/>
      <c r="AG21" s="664"/>
      <c r="AH21" s="664"/>
      <c r="AI21" s="664"/>
      <c r="AJ21" s="664"/>
      <c r="AK21" s="664"/>
      <c r="AL21" s="624">
        <v>28.2</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v>26719</v>
      </c>
      <c r="BH21" s="622"/>
      <c r="BI21" s="622"/>
      <c r="BJ21" s="622"/>
      <c r="BK21" s="622"/>
      <c r="BL21" s="622"/>
      <c r="BM21" s="622"/>
      <c r="BN21" s="623"/>
      <c r="BO21" s="663">
        <v>0.3</v>
      </c>
      <c r="BP21" s="663"/>
      <c r="BQ21" s="663"/>
      <c r="BR21" s="663"/>
      <c r="BS21" s="664" t="s">
        <v>131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5">
      <c r="B22" s="618" t="s">
        <v>283</v>
      </c>
      <c r="C22" s="619"/>
      <c r="D22" s="619"/>
      <c r="E22" s="619"/>
      <c r="F22" s="619"/>
      <c r="G22" s="619"/>
      <c r="H22" s="619"/>
      <c r="I22" s="619"/>
      <c r="J22" s="619"/>
      <c r="K22" s="619"/>
      <c r="L22" s="619"/>
      <c r="M22" s="619"/>
      <c r="N22" s="619"/>
      <c r="O22" s="619"/>
      <c r="P22" s="619"/>
      <c r="Q22" s="620"/>
      <c r="R22" s="621">
        <v>3910941</v>
      </c>
      <c r="S22" s="622"/>
      <c r="T22" s="622"/>
      <c r="U22" s="622"/>
      <c r="V22" s="622"/>
      <c r="W22" s="622"/>
      <c r="X22" s="622"/>
      <c r="Y22" s="623"/>
      <c r="Z22" s="663">
        <v>15.1</v>
      </c>
      <c r="AA22" s="663"/>
      <c r="AB22" s="663"/>
      <c r="AC22" s="663"/>
      <c r="AD22" s="664">
        <v>3910941</v>
      </c>
      <c r="AE22" s="664"/>
      <c r="AF22" s="664"/>
      <c r="AG22" s="664"/>
      <c r="AH22" s="664"/>
      <c r="AI22" s="664"/>
      <c r="AJ22" s="664"/>
      <c r="AK22" s="664"/>
      <c r="AL22" s="624">
        <v>28.2</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63" t="s">
        <v>248</v>
      </c>
      <c r="BP22" s="663"/>
      <c r="BQ22" s="663"/>
      <c r="BR22" s="663"/>
      <c r="BS22" s="664" t="s">
        <v>248</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5">
      <c r="B23" s="618" t="s">
        <v>286</v>
      </c>
      <c r="C23" s="619"/>
      <c r="D23" s="619"/>
      <c r="E23" s="619"/>
      <c r="F23" s="619"/>
      <c r="G23" s="619"/>
      <c r="H23" s="619"/>
      <c r="I23" s="619"/>
      <c r="J23" s="619"/>
      <c r="K23" s="619"/>
      <c r="L23" s="619"/>
      <c r="M23" s="619"/>
      <c r="N23" s="619"/>
      <c r="O23" s="619"/>
      <c r="P23" s="619"/>
      <c r="Q23" s="620"/>
      <c r="R23" s="621">
        <v>717043</v>
      </c>
      <c r="S23" s="622"/>
      <c r="T23" s="622"/>
      <c r="U23" s="622"/>
      <c r="V23" s="622"/>
      <c r="W23" s="622"/>
      <c r="X23" s="622"/>
      <c r="Y23" s="623"/>
      <c r="Z23" s="663">
        <v>2.8</v>
      </c>
      <c r="AA23" s="663"/>
      <c r="AB23" s="663"/>
      <c r="AC23" s="663"/>
      <c r="AD23" s="664" t="s">
        <v>248</v>
      </c>
      <c r="AE23" s="664"/>
      <c r="AF23" s="664"/>
      <c r="AG23" s="664"/>
      <c r="AH23" s="664"/>
      <c r="AI23" s="664"/>
      <c r="AJ23" s="664"/>
      <c r="AK23" s="664"/>
      <c r="AL23" s="624" t="s">
        <v>131</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v>548561</v>
      </c>
      <c r="BH23" s="622"/>
      <c r="BI23" s="622"/>
      <c r="BJ23" s="622"/>
      <c r="BK23" s="622"/>
      <c r="BL23" s="622"/>
      <c r="BM23" s="622"/>
      <c r="BN23" s="623"/>
      <c r="BO23" s="663">
        <v>6.5</v>
      </c>
      <c r="BP23" s="663"/>
      <c r="BQ23" s="663"/>
      <c r="BR23" s="663"/>
      <c r="BS23" s="664" t="s">
        <v>131</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25">
      <c r="B24" s="618" t="s">
        <v>293</v>
      </c>
      <c r="C24" s="619"/>
      <c r="D24" s="619"/>
      <c r="E24" s="619"/>
      <c r="F24" s="619"/>
      <c r="G24" s="619"/>
      <c r="H24" s="619"/>
      <c r="I24" s="619"/>
      <c r="J24" s="619"/>
      <c r="K24" s="619"/>
      <c r="L24" s="619"/>
      <c r="M24" s="619"/>
      <c r="N24" s="619"/>
      <c r="O24" s="619"/>
      <c r="P24" s="619"/>
      <c r="Q24" s="620"/>
      <c r="R24" s="621" t="s">
        <v>248</v>
      </c>
      <c r="S24" s="622"/>
      <c r="T24" s="622"/>
      <c r="U24" s="622"/>
      <c r="V24" s="622"/>
      <c r="W24" s="622"/>
      <c r="X24" s="622"/>
      <c r="Y24" s="623"/>
      <c r="Z24" s="663" t="s">
        <v>131</v>
      </c>
      <c r="AA24" s="663"/>
      <c r="AB24" s="663"/>
      <c r="AC24" s="663"/>
      <c r="AD24" s="664" t="s">
        <v>131</v>
      </c>
      <c r="AE24" s="664"/>
      <c r="AF24" s="664"/>
      <c r="AG24" s="664"/>
      <c r="AH24" s="664"/>
      <c r="AI24" s="664"/>
      <c r="AJ24" s="664"/>
      <c r="AK24" s="664"/>
      <c r="AL24" s="624" t="s">
        <v>248</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248</v>
      </c>
      <c r="BH24" s="622"/>
      <c r="BI24" s="622"/>
      <c r="BJ24" s="622"/>
      <c r="BK24" s="622"/>
      <c r="BL24" s="622"/>
      <c r="BM24" s="622"/>
      <c r="BN24" s="623"/>
      <c r="BO24" s="663" t="s">
        <v>148</v>
      </c>
      <c r="BP24" s="663"/>
      <c r="BQ24" s="663"/>
      <c r="BR24" s="663"/>
      <c r="BS24" s="664" t="s">
        <v>131</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11335862</v>
      </c>
      <c r="CS24" s="674"/>
      <c r="CT24" s="674"/>
      <c r="CU24" s="674"/>
      <c r="CV24" s="674"/>
      <c r="CW24" s="674"/>
      <c r="CX24" s="674"/>
      <c r="CY24" s="702"/>
      <c r="CZ24" s="703">
        <v>44.6</v>
      </c>
      <c r="DA24" s="686"/>
      <c r="DB24" s="686"/>
      <c r="DC24" s="705"/>
      <c r="DD24" s="701">
        <v>7777282</v>
      </c>
      <c r="DE24" s="674"/>
      <c r="DF24" s="674"/>
      <c r="DG24" s="674"/>
      <c r="DH24" s="674"/>
      <c r="DI24" s="674"/>
      <c r="DJ24" s="674"/>
      <c r="DK24" s="702"/>
      <c r="DL24" s="701">
        <v>7702112</v>
      </c>
      <c r="DM24" s="674"/>
      <c r="DN24" s="674"/>
      <c r="DO24" s="674"/>
      <c r="DP24" s="674"/>
      <c r="DQ24" s="674"/>
      <c r="DR24" s="674"/>
      <c r="DS24" s="674"/>
      <c r="DT24" s="674"/>
      <c r="DU24" s="674"/>
      <c r="DV24" s="702"/>
      <c r="DW24" s="703">
        <v>54.3</v>
      </c>
      <c r="DX24" s="686"/>
      <c r="DY24" s="686"/>
      <c r="DZ24" s="686"/>
      <c r="EA24" s="686"/>
      <c r="EB24" s="686"/>
      <c r="EC24" s="704"/>
    </row>
    <row r="25" spans="2:133" ht="11.25" customHeight="1" x14ac:dyDescent="0.25">
      <c r="B25" s="618" t="s">
        <v>296</v>
      </c>
      <c r="C25" s="619"/>
      <c r="D25" s="619"/>
      <c r="E25" s="619"/>
      <c r="F25" s="619"/>
      <c r="G25" s="619"/>
      <c r="H25" s="619"/>
      <c r="I25" s="619"/>
      <c r="J25" s="619"/>
      <c r="K25" s="619"/>
      <c r="L25" s="619"/>
      <c r="M25" s="619"/>
      <c r="N25" s="619"/>
      <c r="O25" s="619"/>
      <c r="P25" s="619"/>
      <c r="Q25" s="620"/>
      <c r="R25" s="621">
        <v>15031358</v>
      </c>
      <c r="S25" s="622"/>
      <c r="T25" s="622"/>
      <c r="U25" s="622"/>
      <c r="V25" s="622"/>
      <c r="W25" s="622"/>
      <c r="X25" s="622"/>
      <c r="Y25" s="623"/>
      <c r="Z25" s="663">
        <v>58</v>
      </c>
      <c r="AA25" s="663"/>
      <c r="AB25" s="663"/>
      <c r="AC25" s="663"/>
      <c r="AD25" s="664">
        <v>13765754</v>
      </c>
      <c r="AE25" s="664"/>
      <c r="AF25" s="664"/>
      <c r="AG25" s="664"/>
      <c r="AH25" s="664"/>
      <c r="AI25" s="664"/>
      <c r="AJ25" s="664"/>
      <c r="AK25" s="664"/>
      <c r="AL25" s="624">
        <v>99.1</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248</v>
      </c>
      <c r="BH25" s="622"/>
      <c r="BI25" s="622"/>
      <c r="BJ25" s="622"/>
      <c r="BK25" s="622"/>
      <c r="BL25" s="622"/>
      <c r="BM25" s="622"/>
      <c r="BN25" s="623"/>
      <c r="BO25" s="663" t="s">
        <v>248</v>
      </c>
      <c r="BP25" s="663"/>
      <c r="BQ25" s="663"/>
      <c r="BR25" s="663"/>
      <c r="BS25" s="664" t="s">
        <v>131</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4834362</v>
      </c>
      <c r="CS25" s="634"/>
      <c r="CT25" s="634"/>
      <c r="CU25" s="634"/>
      <c r="CV25" s="634"/>
      <c r="CW25" s="634"/>
      <c r="CX25" s="634"/>
      <c r="CY25" s="635"/>
      <c r="CZ25" s="624">
        <v>19</v>
      </c>
      <c r="DA25" s="636"/>
      <c r="DB25" s="636"/>
      <c r="DC25" s="637"/>
      <c r="DD25" s="627">
        <v>4356966</v>
      </c>
      <c r="DE25" s="634"/>
      <c r="DF25" s="634"/>
      <c r="DG25" s="634"/>
      <c r="DH25" s="634"/>
      <c r="DI25" s="634"/>
      <c r="DJ25" s="634"/>
      <c r="DK25" s="635"/>
      <c r="DL25" s="627">
        <v>4330148</v>
      </c>
      <c r="DM25" s="634"/>
      <c r="DN25" s="634"/>
      <c r="DO25" s="634"/>
      <c r="DP25" s="634"/>
      <c r="DQ25" s="634"/>
      <c r="DR25" s="634"/>
      <c r="DS25" s="634"/>
      <c r="DT25" s="634"/>
      <c r="DU25" s="634"/>
      <c r="DV25" s="635"/>
      <c r="DW25" s="624">
        <v>30.5</v>
      </c>
      <c r="DX25" s="636"/>
      <c r="DY25" s="636"/>
      <c r="DZ25" s="636"/>
      <c r="EA25" s="636"/>
      <c r="EB25" s="636"/>
      <c r="EC25" s="652"/>
    </row>
    <row r="26" spans="2:133" ht="11.25" customHeight="1" x14ac:dyDescent="0.25">
      <c r="B26" s="618" t="s">
        <v>299</v>
      </c>
      <c r="C26" s="619"/>
      <c r="D26" s="619"/>
      <c r="E26" s="619"/>
      <c r="F26" s="619"/>
      <c r="G26" s="619"/>
      <c r="H26" s="619"/>
      <c r="I26" s="619"/>
      <c r="J26" s="619"/>
      <c r="K26" s="619"/>
      <c r="L26" s="619"/>
      <c r="M26" s="619"/>
      <c r="N26" s="619"/>
      <c r="O26" s="619"/>
      <c r="P26" s="619"/>
      <c r="Q26" s="620"/>
      <c r="R26" s="621">
        <v>5845</v>
      </c>
      <c r="S26" s="622"/>
      <c r="T26" s="622"/>
      <c r="U26" s="622"/>
      <c r="V26" s="622"/>
      <c r="W26" s="622"/>
      <c r="X26" s="622"/>
      <c r="Y26" s="623"/>
      <c r="Z26" s="663">
        <v>0</v>
      </c>
      <c r="AA26" s="663"/>
      <c r="AB26" s="663"/>
      <c r="AC26" s="663"/>
      <c r="AD26" s="664">
        <v>5845</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248</v>
      </c>
      <c r="BH26" s="622"/>
      <c r="BI26" s="622"/>
      <c r="BJ26" s="622"/>
      <c r="BK26" s="622"/>
      <c r="BL26" s="622"/>
      <c r="BM26" s="622"/>
      <c r="BN26" s="623"/>
      <c r="BO26" s="663" t="s">
        <v>248</v>
      </c>
      <c r="BP26" s="663"/>
      <c r="BQ26" s="663"/>
      <c r="BR26" s="663"/>
      <c r="BS26" s="664" t="s">
        <v>248</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2980934</v>
      </c>
      <c r="CS26" s="622"/>
      <c r="CT26" s="622"/>
      <c r="CU26" s="622"/>
      <c r="CV26" s="622"/>
      <c r="CW26" s="622"/>
      <c r="CX26" s="622"/>
      <c r="CY26" s="623"/>
      <c r="CZ26" s="624">
        <v>11.7</v>
      </c>
      <c r="DA26" s="636"/>
      <c r="DB26" s="636"/>
      <c r="DC26" s="637"/>
      <c r="DD26" s="627">
        <v>2784462</v>
      </c>
      <c r="DE26" s="622"/>
      <c r="DF26" s="622"/>
      <c r="DG26" s="622"/>
      <c r="DH26" s="622"/>
      <c r="DI26" s="622"/>
      <c r="DJ26" s="622"/>
      <c r="DK26" s="623"/>
      <c r="DL26" s="627" t="s">
        <v>131</v>
      </c>
      <c r="DM26" s="622"/>
      <c r="DN26" s="622"/>
      <c r="DO26" s="622"/>
      <c r="DP26" s="622"/>
      <c r="DQ26" s="622"/>
      <c r="DR26" s="622"/>
      <c r="DS26" s="622"/>
      <c r="DT26" s="622"/>
      <c r="DU26" s="622"/>
      <c r="DV26" s="623"/>
      <c r="DW26" s="624" t="s">
        <v>248</v>
      </c>
      <c r="DX26" s="636"/>
      <c r="DY26" s="636"/>
      <c r="DZ26" s="636"/>
      <c r="EA26" s="636"/>
      <c r="EB26" s="636"/>
      <c r="EC26" s="652"/>
    </row>
    <row r="27" spans="2:133" ht="11.25" customHeight="1" x14ac:dyDescent="0.25">
      <c r="B27" s="618" t="s">
        <v>302</v>
      </c>
      <c r="C27" s="619"/>
      <c r="D27" s="619"/>
      <c r="E27" s="619"/>
      <c r="F27" s="619"/>
      <c r="G27" s="619"/>
      <c r="H27" s="619"/>
      <c r="I27" s="619"/>
      <c r="J27" s="619"/>
      <c r="K27" s="619"/>
      <c r="L27" s="619"/>
      <c r="M27" s="619"/>
      <c r="N27" s="619"/>
      <c r="O27" s="619"/>
      <c r="P27" s="619"/>
      <c r="Q27" s="620"/>
      <c r="R27" s="621">
        <v>114336</v>
      </c>
      <c r="S27" s="622"/>
      <c r="T27" s="622"/>
      <c r="U27" s="622"/>
      <c r="V27" s="622"/>
      <c r="W27" s="622"/>
      <c r="X27" s="622"/>
      <c r="Y27" s="623"/>
      <c r="Z27" s="663">
        <v>0.4</v>
      </c>
      <c r="AA27" s="663"/>
      <c r="AB27" s="663"/>
      <c r="AC27" s="663"/>
      <c r="AD27" s="664">
        <v>115</v>
      </c>
      <c r="AE27" s="664"/>
      <c r="AF27" s="664"/>
      <c r="AG27" s="664"/>
      <c r="AH27" s="664"/>
      <c r="AI27" s="664"/>
      <c r="AJ27" s="664"/>
      <c r="AK27" s="664"/>
      <c r="AL27" s="624">
        <v>0</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8438336</v>
      </c>
      <c r="BH27" s="622"/>
      <c r="BI27" s="622"/>
      <c r="BJ27" s="622"/>
      <c r="BK27" s="622"/>
      <c r="BL27" s="622"/>
      <c r="BM27" s="622"/>
      <c r="BN27" s="623"/>
      <c r="BO27" s="663">
        <v>100</v>
      </c>
      <c r="BP27" s="663"/>
      <c r="BQ27" s="663"/>
      <c r="BR27" s="663"/>
      <c r="BS27" s="664">
        <v>188648</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4477156</v>
      </c>
      <c r="CS27" s="634"/>
      <c r="CT27" s="634"/>
      <c r="CU27" s="634"/>
      <c r="CV27" s="634"/>
      <c r="CW27" s="634"/>
      <c r="CX27" s="634"/>
      <c r="CY27" s="635"/>
      <c r="CZ27" s="624">
        <v>17.600000000000001</v>
      </c>
      <c r="DA27" s="636"/>
      <c r="DB27" s="636"/>
      <c r="DC27" s="637"/>
      <c r="DD27" s="627">
        <v>1427094</v>
      </c>
      <c r="DE27" s="634"/>
      <c r="DF27" s="634"/>
      <c r="DG27" s="634"/>
      <c r="DH27" s="634"/>
      <c r="DI27" s="634"/>
      <c r="DJ27" s="634"/>
      <c r="DK27" s="635"/>
      <c r="DL27" s="627">
        <v>1378742</v>
      </c>
      <c r="DM27" s="634"/>
      <c r="DN27" s="634"/>
      <c r="DO27" s="634"/>
      <c r="DP27" s="634"/>
      <c r="DQ27" s="634"/>
      <c r="DR27" s="634"/>
      <c r="DS27" s="634"/>
      <c r="DT27" s="634"/>
      <c r="DU27" s="634"/>
      <c r="DV27" s="635"/>
      <c r="DW27" s="624">
        <v>9.6999999999999993</v>
      </c>
      <c r="DX27" s="636"/>
      <c r="DY27" s="636"/>
      <c r="DZ27" s="636"/>
      <c r="EA27" s="636"/>
      <c r="EB27" s="636"/>
      <c r="EC27" s="652"/>
    </row>
    <row r="28" spans="2:133" ht="11.25" customHeight="1" x14ac:dyDescent="0.25">
      <c r="B28" s="618" t="s">
        <v>305</v>
      </c>
      <c r="C28" s="619"/>
      <c r="D28" s="619"/>
      <c r="E28" s="619"/>
      <c r="F28" s="619"/>
      <c r="G28" s="619"/>
      <c r="H28" s="619"/>
      <c r="I28" s="619"/>
      <c r="J28" s="619"/>
      <c r="K28" s="619"/>
      <c r="L28" s="619"/>
      <c r="M28" s="619"/>
      <c r="N28" s="619"/>
      <c r="O28" s="619"/>
      <c r="P28" s="619"/>
      <c r="Q28" s="620"/>
      <c r="R28" s="621">
        <v>168114</v>
      </c>
      <c r="S28" s="622"/>
      <c r="T28" s="622"/>
      <c r="U28" s="622"/>
      <c r="V28" s="622"/>
      <c r="W28" s="622"/>
      <c r="X28" s="622"/>
      <c r="Y28" s="623"/>
      <c r="Z28" s="663">
        <v>0.6</v>
      </c>
      <c r="AA28" s="663"/>
      <c r="AB28" s="663"/>
      <c r="AC28" s="663"/>
      <c r="AD28" s="664">
        <v>31093</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2024344</v>
      </c>
      <c r="CS28" s="622"/>
      <c r="CT28" s="622"/>
      <c r="CU28" s="622"/>
      <c r="CV28" s="622"/>
      <c r="CW28" s="622"/>
      <c r="CX28" s="622"/>
      <c r="CY28" s="623"/>
      <c r="CZ28" s="624">
        <v>8</v>
      </c>
      <c r="DA28" s="636"/>
      <c r="DB28" s="636"/>
      <c r="DC28" s="637"/>
      <c r="DD28" s="627">
        <v>1993222</v>
      </c>
      <c r="DE28" s="622"/>
      <c r="DF28" s="622"/>
      <c r="DG28" s="622"/>
      <c r="DH28" s="622"/>
      <c r="DI28" s="622"/>
      <c r="DJ28" s="622"/>
      <c r="DK28" s="623"/>
      <c r="DL28" s="627">
        <v>1993222</v>
      </c>
      <c r="DM28" s="622"/>
      <c r="DN28" s="622"/>
      <c r="DO28" s="622"/>
      <c r="DP28" s="622"/>
      <c r="DQ28" s="622"/>
      <c r="DR28" s="622"/>
      <c r="DS28" s="622"/>
      <c r="DT28" s="622"/>
      <c r="DU28" s="622"/>
      <c r="DV28" s="623"/>
      <c r="DW28" s="624">
        <v>14.1</v>
      </c>
      <c r="DX28" s="636"/>
      <c r="DY28" s="636"/>
      <c r="DZ28" s="636"/>
      <c r="EA28" s="636"/>
      <c r="EB28" s="636"/>
      <c r="EC28" s="652"/>
    </row>
    <row r="29" spans="2:133" ht="11.25" customHeight="1" x14ac:dyDescent="0.25">
      <c r="B29" s="618" t="s">
        <v>307</v>
      </c>
      <c r="C29" s="619"/>
      <c r="D29" s="619"/>
      <c r="E29" s="619"/>
      <c r="F29" s="619"/>
      <c r="G29" s="619"/>
      <c r="H29" s="619"/>
      <c r="I29" s="619"/>
      <c r="J29" s="619"/>
      <c r="K29" s="619"/>
      <c r="L29" s="619"/>
      <c r="M29" s="619"/>
      <c r="N29" s="619"/>
      <c r="O29" s="619"/>
      <c r="P29" s="619"/>
      <c r="Q29" s="620"/>
      <c r="R29" s="621">
        <v>268377</v>
      </c>
      <c r="S29" s="622"/>
      <c r="T29" s="622"/>
      <c r="U29" s="622"/>
      <c r="V29" s="622"/>
      <c r="W29" s="622"/>
      <c r="X29" s="622"/>
      <c r="Y29" s="623"/>
      <c r="Z29" s="663">
        <v>1</v>
      </c>
      <c r="AA29" s="663"/>
      <c r="AB29" s="663"/>
      <c r="AC29" s="663"/>
      <c r="AD29" s="664" t="s">
        <v>148</v>
      </c>
      <c r="AE29" s="664"/>
      <c r="AF29" s="664"/>
      <c r="AG29" s="664"/>
      <c r="AH29" s="664"/>
      <c r="AI29" s="664"/>
      <c r="AJ29" s="664"/>
      <c r="AK29" s="664"/>
      <c r="AL29" s="624" t="s">
        <v>131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309</v>
      </c>
      <c r="CG29" s="619"/>
      <c r="CH29" s="619"/>
      <c r="CI29" s="619"/>
      <c r="CJ29" s="619"/>
      <c r="CK29" s="619"/>
      <c r="CL29" s="619"/>
      <c r="CM29" s="619"/>
      <c r="CN29" s="619"/>
      <c r="CO29" s="619"/>
      <c r="CP29" s="619"/>
      <c r="CQ29" s="620"/>
      <c r="CR29" s="621">
        <v>2024341</v>
      </c>
      <c r="CS29" s="634"/>
      <c r="CT29" s="634"/>
      <c r="CU29" s="634"/>
      <c r="CV29" s="634"/>
      <c r="CW29" s="634"/>
      <c r="CX29" s="634"/>
      <c r="CY29" s="635"/>
      <c r="CZ29" s="624">
        <v>8</v>
      </c>
      <c r="DA29" s="636"/>
      <c r="DB29" s="636"/>
      <c r="DC29" s="637"/>
      <c r="DD29" s="627">
        <v>1993219</v>
      </c>
      <c r="DE29" s="634"/>
      <c r="DF29" s="634"/>
      <c r="DG29" s="634"/>
      <c r="DH29" s="634"/>
      <c r="DI29" s="634"/>
      <c r="DJ29" s="634"/>
      <c r="DK29" s="635"/>
      <c r="DL29" s="627">
        <v>1993219</v>
      </c>
      <c r="DM29" s="634"/>
      <c r="DN29" s="634"/>
      <c r="DO29" s="634"/>
      <c r="DP29" s="634"/>
      <c r="DQ29" s="634"/>
      <c r="DR29" s="634"/>
      <c r="DS29" s="634"/>
      <c r="DT29" s="634"/>
      <c r="DU29" s="634"/>
      <c r="DV29" s="635"/>
      <c r="DW29" s="624">
        <v>14.1</v>
      </c>
      <c r="DX29" s="636"/>
      <c r="DY29" s="636"/>
      <c r="DZ29" s="636"/>
      <c r="EA29" s="636"/>
      <c r="EB29" s="636"/>
      <c r="EC29" s="652"/>
    </row>
    <row r="30" spans="2:133" ht="11.25" customHeight="1" x14ac:dyDescent="0.25">
      <c r="B30" s="618" t="s">
        <v>310</v>
      </c>
      <c r="C30" s="619"/>
      <c r="D30" s="619"/>
      <c r="E30" s="619"/>
      <c r="F30" s="619"/>
      <c r="G30" s="619"/>
      <c r="H30" s="619"/>
      <c r="I30" s="619"/>
      <c r="J30" s="619"/>
      <c r="K30" s="619"/>
      <c r="L30" s="619"/>
      <c r="M30" s="619"/>
      <c r="N30" s="619"/>
      <c r="O30" s="619"/>
      <c r="P30" s="619"/>
      <c r="Q30" s="620"/>
      <c r="R30" s="621">
        <v>4019705</v>
      </c>
      <c r="S30" s="622"/>
      <c r="T30" s="622"/>
      <c r="U30" s="622"/>
      <c r="V30" s="622"/>
      <c r="W30" s="622"/>
      <c r="X30" s="622"/>
      <c r="Y30" s="623"/>
      <c r="Z30" s="663">
        <v>15.5</v>
      </c>
      <c r="AA30" s="663"/>
      <c r="AB30" s="663"/>
      <c r="AC30" s="663"/>
      <c r="AD30" s="664" t="s">
        <v>148</v>
      </c>
      <c r="AE30" s="664"/>
      <c r="AF30" s="664"/>
      <c r="AG30" s="664"/>
      <c r="AH30" s="664"/>
      <c r="AI30" s="664"/>
      <c r="AJ30" s="664"/>
      <c r="AK30" s="664"/>
      <c r="AL30" s="624" t="s">
        <v>131</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6"/>
      <c r="BI30" s="696"/>
      <c r="BJ30" s="696"/>
      <c r="BK30" s="696"/>
      <c r="BL30" s="696"/>
      <c r="BM30" s="696"/>
      <c r="BN30" s="696"/>
      <c r="BO30" s="696"/>
      <c r="BP30" s="696"/>
      <c r="BQ30" s="697"/>
      <c r="BR30" s="679"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1947400</v>
      </c>
      <c r="CS30" s="622"/>
      <c r="CT30" s="622"/>
      <c r="CU30" s="622"/>
      <c r="CV30" s="622"/>
      <c r="CW30" s="622"/>
      <c r="CX30" s="622"/>
      <c r="CY30" s="623"/>
      <c r="CZ30" s="624">
        <v>7.7</v>
      </c>
      <c r="DA30" s="636"/>
      <c r="DB30" s="636"/>
      <c r="DC30" s="637"/>
      <c r="DD30" s="627">
        <v>1916278</v>
      </c>
      <c r="DE30" s="622"/>
      <c r="DF30" s="622"/>
      <c r="DG30" s="622"/>
      <c r="DH30" s="622"/>
      <c r="DI30" s="622"/>
      <c r="DJ30" s="622"/>
      <c r="DK30" s="623"/>
      <c r="DL30" s="627">
        <v>1916278</v>
      </c>
      <c r="DM30" s="622"/>
      <c r="DN30" s="622"/>
      <c r="DO30" s="622"/>
      <c r="DP30" s="622"/>
      <c r="DQ30" s="622"/>
      <c r="DR30" s="622"/>
      <c r="DS30" s="622"/>
      <c r="DT30" s="622"/>
      <c r="DU30" s="622"/>
      <c r="DV30" s="623"/>
      <c r="DW30" s="624">
        <v>13.5</v>
      </c>
      <c r="DX30" s="636"/>
      <c r="DY30" s="636"/>
      <c r="DZ30" s="636"/>
      <c r="EA30" s="636"/>
      <c r="EB30" s="636"/>
      <c r="EC30" s="652"/>
    </row>
    <row r="31" spans="2:133" ht="11.25" customHeight="1" x14ac:dyDescent="0.25">
      <c r="B31" s="688" t="s">
        <v>314</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63" t="s">
        <v>248</v>
      </c>
      <c r="AA31" s="663"/>
      <c r="AB31" s="663"/>
      <c r="AC31" s="663"/>
      <c r="AD31" s="664" t="s">
        <v>248</v>
      </c>
      <c r="AE31" s="664"/>
      <c r="AF31" s="664"/>
      <c r="AG31" s="664"/>
      <c r="AH31" s="664"/>
      <c r="AI31" s="664"/>
      <c r="AJ31" s="664"/>
      <c r="AK31" s="664"/>
      <c r="AL31" s="624" t="s">
        <v>248</v>
      </c>
      <c r="AM31" s="625"/>
      <c r="AN31" s="625"/>
      <c r="AO31" s="665"/>
      <c r="AP31" s="691" t="s">
        <v>315</v>
      </c>
      <c r="AQ31" s="692"/>
      <c r="AR31" s="692"/>
      <c r="AS31" s="692"/>
      <c r="AT31" s="693" t="s">
        <v>316</v>
      </c>
      <c r="AU31" s="218"/>
      <c r="AV31" s="218"/>
      <c r="AW31" s="218"/>
      <c r="AX31" s="676" t="s">
        <v>190</v>
      </c>
      <c r="AY31" s="677"/>
      <c r="AZ31" s="677"/>
      <c r="BA31" s="677"/>
      <c r="BB31" s="677"/>
      <c r="BC31" s="677"/>
      <c r="BD31" s="677"/>
      <c r="BE31" s="677"/>
      <c r="BF31" s="678"/>
      <c r="BG31" s="684">
        <v>99.5</v>
      </c>
      <c r="BH31" s="685"/>
      <c r="BI31" s="685"/>
      <c r="BJ31" s="685"/>
      <c r="BK31" s="685"/>
      <c r="BL31" s="685"/>
      <c r="BM31" s="686">
        <v>98.2</v>
      </c>
      <c r="BN31" s="685"/>
      <c r="BO31" s="685"/>
      <c r="BP31" s="685"/>
      <c r="BQ31" s="687"/>
      <c r="BR31" s="684">
        <v>99.3</v>
      </c>
      <c r="BS31" s="685"/>
      <c r="BT31" s="685"/>
      <c r="BU31" s="685"/>
      <c r="BV31" s="685"/>
      <c r="BW31" s="685"/>
      <c r="BX31" s="686">
        <v>97.5</v>
      </c>
      <c r="BY31" s="685"/>
      <c r="BZ31" s="685"/>
      <c r="CA31" s="685"/>
      <c r="CB31" s="687"/>
      <c r="CD31" s="642"/>
      <c r="CE31" s="643"/>
      <c r="CF31" s="618" t="s">
        <v>317</v>
      </c>
      <c r="CG31" s="619"/>
      <c r="CH31" s="619"/>
      <c r="CI31" s="619"/>
      <c r="CJ31" s="619"/>
      <c r="CK31" s="619"/>
      <c r="CL31" s="619"/>
      <c r="CM31" s="619"/>
      <c r="CN31" s="619"/>
      <c r="CO31" s="619"/>
      <c r="CP31" s="619"/>
      <c r="CQ31" s="620"/>
      <c r="CR31" s="621">
        <v>76941</v>
      </c>
      <c r="CS31" s="634"/>
      <c r="CT31" s="634"/>
      <c r="CU31" s="634"/>
      <c r="CV31" s="634"/>
      <c r="CW31" s="634"/>
      <c r="CX31" s="634"/>
      <c r="CY31" s="635"/>
      <c r="CZ31" s="624">
        <v>0.3</v>
      </c>
      <c r="DA31" s="636"/>
      <c r="DB31" s="636"/>
      <c r="DC31" s="637"/>
      <c r="DD31" s="627">
        <v>76941</v>
      </c>
      <c r="DE31" s="634"/>
      <c r="DF31" s="634"/>
      <c r="DG31" s="634"/>
      <c r="DH31" s="634"/>
      <c r="DI31" s="634"/>
      <c r="DJ31" s="634"/>
      <c r="DK31" s="635"/>
      <c r="DL31" s="627">
        <v>76941</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25">
      <c r="B32" s="618" t="s">
        <v>318</v>
      </c>
      <c r="C32" s="619"/>
      <c r="D32" s="619"/>
      <c r="E32" s="619"/>
      <c r="F32" s="619"/>
      <c r="G32" s="619"/>
      <c r="H32" s="619"/>
      <c r="I32" s="619"/>
      <c r="J32" s="619"/>
      <c r="K32" s="619"/>
      <c r="L32" s="619"/>
      <c r="M32" s="619"/>
      <c r="N32" s="619"/>
      <c r="O32" s="619"/>
      <c r="P32" s="619"/>
      <c r="Q32" s="620"/>
      <c r="R32" s="621">
        <v>1407436</v>
      </c>
      <c r="S32" s="622"/>
      <c r="T32" s="622"/>
      <c r="U32" s="622"/>
      <c r="V32" s="622"/>
      <c r="W32" s="622"/>
      <c r="X32" s="622"/>
      <c r="Y32" s="623"/>
      <c r="Z32" s="663">
        <v>5.4</v>
      </c>
      <c r="AA32" s="663"/>
      <c r="AB32" s="663"/>
      <c r="AC32" s="663"/>
      <c r="AD32" s="664" t="s">
        <v>248</v>
      </c>
      <c r="AE32" s="664"/>
      <c r="AF32" s="664"/>
      <c r="AG32" s="664"/>
      <c r="AH32" s="664"/>
      <c r="AI32" s="664"/>
      <c r="AJ32" s="664"/>
      <c r="AK32" s="664"/>
      <c r="AL32" s="624" t="s">
        <v>148</v>
      </c>
      <c r="AM32" s="625"/>
      <c r="AN32" s="625"/>
      <c r="AO32" s="665"/>
      <c r="AP32" s="666"/>
      <c r="AQ32" s="667"/>
      <c r="AR32" s="667"/>
      <c r="AS32" s="667"/>
      <c r="AT32" s="694"/>
      <c r="AU32" s="214" t="s">
        <v>319</v>
      </c>
      <c r="AX32" s="618" t="s">
        <v>320</v>
      </c>
      <c r="AY32" s="619"/>
      <c r="AZ32" s="619"/>
      <c r="BA32" s="619"/>
      <c r="BB32" s="619"/>
      <c r="BC32" s="619"/>
      <c r="BD32" s="619"/>
      <c r="BE32" s="619"/>
      <c r="BF32" s="620"/>
      <c r="BG32" s="683">
        <v>99.4</v>
      </c>
      <c r="BH32" s="634"/>
      <c r="BI32" s="634"/>
      <c r="BJ32" s="634"/>
      <c r="BK32" s="634"/>
      <c r="BL32" s="634"/>
      <c r="BM32" s="625">
        <v>98.2</v>
      </c>
      <c r="BN32" s="634"/>
      <c r="BO32" s="634"/>
      <c r="BP32" s="634"/>
      <c r="BQ32" s="661"/>
      <c r="BR32" s="683">
        <v>99.4</v>
      </c>
      <c r="BS32" s="634"/>
      <c r="BT32" s="634"/>
      <c r="BU32" s="634"/>
      <c r="BV32" s="634"/>
      <c r="BW32" s="634"/>
      <c r="BX32" s="625">
        <v>97.8</v>
      </c>
      <c r="BY32" s="634"/>
      <c r="BZ32" s="634"/>
      <c r="CA32" s="634"/>
      <c r="CB32" s="661"/>
      <c r="CD32" s="644"/>
      <c r="CE32" s="645"/>
      <c r="CF32" s="618" t="s">
        <v>321</v>
      </c>
      <c r="CG32" s="619"/>
      <c r="CH32" s="619"/>
      <c r="CI32" s="619"/>
      <c r="CJ32" s="619"/>
      <c r="CK32" s="619"/>
      <c r="CL32" s="619"/>
      <c r="CM32" s="619"/>
      <c r="CN32" s="619"/>
      <c r="CO32" s="619"/>
      <c r="CP32" s="619"/>
      <c r="CQ32" s="620"/>
      <c r="CR32" s="621">
        <v>3</v>
      </c>
      <c r="CS32" s="622"/>
      <c r="CT32" s="622"/>
      <c r="CU32" s="622"/>
      <c r="CV32" s="622"/>
      <c r="CW32" s="622"/>
      <c r="CX32" s="622"/>
      <c r="CY32" s="623"/>
      <c r="CZ32" s="624">
        <v>0</v>
      </c>
      <c r="DA32" s="636"/>
      <c r="DB32" s="636"/>
      <c r="DC32" s="637"/>
      <c r="DD32" s="627">
        <v>3</v>
      </c>
      <c r="DE32" s="622"/>
      <c r="DF32" s="622"/>
      <c r="DG32" s="622"/>
      <c r="DH32" s="622"/>
      <c r="DI32" s="622"/>
      <c r="DJ32" s="622"/>
      <c r="DK32" s="623"/>
      <c r="DL32" s="627">
        <v>3</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25">
      <c r="B33" s="618" t="s">
        <v>322</v>
      </c>
      <c r="C33" s="619"/>
      <c r="D33" s="619"/>
      <c r="E33" s="619"/>
      <c r="F33" s="619"/>
      <c r="G33" s="619"/>
      <c r="H33" s="619"/>
      <c r="I33" s="619"/>
      <c r="J33" s="619"/>
      <c r="K33" s="619"/>
      <c r="L33" s="619"/>
      <c r="M33" s="619"/>
      <c r="N33" s="619"/>
      <c r="O33" s="619"/>
      <c r="P33" s="619"/>
      <c r="Q33" s="620"/>
      <c r="R33" s="621">
        <v>144687</v>
      </c>
      <c r="S33" s="622"/>
      <c r="T33" s="622"/>
      <c r="U33" s="622"/>
      <c r="V33" s="622"/>
      <c r="W33" s="622"/>
      <c r="X33" s="622"/>
      <c r="Y33" s="623"/>
      <c r="Z33" s="663">
        <v>0.6</v>
      </c>
      <c r="AA33" s="663"/>
      <c r="AB33" s="663"/>
      <c r="AC33" s="663"/>
      <c r="AD33" s="664">
        <v>82653</v>
      </c>
      <c r="AE33" s="664"/>
      <c r="AF33" s="664"/>
      <c r="AG33" s="664"/>
      <c r="AH33" s="664"/>
      <c r="AI33" s="664"/>
      <c r="AJ33" s="664"/>
      <c r="AK33" s="664"/>
      <c r="AL33" s="624">
        <v>0.6</v>
      </c>
      <c r="AM33" s="625"/>
      <c r="AN33" s="625"/>
      <c r="AO33" s="665"/>
      <c r="AP33" s="668"/>
      <c r="AQ33" s="669"/>
      <c r="AR33" s="669"/>
      <c r="AS33" s="669"/>
      <c r="AT33" s="695"/>
      <c r="AU33" s="219"/>
      <c r="AV33" s="219"/>
      <c r="AW33" s="219"/>
      <c r="AX33" s="602" t="s">
        <v>323</v>
      </c>
      <c r="AY33" s="603"/>
      <c r="AZ33" s="603"/>
      <c r="BA33" s="603"/>
      <c r="BB33" s="603"/>
      <c r="BC33" s="603"/>
      <c r="BD33" s="603"/>
      <c r="BE33" s="603"/>
      <c r="BF33" s="604"/>
      <c r="BG33" s="682">
        <v>99.7</v>
      </c>
      <c r="BH33" s="606"/>
      <c r="BI33" s="606"/>
      <c r="BJ33" s="606"/>
      <c r="BK33" s="606"/>
      <c r="BL33" s="606"/>
      <c r="BM33" s="656">
        <v>98.1</v>
      </c>
      <c r="BN33" s="606"/>
      <c r="BO33" s="606"/>
      <c r="BP33" s="606"/>
      <c r="BQ33" s="650"/>
      <c r="BR33" s="682">
        <v>99.2</v>
      </c>
      <c r="BS33" s="606"/>
      <c r="BT33" s="606"/>
      <c r="BU33" s="606"/>
      <c r="BV33" s="606"/>
      <c r="BW33" s="606"/>
      <c r="BX33" s="656">
        <v>97</v>
      </c>
      <c r="BY33" s="606"/>
      <c r="BZ33" s="606"/>
      <c r="CA33" s="606"/>
      <c r="CB33" s="650"/>
      <c r="CD33" s="618" t="s">
        <v>324</v>
      </c>
      <c r="CE33" s="619"/>
      <c r="CF33" s="619"/>
      <c r="CG33" s="619"/>
      <c r="CH33" s="619"/>
      <c r="CI33" s="619"/>
      <c r="CJ33" s="619"/>
      <c r="CK33" s="619"/>
      <c r="CL33" s="619"/>
      <c r="CM33" s="619"/>
      <c r="CN33" s="619"/>
      <c r="CO33" s="619"/>
      <c r="CP33" s="619"/>
      <c r="CQ33" s="620"/>
      <c r="CR33" s="621">
        <v>10933056</v>
      </c>
      <c r="CS33" s="634"/>
      <c r="CT33" s="634"/>
      <c r="CU33" s="634"/>
      <c r="CV33" s="634"/>
      <c r="CW33" s="634"/>
      <c r="CX33" s="634"/>
      <c r="CY33" s="635"/>
      <c r="CZ33" s="624">
        <v>43.1</v>
      </c>
      <c r="DA33" s="636"/>
      <c r="DB33" s="636"/>
      <c r="DC33" s="637"/>
      <c r="DD33" s="627">
        <v>8247674</v>
      </c>
      <c r="DE33" s="634"/>
      <c r="DF33" s="634"/>
      <c r="DG33" s="634"/>
      <c r="DH33" s="634"/>
      <c r="DI33" s="634"/>
      <c r="DJ33" s="634"/>
      <c r="DK33" s="635"/>
      <c r="DL33" s="627">
        <v>5603564</v>
      </c>
      <c r="DM33" s="634"/>
      <c r="DN33" s="634"/>
      <c r="DO33" s="634"/>
      <c r="DP33" s="634"/>
      <c r="DQ33" s="634"/>
      <c r="DR33" s="634"/>
      <c r="DS33" s="634"/>
      <c r="DT33" s="634"/>
      <c r="DU33" s="634"/>
      <c r="DV33" s="635"/>
      <c r="DW33" s="624">
        <v>39.5</v>
      </c>
      <c r="DX33" s="636"/>
      <c r="DY33" s="636"/>
      <c r="DZ33" s="636"/>
      <c r="EA33" s="636"/>
      <c r="EB33" s="636"/>
      <c r="EC33" s="652"/>
    </row>
    <row r="34" spans="2:133" ht="11.25" customHeight="1" x14ac:dyDescent="0.25">
      <c r="B34" s="618" t="s">
        <v>325</v>
      </c>
      <c r="C34" s="619"/>
      <c r="D34" s="619"/>
      <c r="E34" s="619"/>
      <c r="F34" s="619"/>
      <c r="G34" s="619"/>
      <c r="H34" s="619"/>
      <c r="I34" s="619"/>
      <c r="J34" s="619"/>
      <c r="K34" s="619"/>
      <c r="L34" s="619"/>
      <c r="M34" s="619"/>
      <c r="N34" s="619"/>
      <c r="O34" s="619"/>
      <c r="P34" s="619"/>
      <c r="Q34" s="620"/>
      <c r="R34" s="621">
        <v>532184</v>
      </c>
      <c r="S34" s="622"/>
      <c r="T34" s="622"/>
      <c r="U34" s="622"/>
      <c r="V34" s="622"/>
      <c r="W34" s="622"/>
      <c r="X34" s="622"/>
      <c r="Y34" s="623"/>
      <c r="Z34" s="663">
        <v>2.1</v>
      </c>
      <c r="AA34" s="663"/>
      <c r="AB34" s="663"/>
      <c r="AC34" s="663"/>
      <c r="AD34" s="664" t="s">
        <v>248</v>
      </c>
      <c r="AE34" s="664"/>
      <c r="AF34" s="664"/>
      <c r="AG34" s="664"/>
      <c r="AH34" s="664"/>
      <c r="AI34" s="664"/>
      <c r="AJ34" s="664"/>
      <c r="AK34" s="664"/>
      <c r="AL34" s="624" t="s">
        <v>248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3510970</v>
      </c>
      <c r="CS34" s="622"/>
      <c r="CT34" s="622"/>
      <c r="CU34" s="622"/>
      <c r="CV34" s="622"/>
      <c r="CW34" s="622"/>
      <c r="CX34" s="622"/>
      <c r="CY34" s="623"/>
      <c r="CZ34" s="624">
        <v>13.8</v>
      </c>
      <c r="DA34" s="636"/>
      <c r="DB34" s="636"/>
      <c r="DC34" s="637"/>
      <c r="DD34" s="627">
        <v>2462985</v>
      </c>
      <c r="DE34" s="622"/>
      <c r="DF34" s="622"/>
      <c r="DG34" s="622"/>
      <c r="DH34" s="622"/>
      <c r="DI34" s="622"/>
      <c r="DJ34" s="622"/>
      <c r="DK34" s="623"/>
      <c r="DL34" s="627">
        <v>1763965</v>
      </c>
      <c r="DM34" s="622"/>
      <c r="DN34" s="622"/>
      <c r="DO34" s="622"/>
      <c r="DP34" s="622"/>
      <c r="DQ34" s="622"/>
      <c r="DR34" s="622"/>
      <c r="DS34" s="622"/>
      <c r="DT34" s="622"/>
      <c r="DU34" s="622"/>
      <c r="DV34" s="623"/>
      <c r="DW34" s="624">
        <v>12.4</v>
      </c>
      <c r="DX34" s="636"/>
      <c r="DY34" s="636"/>
      <c r="DZ34" s="636"/>
      <c r="EA34" s="636"/>
      <c r="EB34" s="636"/>
      <c r="EC34" s="652"/>
    </row>
    <row r="35" spans="2:133" ht="11.25" customHeight="1" x14ac:dyDescent="0.25">
      <c r="B35" s="618" t="s">
        <v>327</v>
      </c>
      <c r="C35" s="619"/>
      <c r="D35" s="619"/>
      <c r="E35" s="619"/>
      <c r="F35" s="619"/>
      <c r="G35" s="619"/>
      <c r="H35" s="619"/>
      <c r="I35" s="619"/>
      <c r="J35" s="619"/>
      <c r="K35" s="619"/>
      <c r="L35" s="619"/>
      <c r="M35" s="619"/>
      <c r="N35" s="619"/>
      <c r="O35" s="619"/>
      <c r="P35" s="619"/>
      <c r="Q35" s="620"/>
      <c r="R35" s="621">
        <v>1069158</v>
      </c>
      <c r="S35" s="622"/>
      <c r="T35" s="622"/>
      <c r="U35" s="622"/>
      <c r="V35" s="622"/>
      <c r="W35" s="622"/>
      <c r="X35" s="622"/>
      <c r="Y35" s="623"/>
      <c r="Z35" s="663">
        <v>4.0999999999999996</v>
      </c>
      <c r="AA35" s="663"/>
      <c r="AB35" s="663"/>
      <c r="AC35" s="663"/>
      <c r="AD35" s="664" t="s">
        <v>248</v>
      </c>
      <c r="AE35" s="664"/>
      <c r="AF35" s="664"/>
      <c r="AG35" s="664"/>
      <c r="AH35" s="664"/>
      <c r="AI35" s="664"/>
      <c r="AJ35" s="664"/>
      <c r="AK35" s="664"/>
      <c r="AL35" s="624" t="s">
        <v>248</v>
      </c>
      <c r="AM35" s="625"/>
      <c r="AN35" s="625"/>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227029</v>
      </c>
      <c r="CS35" s="634"/>
      <c r="CT35" s="634"/>
      <c r="CU35" s="634"/>
      <c r="CV35" s="634"/>
      <c r="CW35" s="634"/>
      <c r="CX35" s="634"/>
      <c r="CY35" s="635"/>
      <c r="CZ35" s="624">
        <v>0.9</v>
      </c>
      <c r="DA35" s="636"/>
      <c r="DB35" s="636"/>
      <c r="DC35" s="637"/>
      <c r="DD35" s="627">
        <v>186520</v>
      </c>
      <c r="DE35" s="634"/>
      <c r="DF35" s="634"/>
      <c r="DG35" s="634"/>
      <c r="DH35" s="634"/>
      <c r="DI35" s="634"/>
      <c r="DJ35" s="634"/>
      <c r="DK35" s="635"/>
      <c r="DL35" s="627">
        <v>150228</v>
      </c>
      <c r="DM35" s="634"/>
      <c r="DN35" s="634"/>
      <c r="DO35" s="634"/>
      <c r="DP35" s="634"/>
      <c r="DQ35" s="634"/>
      <c r="DR35" s="634"/>
      <c r="DS35" s="634"/>
      <c r="DT35" s="634"/>
      <c r="DU35" s="634"/>
      <c r="DV35" s="635"/>
      <c r="DW35" s="624">
        <v>1.1000000000000001</v>
      </c>
      <c r="DX35" s="636"/>
      <c r="DY35" s="636"/>
      <c r="DZ35" s="636"/>
      <c r="EA35" s="636"/>
      <c r="EB35" s="636"/>
      <c r="EC35" s="652"/>
    </row>
    <row r="36" spans="2:133" ht="11.25" customHeight="1" x14ac:dyDescent="0.25">
      <c r="B36" s="618" t="s">
        <v>331</v>
      </c>
      <c r="C36" s="619"/>
      <c r="D36" s="619"/>
      <c r="E36" s="619"/>
      <c r="F36" s="619"/>
      <c r="G36" s="619"/>
      <c r="H36" s="619"/>
      <c r="I36" s="619"/>
      <c r="J36" s="619"/>
      <c r="K36" s="619"/>
      <c r="L36" s="619"/>
      <c r="M36" s="619"/>
      <c r="N36" s="619"/>
      <c r="O36" s="619"/>
      <c r="P36" s="619"/>
      <c r="Q36" s="620"/>
      <c r="R36" s="621">
        <v>1286978</v>
      </c>
      <c r="S36" s="622"/>
      <c r="T36" s="622"/>
      <c r="U36" s="622"/>
      <c r="V36" s="622"/>
      <c r="W36" s="622"/>
      <c r="X36" s="622"/>
      <c r="Y36" s="623"/>
      <c r="Z36" s="663">
        <v>5</v>
      </c>
      <c r="AA36" s="663"/>
      <c r="AB36" s="663"/>
      <c r="AC36" s="663"/>
      <c r="AD36" s="664" t="s">
        <v>248</v>
      </c>
      <c r="AE36" s="664"/>
      <c r="AF36" s="664"/>
      <c r="AG36" s="664"/>
      <c r="AH36" s="664"/>
      <c r="AI36" s="664"/>
      <c r="AJ36" s="664"/>
      <c r="AK36" s="664"/>
      <c r="AL36" s="624" t="s">
        <v>248</v>
      </c>
      <c r="AM36" s="625"/>
      <c r="AN36" s="625"/>
      <c r="AO36" s="665"/>
      <c r="AP36" s="222"/>
      <c r="AQ36" s="670" t="s">
        <v>332</v>
      </c>
      <c r="AR36" s="671"/>
      <c r="AS36" s="671"/>
      <c r="AT36" s="671"/>
      <c r="AU36" s="671"/>
      <c r="AV36" s="671"/>
      <c r="AW36" s="671"/>
      <c r="AX36" s="671"/>
      <c r="AY36" s="672"/>
      <c r="AZ36" s="673">
        <v>4174945</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126549</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3179397</v>
      </c>
      <c r="CS36" s="622"/>
      <c r="CT36" s="622"/>
      <c r="CU36" s="622"/>
      <c r="CV36" s="622"/>
      <c r="CW36" s="622"/>
      <c r="CX36" s="622"/>
      <c r="CY36" s="623"/>
      <c r="CZ36" s="624">
        <v>12.5</v>
      </c>
      <c r="DA36" s="636"/>
      <c r="DB36" s="636"/>
      <c r="DC36" s="637"/>
      <c r="DD36" s="627">
        <v>2695667</v>
      </c>
      <c r="DE36" s="622"/>
      <c r="DF36" s="622"/>
      <c r="DG36" s="622"/>
      <c r="DH36" s="622"/>
      <c r="DI36" s="622"/>
      <c r="DJ36" s="622"/>
      <c r="DK36" s="623"/>
      <c r="DL36" s="627">
        <v>1625181</v>
      </c>
      <c r="DM36" s="622"/>
      <c r="DN36" s="622"/>
      <c r="DO36" s="622"/>
      <c r="DP36" s="622"/>
      <c r="DQ36" s="622"/>
      <c r="DR36" s="622"/>
      <c r="DS36" s="622"/>
      <c r="DT36" s="622"/>
      <c r="DU36" s="622"/>
      <c r="DV36" s="623"/>
      <c r="DW36" s="624">
        <v>11.5</v>
      </c>
      <c r="DX36" s="636"/>
      <c r="DY36" s="636"/>
      <c r="DZ36" s="636"/>
      <c r="EA36" s="636"/>
      <c r="EB36" s="636"/>
      <c r="EC36" s="652"/>
    </row>
    <row r="37" spans="2:133" ht="11.25" customHeight="1" x14ac:dyDescent="0.25">
      <c r="B37" s="618" t="s">
        <v>335</v>
      </c>
      <c r="C37" s="619"/>
      <c r="D37" s="619"/>
      <c r="E37" s="619"/>
      <c r="F37" s="619"/>
      <c r="G37" s="619"/>
      <c r="H37" s="619"/>
      <c r="I37" s="619"/>
      <c r="J37" s="619"/>
      <c r="K37" s="619"/>
      <c r="L37" s="619"/>
      <c r="M37" s="619"/>
      <c r="N37" s="619"/>
      <c r="O37" s="619"/>
      <c r="P37" s="619"/>
      <c r="Q37" s="620"/>
      <c r="R37" s="621">
        <v>553081</v>
      </c>
      <c r="S37" s="622"/>
      <c r="T37" s="622"/>
      <c r="U37" s="622"/>
      <c r="V37" s="622"/>
      <c r="W37" s="622"/>
      <c r="X37" s="622"/>
      <c r="Y37" s="623"/>
      <c r="Z37" s="663">
        <v>2.1</v>
      </c>
      <c r="AA37" s="663"/>
      <c r="AB37" s="663"/>
      <c r="AC37" s="663"/>
      <c r="AD37" s="664">
        <v>599</v>
      </c>
      <c r="AE37" s="664"/>
      <c r="AF37" s="664"/>
      <c r="AG37" s="664"/>
      <c r="AH37" s="664"/>
      <c r="AI37" s="664"/>
      <c r="AJ37" s="664"/>
      <c r="AK37" s="664"/>
      <c r="AL37" s="624">
        <v>0</v>
      </c>
      <c r="AM37" s="625"/>
      <c r="AN37" s="625"/>
      <c r="AO37" s="665"/>
      <c r="AQ37" s="658" t="s">
        <v>336</v>
      </c>
      <c r="AR37" s="659"/>
      <c r="AS37" s="659"/>
      <c r="AT37" s="659"/>
      <c r="AU37" s="659"/>
      <c r="AV37" s="659"/>
      <c r="AW37" s="659"/>
      <c r="AX37" s="659"/>
      <c r="AY37" s="660"/>
      <c r="AZ37" s="621">
        <v>1057914</v>
      </c>
      <c r="BA37" s="622"/>
      <c r="BB37" s="622"/>
      <c r="BC37" s="622"/>
      <c r="BD37" s="634"/>
      <c r="BE37" s="634"/>
      <c r="BF37" s="661"/>
      <c r="BG37" s="618" t="s">
        <v>337</v>
      </c>
      <c r="BH37" s="619"/>
      <c r="BI37" s="619"/>
      <c r="BJ37" s="619"/>
      <c r="BK37" s="619"/>
      <c r="BL37" s="619"/>
      <c r="BM37" s="619"/>
      <c r="BN37" s="619"/>
      <c r="BO37" s="619"/>
      <c r="BP37" s="619"/>
      <c r="BQ37" s="619"/>
      <c r="BR37" s="619"/>
      <c r="BS37" s="619"/>
      <c r="BT37" s="619"/>
      <c r="BU37" s="620"/>
      <c r="BV37" s="621">
        <v>94857</v>
      </c>
      <c r="BW37" s="622"/>
      <c r="BX37" s="622"/>
      <c r="BY37" s="622"/>
      <c r="BZ37" s="622"/>
      <c r="CA37" s="622"/>
      <c r="CB37" s="662"/>
      <c r="CD37" s="618" t="s">
        <v>338</v>
      </c>
      <c r="CE37" s="619"/>
      <c r="CF37" s="619"/>
      <c r="CG37" s="619"/>
      <c r="CH37" s="619"/>
      <c r="CI37" s="619"/>
      <c r="CJ37" s="619"/>
      <c r="CK37" s="619"/>
      <c r="CL37" s="619"/>
      <c r="CM37" s="619"/>
      <c r="CN37" s="619"/>
      <c r="CO37" s="619"/>
      <c r="CP37" s="619"/>
      <c r="CQ37" s="620"/>
      <c r="CR37" s="621">
        <v>99776</v>
      </c>
      <c r="CS37" s="634"/>
      <c r="CT37" s="634"/>
      <c r="CU37" s="634"/>
      <c r="CV37" s="634"/>
      <c r="CW37" s="634"/>
      <c r="CX37" s="634"/>
      <c r="CY37" s="635"/>
      <c r="CZ37" s="624">
        <v>0.4</v>
      </c>
      <c r="DA37" s="636"/>
      <c r="DB37" s="636"/>
      <c r="DC37" s="637"/>
      <c r="DD37" s="627">
        <v>99397</v>
      </c>
      <c r="DE37" s="634"/>
      <c r="DF37" s="634"/>
      <c r="DG37" s="634"/>
      <c r="DH37" s="634"/>
      <c r="DI37" s="634"/>
      <c r="DJ37" s="634"/>
      <c r="DK37" s="635"/>
      <c r="DL37" s="627">
        <v>99035</v>
      </c>
      <c r="DM37" s="634"/>
      <c r="DN37" s="634"/>
      <c r="DO37" s="634"/>
      <c r="DP37" s="634"/>
      <c r="DQ37" s="634"/>
      <c r="DR37" s="634"/>
      <c r="DS37" s="634"/>
      <c r="DT37" s="634"/>
      <c r="DU37" s="634"/>
      <c r="DV37" s="635"/>
      <c r="DW37" s="624">
        <v>0.7</v>
      </c>
      <c r="DX37" s="636"/>
      <c r="DY37" s="636"/>
      <c r="DZ37" s="636"/>
      <c r="EA37" s="636"/>
      <c r="EB37" s="636"/>
      <c r="EC37" s="652"/>
    </row>
    <row r="38" spans="2:133" ht="11.25" customHeight="1" x14ac:dyDescent="0.25">
      <c r="B38" s="618" t="s">
        <v>339</v>
      </c>
      <c r="C38" s="619"/>
      <c r="D38" s="619"/>
      <c r="E38" s="619"/>
      <c r="F38" s="619"/>
      <c r="G38" s="619"/>
      <c r="H38" s="619"/>
      <c r="I38" s="619"/>
      <c r="J38" s="619"/>
      <c r="K38" s="619"/>
      <c r="L38" s="619"/>
      <c r="M38" s="619"/>
      <c r="N38" s="619"/>
      <c r="O38" s="619"/>
      <c r="P38" s="619"/>
      <c r="Q38" s="620"/>
      <c r="R38" s="621">
        <v>1326844</v>
      </c>
      <c r="S38" s="622"/>
      <c r="T38" s="622"/>
      <c r="U38" s="622"/>
      <c r="V38" s="622"/>
      <c r="W38" s="622"/>
      <c r="X38" s="622"/>
      <c r="Y38" s="623"/>
      <c r="Z38" s="663">
        <v>5.0999999999999996</v>
      </c>
      <c r="AA38" s="663"/>
      <c r="AB38" s="663"/>
      <c r="AC38" s="663"/>
      <c r="AD38" s="664" t="s">
        <v>131</v>
      </c>
      <c r="AE38" s="664"/>
      <c r="AF38" s="664"/>
      <c r="AG38" s="664"/>
      <c r="AH38" s="664"/>
      <c r="AI38" s="664"/>
      <c r="AJ38" s="664"/>
      <c r="AK38" s="664"/>
      <c r="AL38" s="624" t="s">
        <v>248</v>
      </c>
      <c r="AM38" s="625"/>
      <c r="AN38" s="625"/>
      <c r="AO38" s="665"/>
      <c r="AQ38" s="658" t="s">
        <v>340</v>
      </c>
      <c r="AR38" s="659"/>
      <c r="AS38" s="659"/>
      <c r="AT38" s="659"/>
      <c r="AU38" s="659"/>
      <c r="AV38" s="659"/>
      <c r="AW38" s="659"/>
      <c r="AX38" s="659"/>
      <c r="AY38" s="660"/>
      <c r="AZ38" s="621">
        <v>658962</v>
      </c>
      <c r="BA38" s="622"/>
      <c r="BB38" s="622"/>
      <c r="BC38" s="622"/>
      <c r="BD38" s="634"/>
      <c r="BE38" s="634"/>
      <c r="BF38" s="661"/>
      <c r="BG38" s="618" t="s">
        <v>341</v>
      </c>
      <c r="BH38" s="619"/>
      <c r="BI38" s="619"/>
      <c r="BJ38" s="619"/>
      <c r="BK38" s="619"/>
      <c r="BL38" s="619"/>
      <c r="BM38" s="619"/>
      <c r="BN38" s="619"/>
      <c r="BO38" s="619"/>
      <c r="BP38" s="619"/>
      <c r="BQ38" s="619"/>
      <c r="BR38" s="619"/>
      <c r="BS38" s="619"/>
      <c r="BT38" s="619"/>
      <c r="BU38" s="620"/>
      <c r="BV38" s="621">
        <v>6814</v>
      </c>
      <c r="BW38" s="622"/>
      <c r="BX38" s="622"/>
      <c r="BY38" s="622"/>
      <c r="BZ38" s="622"/>
      <c r="CA38" s="622"/>
      <c r="CB38" s="662"/>
      <c r="CD38" s="618" t="s">
        <v>342</v>
      </c>
      <c r="CE38" s="619"/>
      <c r="CF38" s="619"/>
      <c r="CG38" s="619"/>
      <c r="CH38" s="619"/>
      <c r="CI38" s="619"/>
      <c r="CJ38" s="619"/>
      <c r="CK38" s="619"/>
      <c r="CL38" s="619"/>
      <c r="CM38" s="619"/>
      <c r="CN38" s="619"/>
      <c r="CO38" s="619"/>
      <c r="CP38" s="619"/>
      <c r="CQ38" s="620"/>
      <c r="CR38" s="621">
        <v>2307934</v>
      </c>
      <c r="CS38" s="622"/>
      <c r="CT38" s="622"/>
      <c r="CU38" s="622"/>
      <c r="CV38" s="622"/>
      <c r="CW38" s="622"/>
      <c r="CX38" s="622"/>
      <c r="CY38" s="623"/>
      <c r="CZ38" s="624">
        <v>9.1</v>
      </c>
      <c r="DA38" s="636"/>
      <c r="DB38" s="636"/>
      <c r="DC38" s="637"/>
      <c r="DD38" s="627">
        <v>1853514</v>
      </c>
      <c r="DE38" s="622"/>
      <c r="DF38" s="622"/>
      <c r="DG38" s="622"/>
      <c r="DH38" s="622"/>
      <c r="DI38" s="622"/>
      <c r="DJ38" s="622"/>
      <c r="DK38" s="623"/>
      <c r="DL38" s="627">
        <v>1832149</v>
      </c>
      <c r="DM38" s="622"/>
      <c r="DN38" s="622"/>
      <c r="DO38" s="622"/>
      <c r="DP38" s="622"/>
      <c r="DQ38" s="622"/>
      <c r="DR38" s="622"/>
      <c r="DS38" s="622"/>
      <c r="DT38" s="622"/>
      <c r="DU38" s="622"/>
      <c r="DV38" s="623"/>
      <c r="DW38" s="624">
        <v>12.9</v>
      </c>
      <c r="DX38" s="636"/>
      <c r="DY38" s="636"/>
      <c r="DZ38" s="636"/>
      <c r="EA38" s="636"/>
      <c r="EB38" s="636"/>
      <c r="EC38" s="652"/>
    </row>
    <row r="39" spans="2:133" ht="11.25" customHeight="1" x14ac:dyDescent="0.25">
      <c r="B39" s="618" t="s">
        <v>343</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63" t="s">
        <v>131</v>
      </c>
      <c r="AA39" s="663"/>
      <c r="AB39" s="663"/>
      <c r="AC39" s="663"/>
      <c r="AD39" s="664" t="s">
        <v>248</v>
      </c>
      <c r="AE39" s="664"/>
      <c r="AF39" s="664"/>
      <c r="AG39" s="664"/>
      <c r="AH39" s="664"/>
      <c r="AI39" s="664"/>
      <c r="AJ39" s="664"/>
      <c r="AK39" s="664"/>
      <c r="AL39" s="624" t="s">
        <v>131</v>
      </c>
      <c r="AM39" s="625"/>
      <c r="AN39" s="625"/>
      <c r="AO39" s="665"/>
      <c r="AQ39" s="658" t="s">
        <v>344</v>
      </c>
      <c r="AR39" s="659"/>
      <c r="AS39" s="659"/>
      <c r="AT39" s="659"/>
      <c r="AU39" s="659"/>
      <c r="AV39" s="659"/>
      <c r="AW39" s="659"/>
      <c r="AX39" s="659"/>
      <c r="AY39" s="660"/>
      <c r="AZ39" s="621">
        <v>150135</v>
      </c>
      <c r="BA39" s="622"/>
      <c r="BB39" s="622"/>
      <c r="BC39" s="622"/>
      <c r="BD39" s="634"/>
      <c r="BE39" s="634"/>
      <c r="BF39" s="661"/>
      <c r="BG39" s="618" t="s">
        <v>345</v>
      </c>
      <c r="BH39" s="619"/>
      <c r="BI39" s="619"/>
      <c r="BJ39" s="619"/>
      <c r="BK39" s="619"/>
      <c r="BL39" s="619"/>
      <c r="BM39" s="619"/>
      <c r="BN39" s="619"/>
      <c r="BO39" s="619"/>
      <c r="BP39" s="619"/>
      <c r="BQ39" s="619"/>
      <c r="BR39" s="619"/>
      <c r="BS39" s="619"/>
      <c r="BT39" s="619"/>
      <c r="BU39" s="620"/>
      <c r="BV39" s="621">
        <v>10188</v>
      </c>
      <c r="BW39" s="622"/>
      <c r="BX39" s="622"/>
      <c r="BY39" s="622"/>
      <c r="BZ39" s="622"/>
      <c r="CA39" s="622"/>
      <c r="CB39" s="662"/>
      <c r="CD39" s="618" t="s">
        <v>346</v>
      </c>
      <c r="CE39" s="619"/>
      <c r="CF39" s="619"/>
      <c r="CG39" s="619"/>
      <c r="CH39" s="619"/>
      <c r="CI39" s="619"/>
      <c r="CJ39" s="619"/>
      <c r="CK39" s="619"/>
      <c r="CL39" s="619"/>
      <c r="CM39" s="619"/>
      <c r="CN39" s="619"/>
      <c r="CO39" s="619"/>
      <c r="CP39" s="619"/>
      <c r="CQ39" s="620"/>
      <c r="CR39" s="621">
        <v>1015385</v>
      </c>
      <c r="CS39" s="634"/>
      <c r="CT39" s="634"/>
      <c r="CU39" s="634"/>
      <c r="CV39" s="634"/>
      <c r="CW39" s="634"/>
      <c r="CX39" s="634"/>
      <c r="CY39" s="635"/>
      <c r="CZ39" s="624">
        <v>4</v>
      </c>
      <c r="DA39" s="636"/>
      <c r="DB39" s="636"/>
      <c r="DC39" s="637"/>
      <c r="DD39" s="627">
        <v>396647</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52"/>
    </row>
    <row r="40" spans="2:133" ht="11.25" customHeight="1" x14ac:dyDescent="0.25">
      <c r="B40" s="618" t="s">
        <v>347</v>
      </c>
      <c r="C40" s="619"/>
      <c r="D40" s="619"/>
      <c r="E40" s="619"/>
      <c r="F40" s="619"/>
      <c r="G40" s="619"/>
      <c r="H40" s="619"/>
      <c r="I40" s="619"/>
      <c r="J40" s="619"/>
      <c r="K40" s="619"/>
      <c r="L40" s="619"/>
      <c r="M40" s="619"/>
      <c r="N40" s="619"/>
      <c r="O40" s="619"/>
      <c r="P40" s="619"/>
      <c r="Q40" s="620"/>
      <c r="R40" s="621">
        <v>289244</v>
      </c>
      <c r="S40" s="622"/>
      <c r="T40" s="622"/>
      <c r="U40" s="622"/>
      <c r="V40" s="622"/>
      <c r="W40" s="622"/>
      <c r="X40" s="622"/>
      <c r="Y40" s="623"/>
      <c r="Z40" s="663">
        <v>1.1000000000000001</v>
      </c>
      <c r="AA40" s="663"/>
      <c r="AB40" s="663"/>
      <c r="AC40" s="663"/>
      <c r="AD40" s="664" t="s">
        <v>248</v>
      </c>
      <c r="AE40" s="664"/>
      <c r="AF40" s="664"/>
      <c r="AG40" s="664"/>
      <c r="AH40" s="664"/>
      <c r="AI40" s="664"/>
      <c r="AJ40" s="664"/>
      <c r="AK40" s="664"/>
      <c r="AL40" s="624" t="s">
        <v>248</v>
      </c>
      <c r="AM40" s="625"/>
      <c r="AN40" s="625"/>
      <c r="AO40" s="665"/>
      <c r="AQ40" s="658" t="s">
        <v>348</v>
      </c>
      <c r="AR40" s="659"/>
      <c r="AS40" s="659"/>
      <c r="AT40" s="659"/>
      <c r="AU40" s="659"/>
      <c r="AV40" s="659"/>
      <c r="AW40" s="659"/>
      <c r="AX40" s="659"/>
      <c r="AY40" s="660"/>
      <c r="AZ40" s="621" t="s">
        <v>248</v>
      </c>
      <c r="BA40" s="622"/>
      <c r="BB40" s="622"/>
      <c r="BC40" s="622"/>
      <c r="BD40" s="634"/>
      <c r="BE40" s="634"/>
      <c r="BF40" s="661"/>
      <c r="BG40" s="666" t="s">
        <v>349</v>
      </c>
      <c r="BH40" s="667"/>
      <c r="BI40" s="667"/>
      <c r="BJ40" s="667"/>
      <c r="BK40" s="667"/>
      <c r="BL40" s="223"/>
      <c r="BM40" s="619" t="s">
        <v>350</v>
      </c>
      <c r="BN40" s="619"/>
      <c r="BO40" s="619"/>
      <c r="BP40" s="619"/>
      <c r="BQ40" s="619"/>
      <c r="BR40" s="619"/>
      <c r="BS40" s="619"/>
      <c r="BT40" s="619"/>
      <c r="BU40" s="620"/>
      <c r="BV40" s="621">
        <v>102</v>
      </c>
      <c r="BW40" s="622"/>
      <c r="BX40" s="622"/>
      <c r="BY40" s="622"/>
      <c r="BZ40" s="622"/>
      <c r="CA40" s="622"/>
      <c r="CB40" s="662"/>
      <c r="CD40" s="618" t="s">
        <v>351</v>
      </c>
      <c r="CE40" s="619"/>
      <c r="CF40" s="619"/>
      <c r="CG40" s="619"/>
      <c r="CH40" s="619"/>
      <c r="CI40" s="619"/>
      <c r="CJ40" s="619"/>
      <c r="CK40" s="619"/>
      <c r="CL40" s="619"/>
      <c r="CM40" s="619"/>
      <c r="CN40" s="619"/>
      <c r="CO40" s="619"/>
      <c r="CP40" s="619"/>
      <c r="CQ40" s="620"/>
      <c r="CR40" s="621">
        <v>692341</v>
      </c>
      <c r="CS40" s="622"/>
      <c r="CT40" s="622"/>
      <c r="CU40" s="622"/>
      <c r="CV40" s="622"/>
      <c r="CW40" s="622"/>
      <c r="CX40" s="622"/>
      <c r="CY40" s="623"/>
      <c r="CZ40" s="624">
        <v>2.7</v>
      </c>
      <c r="DA40" s="636"/>
      <c r="DB40" s="636"/>
      <c r="DC40" s="637"/>
      <c r="DD40" s="627">
        <v>652341</v>
      </c>
      <c r="DE40" s="622"/>
      <c r="DF40" s="622"/>
      <c r="DG40" s="622"/>
      <c r="DH40" s="622"/>
      <c r="DI40" s="622"/>
      <c r="DJ40" s="622"/>
      <c r="DK40" s="623"/>
      <c r="DL40" s="627">
        <v>232041</v>
      </c>
      <c r="DM40" s="622"/>
      <c r="DN40" s="622"/>
      <c r="DO40" s="622"/>
      <c r="DP40" s="622"/>
      <c r="DQ40" s="622"/>
      <c r="DR40" s="622"/>
      <c r="DS40" s="622"/>
      <c r="DT40" s="622"/>
      <c r="DU40" s="622"/>
      <c r="DV40" s="623"/>
      <c r="DW40" s="624">
        <v>1.6</v>
      </c>
      <c r="DX40" s="636"/>
      <c r="DY40" s="636"/>
      <c r="DZ40" s="636"/>
      <c r="EA40" s="636"/>
      <c r="EB40" s="636"/>
      <c r="EC40" s="652"/>
    </row>
    <row r="41" spans="2:133" ht="11.25" customHeight="1" x14ac:dyDescent="0.25">
      <c r="B41" s="602" t="s">
        <v>352</v>
      </c>
      <c r="C41" s="603"/>
      <c r="D41" s="603"/>
      <c r="E41" s="603"/>
      <c r="F41" s="603"/>
      <c r="G41" s="603"/>
      <c r="H41" s="603"/>
      <c r="I41" s="603"/>
      <c r="J41" s="603"/>
      <c r="K41" s="603"/>
      <c r="L41" s="603"/>
      <c r="M41" s="603"/>
      <c r="N41" s="603"/>
      <c r="O41" s="603"/>
      <c r="P41" s="603"/>
      <c r="Q41" s="604"/>
      <c r="R41" s="605">
        <v>25928103</v>
      </c>
      <c r="S41" s="649"/>
      <c r="T41" s="649"/>
      <c r="U41" s="649"/>
      <c r="V41" s="649"/>
      <c r="W41" s="649"/>
      <c r="X41" s="649"/>
      <c r="Y41" s="653"/>
      <c r="Z41" s="654">
        <v>100</v>
      </c>
      <c r="AA41" s="654"/>
      <c r="AB41" s="654"/>
      <c r="AC41" s="654"/>
      <c r="AD41" s="655">
        <v>13886059</v>
      </c>
      <c r="AE41" s="655"/>
      <c r="AF41" s="655"/>
      <c r="AG41" s="655"/>
      <c r="AH41" s="655"/>
      <c r="AI41" s="655"/>
      <c r="AJ41" s="655"/>
      <c r="AK41" s="655"/>
      <c r="AL41" s="608">
        <v>100</v>
      </c>
      <c r="AM41" s="656"/>
      <c r="AN41" s="656"/>
      <c r="AO41" s="657"/>
      <c r="AQ41" s="658" t="s">
        <v>353</v>
      </c>
      <c r="AR41" s="659"/>
      <c r="AS41" s="659"/>
      <c r="AT41" s="659"/>
      <c r="AU41" s="659"/>
      <c r="AV41" s="659"/>
      <c r="AW41" s="659"/>
      <c r="AX41" s="659"/>
      <c r="AY41" s="660"/>
      <c r="AZ41" s="621">
        <v>429845</v>
      </c>
      <c r="BA41" s="622"/>
      <c r="BB41" s="622"/>
      <c r="BC41" s="622"/>
      <c r="BD41" s="634"/>
      <c r="BE41" s="634"/>
      <c r="BF41" s="661"/>
      <c r="BG41" s="666"/>
      <c r="BH41" s="667"/>
      <c r="BI41" s="667"/>
      <c r="BJ41" s="667"/>
      <c r="BK41" s="667"/>
      <c r="BL41" s="223"/>
      <c r="BM41" s="619" t="s">
        <v>354</v>
      </c>
      <c r="BN41" s="619"/>
      <c r="BO41" s="619"/>
      <c r="BP41" s="619"/>
      <c r="BQ41" s="619"/>
      <c r="BR41" s="619"/>
      <c r="BS41" s="619"/>
      <c r="BT41" s="619"/>
      <c r="BU41" s="620"/>
      <c r="BV41" s="621" t="s">
        <v>131</v>
      </c>
      <c r="BW41" s="622"/>
      <c r="BX41" s="622"/>
      <c r="BY41" s="622"/>
      <c r="BZ41" s="622"/>
      <c r="CA41" s="622"/>
      <c r="CB41" s="662"/>
      <c r="CD41" s="618" t="s">
        <v>355</v>
      </c>
      <c r="CE41" s="619"/>
      <c r="CF41" s="619"/>
      <c r="CG41" s="619"/>
      <c r="CH41" s="619"/>
      <c r="CI41" s="619"/>
      <c r="CJ41" s="619"/>
      <c r="CK41" s="619"/>
      <c r="CL41" s="619"/>
      <c r="CM41" s="619"/>
      <c r="CN41" s="619"/>
      <c r="CO41" s="619"/>
      <c r="CP41" s="619"/>
      <c r="CQ41" s="620"/>
      <c r="CR41" s="621" t="s">
        <v>148</v>
      </c>
      <c r="CS41" s="634"/>
      <c r="CT41" s="634"/>
      <c r="CU41" s="634"/>
      <c r="CV41" s="634"/>
      <c r="CW41" s="634"/>
      <c r="CX41" s="634"/>
      <c r="CY41" s="635"/>
      <c r="CZ41" s="624" t="s">
        <v>148</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5">
      <c r="AQ42" s="646" t="s">
        <v>356</v>
      </c>
      <c r="AR42" s="647"/>
      <c r="AS42" s="647"/>
      <c r="AT42" s="647"/>
      <c r="AU42" s="647"/>
      <c r="AV42" s="647"/>
      <c r="AW42" s="647"/>
      <c r="AX42" s="647"/>
      <c r="AY42" s="648"/>
      <c r="AZ42" s="605">
        <v>1878089</v>
      </c>
      <c r="BA42" s="649"/>
      <c r="BB42" s="649"/>
      <c r="BC42" s="649"/>
      <c r="BD42" s="606"/>
      <c r="BE42" s="606"/>
      <c r="BF42" s="650"/>
      <c r="BG42" s="668"/>
      <c r="BH42" s="669"/>
      <c r="BI42" s="669"/>
      <c r="BJ42" s="669"/>
      <c r="BK42" s="669"/>
      <c r="BL42" s="224"/>
      <c r="BM42" s="603" t="s">
        <v>357</v>
      </c>
      <c r="BN42" s="603"/>
      <c r="BO42" s="603"/>
      <c r="BP42" s="603"/>
      <c r="BQ42" s="603"/>
      <c r="BR42" s="603"/>
      <c r="BS42" s="603"/>
      <c r="BT42" s="603"/>
      <c r="BU42" s="604"/>
      <c r="BV42" s="605">
        <v>366</v>
      </c>
      <c r="BW42" s="649"/>
      <c r="BX42" s="649"/>
      <c r="BY42" s="649"/>
      <c r="BZ42" s="649"/>
      <c r="CA42" s="649"/>
      <c r="CB42" s="651"/>
      <c r="CD42" s="618" t="s">
        <v>358</v>
      </c>
      <c r="CE42" s="619"/>
      <c r="CF42" s="619"/>
      <c r="CG42" s="619"/>
      <c r="CH42" s="619"/>
      <c r="CI42" s="619"/>
      <c r="CJ42" s="619"/>
      <c r="CK42" s="619"/>
      <c r="CL42" s="619"/>
      <c r="CM42" s="619"/>
      <c r="CN42" s="619"/>
      <c r="CO42" s="619"/>
      <c r="CP42" s="619"/>
      <c r="CQ42" s="620"/>
      <c r="CR42" s="621">
        <v>3121616</v>
      </c>
      <c r="CS42" s="634"/>
      <c r="CT42" s="634"/>
      <c r="CU42" s="634"/>
      <c r="CV42" s="634"/>
      <c r="CW42" s="634"/>
      <c r="CX42" s="634"/>
      <c r="CY42" s="635"/>
      <c r="CZ42" s="624">
        <v>12.3</v>
      </c>
      <c r="DA42" s="636"/>
      <c r="DB42" s="636"/>
      <c r="DC42" s="637"/>
      <c r="DD42" s="627">
        <v>829852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5">
      <c r="B43" s="214" t="s">
        <v>359</v>
      </c>
      <c r="CD43" s="618" t="s">
        <v>360</v>
      </c>
      <c r="CE43" s="619"/>
      <c r="CF43" s="619"/>
      <c r="CG43" s="619"/>
      <c r="CH43" s="619"/>
      <c r="CI43" s="619"/>
      <c r="CJ43" s="619"/>
      <c r="CK43" s="619"/>
      <c r="CL43" s="619"/>
      <c r="CM43" s="619"/>
      <c r="CN43" s="619"/>
      <c r="CO43" s="619"/>
      <c r="CP43" s="619"/>
      <c r="CQ43" s="620"/>
      <c r="CR43" s="621">
        <v>81699</v>
      </c>
      <c r="CS43" s="634"/>
      <c r="CT43" s="634"/>
      <c r="CU43" s="634"/>
      <c r="CV43" s="634"/>
      <c r="CW43" s="634"/>
      <c r="CX43" s="634"/>
      <c r="CY43" s="635"/>
      <c r="CZ43" s="624">
        <v>0.3</v>
      </c>
      <c r="DA43" s="636"/>
      <c r="DB43" s="636"/>
      <c r="DC43" s="637"/>
      <c r="DD43" s="627">
        <v>81699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3046628</v>
      </c>
      <c r="CS44" s="622"/>
      <c r="CT44" s="622"/>
      <c r="CU44" s="622"/>
      <c r="CV44" s="622"/>
      <c r="CW44" s="622"/>
      <c r="CX44" s="622"/>
      <c r="CY44" s="623"/>
      <c r="CZ44" s="624">
        <v>12</v>
      </c>
      <c r="DA44" s="625"/>
      <c r="DB44" s="625"/>
      <c r="DC44" s="626"/>
      <c r="DD44" s="627">
        <v>827734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1056258</v>
      </c>
      <c r="CS45" s="634"/>
      <c r="CT45" s="634"/>
      <c r="CU45" s="634"/>
      <c r="CV45" s="634"/>
      <c r="CW45" s="634"/>
      <c r="CX45" s="634"/>
      <c r="CY45" s="635"/>
      <c r="CZ45" s="624">
        <v>4.2</v>
      </c>
      <c r="DA45" s="636"/>
      <c r="DB45" s="636"/>
      <c r="DC45" s="637"/>
      <c r="DD45" s="627">
        <v>69332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5">
      <c r="B46" s="225"/>
      <c r="CD46" s="642"/>
      <c r="CE46" s="643"/>
      <c r="CF46" s="618" t="s">
        <v>365</v>
      </c>
      <c r="CG46" s="619"/>
      <c r="CH46" s="619"/>
      <c r="CI46" s="619"/>
      <c r="CJ46" s="619"/>
      <c r="CK46" s="619"/>
      <c r="CL46" s="619"/>
      <c r="CM46" s="619"/>
      <c r="CN46" s="619"/>
      <c r="CO46" s="619"/>
      <c r="CP46" s="619"/>
      <c r="CQ46" s="620"/>
      <c r="CR46" s="621">
        <v>1927266</v>
      </c>
      <c r="CS46" s="622"/>
      <c r="CT46" s="622"/>
      <c r="CU46" s="622"/>
      <c r="CV46" s="622"/>
      <c r="CW46" s="622"/>
      <c r="CX46" s="622"/>
      <c r="CY46" s="623"/>
      <c r="CZ46" s="624">
        <v>7.6</v>
      </c>
      <c r="DA46" s="625"/>
      <c r="DB46" s="625"/>
      <c r="DC46" s="626"/>
      <c r="DD46" s="627">
        <v>696598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5">
      <c r="B47" s="225"/>
      <c r="CD47" s="642"/>
      <c r="CE47" s="643"/>
      <c r="CF47" s="618" t="s">
        <v>366</v>
      </c>
      <c r="CG47" s="619"/>
      <c r="CH47" s="619"/>
      <c r="CI47" s="619"/>
      <c r="CJ47" s="619"/>
      <c r="CK47" s="619"/>
      <c r="CL47" s="619"/>
      <c r="CM47" s="619"/>
      <c r="CN47" s="619"/>
      <c r="CO47" s="619"/>
      <c r="CP47" s="619"/>
      <c r="CQ47" s="620"/>
      <c r="CR47" s="621">
        <v>74988</v>
      </c>
      <c r="CS47" s="634"/>
      <c r="CT47" s="634"/>
      <c r="CU47" s="634"/>
      <c r="CV47" s="634"/>
      <c r="CW47" s="634"/>
      <c r="CX47" s="634"/>
      <c r="CY47" s="635"/>
      <c r="CZ47" s="624">
        <v>0.3</v>
      </c>
      <c r="DA47" s="636"/>
      <c r="DB47" s="636"/>
      <c r="DC47" s="637"/>
      <c r="DD47" s="627">
        <v>2118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75" x14ac:dyDescent="0.25">
      <c r="B48" s="225"/>
      <c r="CD48" s="644"/>
      <c r="CE48" s="645"/>
      <c r="CF48" s="618" t="s">
        <v>367</v>
      </c>
      <c r="CG48" s="619"/>
      <c r="CH48" s="619"/>
      <c r="CI48" s="619"/>
      <c r="CJ48" s="619"/>
      <c r="CK48" s="619"/>
      <c r="CL48" s="619"/>
      <c r="CM48" s="619"/>
      <c r="CN48" s="619"/>
      <c r="CO48" s="619"/>
      <c r="CP48" s="619"/>
      <c r="CQ48" s="620"/>
      <c r="CR48" s="621" t="s">
        <v>248</v>
      </c>
      <c r="CS48" s="622"/>
      <c r="CT48" s="622"/>
      <c r="CU48" s="622"/>
      <c r="CV48" s="622"/>
      <c r="CW48" s="622"/>
      <c r="CX48" s="622"/>
      <c r="CY48" s="623"/>
      <c r="CZ48" s="624" t="s">
        <v>248</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5">
      <c r="B49" s="225"/>
      <c r="CD49" s="602" t="s">
        <v>368</v>
      </c>
      <c r="CE49" s="603"/>
      <c r="CF49" s="603"/>
      <c r="CG49" s="603"/>
      <c r="CH49" s="603"/>
      <c r="CI49" s="603"/>
      <c r="CJ49" s="603"/>
      <c r="CK49" s="603"/>
      <c r="CL49" s="603"/>
      <c r="CM49" s="603"/>
      <c r="CN49" s="603"/>
      <c r="CO49" s="603"/>
      <c r="CP49" s="603"/>
      <c r="CQ49" s="604"/>
      <c r="CR49" s="605">
        <v>25390534</v>
      </c>
      <c r="CS49" s="606"/>
      <c r="CT49" s="606"/>
      <c r="CU49" s="606"/>
      <c r="CV49" s="606"/>
      <c r="CW49" s="606"/>
      <c r="CX49" s="606"/>
      <c r="CY49" s="607"/>
      <c r="CZ49" s="608">
        <v>100</v>
      </c>
      <c r="DA49" s="609"/>
      <c r="DB49" s="609"/>
      <c r="DC49" s="610"/>
      <c r="DD49" s="611">
        <v>16854808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8rOlwOqmRsH55Vvf9SdYvKl0tfk4sfKfUM1FlYKvrk0thqTvmYsPf/iR9t8Mb5FbZAF1Zv6pBgnaDYvfYRdtQ==" saltValue="taKyIkNFdUtlFwpkfoa01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3" zeroHeight="1" x14ac:dyDescent="0.25"/>
  <cols>
    <col min="1" max="130" width="2.765625" style="231" customWidth="1"/>
    <col min="131" max="131" width="1.61328125" style="231" customWidth="1"/>
    <col min="132" max="16384" width="9" style="231" hidden="1"/>
  </cols>
  <sheetData>
    <row r="1" spans="1:131" ht="11.25" customHeight="1" thickBot="1" x14ac:dyDescent="0.3">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3">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370</v>
      </c>
      <c r="DK2" s="1108"/>
      <c r="DL2" s="1108"/>
      <c r="DM2" s="1108"/>
      <c r="DN2" s="1108"/>
      <c r="DO2" s="1109"/>
      <c r="DP2" s="228"/>
      <c r="DQ2" s="1107" t="s">
        <v>371</v>
      </c>
      <c r="DR2" s="1108"/>
      <c r="DS2" s="1108"/>
      <c r="DT2" s="1108"/>
      <c r="DU2" s="1108"/>
      <c r="DV2" s="1108"/>
      <c r="DW2" s="1108"/>
      <c r="DX2" s="1108"/>
      <c r="DY2" s="1108"/>
      <c r="DZ2" s="1109"/>
      <c r="EA2" s="230"/>
    </row>
    <row r="3" spans="1:131" ht="11.25" customHeight="1" x14ac:dyDescent="0.2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3">
      <c r="A4" s="1058" t="s">
        <v>372</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5">
      <c r="A5" s="1003" t="s">
        <v>374</v>
      </c>
      <c r="B5" s="1004"/>
      <c r="C5" s="1004"/>
      <c r="D5" s="1004"/>
      <c r="E5" s="1004"/>
      <c r="F5" s="1004"/>
      <c r="G5" s="1004"/>
      <c r="H5" s="1004"/>
      <c r="I5" s="1004"/>
      <c r="J5" s="1004"/>
      <c r="K5" s="1004"/>
      <c r="L5" s="1004"/>
      <c r="M5" s="1004"/>
      <c r="N5" s="1004"/>
      <c r="O5" s="1004"/>
      <c r="P5" s="1005"/>
      <c r="Q5" s="989" t="s">
        <v>375</v>
      </c>
      <c r="R5" s="990"/>
      <c r="S5" s="990"/>
      <c r="T5" s="990"/>
      <c r="U5" s="991"/>
      <c r="V5" s="989" t="s">
        <v>376</v>
      </c>
      <c r="W5" s="990"/>
      <c r="X5" s="990"/>
      <c r="Y5" s="990"/>
      <c r="Z5" s="991"/>
      <c r="AA5" s="989" t="s">
        <v>377</v>
      </c>
      <c r="AB5" s="990"/>
      <c r="AC5" s="990"/>
      <c r="AD5" s="990"/>
      <c r="AE5" s="990"/>
      <c r="AF5" s="1110" t="s">
        <v>378</v>
      </c>
      <c r="AG5" s="990"/>
      <c r="AH5" s="990"/>
      <c r="AI5" s="990"/>
      <c r="AJ5" s="995"/>
      <c r="AK5" s="990" t="s">
        <v>379</v>
      </c>
      <c r="AL5" s="990"/>
      <c r="AM5" s="990"/>
      <c r="AN5" s="990"/>
      <c r="AO5" s="991"/>
      <c r="AP5" s="989" t="s">
        <v>380</v>
      </c>
      <c r="AQ5" s="990"/>
      <c r="AR5" s="990"/>
      <c r="AS5" s="990"/>
      <c r="AT5" s="991"/>
      <c r="AU5" s="989" t="s">
        <v>381</v>
      </c>
      <c r="AV5" s="990"/>
      <c r="AW5" s="990"/>
      <c r="AX5" s="990"/>
      <c r="AY5" s="995"/>
      <c r="AZ5" s="232"/>
      <c r="BA5" s="232"/>
      <c r="BB5" s="232"/>
      <c r="BC5" s="232"/>
      <c r="BD5" s="232"/>
      <c r="BE5" s="233"/>
      <c r="BF5" s="233"/>
      <c r="BG5" s="233"/>
      <c r="BH5" s="233"/>
      <c r="BI5" s="233"/>
      <c r="BJ5" s="233"/>
      <c r="BK5" s="233"/>
      <c r="BL5" s="233"/>
      <c r="BM5" s="233"/>
      <c r="BN5" s="233"/>
      <c r="BO5" s="233"/>
      <c r="BP5" s="233"/>
      <c r="BQ5" s="1003" t="s">
        <v>382</v>
      </c>
      <c r="BR5" s="1004"/>
      <c r="BS5" s="1004"/>
      <c r="BT5" s="1004"/>
      <c r="BU5" s="1004"/>
      <c r="BV5" s="1004"/>
      <c r="BW5" s="1004"/>
      <c r="BX5" s="1004"/>
      <c r="BY5" s="1004"/>
      <c r="BZ5" s="1004"/>
      <c r="CA5" s="1004"/>
      <c r="CB5" s="1004"/>
      <c r="CC5" s="1004"/>
      <c r="CD5" s="1004"/>
      <c r="CE5" s="1004"/>
      <c r="CF5" s="1004"/>
      <c r="CG5" s="1005"/>
      <c r="CH5" s="989" t="s">
        <v>383</v>
      </c>
      <c r="CI5" s="990"/>
      <c r="CJ5" s="990"/>
      <c r="CK5" s="990"/>
      <c r="CL5" s="991"/>
      <c r="CM5" s="989" t="s">
        <v>384</v>
      </c>
      <c r="CN5" s="990"/>
      <c r="CO5" s="990"/>
      <c r="CP5" s="990"/>
      <c r="CQ5" s="991"/>
      <c r="CR5" s="989" t="s">
        <v>385</v>
      </c>
      <c r="CS5" s="990"/>
      <c r="CT5" s="990"/>
      <c r="CU5" s="990"/>
      <c r="CV5" s="991"/>
      <c r="CW5" s="989" t="s">
        <v>386</v>
      </c>
      <c r="CX5" s="990"/>
      <c r="CY5" s="990"/>
      <c r="CZ5" s="990"/>
      <c r="DA5" s="991"/>
      <c r="DB5" s="989" t="s">
        <v>387</v>
      </c>
      <c r="DC5" s="990"/>
      <c r="DD5" s="990"/>
      <c r="DE5" s="990"/>
      <c r="DF5" s="991"/>
      <c r="DG5" s="1100" t="s">
        <v>388</v>
      </c>
      <c r="DH5" s="1101"/>
      <c r="DI5" s="1101"/>
      <c r="DJ5" s="1101"/>
      <c r="DK5" s="1102"/>
      <c r="DL5" s="1100" t="s">
        <v>389</v>
      </c>
      <c r="DM5" s="1101"/>
      <c r="DN5" s="1101"/>
      <c r="DO5" s="1101"/>
      <c r="DP5" s="1102"/>
      <c r="DQ5" s="989" t="s">
        <v>390</v>
      </c>
      <c r="DR5" s="990"/>
      <c r="DS5" s="990"/>
      <c r="DT5" s="990"/>
      <c r="DU5" s="991"/>
      <c r="DV5" s="989" t="s">
        <v>381</v>
      </c>
      <c r="DW5" s="990"/>
      <c r="DX5" s="990"/>
      <c r="DY5" s="990"/>
      <c r="DZ5" s="995"/>
      <c r="EA5" s="234"/>
    </row>
    <row r="6" spans="1:131" s="235" customFormat="1" ht="26.25" customHeight="1" thickBot="1" x14ac:dyDescent="0.3">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1"/>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3"/>
      <c r="DH6" s="1104"/>
      <c r="DI6" s="1104"/>
      <c r="DJ6" s="1104"/>
      <c r="DK6" s="1105"/>
      <c r="DL6" s="1103"/>
      <c r="DM6" s="1104"/>
      <c r="DN6" s="1104"/>
      <c r="DO6" s="1104"/>
      <c r="DP6" s="1105"/>
      <c r="DQ6" s="992"/>
      <c r="DR6" s="993"/>
      <c r="DS6" s="993"/>
      <c r="DT6" s="993"/>
      <c r="DU6" s="994"/>
      <c r="DV6" s="992"/>
      <c r="DW6" s="993"/>
      <c r="DX6" s="993"/>
      <c r="DY6" s="993"/>
      <c r="DZ6" s="996"/>
      <c r="EA6" s="234"/>
    </row>
    <row r="7" spans="1:131" s="235" customFormat="1" ht="26.25" customHeight="1" thickTop="1" x14ac:dyDescent="0.25">
      <c r="A7" s="236">
        <v>1</v>
      </c>
      <c r="B7" s="1044" t="s">
        <v>391</v>
      </c>
      <c r="C7" s="1045"/>
      <c r="D7" s="1045"/>
      <c r="E7" s="1045"/>
      <c r="F7" s="1045"/>
      <c r="G7" s="1045"/>
      <c r="H7" s="1045"/>
      <c r="I7" s="1045"/>
      <c r="J7" s="1045"/>
      <c r="K7" s="1045"/>
      <c r="L7" s="1045"/>
      <c r="M7" s="1045"/>
      <c r="N7" s="1045"/>
      <c r="O7" s="1045"/>
      <c r="P7" s="1046"/>
      <c r="Q7" s="1089">
        <v>25922</v>
      </c>
      <c r="R7" s="1090"/>
      <c r="S7" s="1090"/>
      <c r="T7" s="1090"/>
      <c r="U7" s="1090"/>
      <c r="V7" s="1090">
        <v>25385</v>
      </c>
      <c r="W7" s="1090"/>
      <c r="X7" s="1090"/>
      <c r="Y7" s="1090"/>
      <c r="Z7" s="1090"/>
      <c r="AA7" s="1090">
        <v>538</v>
      </c>
      <c r="AB7" s="1090"/>
      <c r="AC7" s="1090"/>
      <c r="AD7" s="1090"/>
      <c r="AE7" s="1091"/>
      <c r="AF7" s="1092">
        <v>420</v>
      </c>
      <c r="AG7" s="1093"/>
      <c r="AH7" s="1093"/>
      <c r="AI7" s="1093"/>
      <c r="AJ7" s="1094"/>
      <c r="AK7" s="1095">
        <v>1069</v>
      </c>
      <c r="AL7" s="1096"/>
      <c r="AM7" s="1096"/>
      <c r="AN7" s="1096"/>
      <c r="AO7" s="1096"/>
      <c r="AP7" s="1096">
        <v>18073</v>
      </c>
      <c r="AQ7" s="1096"/>
      <c r="AR7" s="1096"/>
      <c r="AS7" s="1096"/>
      <c r="AT7" s="1096"/>
      <c r="AU7" s="1097" t="s">
        <v>592</v>
      </c>
      <c r="AV7" s="1097"/>
      <c r="AW7" s="1097"/>
      <c r="AX7" s="1097"/>
      <c r="AY7" s="1098"/>
      <c r="AZ7" s="232"/>
      <c r="BA7" s="232"/>
      <c r="BB7" s="232"/>
      <c r="BC7" s="232"/>
      <c r="BD7" s="232"/>
      <c r="BE7" s="233"/>
      <c r="BF7" s="233"/>
      <c r="BG7" s="233"/>
      <c r="BH7" s="233"/>
      <c r="BI7" s="233"/>
      <c r="BJ7" s="233"/>
      <c r="BK7" s="233"/>
      <c r="BL7" s="233"/>
      <c r="BM7" s="233"/>
      <c r="BN7" s="233"/>
      <c r="BO7" s="233"/>
      <c r="BP7" s="233"/>
      <c r="BQ7" s="236">
        <v>1</v>
      </c>
      <c r="BR7" s="237"/>
      <c r="BS7" s="1086" t="s">
        <v>610</v>
      </c>
      <c r="BT7" s="1087"/>
      <c r="BU7" s="1087"/>
      <c r="BV7" s="1087"/>
      <c r="BW7" s="1087"/>
      <c r="BX7" s="1087"/>
      <c r="BY7" s="1087"/>
      <c r="BZ7" s="1087"/>
      <c r="CA7" s="1087"/>
      <c r="CB7" s="1087"/>
      <c r="CC7" s="1087"/>
      <c r="CD7" s="1087"/>
      <c r="CE7" s="1087"/>
      <c r="CF7" s="1087"/>
      <c r="CG7" s="1099"/>
      <c r="CH7" s="1083" t="s">
        <v>593</v>
      </c>
      <c r="CI7" s="1084"/>
      <c r="CJ7" s="1084"/>
      <c r="CK7" s="1084"/>
      <c r="CL7" s="1085"/>
      <c r="CM7" s="1083">
        <v>30</v>
      </c>
      <c r="CN7" s="1084"/>
      <c r="CO7" s="1084"/>
      <c r="CP7" s="1084"/>
      <c r="CQ7" s="1085"/>
      <c r="CR7" s="1083">
        <v>30</v>
      </c>
      <c r="CS7" s="1084"/>
      <c r="CT7" s="1084"/>
      <c r="CU7" s="1084"/>
      <c r="CV7" s="1085"/>
      <c r="CW7" s="1083">
        <v>87</v>
      </c>
      <c r="CX7" s="1084"/>
      <c r="CY7" s="1084"/>
      <c r="CZ7" s="1084"/>
      <c r="DA7" s="1085"/>
      <c r="DB7" s="1083" t="s">
        <v>593</v>
      </c>
      <c r="DC7" s="1084"/>
      <c r="DD7" s="1084"/>
      <c r="DE7" s="1084"/>
      <c r="DF7" s="1085"/>
      <c r="DG7" s="1083" t="s">
        <v>593</v>
      </c>
      <c r="DH7" s="1084"/>
      <c r="DI7" s="1084"/>
      <c r="DJ7" s="1084"/>
      <c r="DK7" s="1085"/>
      <c r="DL7" s="1083" t="s">
        <v>593</v>
      </c>
      <c r="DM7" s="1084"/>
      <c r="DN7" s="1084"/>
      <c r="DO7" s="1084"/>
      <c r="DP7" s="1085"/>
      <c r="DQ7" s="1083" t="s">
        <v>593</v>
      </c>
      <c r="DR7" s="1084"/>
      <c r="DS7" s="1084"/>
      <c r="DT7" s="1084"/>
      <c r="DU7" s="1085"/>
      <c r="DV7" s="1086"/>
      <c r="DW7" s="1087"/>
      <c r="DX7" s="1087"/>
      <c r="DY7" s="1087"/>
      <c r="DZ7" s="1088"/>
      <c r="EA7" s="234"/>
    </row>
    <row r="8" spans="1:131" s="235" customFormat="1" ht="26.25" customHeight="1" x14ac:dyDescent="0.25">
      <c r="A8" s="238">
        <v>2</v>
      </c>
      <c r="B8" s="1030" t="s">
        <v>392</v>
      </c>
      <c r="C8" s="1031"/>
      <c r="D8" s="1031"/>
      <c r="E8" s="1031"/>
      <c r="F8" s="1031"/>
      <c r="G8" s="1031"/>
      <c r="H8" s="1031"/>
      <c r="I8" s="1031"/>
      <c r="J8" s="1031"/>
      <c r="K8" s="1031"/>
      <c r="L8" s="1031"/>
      <c r="M8" s="1031"/>
      <c r="N8" s="1031"/>
      <c r="O8" s="1031"/>
      <c r="P8" s="1032"/>
      <c r="Q8" s="1038">
        <v>5</v>
      </c>
      <c r="R8" s="1039"/>
      <c r="S8" s="1039"/>
      <c r="T8" s="1039"/>
      <c r="U8" s="1039"/>
      <c r="V8" s="1039">
        <v>5</v>
      </c>
      <c r="W8" s="1039"/>
      <c r="X8" s="1039"/>
      <c r="Y8" s="1039"/>
      <c r="Z8" s="1039"/>
      <c r="AA8" s="1039" t="s">
        <v>593</v>
      </c>
      <c r="AB8" s="1039"/>
      <c r="AC8" s="1039"/>
      <c r="AD8" s="1039"/>
      <c r="AE8" s="1040"/>
      <c r="AF8" s="1035" t="s">
        <v>131</v>
      </c>
      <c r="AG8" s="1036"/>
      <c r="AH8" s="1036"/>
      <c r="AI8" s="1036"/>
      <c r="AJ8" s="1037"/>
      <c r="AK8" s="1079">
        <v>3</v>
      </c>
      <c r="AL8" s="1080"/>
      <c r="AM8" s="1080"/>
      <c r="AN8" s="1080"/>
      <c r="AO8" s="1080"/>
      <c r="AP8" s="1080" t="s">
        <v>593</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1000" t="s">
        <v>611</v>
      </c>
      <c r="BT8" s="1001"/>
      <c r="BU8" s="1001"/>
      <c r="BV8" s="1001"/>
      <c r="BW8" s="1001"/>
      <c r="BX8" s="1001"/>
      <c r="BY8" s="1001"/>
      <c r="BZ8" s="1001"/>
      <c r="CA8" s="1001"/>
      <c r="CB8" s="1001"/>
      <c r="CC8" s="1001"/>
      <c r="CD8" s="1001"/>
      <c r="CE8" s="1001"/>
      <c r="CF8" s="1001"/>
      <c r="CG8" s="1016"/>
      <c r="CH8" s="997">
        <v>8</v>
      </c>
      <c r="CI8" s="998"/>
      <c r="CJ8" s="998"/>
      <c r="CK8" s="998"/>
      <c r="CL8" s="999"/>
      <c r="CM8" s="997">
        <v>155</v>
      </c>
      <c r="CN8" s="998"/>
      <c r="CO8" s="998"/>
      <c r="CP8" s="998"/>
      <c r="CQ8" s="999"/>
      <c r="CR8" s="997">
        <v>10</v>
      </c>
      <c r="CS8" s="998"/>
      <c r="CT8" s="998"/>
      <c r="CU8" s="998"/>
      <c r="CV8" s="999"/>
      <c r="CW8" s="997" t="s">
        <v>593</v>
      </c>
      <c r="CX8" s="998"/>
      <c r="CY8" s="998"/>
      <c r="CZ8" s="998"/>
      <c r="DA8" s="999"/>
      <c r="DB8" s="997" t="s">
        <v>593</v>
      </c>
      <c r="DC8" s="998"/>
      <c r="DD8" s="998"/>
      <c r="DE8" s="998"/>
      <c r="DF8" s="999"/>
      <c r="DG8" s="997" t="s">
        <v>593</v>
      </c>
      <c r="DH8" s="998"/>
      <c r="DI8" s="998"/>
      <c r="DJ8" s="998"/>
      <c r="DK8" s="999"/>
      <c r="DL8" s="997" t="s">
        <v>593</v>
      </c>
      <c r="DM8" s="998"/>
      <c r="DN8" s="998"/>
      <c r="DO8" s="998"/>
      <c r="DP8" s="999"/>
      <c r="DQ8" s="997" t="s">
        <v>593</v>
      </c>
      <c r="DR8" s="998"/>
      <c r="DS8" s="998"/>
      <c r="DT8" s="998"/>
      <c r="DU8" s="999"/>
      <c r="DV8" s="1000"/>
      <c r="DW8" s="1001"/>
      <c r="DX8" s="1001"/>
      <c r="DY8" s="1001"/>
      <c r="DZ8" s="1002"/>
      <c r="EA8" s="234"/>
    </row>
    <row r="9" spans="1:131" s="235" customFormat="1" ht="26.25" customHeight="1" x14ac:dyDescent="0.2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2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3">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5">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3">
      <c r="A23" s="240" t="s">
        <v>394</v>
      </c>
      <c r="B23" s="937" t="s">
        <v>395</v>
      </c>
      <c r="C23" s="938"/>
      <c r="D23" s="938"/>
      <c r="E23" s="938"/>
      <c r="F23" s="938"/>
      <c r="G23" s="938"/>
      <c r="H23" s="938"/>
      <c r="I23" s="938"/>
      <c r="J23" s="938"/>
      <c r="K23" s="938"/>
      <c r="L23" s="938"/>
      <c r="M23" s="938"/>
      <c r="N23" s="938"/>
      <c r="O23" s="938"/>
      <c r="P23" s="948"/>
      <c r="Q23" s="1066">
        <v>25924</v>
      </c>
      <c r="R23" s="1060"/>
      <c r="S23" s="1060"/>
      <c r="T23" s="1060"/>
      <c r="U23" s="1060"/>
      <c r="V23" s="1060">
        <v>25386</v>
      </c>
      <c r="W23" s="1060"/>
      <c r="X23" s="1060"/>
      <c r="Y23" s="1060"/>
      <c r="Z23" s="1060"/>
      <c r="AA23" s="1060">
        <v>538</v>
      </c>
      <c r="AB23" s="1060"/>
      <c r="AC23" s="1060"/>
      <c r="AD23" s="1060"/>
      <c r="AE23" s="1067"/>
      <c r="AF23" s="1068">
        <v>420</v>
      </c>
      <c r="AG23" s="1060"/>
      <c r="AH23" s="1060"/>
      <c r="AI23" s="1060"/>
      <c r="AJ23" s="1069"/>
      <c r="AK23" s="1070"/>
      <c r="AL23" s="1071"/>
      <c r="AM23" s="1071"/>
      <c r="AN23" s="1071"/>
      <c r="AO23" s="1071"/>
      <c r="AP23" s="1060">
        <v>18073</v>
      </c>
      <c r="AQ23" s="1060"/>
      <c r="AR23" s="1060"/>
      <c r="AS23" s="1060"/>
      <c r="AT23" s="1060"/>
      <c r="AU23" s="1061"/>
      <c r="AV23" s="1061"/>
      <c r="AW23" s="1061"/>
      <c r="AX23" s="1061"/>
      <c r="AY23" s="1062"/>
      <c r="AZ23" s="1063" t="s">
        <v>396</v>
      </c>
      <c r="BA23" s="1064"/>
      <c r="BB23" s="1064"/>
      <c r="BC23" s="1064"/>
      <c r="BD23" s="1065"/>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5">
      <c r="A24" s="1059" t="s">
        <v>397</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3">
      <c r="A25" s="1058" t="s">
        <v>398</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5">
      <c r="A26" s="1003" t="s">
        <v>374</v>
      </c>
      <c r="B26" s="1004"/>
      <c r="C26" s="1004"/>
      <c r="D26" s="1004"/>
      <c r="E26" s="1004"/>
      <c r="F26" s="1004"/>
      <c r="G26" s="1004"/>
      <c r="H26" s="1004"/>
      <c r="I26" s="1004"/>
      <c r="J26" s="1004"/>
      <c r="K26" s="1004"/>
      <c r="L26" s="1004"/>
      <c r="M26" s="1004"/>
      <c r="N26" s="1004"/>
      <c r="O26" s="1004"/>
      <c r="P26" s="1005"/>
      <c r="Q26" s="989" t="s">
        <v>399</v>
      </c>
      <c r="R26" s="990"/>
      <c r="S26" s="990"/>
      <c r="T26" s="990"/>
      <c r="U26" s="991"/>
      <c r="V26" s="989" t="s">
        <v>400</v>
      </c>
      <c r="W26" s="990"/>
      <c r="X26" s="990"/>
      <c r="Y26" s="990"/>
      <c r="Z26" s="991"/>
      <c r="AA26" s="989" t="s">
        <v>401</v>
      </c>
      <c r="AB26" s="990"/>
      <c r="AC26" s="990"/>
      <c r="AD26" s="990"/>
      <c r="AE26" s="990"/>
      <c r="AF26" s="1054" t="s">
        <v>402</v>
      </c>
      <c r="AG26" s="1010"/>
      <c r="AH26" s="1010"/>
      <c r="AI26" s="1010"/>
      <c r="AJ26" s="1055"/>
      <c r="AK26" s="990" t="s">
        <v>403</v>
      </c>
      <c r="AL26" s="990"/>
      <c r="AM26" s="990"/>
      <c r="AN26" s="990"/>
      <c r="AO26" s="991"/>
      <c r="AP26" s="989" t="s">
        <v>404</v>
      </c>
      <c r="AQ26" s="990"/>
      <c r="AR26" s="990"/>
      <c r="AS26" s="990"/>
      <c r="AT26" s="991"/>
      <c r="AU26" s="989" t="s">
        <v>405</v>
      </c>
      <c r="AV26" s="990"/>
      <c r="AW26" s="990"/>
      <c r="AX26" s="990"/>
      <c r="AY26" s="991"/>
      <c r="AZ26" s="989" t="s">
        <v>406</v>
      </c>
      <c r="BA26" s="990"/>
      <c r="BB26" s="990"/>
      <c r="BC26" s="990"/>
      <c r="BD26" s="991"/>
      <c r="BE26" s="989" t="s">
        <v>381</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3">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6"/>
      <c r="AG27" s="1013"/>
      <c r="AH27" s="1013"/>
      <c r="AI27" s="1013"/>
      <c r="AJ27" s="1057"/>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5">
      <c r="A28" s="242">
        <v>1</v>
      </c>
      <c r="B28" s="1044" t="s">
        <v>407</v>
      </c>
      <c r="C28" s="1045"/>
      <c r="D28" s="1045"/>
      <c r="E28" s="1045"/>
      <c r="F28" s="1045"/>
      <c r="G28" s="1045"/>
      <c r="H28" s="1045"/>
      <c r="I28" s="1045"/>
      <c r="J28" s="1045"/>
      <c r="K28" s="1045"/>
      <c r="L28" s="1045"/>
      <c r="M28" s="1045"/>
      <c r="N28" s="1045"/>
      <c r="O28" s="1045"/>
      <c r="P28" s="1046"/>
      <c r="Q28" s="1047">
        <v>5496</v>
      </c>
      <c r="R28" s="1048"/>
      <c r="S28" s="1048"/>
      <c r="T28" s="1048"/>
      <c r="U28" s="1048"/>
      <c r="V28" s="1048">
        <v>5370</v>
      </c>
      <c r="W28" s="1048"/>
      <c r="X28" s="1048"/>
      <c r="Y28" s="1048"/>
      <c r="Z28" s="1048"/>
      <c r="AA28" s="1048">
        <v>127</v>
      </c>
      <c r="AB28" s="1048"/>
      <c r="AC28" s="1048"/>
      <c r="AD28" s="1048"/>
      <c r="AE28" s="1049"/>
      <c r="AF28" s="1050">
        <v>127</v>
      </c>
      <c r="AG28" s="1048"/>
      <c r="AH28" s="1048"/>
      <c r="AI28" s="1048"/>
      <c r="AJ28" s="1051"/>
      <c r="AK28" s="1052">
        <v>515</v>
      </c>
      <c r="AL28" s="1053"/>
      <c r="AM28" s="1053"/>
      <c r="AN28" s="1053"/>
      <c r="AO28" s="1053"/>
      <c r="AP28" s="1053" t="s">
        <v>593</v>
      </c>
      <c r="AQ28" s="1053"/>
      <c r="AR28" s="1053"/>
      <c r="AS28" s="1053"/>
      <c r="AT28" s="1053"/>
      <c r="AU28" s="1053" t="s">
        <v>593</v>
      </c>
      <c r="AV28" s="1053"/>
      <c r="AW28" s="1053"/>
      <c r="AX28" s="1053"/>
      <c r="AY28" s="1053"/>
      <c r="AZ28" s="1053" t="s">
        <v>593</v>
      </c>
      <c r="BA28" s="1053"/>
      <c r="BB28" s="1053"/>
      <c r="BC28" s="1053"/>
      <c r="BD28" s="1053"/>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5">
      <c r="A29" s="242">
        <v>2</v>
      </c>
      <c r="B29" s="1030" t="s">
        <v>408</v>
      </c>
      <c r="C29" s="1031"/>
      <c r="D29" s="1031"/>
      <c r="E29" s="1031"/>
      <c r="F29" s="1031"/>
      <c r="G29" s="1031"/>
      <c r="H29" s="1031"/>
      <c r="I29" s="1031"/>
      <c r="J29" s="1031"/>
      <c r="K29" s="1031"/>
      <c r="L29" s="1031"/>
      <c r="M29" s="1031"/>
      <c r="N29" s="1031"/>
      <c r="O29" s="1031"/>
      <c r="P29" s="1032"/>
      <c r="Q29" s="1038">
        <v>57</v>
      </c>
      <c r="R29" s="1039"/>
      <c r="S29" s="1039"/>
      <c r="T29" s="1039"/>
      <c r="U29" s="1039"/>
      <c r="V29" s="1039">
        <v>53</v>
      </c>
      <c r="W29" s="1039"/>
      <c r="X29" s="1039"/>
      <c r="Y29" s="1039"/>
      <c r="Z29" s="1039"/>
      <c r="AA29" s="1039">
        <v>4</v>
      </c>
      <c r="AB29" s="1039"/>
      <c r="AC29" s="1039"/>
      <c r="AD29" s="1039"/>
      <c r="AE29" s="1040"/>
      <c r="AF29" s="1035">
        <v>4</v>
      </c>
      <c r="AG29" s="1036"/>
      <c r="AH29" s="1036"/>
      <c r="AI29" s="1036"/>
      <c r="AJ29" s="1037"/>
      <c r="AK29" s="980" t="s">
        <v>593</v>
      </c>
      <c r="AL29" s="971"/>
      <c r="AM29" s="971"/>
      <c r="AN29" s="971"/>
      <c r="AO29" s="971"/>
      <c r="AP29" s="971" t="s">
        <v>593</v>
      </c>
      <c r="AQ29" s="971"/>
      <c r="AR29" s="971"/>
      <c r="AS29" s="971"/>
      <c r="AT29" s="971"/>
      <c r="AU29" s="971" t="s">
        <v>593</v>
      </c>
      <c r="AV29" s="971"/>
      <c r="AW29" s="971"/>
      <c r="AX29" s="971"/>
      <c r="AY29" s="971"/>
      <c r="AZ29" s="971" t="s">
        <v>593</v>
      </c>
      <c r="BA29" s="971"/>
      <c r="BB29" s="971"/>
      <c r="BC29" s="971"/>
      <c r="BD29" s="97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5">
      <c r="A30" s="242">
        <v>3</v>
      </c>
      <c r="B30" s="1030" t="s">
        <v>409</v>
      </c>
      <c r="C30" s="1031"/>
      <c r="D30" s="1031"/>
      <c r="E30" s="1031"/>
      <c r="F30" s="1031"/>
      <c r="G30" s="1031"/>
      <c r="H30" s="1031"/>
      <c r="I30" s="1031"/>
      <c r="J30" s="1031"/>
      <c r="K30" s="1031"/>
      <c r="L30" s="1031"/>
      <c r="M30" s="1031"/>
      <c r="N30" s="1031"/>
      <c r="O30" s="1031"/>
      <c r="P30" s="1032"/>
      <c r="Q30" s="1038">
        <v>6089</v>
      </c>
      <c r="R30" s="1039"/>
      <c r="S30" s="1039"/>
      <c r="T30" s="1039"/>
      <c r="U30" s="1039"/>
      <c r="V30" s="1039">
        <v>5787</v>
      </c>
      <c r="W30" s="1039"/>
      <c r="X30" s="1039"/>
      <c r="Y30" s="1039"/>
      <c r="Z30" s="1039"/>
      <c r="AA30" s="1039">
        <v>303</v>
      </c>
      <c r="AB30" s="1039"/>
      <c r="AC30" s="1039"/>
      <c r="AD30" s="1039"/>
      <c r="AE30" s="1040"/>
      <c r="AF30" s="1035">
        <v>303</v>
      </c>
      <c r="AG30" s="1036"/>
      <c r="AH30" s="1036"/>
      <c r="AI30" s="1036"/>
      <c r="AJ30" s="1037"/>
      <c r="AK30" s="980">
        <v>908</v>
      </c>
      <c r="AL30" s="971"/>
      <c r="AM30" s="971"/>
      <c r="AN30" s="971"/>
      <c r="AO30" s="971"/>
      <c r="AP30" s="971" t="s">
        <v>593</v>
      </c>
      <c r="AQ30" s="971"/>
      <c r="AR30" s="971"/>
      <c r="AS30" s="971"/>
      <c r="AT30" s="971"/>
      <c r="AU30" s="971" t="s">
        <v>593</v>
      </c>
      <c r="AV30" s="971"/>
      <c r="AW30" s="971"/>
      <c r="AX30" s="971"/>
      <c r="AY30" s="971"/>
      <c r="AZ30" s="971" t="s">
        <v>593</v>
      </c>
      <c r="BA30" s="971"/>
      <c r="BB30" s="971"/>
      <c r="BC30" s="971"/>
      <c r="BD30" s="97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5">
      <c r="A31" s="242">
        <v>4</v>
      </c>
      <c r="B31" s="1030" t="s">
        <v>410</v>
      </c>
      <c r="C31" s="1031"/>
      <c r="D31" s="1031"/>
      <c r="E31" s="1031"/>
      <c r="F31" s="1031"/>
      <c r="G31" s="1031"/>
      <c r="H31" s="1031"/>
      <c r="I31" s="1031"/>
      <c r="J31" s="1031"/>
      <c r="K31" s="1031"/>
      <c r="L31" s="1031"/>
      <c r="M31" s="1031"/>
      <c r="N31" s="1031"/>
      <c r="O31" s="1031"/>
      <c r="P31" s="1032"/>
      <c r="Q31" s="1038">
        <v>34</v>
      </c>
      <c r="R31" s="1039"/>
      <c r="S31" s="1039"/>
      <c r="T31" s="1039"/>
      <c r="U31" s="1039"/>
      <c r="V31" s="1039">
        <v>34</v>
      </c>
      <c r="W31" s="1039"/>
      <c r="X31" s="1039"/>
      <c r="Y31" s="1039"/>
      <c r="Z31" s="1039"/>
      <c r="AA31" s="1039" t="s">
        <v>593</v>
      </c>
      <c r="AB31" s="1039"/>
      <c r="AC31" s="1039"/>
      <c r="AD31" s="1039"/>
      <c r="AE31" s="1040"/>
      <c r="AF31" s="1035" t="s">
        <v>131</v>
      </c>
      <c r="AG31" s="1036"/>
      <c r="AH31" s="1036"/>
      <c r="AI31" s="1036"/>
      <c r="AJ31" s="1037"/>
      <c r="AK31" s="980">
        <v>19</v>
      </c>
      <c r="AL31" s="971"/>
      <c r="AM31" s="971"/>
      <c r="AN31" s="971"/>
      <c r="AO31" s="971"/>
      <c r="AP31" s="971" t="s">
        <v>593</v>
      </c>
      <c r="AQ31" s="971"/>
      <c r="AR31" s="971"/>
      <c r="AS31" s="971"/>
      <c r="AT31" s="971"/>
      <c r="AU31" s="971" t="s">
        <v>593</v>
      </c>
      <c r="AV31" s="971"/>
      <c r="AW31" s="971"/>
      <c r="AX31" s="971"/>
      <c r="AY31" s="971"/>
      <c r="AZ31" s="971" t="s">
        <v>593</v>
      </c>
      <c r="BA31" s="971"/>
      <c r="BB31" s="971"/>
      <c r="BC31" s="971"/>
      <c r="BD31" s="97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5">
      <c r="A32" s="242">
        <v>5</v>
      </c>
      <c r="B32" s="1030" t="s">
        <v>412</v>
      </c>
      <c r="C32" s="1031"/>
      <c r="D32" s="1031"/>
      <c r="E32" s="1031"/>
      <c r="F32" s="1031"/>
      <c r="G32" s="1031"/>
      <c r="H32" s="1031"/>
      <c r="I32" s="1031"/>
      <c r="J32" s="1031"/>
      <c r="K32" s="1031"/>
      <c r="L32" s="1031"/>
      <c r="M32" s="1031"/>
      <c r="N32" s="1031"/>
      <c r="O32" s="1031"/>
      <c r="P32" s="1032"/>
      <c r="Q32" s="1038">
        <v>913</v>
      </c>
      <c r="R32" s="1039"/>
      <c r="S32" s="1039"/>
      <c r="T32" s="1039"/>
      <c r="U32" s="1039"/>
      <c r="V32" s="1039">
        <v>889</v>
      </c>
      <c r="W32" s="1039"/>
      <c r="X32" s="1039"/>
      <c r="Y32" s="1039"/>
      <c r="Z32" s="1039"/>
      <c r="AA32" s="1039">
        <v>24</v>
      </c>
      <c r="AB32" s="1039"/>
      <c r="AC32" s="1039"/>
      <c r="AD32" s="1039"/>
      <c r="AE32" s="1040"/>
      <c r="AF32" s="1035">
        <v>24</v>
      </c>
      <c r="AG32" s="1036"/>
      <c r="AH32" s="1036"/>
      <c r="AI32" s="1036"/>
      <c r="AJ32" s="1037"/>
      <c r="AK32" s="980">
        <v>247</v>
      </c>
      <c r="AL32" s="971"/>
      <c r="AM32" s="971"/>
      <c r="AN32" s="971"/>
      <c r="AO32" s="971"/>
      <c r="AP32" s="971" t="s">
        <v>593</v>
      </c>
      <c r="AQ32" s="971"/>
      <c r="AR32" s="971"/>
      <c r="AS32" s="971"/>
      <c r="AT32" s="971"/>
      <c r="AU32" s="971" t="s">
        <v>593</v>
      </c>
      <c r="AV32" s="971"/>
      <c r="AW32" s="971"/>
      <c r="AX32" s="971"/>
      <c r="AY32" s="971"/>
      <c r="AZ32" s="971" t="s">
        <v>593</v>
      </c>
      <c r="BA32" s="971"/>
      <c r="BB32" s="971"/>
      <c r="BC32" s="971"/>
      <c r="BD32" s="97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5">
      <c r="A33" s="242">
        <v>6</v>
      </c>
      <c r="B33" s="1030" t="s">
        <v>413</v>
      </c>
      <c r="C33" s="1031"/>
      <c r="D33" s="1031"/>
      <c r="E33" s="1031"/>
      <c r="F33" s="1031"/>
      <c r="G33" s="1031"/>
      <c r="H33" s="1031"/>
      <c r="I33" s="1031"/>
      <c r="J33" s="1031"/>
      <c r="K33" s="1031"/>
      <c r="L33" s="1031"/>
      <c r="M33" s="1031"/>
      <c r="N33" s="1031"/>
      <c r="O33" s="1031"/>
      <c r="P33" s="1032"/>
      <c r="Q33" s="1038">
        <v>1770</v>
      </c>
      <c r="R33" s="1039"/>
      <c r="S33" s="1039"/>
      <c r="T33" s="1039"/>
      <c r="U33" s="1039"/>
      <c r="V33" s="1039">
        <v>1562</v>
      </c>
      <c r="W33" s="1039"/>
      <c r="X33" s="1039"/>
      <c r="Y33" s="1039"/>
      <c r="Z33" s="1039"/>
      <c r="AA33" s="1039">
        <v>208</v>
      </c>
      <c r="AB33" s="1039"/>
      <c r="AC33" s="1039"/>
      <c r="AD33" s="1039"/>
      <c r="AE33" s="1040"/>
      <c r="AF33" s="1035">
        <v>620</v>
      </c>
      <c r="AG33" s="1036"/>
      <c r="AH33" s="1036"/>
      <c r="AI33" s="1036"/>
      <c r="AJ33" s="1037"/>
      <c r="AK33" s="980">
        <v>150</v>
      </c>
      <c r="AL33" s="971"/>
      <c r="AM33" s="971"/>
      <c r="AN33" s="971"/>
      <c r="AO33" s="971"/>
      <c r="AP33" s="971">
        <v>1413</v>
      </c>
      <c r="AQ33" s="971"/>
      <c r="AR33" s="971"/>
      <c r="AS33" s="971"/>
      <c r="AT33" s="971"/>
      <c r="AU33" s="971">
        <v>225</v>
      </c>
      <c r="AV33" s="971"/>
      <c r="AW33" s="971"/>
      <c r="AX33" s="971"/>
      <c r="AY33" s="971"/>
      <c r="AZ33" s="971" t="s">
        <v>593</v>
      </c>
      <c r="BA33" s="971"/>
      <c r="BB33" s="971"/>
      <c r="BC33" s="971"/>
      <c r="BD33" s="971"/>
      <c r="BE33" s="972" t="s">
        <v>414</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5">
      <c r="A34" s="242">
        <v>7</v>
      </c>
      <c r="B34" s="1030" t="s">
        <v>415</v>
      </c>
      <c r="C34" s="1031"/>
      <c r="D34" s="1031"/>
      <c r="E34" s="1031"/>
      <c r="F34" s="1031"/>
      <c r="G34" s="1031"/>
      <c r="H34" s="1031"/>
      <c r="I34" s="1031"/>
      <c r="J34" s="1031"/>
      <c r="K34" s="1031"/>
      <c r="L34" s="1031"/>
      <c r="M34" s="1031"/>
      <c r="N34" s="1031"/>
      <c r="O34" s="1031"/>
      <c r="P34" s="1032"/>
      <c r="Q34" s="1038">
        <v>760</v>
      </c>
      <c r="R34" s="1039"/>
      <c r="S34" s="1039"/>
      <c r="T34" s="1039"/>
      <c r="U34" s="1039"/>
      <c r="V34" s="1039">
        <v>917</v>
      </c>
      <c r="W34" s="1039"/>
      <c r="X34" s="1039"/>
      <c r="Y34" s="1039"/>
      <c r="Z34" s="1039"/>
      <c r="AA34" s="1039">
        <v>-157</v>
      </c>
      <c r="AB34" s="1039"/>
      <c r="AC34" s="1039"/>
      <c r="AD34" s="1039"/>
      <c r="AE34" s="1040"/>
      <c r="AF34" s="1035">
        <v>154</v>
      </c>
      <c r="AG34" s="1036"/>
      <c r="AH34" s="1036"/>
      <c r="AI34" s="1036"/>
      <c r="AJ34" s="1037"/>
      <c r="AK34" s="980">
        <v>803</v>
      </c>
      <c r="AL34" s="971"/>
      <c r="AM34" s="971"/>
      <c r="AN34" s="971"/>
      <c r="AO34" s="971"/>
      <c r="AP34" s="971">
        <v>1236</v>
      </c>
      <c r="AQ34" s="971"/>
      <c r="AR34" s="971"/>
      <c r="AS34" s="971"/>
      <c r="AT34" s="971"/>
      <c r="AU34" s="971">
        <v>529</v>
      </c>
      <c r="AV34" s="971"/>
      <c r="AW34" s="971"/>
      <c r="AX34" s="971"/>
      <c r="AY34" s="971"/>
      <c r="AZ34" s="971" t="s">
        <v>593</v>
      </c>
      <c r="BA34" s="971"/>
      <c r="BB34" s="971"/>
      <c r="BC34" s="971"/>
      <c r="BD34" s="971"/>
      <c r="BE34" s="972" t="s">
        <v>414</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5">
      <c r="A35" s="242">
        <v>8</v>
      </c>
      <c r="B35" s="1030" t="s">
        <v>416</v>
      </c>
      <c r="C35" s="1031"/>
      <c r="D35" s="1031"/>
      <c r="E35" s="1031"/>
      <c r="F35" s="1031"/>
      <c r="G35" s="1031"/>
      <c r="H35" s="1031"/>
      <c r="I35" s="1031"/>
      <c r="J35" s="1031"/>
      <c r="K35" s="1031"/>
      <c r="L35" s="1031"/>
      <c r="M35" s="1031"/>
      <c r="N35" s="1031"/>
      <c r="O35" s="1031"/>
      <c r="P35" s="1032"/>
      <c r="Q35" s="1038">
        <v>1653</v>
      </c>
      <c r="R35" s="1039"/>
      <c r="S35" s="1039"/>
      <c r="T35" s="1039"/>
      <c r="U35" s="1039"/>
      <c r="V35" s="1039">
        <v>1593</v>
      </c>
      <c r="W35" s="1039"/>
      <c r="X35" s="1039"/>
      <c r="Y35" s="1039"/>
      <c r="Z35" s="1039"/>
      <c r="AA35" s="1039">
        <v>60</v>
      </c>
      <c r="AB35" s="1039"/>
      <c r="AC35" s="1039"/>
      <c r="AD35" s="1039"/>
      <c r="AE35" s="1040"/>
      <c r="AF35" s="1035">
        <v>424</v>
      </c>
      <c r="AG35" s="1036"/>
      <c r="AH35" s="1036"/>
      <c r="AI35" s="1036"/>
      <c r="AJ35" s="1037"/>
      <c r="AK35" s="980">
        <v>659</v>
      </c>
      <c r="AL35" s="971"/>
      <c r="AM35" s="971"/>
      <c r="AN35" s="971"/>
      <c r="AO35" s="971"/>
      <c r="AP35" s="971">
        <v>5897</v>
      </c>
      <c r="AQ35" s="971"/>
      <c r="AR35" s="971"/>
      <c r="AS35" s="971"/>
      <c r="AT35" s="971"/>
      <c r="AU35" s="971">
        <v>3615</v>
      </c>
      <c r="AV35" s="971"/>
      <c r="AW35" s="971"/>
      <c r="AX35" s="971"/>
      <c r="AY35" s="971"/>
      <c r="AZ35" s="971" t="s">
        <v>593</v>
      </c>
      <c r="BA35" s="971"/>
      <c r="BB35" s="971"/>
      <c r="BC35" s="971"/>
      <c r="BD35" s="971"/>
      <c r="BE35" s="972" t="s">
        <v>414</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3">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3">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1655</v>
      </c>
      <c r="AG63" s="959"/>
      <c r="AH63" s="959"/>
      <c r="AI63" s="959"/>
      <c r="AJ63" s="1022"/>
      <c r="AK63" s="1023"/>
      <c r="AL63" s="963"/>
      <c r="AM63" s="963"/>
      <c r="AN63" s="963"/>
      <c r="AO63" s="963"/>
      <c r="AP63" s="959">
        <v>8335</v>
      </c>
      <c r="AQ63" s="959"/>
      <c r="AR63" s="959"/>
      <c r="AS63" s="959"/>
      <c r="AT63" s="959"/>
      <c r="AU63" s="959">
        <v>4369</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3">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5">
      <c r="A66" s="1003" t="s">
        <v>421</v>
      </c>
      <c r="B66" s="1004"/>
      <c r="C66" s="1004"/>
      <c r="D66" s="1004"/>
      <c r="E66" s="1004"/>
      <c r="F66" s="1004"/>
      <c r="G66" s="1004"/>
      <c r="H66" s="1004"/>
      <c r="I66" s="1004"/>
      <c r="J66" s="1004"/>
      <c r="K66" s="1004"/>
      <c r="L66" s="1004"/>
      <c r="M66" s="1004"/>
      <c r="N66" s="1004"/>
      <c r="O66" s="1004"/>
      <c r="P66" s="1005"/>
      <c r="Q66" s="989" t="s">
        <v>422</v>
      </c>
      <c r="R66" s="990"/>
      <c r="S66" s="990"/>
      <c r="T66" s="990"/>
      <c r="U66" s="991"/>
      <c r="V66" s="989" t="s">
        <v>423</v>
      </c>
      <c r="W66" s="990"/>
      <c r="X66" s="990"/>
      <c r="Y66" s="990"/>
      <c r="Z66" s="991"/>
      <c r="AA66" s="989" t="s">
        <v>424</v>
      </c>
      <c r="AB66" s="990"/>
      <c r="AC66" s="990"/>
      <c r="AD66" s="990"/>
      <c r="AE66" s="991"/>
      <c r="AF66" s="1009" t="s">
        <v>425</v>
      </c>
      <c r="AG66" s="1010"/>
      <c r="AH66" s="1010"/>
      <c r="AI66" s="1010"/>
      <c r="AJ66" s="1011"/>
      <c r="AK66" s="989" t="s">
        <v>426</v>
      </c>
      <c r="AL66" s="1004"/>
      <c r="AM66" s="1004"/>
      <c r="AN66" s="1004"/>
      <c r="AO66" s="1005"/>
      <c r="AP66" s="989" t="s">
        <v>427</v>
      </c>
      <c r="AQ66" s="990"/>
      <c r="AR66" s="990"/>
      <c r="AS66" s="990"/>
      <c r="AT66" s="991"/>
      <c r="AU66" s="989" t="s">
        <v>428</v>
      </c>
      <c r="AV66" s="990"/>
      <c r="AW66" s="990"/>
      <c r="AX66" s="990"/>
      <c r="AY66" s="991"/>
      <c r="AZ66" s="989" t="s">
        <v>381</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3">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5">
      <c r="A68" s="236">
        <v>1</v>
      </c>
      <c r="B68" s="985" t="s">
        <v>594</v>
      </c>
      <c r="C68" s="986"/>
      <c r="D68" s="986"/>
      <c r="E68" s="986"/>
      <c r="F68" s="986"/>
      <c r="G68" s="986"/>
      <c r="H68" s="986"/>
      <c r="I68" s="986"/>
      <c r="J68" s="986"/>
      <c r="K68" s="986"/>
      <c r="L68" s="986"/>
      <c r="M68" s="986"/>
      <c r="N68" s="986"/>
      <c r="O68" s="986"/>
      <c r="P68" s="987"/>
      <c r="Q68" s="988">
        <v>62</v>
      </c>
      <c r="R68" s="982"/>
      <c r="S68" s="982"/>
      <c r="T68" s="982"/>
      <c r="U68" s="982"/>
      <c r="V68" s="982">
        <v>58</v>
      </c>
      <c r="W68" s="982"/>
      <c r="X68" s="982"/>
      <c r="Y68" s="982"/>
      <c r="Z68" s="982"/>
      <c r="AA68" s="982">
        <v>3</v>
      </c>
      <c r="AB68" s="982"/>
      <c r="AC68" s="982"/>
      <c r="AD68" s="982"/>
      <c r="AE68" s="982"/>
      <c r="AF68" s="982">
        <v>3</v>
      </c>
      <c r="AG68" s="982"/>
      <c r="AH68" s="982"/>
      <c r="AI68" s="982"/>
      <c r="AJ68" s="982"/>
      <c r="AK68" s="982" t="s">
        <v>593</v>
      </c>
      <c r="AL68" s="982"/>
      <c r="AM68" s="982"/>
      <c r="AN68" s="982"/>
      <c r="AO68" s="982"/>
      <c r="AP68" s="982" t="s">
        <v>593</v>
      </c>
      <c r="AQ68" s="982"/>
      <c r="AR68" s="982"/>
      <c r="AS68" s="982"/>
      <c r="AT68" s="982"/>
      <c r="AU68" s="982" t="s">
        <v>593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5">
      <c r="A69" s="238">
        <v>2</v>
      </c>
      <c r="B69" s="974" t="s">
        <v>595</v>
      </c>
      <c r="C69" s="975"/>
      <c r="D69" s="975"/>
      <c r="E69" s="975"/>
      <c r="F69" s="975"/>
      <c r="G69" s="975"/>
      <c r="H69" s="975"/>
      <c r="I69" s="975"/>
      <c r="J69" s="975"/>
      <c r="K69" s="975"/>
      <c r="L69" s="975"/>
      <c r="M69" s="975"/>
      <c r="N69" s="975"/>
      <c r="O69" s="975"/>
      <c r="P69" s="976"/>
      <c r="Q69" s="977">
        <v>6958</v>
      </c>
      <c r="R69" s="971"/>
      <c r="S69" s="971"/>
      <c r="T69" s="971"/>
      <c r="U69" s="971"/>
      <c r="V69" s="971">
        <v>6929</v>
      </c>
      <c r="W69" s="971"/>
      <c r="X69" s="971"/>
      <c r="Y69" s="971"/>
      <c r="Z69" s="971"/>
      <c r="AA69" s="971">
        <v>29</v>
      </c>
      <c r="AB69" s="971"/>
      <c r="AC69" s="971"/>
      <c r="AD69" s="971"/>
      <c r="AE69" s="971"/>
      <c r="AF69" s="971">
        <v>29</v>
      </c>
      <c r="AG69" s="971"/>
      <c r="AH69" s="971"/>
      <c r="AI69" s="971"/>
      <c r="AJ69" s="971"/>
      <c r="AK69" s="971" t="s">
        <v>593</v>
      </c>
      <c r="AL69" s="971"/>
      <c r="AM69" s="971"/>
      <c r="AN69" s="971"/>
      <c r="AO69" s="971"/>
      <c r="AP69" s="971" t="s">
        <v>593</v>
      </c>
      <c r="AQ69" s="971"/>
      <c r="AR69" s="971"/>
      <c r="AS69" s="971"/>
      <c r="AT69" s="971"/>
      <c r="AU69" s="971" t="s">
        <v>593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5">
      <c r="A70" s="238">
        <v>3</v>
      </c>
      <c r="B70" s="974" t="s">
        <v>596</v>
      </c>
      <c r="C70" s="975"/>
      <c r="D70" s="975"/>
      <c r="E70" s="975"/>
      <c r="F70" s="975"/>
      <c r="G70" s="975"/>
      <c r="H70" s="975"/>
      <c r="I70" s="975"/>
      <c r="J70" s="975"/>
      <c r="K70" s="975"/>
      <c r="L70" s="975"/>
      <c r="M70" s="975"/>
      <c r="N70" s="975"/>
      <c r="O70" s="975"/>
      <c r="P70" s="976"/>
      <c r="Q70" s="977">
        <v>39</v>
      </c>
      <c r="R70" s="971"/>
      <c r="S70" s="971"/>
      <c r="T70" s="971"/>
      <c r="U70" s="971"/>
      <c r="V70" s="971">
        <v>36</v>
      </c>
      <c r="W70" s="971"/>
      <c r="X70" s="971"/>
      <c r="Y70" s="971"/>
      <c r="Z70" s="971"/>
      <c r="AA70" s="971">
        <v>2</v>
      </c>
      <c r="AB70" s="971"/>
      <c r="AC70" s="971"/>
      <c r="AD70" s="971"/>
      <c r="AE70" s="971"/>
      <c r="AF70" s="971">
        <v>2</v>
      </c>
      <c r="AG70" s="971"/>
      <c r="AH70" s="971"/>
      <c r="AI70" s="971"/>
      <c r="AJ70" s="971"/>
      <c r="AK70" s="971" t="s">
        <v>593</v>
      </c>
      <c r="AL70" s="971"/>
      <c r="AM70" s="971"/>
      <c r="AN70" s="971"/>
      <c r="AO70" s="971"/>
      <c r="AP70" s="971" t="s">
        <v>593</v>
      </c>
      <c r="AQ70" s="971"/>
      <c r="AR70" s="971"/>
      <c r="AS70" s="971"/>
      <c r="AT70" s="971"/>
      <c r="AU70" s="971" t="s">
        <v>593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5">
      <c r="A71" s="238">
        <v>4</v>
      </c>
      <c r="B71" s="974" t="s">
        <v>597</v>
      </c>
      <c r="C71" s="975"/>
      <c r="D71" s="975"/>
      <c r="E71" s="975"/>
      <c r="F71" s="975"/>
      <c r="G71" s="975"/>
      <c r="H71" s="975"/>
      <c r="I71" s="975"/>
      <c r="J71" s="975"/>
      <c r="K71" s="975"/>
      <c r="L71" s="975"/>
      <c r="M71" s="975"/>
      <c r="N71" s="975"/>
      <c r="O71" s="975"/>
      <c r="P71" s="976"/>
      <c r="Q71" s="977">
        <v>14</v>
      </c>
      <c r="R71" s="971"/>
      <c r="S71" s="971"/>
      <c r="T71" s="971"/>
      <c r="U71" s="971"/>
      <c r="V71" s="971">
        <v>11</v>
      </c>
      <c r="W71" s="971"/>
      <c r="X71" s="971"/>
      <c r="Y71" s="971"/>
      <c r="Z71" s="971"/>
      <c r="AA71" s="971">
        <v>4</v>
      </c>
      <c r="AB71" s="971"/>
      <c r="AC71" s="971"/>
      <c r="AD71" s="971"/>
      <c r="AE71" s="971"/>
      <c r="AF71" s="971">
        <v>4</v>
      </c>
      <c r="AG71" s="971"/>
      <c r="AH71" s="971"/>
      <c r="AI71" s="971"/>
      <c r="AJ71" s="971"/>
      <c r="AK71" s="971" t="s">
        <v>593</v>
      </c>
      <c r="AL71" s="971"/>
      <c r="AM71" s="971"/>
      <c r="AN71" s="971"/>
      <c r="AO71" s="971"/>
      <c r="AP71" s="971" t="s">
        <v>593</v>
      </c>
      <c r="AQ71" s="971"/>
      <c r="AR71" s="971"/>
      <c r="AS71" s="971"/>
      <c r="AT71" s="971"/>
      <c r="AU71" s="971" t="s">
        <v>593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5">
      <c r="A72" s="238">
        <v>5</v>
      </c>
      <c r="B72" s="974" t="s">
        <v>598</v>
      </c>
      <c r="C72" s="975"/>
      <c r="D72" s="975"/>
      <c r="E72" s="975"/>
      <c r="F72" s="975"/>
      <c r="G72" s="975"/>
      <c r="H72" s="975"/>
      <c r="I72" s="975"/>
      <c r="J72" s="975"/>
      <c r="K72" s="975"/>
      <c r="L72" s="975"/>
      <c r="M72" s="975"/>
      <c r="N72" s="975"/>
      <c r="O72" s="975"/>
      <c r="P72" s="976"/>
      <c r="Q72" s="977">
        <v>108</v>
      </c>
      <c r="R72" s="971"/>
      <c r="S72" s="971"/>
      <c r="T72" s="971"/>
      <c r="U72" s="971"/>
      <c r="V72" s="971">
        <v>103</v>
      </c>
      <c r="W72" s="971"/>
      <c r="X72" s="971"/>
      <c r="Y72" s="971"/>
      <c r="Z72" s="971"/>
      <c r="AA72" s="971">
        <v>5</v>
      </c>
      <c r="AB72" s="971"/>
      <c r="AC72" s="971"/>
      <c r="AD72" s="971"/>
      <c r="AE72" s="971"/>
      <c r="AF72" s="971">
        <v>5</v>
      </c>
      <c r="AG72" s="971"/>
      <c r="AH72" s="971"/>
      <c r="AI72" s="971"/>
      <c r="AJ72" s="971"/>
      <c r="AK72" s="971" t="s">
        <v>593</v>
      </c>
      <c r="AL72" s="971"/>
      <c r="AM72" s="971"/>
      <c r="AN72" s="971"/>
      <c r="AO72" s="971"/>
      <c r="AP72" s="971" t="s">
        <v>593</v>
      </c>
      <c r="AQ72" s="971"/>
      <c r="AR72" s="971"/>
      <c r="AS72" s="971"/>
      <c r="AT72" s="971"/>
      <c r="AU72" s="971" t="s">
        <v>593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5">
      <c r="A73" s="238">
        <v>6</v>
      </c>
      <c r="B73" s="974" t="s">
        <v>599</v>
      </c>
      <c r="C73" s="975"/>
      <c r="D73" s="975"/>
      <c r="E73" s="975"/>
      <c r="F73" s="975"/>
      <c r="G73" s="975"/>
      <c r="H73" s="975"/>
      <c r="I73" s="975"/>
      <c r="J73" s="975"/>
      <c r="K73" s="975"/>
      <c r="L73" s="975"/>
      <c r="M73" s="975"/>
      <c r="N73" s="975"/>
      <c r="O73" s="975"/>
      <c r="P73" s="976"/>
      <c r="Q73" s="977">
        <v>16</v>
      </c>
      <c r="R73" s="971"/>
      <c r="S73" s="971"/>
      <c r="T73" s="971"/>
      <c r="U73" s="971"/>
      <c r="V73" s="971">
        <v>14</v>
      </c>
      <c r="W73" s="971"/>
      <c r="X73" s="971"/>
      <c r="Y73" s="971"/>
      <c r="Z73" s="971"/>
      <c r="AA73" s="971">
        <v>2</v>
      </c>
      <c r="AB73" s="971"/>
      <c r="AC73" s="971"/>
      <c r="AD73" s="971"/>
      <c r="AE73" s="971"/>
      <c r="AF73" s="971">
        <v>2</v>
      </c>
      <c r="AG73" s="971"/>
      <c r="AH73" s="971"/>
      <c r="AI73" s="971"/>
      <c r="AJ73" s="971"/>
      <c r="AK73" s="971" t="s">
        <v>593</v>
      </c>
      <c r="AL73" s="971"/>
      <c r="AM73" s="971"/>
      <c r="AN73" s="971"/>
      <c r="AO73" s="971"/>
      <c r="AP73" s="971" t="s">
        <v>593</v>
      </c>
      <c r="AQ73" s="971"/>
      <c r="AR73" s="971"/>
      <c r="AS73" s="971"/>
      <c r="AT73" s="971"/>
      <c r="AU73" s="971" t="s">
        <v>593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5">
      <c r="A74" s="238">
        <v>7</v>
      </c>
      <c r="B74" s="974" t="s">
        <v>600</v>
      </c>
      <c r="C74" s="975"/>
      <c r="D74" s="975"/>
      <c r="E74" s="975"/>
      <c r="F74" s="975"/>
      <c r="G74" s="975"/>
      <c r="H74" s="975"/>
      <c r="I74" s="975"/>
      <c r="J74" s="975"/>
      <c r="K74" s="975"/>
      <c r="L74" s="975"/>
      <c r="M74" s="975"/>
      <c r="N74" s="975"/>
      <c r="O74" s="975"/>
      <c r="P74" s="976"/>
      <c r="Q74" s="977">
        <v>36</v>
      </c>
      <c r="R74" s="971"/>
      <c r="S74" s="971"/>
      <c r="T74" s="971"/>
      <c r="U74" s="971"/>
      <c r="V74" s="971">
        <v>35</v>
      </c>
      <c r="W74" s="971"/>
      <c r="X74" s="971"/>
      <c r="Y74" s="971"/>
      <c r="Z74" s="971"/>
      <c r="AA74" s="971">
        <v>0</v>
      </c>
      <c r="AB74" s="971"/>
      <c r="AC74" s="971"/>
      <c r="AD74" s="971"/>
      <c r="AE74" s="971"/>
      <c r="AF74" s="971">
        <v>0</v>
      </c>
      <c r="AG74" s="971"/>
      <c r="AH74" s="971"/>
      <c r="AI74" s="971"/>
      <c r="AJ74" s="971"/>
      <c r="AK74" s="971" t="s">
        <v>593</v>
      </c>
      <c r="AL74" s="971"/>
      <c r="AM74" s="971"/>
      <c r="AN74" s="971"/>
      <c r="AO74" s="971"/>
      <c r="AP74" s="971" t="s">
        <v>593</v>
      </c>
      <c r="AQ74" s="971"/>
      <c r="AR74" s="971"/>
      <c r="AS74" s="971"/>
      <c r="AT74" s="971"/>
      <c r="AU74" s="971" t="s">
        <v>593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5">
      <c r="A75" s="238">
        <v>8</v>
      </c>
      <c r="B75" s="974" t="s">
        <v>601</v>
      </c>
      <c r="C75" s="975"/>
      <c r="D75" s="975"/>
      <c r="E75" s="975"/>
      <c r="F75" s="975"/>
      <c r="G75" s="975"/>
      <c r="H75" s="975"/>
      <c r="I75" s="975"/>
      <c r="J75" s="975"/>
      <c r="K75" s="975"/>
      <c r="L75" s="975"/>
      <c r="M75" s="975"/>
      <c r="N75" s="975"/>
      <c r="O75" s="975"/>
      <c r="P75" s="976"/>
      <c r="Q75" s="978">
        <v>21</v>
      </c>
      <c r="R75" s="979"/>
      <c r="S75" s="979"/>
      <c r="T75" s="979"/>
      <c r="U75" s="980"/>
      <c r="V75" s="981">
        <v>16</v>
      </c>
      <c r="W75" s="979"/>
      <c r="X75" s="979"/>
      <c r="Y75" s="979"/>
      <c r="Z75" s="980"/>
      <c r="AA75" s="981">
        <v>5</v>
      </c>
      <c r="AB75" s="979"/>
      <c r="AC75" s="979"/>
      <c r="AD75" s="979"/>
      <c r="AE75" s="980"/>
      <c r="AF75" s="981">
        <v>5</v>
      </c>
      <c r="AG75" s="979"/>
      <c r="AH75" s="979"/>
      <c r="AI75" s="979"/>
      <c r="AJ75" s="980"/>
      <c r="AK75" s="971" t="s">
        <v>593</v>
      </c>
      <c r="AL75" s="971"/>
      <c r="AM75" s="971"/>
      <c r="AN75" s="971"/>
      <c r="AO75" s="971"/>
      <c r="AP75" s="971" t="s">
        <v>593</v>
      </c>
      <c r="AQ75" s="971"/>
      <c r="AR75" s="971"/>
      <c r="AS75" s="971"/>
      <c r="AT75" s="971"/>
      <c r="AU75" s="971" t="s">
        <v>593</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5">
      <c r="A76" s="238">
        <v>9</v>
      </c>
      <c r="B76" s="974" t="s">
        <v>602</v>
      </c>
      <c r="C76" s="975"/>
      <c r="D76" s="975"/>
      <c r="E76" s="975"/>
      <c r="F76" s="975"/>
      <c r="G76" s="975"/>
      <c r="H76" s="975"/>
      <c r="I76" s="975"/>
      <c r="J76" s="975"/>
      <c r="K76" s="975"/>
      <c r="L76" s="975"/>
      <c r="M76" s="975"/>
      <c r="N76" s="975"/>
      <c r="O76" s="975"/>
      <c r="P76" s="976"/>
      <c r="Q76" s="978">
        <v>7</v>
      </c>
      <c r="R76" s="979"/>
      <c r="S76" s="979"/>
      <c r="T76" s="979"/>
      <c r="U76" s="980"/>
      <c r="V76" s="981">
        <v>9</v>
      </c>
      <c r="W76" s="979"/>
      <c r="X76" s="979"/>
      <c r="Y76" s="979"/>
      <c r="Z76" s="980"/>
      <c r="AA76" s="981">
        <v>-1</v>
      </c>
      <c r="AB76" s="979"/>
      <c r="AC76" s="979"/>
      <c r="AD76" s="979"/>
      <c r="AE76" s="980"/>
      <c r="AF76" s="981">
        <v>-1</v>
      </c>
      <c r="AG76" s="979"/>
      <c r="AH76" s="979"/>
      <c r="AI76" s="979"/>
      <c r="AJ76" s="980"/>
      <c r="AK76" s="971" t="s">
        <v>593</v>
      </c>
      <c r="AL76" s="971"/>
      <c r="AM76" s="971"/>
      <c r="AN76" s="971"/>
      <c r="AO76" s="971"/>
      <c r="AP76" s="971" t="s">
        <v>593</v>
      </c>
      <c r="AQ76" s="971"/>
      <c r="AR76" s="971"/>
      <c r="AS76" s="971"/>
      <c r="AT76" s="971"/>
      <c r="AU76" s="971" t="s">
        <v>593</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5">
      <c r="A77" s="238">
        <v>10</v>
      </c>
      <c r="B77" s="974" t="s">
        <v>603</v>
      </c>
      <c r="C77" s="975"/>
      <c r="D77" s="975"/>
      <c r="E77" s="975"/>
      <c r="F77" s="975"/>
      <c r="G77" s="975"/>
      <c r="H77" s="975"/>
      <c r="I77" s="975"/>
      <c r="J77" s="975"/>
      <c r="K77" s="975"/>
      <c r="L77" s="975"/>
      <c r="M77" s="975"/>
      <c r="N77" s="975"/>
      <c r="O77" s="975"/>
      <c r="P77" s="976"/>
      <c r="Q77" s="978">
        <v>61</v>
      </c>
      <c r="R77" s="979"/>
      <c r="S77" s="979"/>
      <c r="T77" s="979"/>
      <c r="U77" s="980"/>
      <c r="V77" s="981">
        <v>56</v>
      </c>
      <c r="W77" s="979"/>
      <c r="X77" s="979"/>
      <c r="Y77" s="979"/>
      <c r="Z77" s="980"/>
      <c r="AA77" s="981">
        <v>5</v>
      </c>
      <c r="AB77" s="979"/>
      <c r="AC77" s="979"/>
      <c r="AD77" s="979"/>
      <c r="AE77" s="980"/>
      <c r="AF77" s="981">
        <v>5</v>
      </c>
      <c r="AG77" s="979"/>
      <c r="AH77" s="979"/>
      <c r="AI77" s="979"/>
      <c r="AJ77" s="980"/>
      <c r="AK77" s="981" t="s">
        <v>593</v>
      </c>
      <c r="AL77" s="979"/>
      <c r="AM77" s="979"/>
      <c r="AN77" s="979"/>
      <c r="AO77" s="980"/>
      <c r="AP77" s="981" t="s">
        <v>593</v>
      </c>
      <c r="AQ77" s="979"/>
      <c r="AR77" s="979"/>
      <c r="AS77" s="979"/>
      <c r="AT77" s="980"/>
      <c r="AU77" s="981" t="s">
        <v>593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5">
      <c r="A78" s="238">
        <v>11</v>
      </c>
      <c r="B78" s="974" t="s">
        <v>604</v>
      </c>
      <c r="C78" s="975"/>
      <c r="D78" s="975"/>
      <c r="E78" s="975"/>
      <c r="F78" s="975"/>
      <c r="G78" s="975"/>
      <c r="H78" s="975"/>
      <c r="I78" s="975"/>
      <c r="J78" s="975"/>
      <c r="K78" s="975"/>
      <c r="L78" s="975"/>
      <c r="M78" s="975"/>
      <c r="N78" s="975"/>
      <c r="O78" s="975"/>
      <c r="P78" s="976"/>
      <c r="Q78" s="977">
        <v>20</v>
      </c>
      <c r="R78" s="971"/>
      <c r="S78" s="971"/>
      <c r="T78" s="971"/>
      <c r="U78" s="971"/>
      <c r="V78" s="971">
        <v>17</v>
      </c>
      <c r="W78" s="971"/>
      <c r="X78" s="971"/>
      <c r="Y78" s="971"/>
      <c r="Z78" s="971"/>
      <c r="AA78" s="971">
        <v>3</v>
      </c>
      <c r="AB78" s="971"/>
      <c r="AC78" s="971"/>
      <c r="AD78" s="971"/>
      <c r="AE78" s="971"/>
      <c r="AF78" s="971">
        <v>3</v>
      </c>
      <c r="AG78" s="971"/>
      <c r="AH78" s="971"/>
      <c r="AI78" s="971"/>
      <c r="AJ78" s="971"/>
      <c r="AK78" s="981" t="s">
        <v>593</v>
      </c>
      <c r="AL78" s="979"/>
      <c r="AM78" s="979"/>
      <c r="AN78" s="979"/>
      <c r="AO78" s="980"/>
      <c r="AP78" s="981" t="s">
        <v>593</v>
      </c>
      <c r="AQ78" s="979"/>
      <c r="AR78" s="979"/>
      <c r="AS78" s="979"/>
      <c r="AT78" s="980"/>
      <c r="AU78" s="981" t="s">
        <v>593</v>
      </c>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5">
      <c r="A79" s="238">
        <v>12</v>
      </c>
      <c r="B79" s="974" t="s">
        <v>605</v>
      </c>
      <c r="C79" s="975"/>
      <c r="D79" s="975"/>
      <c r="E79" s="975"/>
      <c r="F79" s="975"/>
      <c r="G79" s="975"/>
      <c r="H79" s="975"/>
      <c r="I79" s="975"/>
      <c r="J79" s="975"/>
      <c r="K79" s="975"/>
      <c r="L79" s="975"/>
      <c r="M79" s="975"/>
      <c r="N79" s="975"/>
      <c r="O79" s="975"/>
      <c r="P79" s="976"/>
      <c r="Q79" s="977">
        <v>267</v>
      </c>
      <c r="R79" s="971"/>
      <c r="S79" s="971"/>
      <c r="T79" s="971"/>
      <c r="U79" s="971"/>
      <c r="V79" s="971">
        <v>235</v>
      </c>
      <c r="W79" s="971"/>
      <c r="X79" s="971"/>
      <c r="Y79" s="971"/>
      <c r="Z79" s="971"/>
      <c r="AA79" s="971">
        <v>32</v>
      </c>
      <c r="AB79" s="971"/>
      <c r="AC79" s="971"/>
      <c r="AD79" s="971"/>
      <c r="AE79" s="971"/>
      <c r="AF79" s="971">
        <v>32</v>
      </c>
      <c r="AG79" s="971"/>
      <c r="AH79" s="971"/>
      <c r="AI79" s="971"/>
      <c r="AJ79" s="971"/>
      <c r="AK79" s="981" t="s">
        <v>593</v>
      </c>
      <c r="AL79" s="979"/>
      <c r="AM79" s="979"/>
      <c r="AN79" s="979"/>
      <c r="AO79" s="980"/>
      <c r="AP79" s="981" t="s">
        <v>593</v>
      </c>
      <c r="AQ79" s="979"/>
      <c r="AR79" s="979"/>
      <c r="AS79" s="979"/>
      <c r="AT79" s="980"/>
      <c r="AU79" s="981" t="s">
        <v>593</v>
      </c>
      <c r="AV79" s="979"/>
      <c r="AW79" s="979"/>
      <c r="AX79" s="979"/>
      <c r="AY79" s="980"/>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5">
      <c r="A80" s="238">
        <v>13</v>
      </c>
      <c r="B80" s="974" t="s">
        <v>606</v>
      </c>
      <c r="C80" s="975"/>
      <c r="D80" s="975"/>
      <c r="E80" s="975"/>
      <c r="F80" s="975"/>
      <c r="G80" s="975"/>
      <c r="H80" s="975"/>
      <c r="I80" s="975"/>
      <c r="J80" s="975"/>
      <c r="K80" s="975"/>
      <c r="L80" s="975"/>
      <c r="M80" s="975"/>
      <c r="N80" s="975"/>
      <c r="O80" s="975"/>
      <c r="P80" s="976"/>
      <c r="Q80" s="977">
        <v>279696</v>
      </c>
      <c r="R80" s="971"/>
      <c r="S80" s="971"/>
      <c r="T80" s="971"/>
      <c r="U80" s="971"/>
      <c r="V80" s="971">
        <v>267445</v>
      </c>
      <c r="W80" s="971"/>
      <c r="X80" s="971"/>
      <c r="Y80" s="971"/>
      <c r="Z80" s="971"/>
      <c r="AA80" s="971">
        <v>12251</v>
      </c>
      <c r="AB80" s="971"/>
      <c r="AC80" s="971"/>
      <c r="AD80" s="971"/>
      <c r="AE80" s="971"/>
      <c r="AF80" s="971">
        <v>12251</v>
      </c>
      <c r="AG80" s="971"/>
      <c r="AH80" s="971"/>
      <c r="AI80" s="971"/>
      <c r="AJ80" s="971"/>
      <c r="AK80" s="981" t="s">
        <v>593</v>
      </c>
      <c r="AL80" s="979"/>
      <c r="AM80" s="979"/>
      <c r="AN80" s="979"/>
      <c r="AO80" s="980"/>
      <c r="AP80" s="981" t="s">
        <v>593</v>
      </c>
      <c r="AQ80" s="979"/>
      <c r="AR80" s="979"/>
      <c r="AS80" s="979"/>
      <c r="AT80" s="980"/>
      <c r="AU80" s="981" t="s">
        <v>593</v>
      </c>
      <c r="AV80" s="979"/>
      <c r="AW80" s="979"/>
      <c r="AX80" s="979"/>
      <c r="AY80" s="980"/>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5">
      <c r="A81" s="238">
        <v>14</v>
      </c>
      <c r="B81" s="974" t="s">
        <v>607</v>
      </c>
      <c r="C81" s="975"/>
      <c r="D81" s="975"/>
      <c r="E81" s="975"/>
      <c r="F81" s="975"/>
      <c r="G81" s="975"/>
      <c r="H81" s="975"/>
      <c r="I81" s="975"/>
      <c r="J81" s="975"/>
      <c r="K81" s="975"/>
      <c r="L81" s="975"/>
      <c r="M81" s="975"/>
      <c r="N81" s="975"/>
      <c r="O81" s="975"/>
      <c r="P81" s="976"/>
      <c r="Q81" s="977">
        <v>148</v>
      </c>
      <c r="R81" s="971"/>
      <c r="S81" s="971"/>
      <c r="T81" s="971"/>
      <c r="U81" s="971"/>
      <c r="V81" s="971">
        <v>160</v>
      </c>
      <c r="W81" s="971"/>
      <c r="X81" s="971"/>
      <c r="Y81" s="971"/>
      <c r="Z81" s="971"/>
      <c r="AA81" s="971">
        <v>-12</v>
      </c>
      <c r="AB81" s="971"/>
      <c r="AC81" s="971"/>
      <c r="AD81" s="971"/>
      <c r="AE81" s="971"/>
      <c r="AF81" s="971">
        <v>282</v>
      </c>
      <c r="AG81" s="971"/>
      <c r="AH81" s="971"/>
      <c r="AI81" s="971"/>
      <c r="AJ81" s="971"/>
      <c r="AK81" s="981">
        <v>419</v>
      </c>
      <c r="AL81" s="979"/>
      <c r="AM81" s="979"/>
      <c r="AN81" s="979"/>
      <c r="AO81" s="980"/>
      <c r="AP81" s="981">
        <v>53</v>
      </c>
      <c r="AQ81" s="979"/>
      <c r="AR81" s="979"/>
      <c r="AS81" s="979"/>
      <c r="AT81" s="980"/>
      <c r="AU81" s="981" t="s">
        <v>593</v>
      </c>
      <c r="AV81" s="979"/>
      <c r="AW81" s="979"/>
      <c r="AX81" s="979"/>
      <c r="AY81" s="980"/>
      <c r="AZ81" s="972" t="s">
        <v>608</v>
      </c>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3">
      <c r="A88" s="240" t="s">
        <v>394</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12622</v>
      </c>
      <c r="AG88" s="959"/>
      <c r="AH88" s="959"/>
      <c r="AI88" s="959"/>
      <c r="AJ88" s="959"/>
      <c r="AK88" s="963"/>
      <c r="AL88" s="963"/>
      <c r="AM88" s="963"/>
      <c r="AN88" s="963"/>
      <c r="AO88" s="963"/>
      <c r="AP88" s="959">
        <v>53</v>
      </c>
      <c r="AQ88" s="959"/>
      <c r="AR88" s="959"/>
      <c r="AS88" s="959"/>
      <c r="AT88" s="959"/>
      <c r="AU88" s="959" t="s">
        <v>609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3">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40</v>
      </c>
      <c r="CS102" s="953"/>
      <c r="CT102" s="953"/>
      <c r="CU102" s="953"/>
      <c r="CV102" s="954"/>
      <c r="CW102" s="952">
        <v>87</v>
      </c>
      <c r="CX102" s="953"/>
      <c r="CY102" s="953"/>
      <c r="CZ102" s="953"/>
      <c r="DA102" s="954"/>
      <c r="DB102" s="952" t="s">
        <v>593</v>
      </c>
      <c r="DC102" s="953"/>
      <c r="DD102" s="953"/>
      <c r="DE102" s="953"/>
      <c r="DF102" s="954"/>
      <c r="DG102" s="952" t="s">
        <v>593</v>
      </c>
      <c r="DH102" s="953"/>
      <c r="DI102" s="953"/>
      <c r="DJ102" s="953"/>
      <c r="DK102" s="954"/>
      <c r="DL102" s="952" t="s">
        <v>593</v>
      </c>
      <c r="DM102" s="953"/>
      <c r="DN102" s="953"/>
      <c r="DO102" s="953"/>
      <c r="DP102" s="954"/>
      <c r="DQ102" s="952" t="s">
        <v>593</v>
      </c>
      <c r="DR102" s="953"/>
      <c r="DS102" s="953"/>
      <c r="DT102" s="953"/>
      <c r="DU102" s="954"/>
      <c r="DV102" s="937"/>
      <c r="DW102" s="938"/>
      <c r="DX102" s="938"/>
      <c r="DY102" s="938"/>
      <c r="DZ102" s="939"/>
      <c r="EA102" s="230"/>
    </row>
    <row r="103" spans="1:131" ht="26.25" customHeight="1" x14ac:dyDescent="0.2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3">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311</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311</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311</v>
      </c>
      <c r="DR109" s="896"/>
      <c r="DS109" s="896"/>
      <c r="DT109" s="896"/>
      <c r="DU109" s="897"/>
      <c r="DV109" s="898" t="s">
        <v>440</v>
      </c>
      <c r="DW109" s="896"/>
      <c r="DX109" s="896"/>
      <c r="DY109" s="896"/>
      <c r="DZ109" s="929"/>
    </row>
    <row r="110" spans="1:131" s="230" customFormat="1" ht="26.25" customHeight="1" x14ac:dyDescent="0.2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1928789</v>
      </c>
      <c r="AB110" s="889"/>
      <c r="AC110" s="889"/>
      <c r="AD110" s="889"/>
      <c r="AE110" s="890"/>
      <c r="AF110" s="891">
        <v>1998934</v>
      </c>
      <c r="AG110" s="889"/>
      <c r="AH110" s="889"/>
      <c r="AI110" s="889"/>
      <c r="AJ110" s="890"/>
      <c r="AK110" s="891">
        <v>2024341</v>
      </c>
      <c r="AL110" s="889"/>
      <c r="AM110" s="889"/>
      <c r="AN110" s="889"/>
      <c r="AO110" s="890"/>
      <c r="AP110" s="892">
        <v>17.2</v>
      </c>
      <c r="AQ110" s="893"/>
      <c r="AR110" s="893"/>
      <c r="AS110" s="893"/>
      <c r="AT110" s="894"/>
      <c r="AU110" s="930" t="s">
        <v>75</v>
      </c>
      <c r="AV110" s="931"/>
      <c r="AW110" s="931"/>
      <c r="AX110" s="931"/>
      <c r="AY110" s="931"/>
      <c r="AZ110" s="840" t="s">
        <v>443</v>
      </c>
      <c r="BA110" s="808"/>
      <c r="BB110" s="808"/>
      <c r="BC110" s="808"/>
      <c r="BD110" s="808"/>
      <c r="BE110" s="808"/>
      <c r="BF110" s="808"/>
      <c r="BG110" s="808"/>
      <c r="BH110" s="808"/>
      <c r="BI110" s="808"/>
      <c r="BJ110" s="808"/>
      <c r="BK110" s="808"/>
      <c r="BL110" s="808"/>
      <c r="BM110" s="808"/>
      <c r="BN110" s="808"/>
      <c r="BO110" s="808"/>
      <c r="BP110" s="809"/>
      <c r="BQ110" s="841">
        <v>18819226</v>
      </c>
      <c r="BR110" s="825"/>
      <c r="BS110" s="825"/>
      <c r="BT110" s="825"/>
      <c r="BU110" s="825"/>
      <c r="BV110" s="825">
        <v>18693267</v>
      </c>
      <c r="BW110" s="825"/>
      <c r="BX110" s="825"/>
      <c r="BY110" s="825"/>
      <c r="BZ110" s="825"/>
      <c r="CA110" s="825">
        <v>18072711</v>
      </c>
      <c r="CB110" s="825"/>
      <c r="CC110" s="825"/>
      <c r="CD110" s="825"/>
      <c r="CE110" s="825"/>
      <c r="CF110" s="863">
        <v>153.6</v>
      </c>
      <c r="CG110" s="864"/>
      <c r="CH110" s="864"/>
      <c r="CI110" s="864"/>
      <c r="CJ110" s="864"/>
      <c r="CK110" s="926" t="s">
        <v>444</v>
      </c>
      <c r="CL110" s="883"/>
      <c r="CM110" s="84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446</v>
      </c>
      <c r="DH110" s="825"/>
      <c r="DI110" s="825"/>
      <c r="DJ110" s="825"/>
      <c r="DK110" s="825"/>
      <c r="DL110" s="825" t="s">
        <v>411</v>
      </c>
      <c r="DM110" s="825"/>
      <c r="DN110" s="825"/>
      <c r="DO110" s="825"/>
      <c r="DP110" s="825"/>
      <c r="DQ110" s="825" t="s">
        <v>446</v>
      </c>
      <c r="DR110" s="825"/>
      <c r="DS110" s="825"/>
      <c r="DT110" s="825"/>
      <c r="DU110" s="825"/>
      <c r="DV110" s="826" t="s">
        <v>447</v>
      </c>
      <c r="DW110" s="826"/>
      <c r="DX110" s="826"/>
      <c r="DY110" s="826"/>
      <c r="DZ110" s="827"/>
    </row>
    <row r="111" spans="1:131" s="230" customFormat="1" ht="26.25" customHeight="1" x14ac:dyDescent="0.2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419</v>
      </c>
      <c r="AB111" s="913"/>
      <c r="AC111" s="913"/>
      <c r="AD111" s="913"/>
      <c r="AE111" s="914"/>
      <c r="AF111" s="915" t="s">
        <v>411</v>
      </c>
      <c r="AG111" s="913"/>
      <c r="AH111" s="913"/>
      <c r="AI111" s="913"/>
      <c r="AJ111" s="914"/>
      <c r="AK111" s="915" t="s">
        <v>419</v>
      </c>
      <c r="AL111" s="913"/>
      <c r="AM111" s="913"/>
      <c r="AN111" s="913"/>
      <c r="AO111" s="914"/>
      <c r="AP111" s="916" t="s">
        <v>446</v>
      </c>
      <c r="AQ111" s="917"/>
      <c r="AR111" s="917"/>
      <c r="AS111" s="917"/>
      <c r="AT111" s="918"/>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1812</v>
      </c>
      <c r="BR111" s="817"/>
      <c r="BS111" s="817"/>
      <c r="BT111" s="817"/>
      <c r="BU111" s="817"/>
      <c r="BV111" s="817">
        <v>906</v>
      </c>
      <c r="BW111" s="817"/>
      <c r="BX111" s="817"/>
      <c r="BY111" s="817"/>
      <c r="BZ111" s="817"/>
      <c r="CA111" s="817" t="s">
        <v>450</v>
      </c>
      <c r="CB111" s="817"/>
      <c r="CC111" s="817"/>
      <c r="CD111" s="817"/>
      <c r="CE111" s="817"/>
      <c r="CF111" s="872" t="s">
        <v>450</v>
      </c>
      <c r="CG111" s="873"/>
      <c r="CH111" s="873"/>
      <c r="CI111" s="873"/>
      <c r="CJ111" s="873"/>
      <c r="CK111" s="927"/>
      <c r="CL111" s="885"/>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450</v>
      </c>
      <c r="DM111" s="817"/>
      <c r="DN111" s="817"/>
      <c r="DO111" s="817"/>
      <c r="DP111" s="817"/>
      <c r="DQ111" s="817" t="s">
        <v>446</v>
      </c>
      <c r="DR111" s="817"/>
      <c r="DS111" s="817"/>
      <c r="DT111" s="817"/>
      <c r="DU111" s="817"/>
      <c r="DV111" s="794" t="s">
        <v>419</v>
      </c>
      <c r="DW111" s="794"/>
      <c r="DX111" s="794"/>
      <c r="DY111" s="794"/>
      <c r="DZ111" s="795"/>
    </row>
    <row r="112" spans="1:131" s="230" customFormat="1" ht="26.25" customHeight="1" x14ac:dyDescent="0.25">
      <c r="A112" s="919" t="s">
        <v>452</v>
      </c>
      <c r="B112" s="920"/>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411</v>
      </c>
      <c r="AG112" s="780"/>
      <c r="AH112" s="780"/>
      <c r="AI112" s="780"/>
      <c r="AJ112" s="781"/>
      <c r="AK112" s="782" t="s">
        <v>411</v>
      </c>
      <c r="AL112" s="780"/>
      <c r="AM112" s="780"/>
      <c r="AN112" s="780"/>
      <c r="AO112" s="781"/>
      <c r="AP112" s="821" t="s">
        <v>411</v>
      </c>
      <c r="AQ112" s="822"/>
      <c r="AR112" s="822"/>
      <c r="AS112" s="822"/>
      <c r="AT112" s="823"/>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6259041</v>
      </c>
      <c r="BR112" s="817"/>
      <c r="BS112" s="817"/>
      <c r="BT112" s="817"/>
      <c r="BU112" s="817"/>
      <c r="BV112" s="817">
        <v>5243661</v>
      </c>
      <c r="BW112" s="817"/>
      <c r="BX112" s="817"/>
      <c r="BY112" s="817"/>
      <c r="BZ112" s="817"/>
      <c r="CA112" s="817">
        <v>4368613</v>
      </c>
      <c r="CB112" s="817"/>
      <c r="CC112" s="817"/>
      <c r="CD112" s="817"/>
      <c r="CE112" s="817"/>
      <c r="CF112" s="872">
        <v>37.1</v>
      </c>
      <c r="CG112" s="873"/>
      <c r="CH112" s="873"/>
      <c r="CI112" s="873"/>
      <c r="CJ112" s="873"/>
      <c r="CK112" s="927"/>
      <c r="CL112" s="885"/>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411</v>
      </c>
      <c r="DH112" s="817"/>
      <c r="DI112" s="817"/>
      <c r="DJ112" s="817"/>
      <c r="DK112" s="817"/>
      <c r="DL112" s="817" t="s">
        <v>446</v>
      </c>
      <c r="DM112" s="817"/>
      <c r="DN112" s="817"/>
      <c r="DO112" s="817"/>
      <c r="DP112" s="817"/>
      <c r="DQ112" s="817" t="s">
        <v>450</v>
      </c>
      <c r="DR112" s="817"/>
      <c r="DS112" s="817"/>
      <c r="DT112" s="817"/>
      <c r="DU112" s="817"/>
      <c r="DV112" s="794" t="s">
        <v>450</v>
      </c>
      <c r="DW112" s="794"/>
      <c r="DX112" s="794"/>
      <c r="DY112" s="794"/>
      <c r="DZ112" s="795"/>
    </row>
    <row r="113" spans="1:130" s="230" customFormat="1" ht="26.25" customHeight="1" x14ac:dyDescent="0.25">
      <c r="A113" s="921"/>
      <c r="B113" s="922"/>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933625</v>
      </c>
      <c r="AB113" s="913"/>
      <c r="AC113" s="913"/>
      <c r="AD113" s="913"/>
      <c r="AE113" s="914"/>
      <c r="AF113" s="915">
        <v>790548</v>
      </c>
      <c r="AG113" s="913"/>
      <c r="AH113" s="913"/>
      <c r="AI113" s="913"/>
      <c r="AJ113" s="914"/>
      <c r="AK113" s="915">
        <v>712003</v>
      </c>
      <c r="AL113" s="913"/>
      <c r="AM113" s="913"/>
      <c r="AN113" s="913"/>
      <c r="AO113" s="914"/>
      <c r="AP113" s="916">
        <v>6.1</v>
      </c>
      <c r="AQ113" s="917"/>
      <c r="AR113" s="917"/>
      <c r="AS113" s="917"/>
      <c r="AT113" s="918"/>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446</v>
      </c>
      <c r="BR113" s="817"/>
      <c r="BS113" s="817"/>
      <c r="BT113" s="817"/>
      <c r="BU113" s="817"/>
      <c r="BV113" s="817" t="s">
        <v>446</v>
      </c>
      <c r="BW113" s="817"/>
      <c r="BX113" s="817"/>
      <c r="BY113" s="817"/>
      <c r="BZ113" s="817"/>
      <c r="CA113" s="817">
        <v>31868</v>
      </c>
      <c r="CB113" s="817"/>
      <c r="CC113" s="817"/>
      <c r="CD113" s="817"/>
      <c r="CE113" s="817"/>
      <c r="CF113" s="872">
        <v>0.3</v>
      </c>
      <c r="CG113" s="873"/>
      <c r="CH113" s="873"/>
      <c r="CI113" s="873"/>
      <c r="CJ113" s="873"/>
      <c r="CK113" s="927"/>
      <c r="CL113" s="885"/>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411</v>
      </c>
      <c r="DH113" s="780"/>
      <c r="DI113" s="780"/>
      <c r="DJ113" s="780"/>
      <c r="DK113" s="781"/>
      <c r="DL113" s="782" t="s">
        <v>411</v>
      </c>
      <c r="DM113" s="780"/>
      <c r="DN113" s="780"/>
      <c r="DO113" s="780"/>
      <c r="DP113" s="781"/>
      <c r="DQ113" s="782" t="s">
        <v>411</v>
      </c>
      <c r="DR113" s="780"/>
      <c r="DS113" s="780"/>
      <c r="DT113" s="780"/>
      <c r="DU113" s="781"/>
      <c r="DV113" s="821" t="s">
        <v>450</v>
      </c>
      <c r="DW113" s="822"/>
      <c r="DX113" s="822"/>
      <c r="DY113" s="822"/>
      <c r="DZ113" s="823"/>
    </row>
    <row r="114" spans="1:130" s="230" customFormat="1" ht="26.25" customHeight="1" x14ac:dyDescent="0.25">
      <c r="A114" s="921"/>
      <c r="B114" s="922"/>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450</v>
      </c>
      <c r="AB114" s="780"/>
      <c r="AC114" s="780"/>
      <c r="AD114" s="780"/>
      <c r="AE114" s="781"/>
      <c r="AF114" s="782" t="s">
        <v>411</v>
      </c>
      <c r="AG114" s="780"/>
      <c r="AH114" s="780"/>
      <c r="AI114" s="780"/>
      <c r="AJ114" s="781"/>
      <c r="AK114" s="782" t="s">
        <v>450</v>
      </c>
      <c r="AL114" s="780"/>
      <c r="AM114" s="780"/>
      <c r="AN114" s="780"/>
      <c r="AO114" s="781"/>
      <c r="AP114" s="821" t="s">
        <v>411</v>
      </c>
      <c r="AQ114" s="822"/>
      <c r="AR114" s="822"/>
      <c r="AS114" s="822"/>
      <c r="AT114" s="823"/>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4449724</v>
      </c>
      <c r="BR114" s="817"/>
      <c r="BS114" s="817"/>
      <c r="BT114" s="817"/>
      <c r="BU114" s="817"/>
      <c r="BV114" s="817">
        <v>4441251</v>
      </c>
      <c r="BW114" s="817"/>
      <c r="BX114" s="817"/>
      <c r="BY114" s="817"/>
      <c r="BZ114" s="817"/>
      <c r="CA114" s="817">
        <v>4430651</v>
      </c>
      <c r="CB114" s="817"/>
      <c r="CC114" s="817"/>
      <c r="CD114" s="817"/>
      <c r="CE114" s="817"/>
      <c r="CF114" s="872">
        <v>37.700000000000003</v>
      </c>
      <c r="CG114" s="873"/>
      <c r="CH114" s="873"/>
      <c r="CI114" s="873"/>
      <c r="CJ114" s="873"/>
      <c r="CK114" s="927"/>
      <c r="CL114" s="885"/>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450</v>
      </c>
      <c r="DM114" s="780"/>
      <c r="DN114" s="780"/>
      <c r="DO114" s="780"/>
      <c r="DP114" s="781"/>
      <c r="DQ114" s="782" t="s">
        <v>450</v>
      </c>
      <c r="DR114" s="780"/>
      <c r="DS114" s="780"/>
      <c r="DT114" s="780"/>
      <c r="DU114" s="781"/>
      <c r="DV114" s="821" t="s">
        <v>450</v>
      </c>
      <c r="DW114" s="822"/>
      <c r="DX114" s="822"/>
      <c r="DY114" s="822"/>
      <c r="DZ114" s="823"/>
    </row>
    <row r="115" spans="1:130" s="230" customFormat="1" ht="26.25" customHeight="1" x14ac:dyDescent="0.25">
      <c r="A115" s="921"/>
      <c r="B115" s="922"/>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936</v>
      </c>
      <c r="AB115" s="913"/>
      <c r="AC115" s="913"/>
      <c r="AD115" s="913"/>
      <c r="AE115" s="914"/>
      <c r="AF115" s="915">
        <v>926</v>
      </c>
      <c r="AG115" s="913"/>
      <c r="AH115" s="913"/>
      <c r="AI115" s="913"/>
      <c r="AJ115" s="914"/>
      <c r="AK115" s="915">
        <v>916</v>
      </c>
      <c r="AL115" s="913"/>
      <c r="AM115" s="913"/>
      <c r="AN115" s="913"/>
      <c r="AO115" s="914"/>
      <c r="AP115" s="916">
        <v>0</v>
      </c>
      <c r="AQ115" s="917"/>
      <c r="AR115" s="917"/>
      <c r="AS115" s="917"/>
      <c r="AT115" s="918"/>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450</v>
      </c>
      <c r="BW115" s="817"/>
      <c r="BX115" s="817"/>
      <c r="BY115" s="817"/>
      <c r="BZ115" s="817"/>
      <c r="CA115" s="817" t="s">
        <v>446</v>
      </c>
      <c r="CB115" s="817"/>
      <c r="CC115" s="817"/>
      <c r="CD115" s="817"/>
      <c r="CE115" s="817"/>
      <c r="CF115" s="872" t="s">
        <v>411</v>
      </c>
      <c r="CG115" s="873"/>
      <c r="CH115" s="873"/>
      <c r="CI115" s="873"/>
      <c r="CJ115" s="873"/>
      <c r="CK115" s="927"/>
      <c r="CL115" s="885"/>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411</v>
      </c>
      <c r="DH115" s="780"/>
      <c r="DI115" s="780"/>
      <c r="DJ115" s="780"/>
      <c r="DK115" s="781"/>
      <c r="DL115" s="782" t="s">
        <v>450</v>
      </c>
      <c r="DM115" s="780"/>
      <c r="DN115" s="780"/>
      <c r="DO115" s="780"/>
      <c r="DP115" s="781"/>
      <c r="DQ115" s="782" t="s">
        <v>411</v>
      </c>
      <c r="DR115" s="780"/>
      <c r="DS115" s="780"/>
      <c r="DT115" s="780"/>
      <c r="DU115" s="781"/>
      <c r="DV115" s="821" t="s">
        <v>446</v>
      </c>
      <c r="DW115" s="822"/>
      <c r="DX115" s="822"/>
      <c r="DY115" s="822"/>
      <c r="DZ115" s="823"/>
    </row>
    <row r="116" spans="1:130" s="230" customFormat="1" ht="26.25" customHeight="1" x14ac:dyDescent="0.25">
      <c r="A116" s="923"/>
      <c r="B116" s="924"/>
      <c r="C116" s="819" t="s">
        <v>465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466</v>
      </c>
      <c r="AB116" s="780"/>
      <c r="AC116" s="780"/>
      <c r="AD116" s="780"/>
      <c r="AE116" s="781"/>
      <c r="AF116" s="782" t="s">
        <v>411</v>
      </c>
      <c r="AG116" s="780"/>
      <c r="AH116" s="780"/>
      <c r="AI116" s="780"/>
      <c r="AJ116" s="781"/>
      <c r="AK116" s="782" t="s">
        <v>411</v>
      </c>
      <c r="AL116" s="780"/>
      <c r="AM116" s="780"/>
      <c r="AN116" s="780"/>
      <c r="AO116" s="781"/>
      <c r="AP116" s="821" t="s">
        <v>411</v>
      </c>
      <c r="AQ116" s="822"/>
      <c r="AR116" s="822"/>
      <c r="AS116" s="822"/>
      <c r="AT116" s="823"/>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411</v>
      </c>
      <c r="BR116" s="817"/>
      <c r="BS116" s="817"/>
      <c r="BT116" s="817"/>
      <c r="BU116" s="817"/>
      <c r="BV116" s="817" t="s">
        <v>450</v>
      </c>
      <c r="BW116" s="817"/>
      <c r="BX116" s="817"/>
      <c r="BY116" s="817"/>
      <c r="BZ116" s="817"/>
      <c r="CA116" s="817" t="s">
        <v>466</v>
      </c>
      <c r="CB116" s="817"/>
      <c r="CC116" s="817"/>
      <c r="CD116" s="817"/>
      <c r="CE116" s="817"/>
      <c r="CF116" s="872" t="s">
        <v>411</v>
      </c>
      <c r="CG116" s="873"/>
      <c r="CH116" s="873"/>
      <c r="CI116" s="873"/>
      <c r="CJ116" s="873"/>
      <c r="CK116" s="927"/>
      <c r="CL116" s="885"/>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1812</v>
      </c>
      <c r="DH116" s="780"/>
      <c r="DI116" s="780"/>
      <c r="DJ116" s="780"/>
      <c r="DK116" s="781"/>
      <c r="DL116" s="782">
        <v>906</v>
      </c>
      <c r="DM116" s="780"/>
      <c r="DN116" s="780"/>
      <c r="DO116" s="780"/>
      <c r="DP116" s="781"/>
      <c r="DQ116" s="782" t="s">
        <v>446</v>
      </c>
      <c r="DR116" s="780"/>
      <c r="DS116" s="780"/>
      <c r="DT116" s="780"/>
      <c r="DU116" s="781"/>
      <c r="DV116" s="821" t="s">
        <v>411</v>
      </c>
      <c r="DW116" s="822"/>
      <c r="DX116" s="822"/>
      <c r="DY116" s="822"/>
      <c r="DZ116" s="823"/>
    </row>
    <row r="117" spans="1:130" s="230" customFormat="1" ht="26.25" customHeight="1" x14ac:dyDescent="0.2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469</v>
      </c>
      <c r="Z117" s="897"/>
      <c r="AA117" s="902">
        <v>2863350</v>
      </c>
      <c r="AB117" s="903"/>
      <c r="AC117" s="903"/>
      <c r="AD117" s="903"/>
      <c r="AE117" s="904"/>
      <c r="AF117" s="905">
        <v>2790408</v>
      </c>
      <c r="AG117" s="903"/>
      <c r="AH117" s="903"/>
      <c r="AI117" s="903"/>
      <c r="AJ117" s="904"/>
      <c r="AK117" s="905">
        <v>2737260</v>
      </c>
      <c r="AL117" s="903"/>
      <c r="AM117" s="903"/>
      <c r="AN117" s="903"/>
      <c r="AO117" s="904"/>
      <c r="AP117" s="906"/>
      <c r="AQ117" s="907"/>
      <c r="AR117" s="907"/>
      <c r="AS117" s="907"/>
      <c r="AT117" s="908"/>
      <c r="AU117" s="932"/>
      <c r="AV117" s="933"/>
      <c r="AW117" s="933"/>
      <c r="AX117" s="933"/>
      <c r="AY117" s="933"/>
      <c r="AZ117" s="860" t="s">
        <v>470</v>
      </c>
      <c r="BA117" s="861"/>
      <c r="BB117" s="861"/>
      <c r="BC117" s="861"/>
      <c r="BD117" s="861"/>
      <c r="BE117" s="861"/>
      <c r="BF117" s="861"/>
      <c r="BG117" s="861"/>
      <c r="BH117" s="861"/>
      <c r="BI117" s="861"/>
      <c r="BJ117" s="861"/>
      <c r="BK117" s="861"/>
      <c r="BL117" s="861"/>
      <c r="BM117" s="861"/>
      <c r="BN117" s="861"/>
      <c r="BO117" s="861"/>
      <c r="BP117" s="862"/>
      <c r="BQ117" s="816" t="s">
        <v>450</v>
      </c>
      <c r="BR117" s="817"/>
      <c r="BS117" s="817"/>
      <c r="BT117" s="817"/>
      <c r="BU117" s="817"/>
      <c r="BV117" s="817" t="s">
        <v>450</v>
      </c>
      <c r="BW117" s="817"/>
      <c r="BX117" s="817"/>
      <c r="BY117" s="817"/>
      <c r="BZ117" s="817"/>
      <c r="CA117" s="817" t="s">
        <v>450</v>
      </c>
      <c r="CB117" s="817"/>
      <c r="CC117" s="817"/>
      <c r="CD117" s="817"/>
      <c r="CE117" s="817"/>
      <c r="CF117" s="872" t="s">
        <v>450</v>
      </c>
      <c r="CG117" s="873"/>
      <c r="CH117" s="873"/>
      <c r="CI117" s="873"/>
      <c r="CJ117" s="873"/>
      <c r="CK117" s="927"/>
      <c r="CL117" s="885"/>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446</v>
      </c>
      <c r="DM117" s="780"/>
      <c r="DN117" s="780"/>
      <c r="DO117" s="780"/>
      <c r="DP117" s="781"/>
      <c r="DQ117" s="782" t="s">
        <v>450</v>
      </c>
      <c r="DR117" s="780"/>
      <c r="DS117" s="780"/>
      <c r="DT117" s="780"/>
      <c r="DU117" s="781"/>
      <c r="DV117" s="821" t="s">
        <v>450</v>
      </c>
      <c r="DW117" s="822"/>
      <c r="DX117" s="822"/>
      <c r="DY117" s="822"/>
      <c r="DZ117" s="823"/>
    </row>
    <row r="118" spans="1:130" s="230" customFormat="1" ht="26.25" customHeight="1" x14ac:dyDescent="0.2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311</v>
      </c>
      <c r="AL118" s="896"/>
      <c r="AM118" s="896"/>
      <c r="AN118" s="896"/>
      <c r="AO118" s="897"/>
      <c r="AP118" s="899" t="s">
        <v>440</v>
      </c>
      <c r="AQ118" s="900"/>
      <c r="AR118" s="900"/>
      <c r="AS118" s="900"/>
      <c r="AT118" s="901"/>
      <c r="AU118" s="932"/>
      <c r="AV118" s="933"/>
      <c r="AW118" s="933"/>
      <c r="AX118" s="933"/>
      <c r="AY118" s="933"/>
      <c r="AZ118" s="818" t="s">
        <v>472</v>
      </c>
      <c r="BA118" s="819"/>
      <c r="BB118" s="819"/>
      <c r="BC118" s="819"/>
      <c r="BD118" s="819"/>
      <c r="BE118" s="819"/>
      <c r="BF118" s="819"/>
      <c r="BG118" s="819"/>
      <c r="BH118" s="819"/>
      <c r="BI118" s="819"/>
      <c r="BJ118" s="819"/>
      <c r="BK118" s="819"/>
      <c r="BL118" s="819"/>
      <c r="BM118" s="819"/>
      <c r="BN118" s="819"/>
      <c r="BO118" s="819"/>
      <c r="BP118" s="820"/>
      <c r="BQ118" s="856" t="s">
        <v>450</v>
      </c>
      <c r="BR118" s="857"/>
      <c r="BS118" s="857"/>
      <c r="BT118" s="857"/>
      <c r="BU118" s="857"/>
      <c r="BV118" s="857" t="s">
        <v>446</v>
      </c>
      <c r="BW118" s="857"/>
      <c r="BX118" s="857"/>
      <c r="BY118" s="857"/>
      <c r="BZ118" s="857"/>
      <c r="CA118" s="857" t="s">
        <v>446</v>
      </c>
      <c r="CB118" s="857"/>
      <c r="CC118" s="857"/>
      <c r="CD118" s="857"/>
      <c r="CE118" s="857"/>
      <c r="CF118" s="872" t="s">
        <v>450</v>
      </c>
      <c r="CG118" s="873"/>
      <c r="CH118" s="873"/>
      <c r="CI118" s="873"/>
      <c r="CJ118" s="873"/>
      <c r="CK118" s="927"/>
      <c r="CL118" s="885"/>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466</v>
      </c>
      <c r="DM118" s="780"/>
      <c r="DN118" s="780"/>
      <c r="DO118" s="780"/>
      <c r="DP118" s="781"/>
      <c r="DQ118" s="782" t="s">
        <v>446</v>
      </c>
      <c r="DR118" s="780"/>
      <c r="DS118" s="780"/>
      <c r="DT118" s="780"/>
      <c r="DU118" s="781"/>
      <c r="DV118" s="821" t="s">
        <v>450</v>
      </c>
      <c r="DW118" s="822"/>
      <c r="DX118" s="822"/>
      <c r="DY118" s="822"/>
      <c r="DZ118" s="823"/>
    </row>
    <row r="119" spans="1:130" s="230" customFormat="1" ht="26.25" customHeight="1" x14ac:dyDescent="0.25">
      <c r="A119" s="882" t="s">
        <v>444</v>
      </c>
      <c r="B119" s="883"/>
      <c r="C119" s="84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466</v>
      </c>
      <c r="AB119" s="889"/>
      <c r="AC119" s="889"/>
      <c r="AD119" s="889"/>
      <c r="AE119" s="890"/>
      <c r="AF119" s="891" t="s">
        <v>450</v>
      </c>
      <c r="AG119" s="889"/>
      <c r="AH119" s="889"/>
      <c r="AI119" s="889"/>
      <c r="AJ119" s="890"/>
      <c r="AK119" s="891" t="s">
        <v>446</v>
      </c>
      <c r="AL119" s="889"/>
      <c r="AM119" s="889"/>
      <c r="AN119" s="889"/>
      <c r="AO119" s="890"/>
      <c r="AP119" s="892" t="s">
        <v>446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474</v>
      </c>
      <c r="BP119" s="855"/>
      <c r="BQ119" s="856">
        <v>29529803</v>
      </c>
      <c r="BR119" s="857"/>
      <c r="BS119" s="857"/>
      <c r="BT119" s="857"/>
      <c r="BU119" s="857"/>
      <c r="BV119" s="857">
        <v>28379085</v>
      </c>
      <c r="BW119" s="857"/>
      <c r="BX119" s="857"/>
      <c r="BY119" s="857"/>
      <c r="BZ119" s="857"/>
      <c r="CA119" s="857">
        <v>26903843</v>
      </c>
      <c r="CB119" s="857"/>
      <c r="CC119" s="857"/>
      <c r="CD119" s="857"/>
      <c r="CE119" s="857"/>
      <c r="CF119" s="748"/>
      <c r="CG119" s="749"/>
      <c r="CH119" s="749"/>
      <c r="CI119" s="749"/>
      <c r="CJ119" s="853"/>
      <c r="CK119" s="928"/>
      <c r="CL119" s="887"/>
      <c r="CM119" s="818" t="s">
        <v>475</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466</v>
      </c>
      <c r="DH119" s="764"/>
      <c r="DI119" s="764"/>
      <c r="DJ119" s="764"/>
      <c r="DK119" s="765"/>
      <c r="DL119" s="766" t="s">
        <v>466</v>
      </c>
      <c r="DM119" s="764"/>
      <c r="DN119" s="764"/>
      <c r="DO119" s="764"/>
      <c r="DP119" s="765"/>
      <c r="DQ119" s="766" t="s">
        <v>466</v>
      </c>
      <c r="DR119" s="764"/>
      <c r="DS119" s="764"/>
      <c r="DT119" s="764"/>
      <c r="DU119" s="765"/>
      <c r="DV119" s="828" t="s">
        <v>466</v>
      </c>
      <c r="DW119" s="829"/>
      <c r="DX119" s="829"/>
      <c r="DY119" s="829"/>
      <c r="DZ119" s="830"/>
    </row>
    <row r="120" spans="1:130" s="230" customFormat="1" ht="26.25" customHeight="1" x14ac:dyDescent="0.25">
      <c r="A120" s="884"/>
      <c r="B120" s="885"/>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450</v>
      </c>
      <c r="AB120" s="780"/>
      <c r="AC120" s="780"/>
      <c r="AD120" s="780"/>
      <c r="AE120" s="781"/>
      <c r="AF120" s="782" t="s">
        <v>466</v>
      </c>
      <c r="AG120" s="780"/>
      <c r="AH120" s="780"/>
      <c r="AI120" s="780"/>
      <c r="AJ120" s="781"/>
      <c r="AK120" s="782" t="s">
        <v>466</v>
      </c>
      <c r="AL120" s="780"/>
      <c r="AM120" s="780"/>
      <c r="AN120" s="780"/>
      <c r="AO120" s="781"/>
      <c r="AP120" s="821" t="s">
        <v>466</v>
      </c>
      <c r="AQ120" s="822"/>
      <c r="AR120" s="822"/>
      <c r="AS120" s="822"/>
      <c r="AT120" s="823"/>
      <c r="AU120" s="874" t="s">
        <v>476</v>
      </c>
      <c r="AV120" s="875"/>
      <c r="AW120" s="875"/>
      <c r="AX120" s="875"/>
      <c r="AY120" s="876"/>
      <c r="AZ120" s="840" t="s">
        <v>477</v>
      </c>
      <c r="BA120" s="808"/>
      <c r="BB120" s="808"/>
      <c r="BC120" s="808"/>
      <c r="BD120" s="808"/>
      <c r="BE120" s="808"/>
      <c r="BF120" s="808"/>
      <c r="BG120" s="808"/>
      <c r="BH120" s="808"/>
      <c r="BI120" s="808"/>
      <c r="BJ120" s="808"/>
      <c r="BK120" s="808"/>
      <c r="BL120" s="808"/>
      <c r="BM120" s="808"/>
      <c r="BN120" s="808"/>
      <c r="BO120" s="808"/>
      <c r="BP120" s="809"/>
      <c r="BQ120" s="841">
        <v>8208564</v>
      </c>
      <c r="BR120" s="825"/>
      <c r="BS120" s="825"/>
      <c r="BT120" s="825"/>
      <c r="BU120" s="825"/>
      <c r="BV120" s="825">
        <v>9082881</v>
      </c>
      <c r="BW120" s="825"/>
      <c r="BX120" s="825"/>
      <c r="BY120" s="825"/>
      <c r="BZ120" s="825"/>
      <c r="CA120" s="825">
        <v>9241664</v>
      </c>
      <c r="CB120" s="825"/>
      <c r="CC120" s="825"/>
      <c r="CD120" s="825"/>
      <c r="CE120" s="825"/>
      <c r="CF120" s="863">
        <v>78.5</v>
      </c>
      <c r="CG120" s="864"/>
      <c r="CH120" s="864"/>
      <c r="CI120" s="864"/>
      <c r="CJ120" s="864"/>
      <c r="CK120" s="865" t="s">
        <v>478</v>
      </c>
      <c r="CL120" s="832"/>
      <c r="CM120" s="832"/>
      <c r="CN120" s="832"/>
      <c r="CO120" s="833"/>
      <c r="CP120" s="869" t="s">
        <v>479</v>
      </c>
      <c r="CQ120" s="870"/>
      <c r="CR120" s="870"/>
      <c r="CS120" s="870"/>
      <c r="CT120" s="870"/>
      <c r="CU120" s="870"/>
      <c r="CV120" s="870"/>
      <c r="CW120" s="870"/>
      <c r="CX120" s="870"/>
      <c r="CY120" s="870"/>
      <c r="CZ120" s="870"/>
      <c r="DA120" s="870"/>
      <c r="DB120" s="870"/>
      <c r="DC120" s="870"/>
      <c r="DD120" s="870"/>
      <c r="DE120" s="870"/>
      <c r="DF120" s="871"/>
      <c r="DG120" s="841">
        <v>4873964</v>
      </c>
      <c r="DH120" s="825"/>
      <c r="DI120" s="825"/>
      <c r="DJ120" s="825"/>
      <c r="DK120" s="825"/>
      <c r="DL120" s="825">
        <v>4154332</v>
      </c>
      <c r="DM120" s="825"/>
      <c r="DN120" s="825"/>
      <c r="DO120" s="825"/>
      <c r="DP120" s="825"/>
      <c r="DQ120" s="825">
        <v>3614903</v>
      </c>
      <c r="DR120" s="825"/>
      <c r="DS120" s="825"/>
      <c r="DT120" s="825"/>
      <c r="DU120" s="825"/>
      <c r="DV120" s="826">
        <v>30.7</v>
      </c>
      <c r="DW120" s="826"/>
      <c r="DX120" s="826"/>
      <c r="DY120" s="826"/>
      <c r="DZ120" s="827"/>
    </row>
    <row r="121" spans="1:130" s="230" customFormat="1" ht="26.25" customHeight="1" x14ac:dyDescent="0.25">
      <c r="A121" s="884"/>
      <c r="B121" s="885"/>
      <c r="C121" s="860" t="s">
        <v>480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466</v>
      </c>
      <c r="AB121" s="780"/>
      <c r="AC121" s="780"/>
      <c r="AD121" s="780"/>
      <c r="AE121" s="781"/>
      <c r="AF121" s="782" t="s">
        <v>450</v>
      </c>
      <c r="AG121" s="780"/>
      <c r="AH121" s="780"/>
      <c r="AI121" s="780"/>
      <c r="AJ121" s="781"/>
      <c r="AK121" s="782" t="s">
        <v>466</v>
      </c>
      <c r="AL121" s="780"/>
      <c r="AM121" s="780"/>
      <c r="AN121" s="780"/>
      <c r="AO121" s="781"/>
      <c r="AP121" s="821" t="s">
        <v>466</v>
      </c>
      <c r="AQ121" s="822"/>
      <c r="AR121" s="822"/>
      <c r="AS121" s="822"/>
      <c r="AT121" s="823"/>
      <c r="AU121" s="877"/>
      <c r="AV121" s="878"/>
      <c r="AW121" s="878"/>
      <c r="AX121" s="878"/>
      <c r="AY121" s="879"/>
      <c r="AZ121" s="815" t="s">
        <v>481</v>
      </c>
      <c r="BA121" s="752"/>
      <c r="BB121" s="752"/>
      <c r="BC121" s="752"/>
      <c r="BD121" s="752"/>
      <c r="BE121" s="752"/>
      <c r="BF121" s="752"/>
      <c r="BG121" s="752"/>
      <c r="BH121" s="752"/>
      <c r="BI121" s="752"/>
      <c r="BJ121" s="752"/>
      <c r="BK121" s="752"/>
      <c r="BL121" s="752"/>
      <c r="BM121" s="752"/>
      <c r="BN121" s="752"/>
      <c r="BO121" s="752"/>
      <c r="BP121" s="753"/>
      <c r="BQ121" s="816">
        <v>4697372</v>
      </c>
      <c r="BR121" s="817"/>
      <c r="BS121" s="817"/>
      <c r="BT121" s="817"/>
      <c r="BU121" s="817"/>
      <c r="BV121" s="817">
        <v>4348188</v>
      </c>
      <c r="BW121" s="817"/>
      <c r="BX121" s="817"/>
      <c r="BY121" s="817"/>
      <c r="BZ121" s="817"/>
      <c r="CA121" s="817">
        <v>4168226</v>
      </c>
      <c r="CB121" s="817"/>
      <c r="CC121" s="817"/>
      <c r="CD121" s="817"/>
      <c r="CE121" s="817"/>
      <c r="CF121" s="872">
        <v>35.4</v>
      </c>
      <c r="CG121" s="873"/>
      <c r="CH121" s="873"/>
      <c r="CI121" s="873"/>
      <c r="CJ121" s="873"/>
      <c r="CK121" s="866"/>
      <c r="CL121" s="835"/>
      <c r="CM121" s="835"/>
      <c r="CN121" s="835"/>
      <c r="CO121" s="836"/>
      <c r="CP121" s="844" t="s">
        <v>482</v>
      </c>
      <c r="CQ121" s="845"/>
      <c r="CR121" s="845"/>
      <c r="CS121" s="845"/>
      <c r="CT121" s="845"/>
      <c r="CU121" s="845"/>
      <c r="CV121" s="845"/>
      <c r="CW121" s="845"/>
      <c r="CX121" s="845"/>
      <c r="CY121" s="845"/>
      <c r="CZ121" s="845"/>
      <c r="DA121" s="845"/>
      <c r="DB121" s="845"/>
      <c r="DC121" s="845"/>
      <c r="DD121" s="845"/>
      <c r="DE121" s="845"/>
      <c r="DF121" s="846"/>
      <c r="DG121" s="816">
        <v>989159</v>
      </c>
      <c r="DH121" s="817"/>
      <c r="DI121" s="817"/>
      <c r="DJ121" s="817"/>
      <c r="DK121" s="817"/>
      <c r="DL121" s="817">
        <v>744411</v>
      </c>
      <c r="DM121" s="817"/>
      <c r="DN121" s="817"/>
      <c r="DO121" s="817"/>
      <c r="DP121" s="817"/>
      <c r="DQ121" s="817">
        <v>529070</v>
      </c>
      <c r="DR121" s="817"/>
      <c r="DS121" s="817"/>
      <c r="DT121" s="817"/>
      <c r="DU121" s="817"/>
      <c r="DV121" s="794">
        <v>4.5</v>
      </c>
      <c r="DW121" s="794"/>
      <c r="DX121" s="794"/>
      <c r="DY121" s="794"/>
      <c r="DZ121" s="795"/>
    </row>
    <row r="122" spans="1:130" s="230" customFormat="1" ht="26.25" customHeight="1" x14ac:dyDescent="0.25">
      <c r="A122" s="884"/>
      <c r="B122" s="885"/>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466</v>
      </c>
      <c r="AB122" s="780"/>
      <c r="AC122" s="780"/>
      <c r="AD122" s="780"/>
      <c r="AE122" s="781"/>
      <c r="AF122" s="782" t="s">
        <v>466</v>
      </c>
      <c r="AG122" s="780"/>
      <c r="AH122" s="780"/>
      <c r="AI122" s="780"/>
      <c r="AJ122" s="781"/>
      <c r="AK122" s="782" t="s">
        <v>466</v>
      </c>
      <c r="AL122" s="780"/>
      <c r="AM122" s="780"/>
      <c r="AN122" s="780"/>
      <c r="AO122" s="781"/>
      <c r="AP122" s="821" t="s">
        <v>466</v>
      </c>
      <c r="AQ122" s="822"/>
      <c r="AR122" s="822"/>
      <c r="AS122" s="822"/>
      <c r="AT122" s="823"/>
      <c r="AU122" s="877"/>
      <c r="AV122" s="878"/>
      <c r="AW122" s="878"/>
      <c r="AX122" s="878"/>
      <c r="AY122" s="879"/>
      <c r="AZ122" s="818" t="s">
        <v>483</v>
      </c>
      <c r="BA122" s="819"/>
      <c r="BB122" s="819"/>
      <c r="BC122" s="819"/>
      <c r="BD122" s="819"/>
      <c r="BE122" s="819"/>
      <c r="BF122" s="819"/>
      <c r="BG122" s="819"/>
      <c r="BH122" s="819"/>
      <c r="BI122" s="819"/>
      <c r="BJ122" s="819"/>
      <c r="BK122" s="819"/>
      <c r="BL122" s="819"/>
      <c r="BM122" s="819"/>
      <c r="BN122" s="819"/>
      <c r="BO122" s="819"/>
      <c r="BP122" s="820"/>
      <c r="BQ122" s="856">
        <v>19162883</v>
      </c>
      <c r="BR122" s="857"/>
      <c r="BS122" s="857"/>
      <c r="BT122" s="857"/>
      <c r="BU122" s="857"/>
      <c r="BV122" s="857">
        <v>18802004</v>
      </c>
      <c r="BW122" s="857"/>
      <c r="BX122" s="857"/>
      <c r="BY122" s="857"/>
      <c r="BZ122" s="857"/>
      <c r="CA122" s="857">
        <v>18126544</v>
      </c>
      <c r="CB122" s="857"/>
      <c r="CC122" s="857"/>
      <c r="CD122" s="857"/>
      <c r="CE122" s="857"/>
      <c r="CF122" s="858">
        <v>154</v>
      </c>
      <c r="CG122" s="859"/>
      <c r="CH122" s="859"/>
      <c r="CI122" s="859"/>
      <c r="CJ122" s="859"/>
      <c r="CK122" s="866"/>
      <c r="CL122" s="835"/>
      <c r="CM122" s="835"/>
      <c r="CN122" s="835"/>
      <c r="CO122" s="836"/>
      <c r="CP122" s="844" t="s">
        <v>484</v>
      </c>
      <c r="CQ122" s="845"/>
      <c r="CR122" s="845"/>
      <c r="CS122" s="845"/>
      <c r="CT122" s="845"/>
      <c r="CU122" s="845"/>
      <c r="CV122" s="845"/>
      <c r="CW122" s="845"/>
      <c r="CX122" s="845"/>
      <c r="CY122" s="845"/>
      <c r="CZ122" s="845"/>
      <c r="DA122" s="845"/>
      <c r="DB122" s="845"/>
      <c r="DC122" s="845"/>
      <c r="DD122" s="845"/>
      <c r="DE122" s="845"/>
      <c r="DF122" s="846"/>
      <c r="DG122" s="816">
        <v>395918</v>
      </c>
      <c r="DH122" s="817"/>
      <c r="DI122" s="817"/>
      <c r="DJ122" s="817"/>
      <c r="DK122" s="817"/>
      <c r="DL122" s="817">
        <v>344918</v>
      </c>
      <c r="DM122" s="817"/>
      <c r="DN122" s="817"/>
      <c r="DO122" s="817"/>
      <c r="DP122" s="817"/>
      <c r="DQ122" s="817">
        <v>224640</v>
      </c>
      <c r="DR122" s="817"/>
      <c r="DS122" s="817"/>
      <c r="DT122" s="817"/>
      <c r="DU122" s="817"/>
      <c r="DV122" s="794">
        <v>1.9</v>
      </c>
      <c r="DW122" s="794"/>
      <c r="DX122" s="794"/>
      <c r="DY122" s="794"/>
      <c r="DZ122" s="795"/>
    </row>
    <row r="123" spans="1:130" s="230" customFormat="1" ht="26.25" customHeight="1" x14ac:dyDescent="0.25">
      <c r="A123" s="884"/>
      <c r="B123" s="885"/>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936</v>
      </c>
      <c r="AB123" s="780"/>
      <c r="AC123" s="780"/>
      <c r="AD123" s="780"/>
      <c r="AE123" s="781"/>
      <c r="AF123" s="782">
        <v>926</v>
      </c>
      <c r="AG123" s="780"/>
      <c r="AH123" s="780"/>
      <c r="AI123" s="780"/>
      <c r="AJ123" s="781"/>
      <c r="AK123" s="782">
        <v>916</v>
      </c>
      <c r="AL123" s="780"/>
      <c r="AM123" s="780"/>
      <c r="AN123" s="780"/>
      <c r="AO123" s="781"/>
      <c r="AP123" s="821">
        <v>0</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485</v>
      </c>
      <c r="BP123" s="855"/>
      <c r="BQ123" s="851">
        <v>32068819</v>
      </c>
      <c r="BR123" s="852"/>
      <c r="BS123" s="852"/>
      <c r="BT123" s="852"/>
      <c r="BU123" s="852"/>
      <c r="BV123" s="852">
        <v>32233073</v>
      </c>
      <c r="BW123" s="852"/>
      <c r="BX123" s="852"/>
      <c r="BY123" s="852"/>
      <c r="BZ123" s="852"/>
      <c r="CA123" s="852">
        <v>31536434</v>
      </c>
      <c r="CB123" s="852"/>
      <c r="CC123" s="852"/>
      <c r="CD123" s="852"/>
      <c r="CE123" s="852"/>
      <c r="CF123" s="748"/>
      <c r="CG123" s="749"/>
      <c r="CH123" s="749"/>
      <c r="CI123" s="749"/>
      <c r="CJ123" s="853"/>
      <c r="CK123" s="866"/>
      <c r="CL123" s="835"/>
      <c r="CM123" s="835"/>
      <c r="CN123" s="835"/>
      <c r="CO123" s="836"/>
      <c r="CP123" s="844" t="s">
        <v>486</v>
      </c>
      <c r="CQ123" s="845"/>
      <c r="CR123" s="845"/>
      <c r="CS123" s="845"/>
      <c r="CT123" s="845"/>
      <c r="CU123" s="845"/>
      <c r="CV123" s="845"/>
      <c r="CW123" s="845"/>
      <c r="CX123" s="845"/>
      <c r="CY123" s="845"/>
      <c r="CZ123" s="845"/>
      <c r="DA123" s="845"/>
      <c r="DB123" s="845"/>
      <c r="DC123" s="845"/>
      <c r="DD123" s="845"/>
      <c r="DE123" s="845"/>
      <c r="DF123" s="846"/>
      <c r="DG123" s="779" t="s">
        <v>487</v>
      </c>
      <c r="DH123" s="780"/>
      <c r="DI123" s="780"/>
      <c r="DJ123" s="780"/>
      <c r="DK123" s="781"/>
      <c r="DL123" s="782" t="s">
        <v>466</v>
      </c>
      <c r="DM123" s="780"/>
      <c r="DN123" s="780"/>
      <c r="DO123" s="780"/>
      <c r="DP123" s="781"/>
      <c r="DQ123" s="782" t="s">
        <v>446</v>
      </c>
      <c r="DR123" s="780"/>
      <c r="DS123" s="780"/>
      <c r="DT123" s="780"/>
      <c r="DU123" s="781"/>
      <c r="DV123" s="821" t="s">
        <v>446</v>
      </c>
      <c r="DW123" s="822"/>
      <c r="DX123" s="822"/>
      <c r="DY123" s="822"/>
      <c r="DZ123" s="823"/>
    </row>
    <row r="124" spans="1:130" s="230" customFormat="1" ht="26.25" customHeight="1" thickBot="1" x14ac:dyDescent="0.3">
      <c r="A124" s="884"/>
      <c r="B124" s="885"/>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488</v>
      </c>
      <c r="AB124" s="780"/>
      <c r="AC124" s="780"/>
      <c r="AD124" s="780"/>
      <c r="AE124" s="781"/>
      <c r="AF124" s="782" t="s">
        <v>446</v>
      </c>
      <c r="AG124" s="780"/>
      <c r="AH124" s="780"/>
      <c r="AI124" s="780"/>
      <c r="AJ124" s="781"/>
      <c r="AK124" s="782" t="s">
        <v>446</v>
      </c>
      <c r="AL124" s="780"/>
      <c r="AM124" s="780"/>
      <c r="AN124" s="780"/>
      <c r="AO124" s="781"/>
      <c r="AP124" s="821" t="s">
        <v>446</v>
      </c>
      <c r="AQ124" s="822"/>
      <c r="AR124" s="822"/>
      <c r="AS124" s="822"/>
      <c r="AT124" s="823"/>
      <c r="AU124" s="847" t="s">
        <v>489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446</v>
      </c>
      <c r="BR124" s="842"/>
      <c r="BS124" s="842"/>
      <c r="BT124" s="842"/>
      <c r="BU124" s="842"/>
      <c r="BV124" s="842" t="s">
        <v>446</v>
      </c>
      <c r="BW124" s="842"/>
      <c r="BX124" s="842"/>
      <c r="BY124" s="842"/>
      <c r="BZ124" s="842"/>
      <c r="CA124" s="842" t="s">
        <v>446</v>
      </c>
      <c r="CB124" s="842"/>
      <c r="CC124" s="842"/>
      <c r="CD124" s="842"/>
      <c r="CE124" s="842"/>
      <c r="CF124" s="726"/>
      <c r="CG124" s="727"/>
      <c r="CH124" s="727"/>
      <c r="CI124" s="727"/>
      <c r="CJ124" s="843"/>
      <c r="CK124" s="867"/>
      <c r="CL124" s="867"/>
      <c r="CM124" s="867"/>
      <c r="CN124" s="867"/>
      <c r="CO124" s="868"/>
      <c r="CP124" s="844" t="s">
        <v>490</v>
      </c>
      <c r="CQ124" s="845"/>
      <c r="CR124" s="845"/>
      <c r="CS124" s="845"/>
      <c r="CT124" s="845"/>
      <c r="CU124" s="845"/>
      <c r="CV124" s="845"/>
      <c r="CW124" s="845"/>
      <c r="CX124" s="845"/>
      <c r="CY124" s="845"/>
      <c r="CZ124" s="845"/>
      <c r="DA124" s="845"/>
      <c r="DB124" s="845"/>
      <c r="DC124" s="845"/>
      <c r="DD124" s="845"/>
      <c r="DE124" s="845"/>
      <c r="DF124" s="846"/>
      <c r="DG124" s="763" t="s">
        <v>446</v>
      </c>
      <c r="DH124" s="764"/>
      <c r="DI124" s="764"/>
      <c r="DJ124" s="764"/>
      <c r="DK124" s="765"/>
      <c r="DL124" s="766" t="s">
        <v>446</v>
      </c>
      <c r="DM124" s="764"/>
      <c r="DN124" s="764"/>
      <c r="DO124" s="764"/>
      <c r="DP124" s="765"/>
      <c r="DQ124" s="766" t="s">
        <v>487</v>
      </c>
      <c r="DR124" s="764"/>
      <c r="DS124" s="764"/>
      <c r="DT124" s="764"/>
      <c r="DU124" s="765"/>
      <c r="DV124" s="828" t="s">
        <v>446</v>
      </c>
      <c r="DW124" s="829"/>
      <c r="DX124" s="829"/>
      <c r="DY124" s="829"/>
      <c r="DZ124" s="830"/>
    </row>
    <row r="125" spans="1:130" s="230" customFormat="1" ht="26.25" customHeight="1" x14ac:dyDescent="0.25">
      <c r="A125" s="884"/>
      <c r="B125" s="885"/>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446</v>
      </c>
      <c r="AB125" s="780"/>
      <c r="AC125" s="780"/>
      <c r="AD125" s="780"/>
      <c r="AE125" s="781"/>
      <c r="AF125" s="782" t="s">
        <v>488</v>
      </c>
      <c r="AG125" s="780"/>
      <c r="AH125" s="780"/>
      <c r="AI125" s="780"/>
      <c r="AJ125" s="781"/>
      <c r="AK125" s="782" t="s">
        <v>446</v>
      </c>
      <c r="AL125" s="780"/>
      <c r="AM125" s="780"/>
      <c r="AN125" s="780"/>
      <c r="AO125" s="781"/>
      <c r="AP125" s="821" t="s">
        <v>446</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491</v>
      </c>
      <c r="CL125" s="832"/>
      <c r="CM125" s="832"/>
      <c r="CN125" s="832"/>
      <c r="CO125" s="833"/>
      <c r="CP125" s="840" t="s">
        <v>492</v>
      </c>
      <c r="CQ125" s="808"/>
      <c r="CR125" s="808"/>
      <c r="CS125" s="808"/>
      <c r="CT125" s="808"/>
      <c r="CU125" s="808"/>
      <c r="CV125" s="808"/>
      <c r="CW125" s="808"/>
      <c r="CX125" s="808"/>
      <c r="CY125" s="808"/>
      <c r="CZ125" s="808"/>
      <c r="DA125" s="808"/>
      <c r="DB125" s="808"/>
      <c r="DC125" s="808"/>
      <c r="DD125" s="808"/>
      <c r="DE125" s="808"/>
      <c r="DF125" s="809"/>
      <c r="DG125" s="841" t="s">
        <v>446</v>
      </c>
      <c r="DH125" s="825"/>
      <c r="DI125" s="825"/>
      <c r="DJ125" s="825"/>
      <c r="DK125" s="825"/>
      <c r="DL125" s="825" t="s">
        <v>446</v>
      </c>
      <c r="DM125" s="825"/>
      <c r="DN125" s="825"/>
      <c r="DO125" s="825"/>
      <c r="DP125" s="825"/>
      <c r="DQ125" s="825" t="s">
        <v>446</v>
      </c>
      <c r="DR125" s="825"/>
      <c r="DS125" s="825"/>
      <c r="DT125" s="825"/>
      <c r="DU125" s="825"/>
      <c r="DV125" s="826" t="s">
        <v>446</v>
      </c>
      <c r="DW125" s="826"/>
      <c r="DX125" s="826"/>
      <c r="DY125" s="826"/>
      <c r="DZ125" s="827"/>
    </row>
    <row r="126" spans="1:130" s="230" customFormat="1" ht="26.25" customHeight="1" thickBot="1" x14ac:dyDescent="0.3">
      <c r="A126" s="884"/>
      <c r="B126" s="885"/>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446</v>
      </c>
      <c r="AB126" s="780"/>
      <c r="AC126" s="780"/>
      <c r="AD126" s="780"/>
      <c r="AE126" s="781"/>
      <c r="AF126" s="782" t="s">
        <v>446</v>
      </c>
      <c r="AG126" s="780"/>
      <c r="AH126" s="780"/>
      <c r="AI126" s="780"/>
      <c r="AJ126" s="781"/>
      <c r="AK126" s="782" t="s">
        <v>446</v>
      </c>
      <c r="AL126" s="780"/>
      <c r="AM126" s="780"/>
      <c r="AN126" s="780"/>
      <c r="AO126" s="781"/>
      <c r="AP126" s="821" t="s">
        <v>446</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493</v>
      </c>
      <c r="CQ126" s="752"/>
      <c r="CR126" s="752"/>
      <c r="CS126" s="752"/>
      <c r="CT126" s="752"/>
      <c r="CU126" s="752"/>
      <c r="CV126" s="752"/>
      <c r="CW126" s="752"/>
      <c r="CX126" s="752"/>
      <c r="CY126" s="752"/>
      <c r="CZ126" s="752"/>
      <c r="DA126" s="752"/>
      <c r="DB126" s="752"/>
      <c r="DC126" s="752"/>
      <c r="DD126" s="752"/>
      <c r="DE126" s="752"/>
      <c r="DF126" s="753"/>
      <c r="DG126" s="816" t="s">
        <v>446</v>
      </c>
      <c r="DH126" s="817"/>
      <c r="DI126" s="817"/>
      <c r="DJ126" s="817"/>
      <c r="DK126" s="817"/>
      <c r="DL126" s="817" t="s">
        <v>446</v>
      </c>
      <c r="DM126" s="817"/>
      <c r="DN126" s="817"/>
      <c r="DO126" s="817"/>
      <c r="DP126" s="817"/>
      <c r="DQ126" s="817" t="s">
        <v>446</v>
      </c>
      <c r="DR126" s="817"/>
      <c r="DS126" s="817"/>
      <c r="DT126" s="817"/>
      <c r="DU126" s="817"/>
      <c r="DV126" s="794" t="s">
        <v>446</v>
      </c>
      <c r="DW126" s="794"/>
      <c r="DX126" s="794"/>
      <c r="DY126" s="794"/>
      <c r="DZ126" s="795"/>
    </row>
    <row r="127" spans="1:130" s="230" customFormat="1" ht="26.25" customHeight="1" x14ac:dyDescent="0.25">
      <c r="A127" s="886"/>
      <c r="B127" s="887"/>
      <c r="C127" s="818" t="s">
        <v>494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446</v>
      </c>
      <c r="AB127" s="780"/>
      <c r="AC127" s="780"/>
      <c r="AD127" s="780"/>
      <c r="AE127" s="781"/>
      <c r="AF127" s="782" t="s">
        <v>487</v>
      </c>
      <c r="AG127" s="780"/>
      <c r="AH127" s="780"/>
      <c r="AI127" s="780"/>
      <c r="AJ127" s="781"/>
      <c r="AK127" s="782" t="s">
        <v>446</v>
      </c>
      <c r="AL127" s="780"/>
      <c r="AM127" s="780"/>
      <c r="AN127" s="780"/>
      <c r="AO127" s="781"/>
      <c r="AP127" s="821" t="s">
        <v>488</v>
      </c>
      <c r="AQ127" s="822"/>
      <c r="AR127" s="822"/>
      <c r="AS127" s="822"/>
      <c r="AT127" s="823"/>
      <c r="AU127" s="232"/>
      <c r="AV127" s="232"/>
      <c r="AW127" s="232"/>
      <c r="AX127" s="824"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499</v>
      </c>
      <c r="CQ127" s="752"/>
      <c r="CR127" s="752"/>
      <c r="CS127" s="752"/>
      <c r="CT127" s="752"/>
      <c r="CU127" s="752"/>
      <c r="CV127" s="752"/>
      <c r="CW127" s="752"/>
      <c r="CX127" s="752"/>
      <c r="CY127" s="752"/>
      <c r="CZ127" s="752"/>
      <c r="DA127" s="752"/>
      <c r="DB127" s="752"/>
      <c r="DC127" s="752"/>
      <c r="DD127" s="752"/>
      <c r="DE127" s="752"/>
      <c r="DF127" s="753"/>
      <c r="DG127" s="816" t="s">
        <v>466</v>
      </c>
      <c r="DH127" s="817"/>
      <c r="DI127" s="817"/>
      <c r="DJ127" s="817"/>
      <c r="DK127" s="817"/>
      <c r="DL127" s="817" t="s">
        <v>446</v>
      </c>
      <c r="DM127" s="817"/>
      <c r="DN127" s="817"/>
      <c r="DO127" s="817"/>
      <c r="DP127" s="817"/>
      <c r="DQ127" s="817" t="s">
        <v>500</v>
      </c>
      <c r="DR127" s="817"/>
      <c r="DS127" s="817"/>
      <c r="DT127" s="817"/>
      <c r="DU127" s="817"/>
      <c r="DV127" s="794" t="s">
        <v>487</v>
      </c>
      <c r="DW127" s="794"/>
      <c r="DX127" s="794"/>
      <c r="DY127" s="794"/>
      <c r="DZ127" s="795"/>
    </row>
    <row r="128" spans="1:130" s="230" customFormat="1" ht="26.25" customHeight="1" thickBot="1" x14ac:dyDescent="0.3">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v>405315</v>
      </c>
      <c r="AB128" s="801"/>
      <c r="AC128" s="801"/>
      <c r="AD128" s="801"/>
      <c r="AE128" s="802"/>
      <c r="AF128" s="803">
        <v>416926</v>
      </c>
      <c r="AG128" s="801"/>
      <c r="AH128" s="801"/>
      <c r="AI128" s="801"/>
      <c r="AJ128" s="802"/>
      <c r="AK128" s="803">
        <v>450592</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487</v>
      </c>
      <c r="BG128" s="787"/>
      <c r="BH128" s="787"/>
      <c r="BI128" s="787"/>
      <c r="BJ128" s="787"/>
      <c r="BK128" s="787"/>
      <c r="BL128" s="810"/>
      <c r="BM128" s="786">
        <v>12.91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504</v>
      </c>
      <c r="CQ128" s="730"/>
      <c r="CR128" s="730"/>
      <c r="CS128" s="730"/>
      <c r="CT128" s="730"/>
      <c r="CU128" s="730"/>
      <c r="CV128" s="730"/>
      <c r="CW128" s="730"/>
      <c r="CX128" s="730"/>
      <c r="CY128" s="730"/>
      <c r="CZ128" s="730"/>
      <c r="DA128" s="730"/>
      <c r="DB128" s="730"/>
      <c r="DC128" s="730"/>
      <c r="DD128" s="730"/>
      <c r="DE128" s="730"/>
      <c r="DF128" s="731"/>
      <c r="DG128" s="790" t="s">
        <v>446</v>
      </c>
      <c r="DH128" s="791"/>
      <c r="DI128" s="791"/>
      <c r="DJ128" s="791"/>
      <c r="DK128" s="791"/>
      <c r="DL128" s="791" t="s">
        <v>487</v>
      </c>
      <c r="DM128" s="791"/>
      <c r="DN128" s="791"/>
      <c r="DO128" s="791"/>
      <c r="DP128" s="791"/>
      <c r="DQ128" s="791" t="s">
        <v>446</v>
      </c>
      <c r="DR128" s="791"/>
      <c r="DS128" s="791"/>
      <c r="DT128" s="791"/>
      <c r="DU128" s="791"/>
      <c r="DV128" s="792" t="s">
        <v>446</v>
      </c>
      <c r="DW128" s="792"/>
      <c r="DX128" s="792"/>
      <c r="DY128" s="792"/>
      <c r="DZ128" s="793"/>
    </row>
    <row r="129" spans="1:131" s="230" customFormat="1" ht="26.25" customHeight="1" x14ac:dyDescent="0.2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13423978</v>
      </c>
      <c r="AB129" s="780"/>
      <c r="AC129" s="780"/>
      <c r="AD129" s="780"/>
      <c r="AE129" s="781"/>
      <c r="AF129" s="782">
        <v>13917469</v>
      </c>
      <c r="AG129" s="780"/>
      <c r="AH129" s="780"/>
      <c r="AI129" s="780"/>
      <c r="AJ129" s="781"/>
      <c r="AK129" s="782">
        <v>13457793</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466</v>
      </c>
      <c r="BG129" s="771"/>
      <c r="BH129" s="771"/>
      <c r="BI129" s="771"/>
      <c r="BJ129" s="771"/>
      <c r="BK129" s="771"/>
      <c r="BL129" s="772"/>
      <c r="BM129" s="770">
        <v>17.91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5">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1693771</v>
      </c>
      <c r="AB130" s="780"/>
      <c r="AC130" s="780"/>
      <c r="AD130" s="780"/>
      <c r="AE130" s="781"/>
      <c r="AF130" s="782">
        <v>1711973</v>
      </c>
      <c r="AG130" s="780"/>
      <c r="AH130" s="780"/>
      <c r="AI130" s="780"/>
      <c r="AJ130" s="781"/>
      <c r="AK130" s="782">
        <v>1690121</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3">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11730207</v>
      </c>
      <c r="AB131" s="764"/>
      <c r="AC131" s="764"/>
      <c r="AD131" s="764"/>
      <c r="AE131" s="765"/>
      <c r="AF131" s="766">
        <v>12205496</v>
      </c>
      <c r="AG131" s="764"/>
      <c r="AH131" s="764"/>
      <c r="AI131" s="764"/>
      <c r="AJ131" s="765"/>
      <c r="AK131" s="766">
        <v>11767672</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t="s">
        <v>446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5">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6.5153496439999996</v>
      </c>
      <c r="AB132" s="745"/>
      <c r="AC132" s="745"/>
      <c r="AD132" s="745"/>
      <c r="AE132" s="746"/>
      <c r="AF132" s="747">
        <v>5.4197633590000001</v>
      </c>
      <c r="AG132" s="745"/>
      <c r="AH132" s="745"/>
      <c r="AI132" s="745"/>
      <c r="AJ132" s="746"/>
      <c r="AK132" s="747">
        <v>5.0693714099999996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3">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5.6</v>
      </c>
      <c r="AB133" s="724"/>
      <c r="AC133" s="724"/>
      <c r="AD133" s="724"/>
      <c r="AE133" s="725"/>
      <c r="AF133" s="723">
        <v>5.8</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15" hidden="1" x14ac:dyDescent="0.2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3RstwM2YvvkNMqjgeelyK9JKby8y6RIfuXg/9Ddm4t/ESZDt7Py+/J7gFb/RFNfrDCAfcBtqxPY3sZ7CLX8/g==" saltValue="tth3+o0NoMQIRZ+Me8kua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5"/>
  <cols>
    <col min="1" max="120" width="2.765625" style="260" customWidth="1"/>
    <col min="121" max="121" width="0" style="259" hidden="1" customWidth="1"/>
    <col min="122" max="16384" width="9" style="259" hidden="1"/>
  </cols>
  <sheetData>
    <row r="1" spans="1:120" ht="13.3"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3" x14ac:dyDescent="0.25"/>
    <row r="3" spans="1:120" ht="13.3" x14ac:dyDescent="0.25"/>
    <row r="4" spans="1:120" ht="13.3" x14ac:dyDescent="0.25"/>
    <row r="5" spans="1:120" ht="13.3" x14ac:dyDescent="0.25"/>
    <row r="6" spans="1:120" ht="13.3" x14ac:dyDescent="0.25"/>
    <row r="7" spans="1:120" ht="13.3" x14ac:dyDescent="0.25"/>
    <row r="8" spans="1:120" ht="13.3" x14ac:dyDescent="0.25"/>
    <row r="9" spans="1:120" ht="13.3" x14ac:dyDescent="0.25"/>
    <row r="10" spans="1:120" ht="13.3" x14ac:dyDescent="0.25"/>
    <row r="11" spans="1:120" ht="13.3" x14ac:dyDescent="0.25"/>
    <row r="12" spans="1:120" ht="13.3" x14ac:dyDescent="0.25"/>
    <row r="13" spans="1:120" ht="13.3" x14ac:dyDescent="0.25"/>
    <row r="14" spans="1:120" ht="13.3" x14ac:dyDescent="0.25"/>
    <row r="15" spans="1:120" ht="13.3" x14ac:dyDescent="0.25"/>
    <row r="16" spans="1:120" ht="13.3" x14ac:dyDescent="0.25">
      <c r="DP16" s="259"/>
    </row>
    <row r="17" spans="119:120" ht="13.3" x14ac:dyDescent="0.25">
      <c r="DP17" s="259"/>
    </row>
    <row r="18" spans="119:120" ht="13.3" x14ac:dyDescent="0.25"/>
    <row r="19" spans="119:120" ht="13.3" x14ac:dyDescent="0.25"/>
    <row r="20" spans="119:120" ht="13.3" x14ac:dyDescent="0.25">
      <c r="DO20" s="259"/>
      <c r="DP20" s="259"/>
    </row>
    <row r="21" spans="119:120" ht="13.3" x14ac:dyDescent="0.25">
      <c r="DP21" s="259"/>
    </row>
    <row r="22" spans="119:120" ht="13.3" x14ac:dyDescent="0.25"/>
    <row r="23" spans="119:120" ht="13.3" x14ac:dyDescent="0.25">
      <c r="DO23" s="259"/>
      <c r="DP23" s="259"/>
    </row>
    <row r="24" spans="119:120" ht="13.3" x14ac:dyDescent="0.25">
      <c r="DP24" s="259"/>
    </row>
    <row r="25" spans="119:120" ht="13.3" x14ac:dyDescent="0.25">
      <c r="DP25" s="259"/>
    </row>
    <row r="26" spans="119:120" ht="13.3" x14ac:dyDescent="0.25">
      <c r="DO26" s="259"/>
      <c r="DP26" s="259"/>
    </row>
    <row r="27" spans="119:120" ht="13.3" x14ac:dyDescent="0.25"/>
    <row r="28" spans="119:120" ht="13.3" x14ac:dyDescent="0.25">
      <c r="DO28" s="259"/>
      <c r="DP28" s="259"/>
    </row>
    <row r="29" spans="119:120" ht="13.3" x14ac:dyDescent="0.25">
      <c r="DP29" s="259"/>
    </row>
    <row r="30" spans="119:120" ht="13.3" x14ac:dyDescent="0.25"/>
    <row r="31" spans="119:120" ht="13.3" x14ac:dyDescent="0.25">
      <c r="DO31" s="259"/>
      <c r="DP31" s="259"/>
    </row>
    <row r="32" spans="119:120" ht="13.3" x14ac:dyDescent="0.25"/>
    <row r="33" spans="98:120" ht="13.3" x14ac:dyDescent="0.25">
      <c r="DO33" s="259"/>
      <c r="DP33" s="259"/>
    </row>
    <row r="34" spans="98:120" ht="13.3" x14ac:dyDescent="0.25">
      <c r="DM34" s="259"/>
    </row>
    <row r="35" spans="98:120" ht="13.3" x14ac:dyDescent="0.25">
      <c r="CT35" s="259"/>
      <c r="CU35" s="259"/>
      <c r="CV35" s="259"/>
      <c r="CY35" s="259"/>
      <c r="CZ35" s="259"/>
      <c r="DA35" s="259"/>
      <c r="DD35" s="259"/>
      <c r="DE35" s="259"/>
      <c r="DF35" s="259"/>
      <c r="DI35" s="259"/>
      <c r="DJ35" s="259"/>
      <c r="DK35" s="259"/>
      <c r="DM35" s="259"/>
      <c r="DN35" s="259"/>
      <c r="DO35" s="259"/>
      <c r="DP35" s="259"/>
    </row>
    <row r="36" spans="98:120" ht="13.3" x14ac:dyDescent="0.25"/>
    <row r="37" spans="98:120" ht="13.3" x14ac:dyDescent="0.25">
      <c r="CW37" s="259"/>
      <c r="DB37" s="259"/>
      <c r="DG37" s="259"/>
      <c r="DL37" s="259"/>
      <c r="DP37" s="259"/>
    </row>
    <row r="38" spans="98:120" ht="13.3" x14ac:dyDescent="0.25">
      <c r="CT38" s="259"/>
      <c r="CU38" s="259"/>
      <c r="CV38" s="259"/>
      <c r="CW38" s="259"/>
      <c r="CY38" s="259"/>
      <c r="CZ38" s="259"/>
      <c r="DA38" s="259"/>
      <c r="DB38" s="259"/>
      <c r="DD38" s="259"/>
      <c r="DE38" s="259"/>
      <c r="DF38" s="259"/>
      <c r="DG38" s="259"/>
      <c r="DI38" s="259"/>
      <c r="DJ38" s="259"/>
      <c r="DK38" s="259"/>
      <c r="DL38" s="259"/>
      <c r="DN38" s="259"/>
      <c r="DO38" s="259"/>
      <c r="DP38" s="259"/>
    </row>
    <row r="39" spans="98:120" ht="13.3" x14ac:dyDescent="0.25"/>
    <row r="40" spans="98:120" ht="13.3" x14ac:dyDescent="0.25"/>
    <row r="41" spans="98:120" ht="13.3" x14ac:dyDescent="0.25"/>
    <row r="42" spans="98:120" ht="13.3" x14ac:dyDescent="0.25"/>
    <row r="43" spans="98:120" ht="13.3" x14ac:dyDescent="0.25"/>
    <row r="44" spans="98:120" ht="13.3" x14ac:dyDescent="0.25"/>
    <row r="45" spans="98:120" ht="13.3" x14ac:dyDescent="0.25"/>
    <row r="46" spans="98:120" ht="13.3" x14ac:dyDescent="0.25"/>
    <row r="47" spans="98:120" ht="13.3" x14ac:dyDescent="0.25"/>
    <row r="48" spans="98:120" ht="13.3" x14ac:dyDescent="0.25"/>
    <row r="49" spans="22:120" ht="13.3" x14ac:dyDescent="0.25">
      <c r="DN49" s="259"/>
      <c r="DO49" s="259"/>
      <c r="DP49" s="259"/>
    </row>
    <row r="50" spans="22:120" ht="13.3" x14ac:dyDescent="0.25"/>
    <row r="51" spans="22:120" ht="13.3" x14ac:dyDescent="0.25"/>
    <row r="52" spans="22:120" ht="13.3" x14ac:dyDescent="0.25"/>
    <row r="53" spans="22:120" ht="13.3" x14ac:dyDescent="0.25"/>
    <row r="54" spans="22:120" ht="13.3" x14ac:dyDescent="0.25"/>
    <row r="55" spans="22:120" ht="13.3" x14ac:dyDescent="0.25"/>
    <row r="56" spans="22:120" ht="13.3" x14ac:dyDescent="0.25"/>
    <row r="57" spans="22:120" ht="13.3" x14ac:dyDescent="0.25"/>
    <row r="58" spans="22:120" ht="13.3" x14ac:dyDescent="0.25"/>
    <row r="59" spans="22:120" ht="13.3" x14ac:dyDescent="0.25"/>
    <row r="60" spans="22:120" ht="13.3" x14ac:dyDescent="0.25"/>
    <row r="61" spans="22:120" ht="13.3" x14ac:dyDescent="0.25"/>
    <row r="62" spans="22:120" ht="13.3" x14ac:dyDescent="0.25"/>
    <row r="63" spans="22:120" ht="13.3" x14ac:dyDescent="0.25">
      <c r="W63" s="259"/>
      <c r="CS63" s="259"/>
      <c r="CX63" s="259"/>
      <c r="DC63" s="259"/>
      <c r="DH63" s="259"/>
    </row>
    <row r="64" spans="22:120" ht="13.3" x14ac:dyDescent="0.25">
      <c r="V64" s="259"/>
    </row>
    <row r="65" spans="15:120" ht="13.3" x14ac:dyDescent="0.2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3" x14ac:dyDescent="0.25">
      <c r="Q66" s="259"/>
      <c r="S66" s="259"/>
      <c r="U66" s="259"/>
      <c r="DM66" s="259"/>
    </row>
    <row r="67" spans="15:120" ht="13.3" x14ac:dyDescent="0.2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3" x14ac:dyDescent="0.25"/>
    <row r="69" spans="15:120" ht="13.3" x14ac:dyDescent="0.25"/>
    <row r="70" spans="15:120" ht="13.3" x14ac:dyDescent="0.25"/>
    <row r="71" spans="15:120" ht="13.3" x14ac:dyDescent="0.25"/>
    <row r="72" spans="15:120" ht="13.3" x14ac:dyDescent="0.25">
      <c r="DP72" s="259"/>
    </row>
    <row r="73" spans="15:120" ht="13.3" x14ac:dyDescent="0.25">
      <c r="DP73" s="259"/>
    </row>
    <row r="74" spans="15:120" ht="13.3" x14ac:dyDescent="0.25"/>
    <row r="75" spans="15:120" ht="13.3" x14ac:dyDescent="0.25"/>
    <row r="76" spans="15:120" ht="13.3" x14ac:dyDescent="0.25"/>
    <row r="77" spans="15:120" ht="13.3" x14ac:dyDescent="0.25"/>
    <row r="78" spans="15:120" ht="13.3" x14ac:dyDescent="0.25"/>
    <row r="79" spans="15:120" ht="13.3" x14ac:dyDescent="0.25"/>
    <row r="80" spans="15:120" ht="13.3" x14ac:dyDescent="0.25"/>
    <row r="81" spans="97:112" ht="13.3" x14ac:dyDescent="0.25"/>
    <row r="82" spans="97:112" ht="13.3" x14ac:dyDescent="0.25"/>
    <row r="83" spans="97:112" ht="13.3" x14ac:dyDescent="0.25"/>
    <row r="84" spans="97:112" ht="13.3" x14ac:dyDescent="0.25"/>
    <row r="85" spans="97:112" ht="13.3" x14ac:dyDescent="0.25"/>
    <row r="86" spans="97:112" ht="13.3" x14ac:dyDescent="0.25"/>
    <row r="87" spans="97:112" ht="13.3" x14ac:dyDescent="0.25"/>
    <row r="88" spans="97:112" ht="13.3" x14ac:dyDescent="0.25"/>
    <row r="89" spans="97:112" ht="13.3" x14ac:dyDescent="0.25"/>
    <row r="90" spans="97:112" ht="13.3" x14ac:dyDescent="0.25"/>
    <row r="91" spans="97:112" ht="13.3" x14ac:dyDescent="0.25"/>
    <row r="92" spans="97:112" ht="13.3" x14ac:dyDescent="0.25"/>
    <row r="93" spans="97:112" ht="13.3" x14ac:dyDescent="0.25"/>
    <row r="94" spans="97:112" ht="13.3" x14ac:dyDescent="0.25"/>
    <row r="95" spans="97:112" ht="13.3" x14ac:dyDescent="0.25"/>
    <row r="96" spans="97:112" ht="13.3" x14ac:dyDescent="0.25">
      <c r="CS96" s="259"/>
      <c r="CX96" s="259"/>
      <c r="DC96" s="259"/>
      <c r="DH96" s="259"/>
    </row>
    <row r="97" spans="24:120" ht="13.3" x14ac:dyDescent="0.25">
      <c r="CS97" s="259"/>
      <c r="CX97" s="259"/>
      <c r="DC97" s="259"/>
      <c r="DH97" s="259"/>
      <c r="DP97" s="260" t="s">
        <v>515</v>
      </c>
    </row>
    <row r="98" spans="24:120" ht="13.3" hidden="1" x14ac:dyDescent="0.25">
      <c r="CS98" s="259"/>
      <c r="CX98" s="259"/>
      <c r="DC98" s="259"/>
      <c r="DH98" s="259"/>
    </row>
    <row r="99" spans="24:120" ht="13.3" hidden="1" x14ac:dyDescent="0.25">
      <c r="CS99" s="259"/>
      <c r="CX99" s="259"/>
      <c r="DC99" s="259"/>
      <c r="DH99" s="259"/>
    </row>
    <row r="101" spans="24:120" ht="12" hidden="1" customHeight="1" x14ac:dyDescent="0.2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5">
      <c r="CU102" s="259"/>
      <c r="CZ102" s="259"/>
      <c r="DE102" s="259"/>
      <c r="DJ102" s="259"/>
      <c r="DM102" s="259"/>
    </row>
    <row r="103" spans="24:120" ht="13.3" hidden="1" x14ac:dyDescent="0.25">
      <c r="CT103" s="259"/>
      <c r="CV103" s="259"/>
      <c r="CW103" s="259"/>
      <c r="CY103" s="259"/>
      <c r="DA103" s="259"/>
      <c r="DB103" s="259"/>
      <c r="DD103" s="259"/>
      <c r="DF103" s="259"/>
      <c r="DG103" s="259"/>
      <c r="DI103" s="259"/>
      <c r="DK103" s="259"/>
      <c r="DL103" s="259"/>
      <c r="DM103" s="259"/>
      <c r="DN103" s="259"/>
      <c r="DO103" s="259"/>
      <c r="DP103" s="259"/>
    </row>
    <row r="104" spans="24:120" ht="13.3" hidden="1" x14ac:dyDescent="0.25">
      <c r="CV104" s="259"/>
      <c r="CW104" s="259"/>
      <c r="DA104" s="259"/>
      <c r="DB104" s="259"/>
      <c r="DF104" s="259"/>
      <c r="DG104" s="259"/>
      <c r="DK104" s="259"/>
      <c r="DL104" s="259"/>
      <c r="DN104" s="259"/>
      <c r="DO104" s="259"/>
      <c r="DP104" s="259"/>
    </row>
    <row r="105" spans="24:120" ht="12.75" hidden="1" customHeight="1" x14ac:dyDescent="0.25"/>
  </sheetData>
  <sheetProtection algorithmName="SHA-512" hashValue="nEIJJV6kO2LTs/8cAK3pdfuiekLd7/tTwF8Kc4jNxgQuoLjMYKtrFciRsD3A2Br0FsfgITg6+iFmHq3zQUlOuQ==" saltValue="FT5Td0rQutMwin/zZV2Z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61328125" style="260" customWidth="1"/>
    <col min="117" max="16384" width="9" style="259" hidden="1"/>
  </cols>
  <sheetData>
    <row r="1" spans="2:116" ht="13.3"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3" x14ac:dyDescent="0.25"/>
    <row r="3" spans="2:116" ht="13.3" x14ac:dyDescent="0.25"/>
    <row r="4" spans="2:116" ht="13.3" x14ac:dyDescent="0.2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3" x14ac:dyDescent="0.2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3" x14ac:dyDescent="0.25"/>
    <row r="7" spans="2:116" ht="13.3" x14ac:dyDescent="0.25"/>
    <row r="8" spans="2:116" ht="13.3" x14ac:dyDescent="0.25"/>
    <row r="9" spans="2:116" ht="13.3" x14ac:dyDescent="0.25"/>
    <row r="10" spans="2:116" ht="13.3" x14ac:dyDescent="0.25"/>
    <row r="11" spans="2:116" ht="13.3" x14ac:dyDescent="0.25"/>
    <row r="12" spans="2:116" ht="13.3" x14ac:dyDescent="0.25"/>
    <row r="13" spans="2:116" ht="13.3" x14ac:dyDescent="0.25"/>
    <row r="14" spans="2:116" ht="13.3" x14ac:dyDescent="0.25"/>
    <row r="15" spans="2:116" ht="13.3" x14ac:dyDescent="0.25"/>
    <row r="16" spans="2:116" ht="13.3" x14ac:dyDescent="0.25"/>
    <row r="17" spans="9:116" ht="13.3" x14ac:dyDescent="0.25"/>
    <row r="18" spans="9:116" ht="13.3" x14ac:dyDescent="0.2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3" x14ac:dyDescent="0.25"/>
    <row r="20" spans="9:116" ht="13.3" x14ac:dyDescent="0.25"/>
    <row r="21" spans="9:116" ht="13.3" x14ac:dyDescent="0.25">
      <c r="DL21" s="259"/>
    </row>
    <row r="22" spans="9:116" ht="13.3" x14ac:dyDescent="0.25">
      <c r="DI22" s="259"/>
      <c r="DJ22" s="259"/>
      <c r="DK22" s="259"/>
      <c r="DL22" s="259"/>
    </row>
    <row r="23" spans="9:116" ht="13.3" x14ac:dyDescent="0.25">
      <c r="CY23" s="259"/>
      <c r="CZ23" s="259"/>
      <c r="DA23" s="259"/>
      <c r="DB23" s="259"/>
      <c r="DC23" s="259"/>
      <c r="DD23" s="259"/>
      <c r="DE23" s="259"/>
      <c r="DF23" s="259"/>
      <c r="DG23" s="259"/>
      <c r="DH23" s="259"/>
      <c r="DI23" s="259"/>
      <c r="DJ23" s="259"/>
      <c r="DK23" s="259"/>
      <c r="DL23" s="259"/>
    </row>
    <row r="24" spans="9:116" ht="13.3" x14ac:dyDescent="0.25"/>
    <row r="25" spans="9:116" ht="13.3" x14ac:dyDescent="0.25"/>
    <row r="26" spans="9:116" ht="13.3" x14ac:dyDescent="0.25"/>
    <row r="27" spans="9:116" ht="13.3" x14ac:dyDescent="0.25"/>
    <row r="28" spans="9:116" ht="13.3" x14ac:dyDescent="0.25"/>
    <row r="29" spans="9:116" ht="13.3" x14ac:dyDescent="0.25"/>
    <row r="30" spans="9:116" ht="13.3" x14ac:dyDescent="0.25"/>
    <row r="31" spans="9:116" ht="13.3" x14ac:dyDescent="0.25"/>
    <row r="32" spans="9:116" ht="13.3" x14ac:dyDescent="0.25"/>
    <row r="33" spans="15:116" ht="13.3" x14ac:dyDescent="0.25"/>
    <row r="34" spans="15:116" ht="13.3" x14ac:dyDescent="0.25"/>
    <row r="35" spans="15:116" ht="13.3" x14ac:dyDescent="0.25">
      <c r="CZ35" s="259"/>
      <c r="DA35" s="259"/>
      <c r="DB35" s="259"/>
      <c r="DC35" s="259"/>
      <c r="DD35" s="259"/>
      <c r="DE35" s="259"/>
      <c r="DF35" s="259"/>
      <c r="DG35" s="259"/>
      <c r="DH35" s="259"/>
      <c r="DI35" s="259"/>
      <c r="DJ35" s="259"/>
      <c r="DK35" s="259"/>
      <c r="DL35" s="259"/>
    </row>
    <row r="36" spans="15:116" ht="13.3" x14ac:dyDescent="0.25"/>
    <row r="37" spans="15:116" ht="13.3" x14ac:dyDescent="0.25">
      <c r="DL37" s="259"/>
    </row>
    <row r="38" spans="15:116" ht="13.3" x14ac:dyDescent="0.25">
      <c r="DI38" s="259"/>
      <c r="DJ38" s="259"/>
      <c r="DK38" s="259"/>
      <c r="DL38" s="259"/>
    </row>
    <row r="39" spans="15:116" ht="13.3" x14ac:dyDescent="0.25"/>
    <row r="40" spans="15:116" ht="13.3" x14ac:dyDescent="0.25"/>
    <row r="41" spans="15:116" ht="13.3" x14ac:dyDescent="0.25"/>
    <row r="42" spans="15:116" ht="13.3" x14ac:dyDescent="0.25"/>
    <row r="43" spans="15:116" ht="13.3" x14ac:dyDescent="0.2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3" x14ac:dyDescent="0.25">
      <c r="DL44" s="259"/>
    </row>
    <row r="45" spans="15:116" ht="13.3" x14ac:dyDescent="0.25"/>
    <row r="46" spans="15:116" ht="13.3" x14ac:dyDescent="0.25">
      <c r="DA46" s="259"/>
      <c r="DB46" s="259"/>
      <c r="DC46" s="259"/>
      <c r="DD46" s="259"/>
      <c r="DE46" s="259"/>
      <c r="DF46" s="259"/>
      <c r="DG46" s="259"/>
      <c r="DH46" s="259"/>
      <c r="DI46" s="259"/>
      <c r="DJ46" s="259"/>
      <c r="DK46" s="259"/>
      <c r="DL46" s="259"/>
    </row>
    <row r="47" spans="15:116" ht="13.3" x14ac:dyDescent="0.25"/>
    <row r="48" spans="15:116" ht="13.3" x14ac:dyDescent="0.25"/>
    <row r="49" spans="104:116" ht="13.3" x14ac:dyDescent="0.25"/>
    <row r="50" spans="104:116" ht="13.3" x14ac:dyDescent="0.25">
      <c r="CZ50" s="259"/>
      <c r="DA50" s="259"/>
      <c r="DB50" s="259"/>
      <c r="DC50" s="259"/>
      <c r="DD50" s="259"/>
      <c r="DE50" s="259"/>
      <c r="DF50" s="259"/>
      <c r="DG50" s="259"/>
      <c r="DH50" s="259"/>
      <c r="DI50" s="259"/>
      <c r="DJ50" s="259"/>
      <c r="DK50" s="259"/>
      <c r="DL50" s="259"/>
    </row>
    <row r="51" spans="104:116" ht="13.3" x14ac:dyDescent="0.25"/>
    <row r="52" spans="104:116" ht="13.3" x14ac:dyDescent="0.25"/>
    <row r="53" spans="104:116" ht="13.3" x14ac:dyDescent="0.25">
      <c r="DL53" s="259"/>
    </row>
    <row r="54" spans="104:116" ht="13.3" x14ac:dyDescent="0.25"/>
    <row r="55" spans="104:116" ht="13.3" x14ac:dyDescent="0.25"/>
    <row r="56" spans="104:116" ht="13.3" x14ac:dyDescent="0.25"/>
    <row r="57" spans="104:116" ht="13.3" x14ac:dyDescent="0.25"/>
    <row r="58" spans="104:116" ht="13.3" x14ac:dyDescent="0.25"/>
    <row r="59" spans="104:116" ht="13.3" x14ac:dyDescent="0.25"/>
    <row r="60" spans="104:116" ht="13.3" x14ac:dyDescent="0.25"/>
    <row r="61" spans="104:116" ht="13.3" x14ac:dyDescent="0.25"/>
    <row r="62" spans="104:116" ht="13.3" x14ac:dyDescent="0.25"/>
    <row r="63" spans="104:116" ht="13.3" x14ac:dyDescent="0.25"/>
    <row r="64" spans="104:116" ht="13.3" x14ac:dyDescent="0.25"/>
    <row r="65" spans="107:116" ht="13.3" x14ac:dyDescent="0.25"/>
    <row r="66" spans="107:116" ht="13.3" x14ac:dyDescent="0.25"/>
    <row r="67" spans="107:116" ht="13.3" x14ac:dyDescent="0.25">
      <c r="DC67" s="259"/>
      <c r="DD67" s="259"/>
      <c r="DE67" s="259"/>
      <c r="DF67" s="259"/>
      <c r="DG67" s="259"/>
      <c r="DH67" s="259"/>
      <c r="DI67" s="259"/>
      <c r="DJ67" s="259"/>
      <c r="DK67" s="259"/>
      <c r="DL67" s="259"/>
    </row>
    <row r="68" spans="107:116" ht="13.3" x14ac:dyDescent="0.25"/>
    <row r="69" spans="107:116" ht="13.3" x14ac:dyDescent="0.25"/>
    <row r="70" spans="107:116" ht="13.3" x14ac:dyDescent="0.25"/>
    <row r="71" spans="107:116" ht="13.3" x14ac:dyDescent="0.25"/>
    <row r="72" spans="107:116" ht="13.3" x14ac:dyDescent="0.25"/>
    <row r="73" spans="107:116" ht="13.3" x14ac:dyDescent="0.25"/>
    <row r="74" spans="107:116" ht="13.3" x14ac:dyDescent="0.25"/>
    <row r="75" spans="107:116" ht="13.3" x14ac:dyDescent="0.25"/>
    <row r="76" spans="107:116" ht="13.3" x14ac:dyDescent="0.25"/>
    <row r="77" spans="107:116" ht="13.3" x14ac:dyDescent="0.25"/>
    <row r="78" spans="107:116" ht="13.3" x14ac:dyDescent="0.25"/>
    <row r="79" spans="107:116" ht="13.3" x14ac:dyDescent="0.25"/>
    <row r="80" spans="107:116" ht="13.3" x14ac:dyDescent="0.25"/>
    <row r="81" ht="13.3" x14ac:dyDescent="0.25"/>
    <row r="82" ht="13.3" x14ac:dyDescent="0.25"/>
    <row r="83" ht="13.3" x14ac:dyDescent="0.25"/>
    <row r="84" ht="13.3" x14ac:dyDescent="0.25"/>
    <row r="85" ht="13.3" x14ac:dyDescent="0.25"/>
    <row r="86" ht="13.3" x14ac:dyDescent="0.25"/>
    <row r="87" ht="13.3" x14ac:dyDescent="0.25"/>
    <row r="88" ht="13.3" x14ac:dyDescent="0.25"/>
    <row r="89" ht="13.3" x14ac:dyDescent="0.25"/>
  </sheetData>
  <sheetProtection algorithmName="SHA-512" hashValue="U6q/kX5zSBPv+OAI35VYw2PdygS1JH0LHfrKCfuwXkgHvXvAD/RsMKRaU2FmAThxA7XR+D6+EdMOuS1FC0S5Dw==" saltValue="vVU103goe9+1BImCBphDg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5"/>
  <cols>
    <col min="1" max="36" width="2.4609375" style="261" customWidth="1"/>
    <col min="37" max="44" width="17" style="261" customWidth="1"/>
    <col min="45" max="45" width="6.15234375" style="268" customWidth="1"/>
    <col min="46" max="46" width="3" style="266" customWidth="1"/>
    <col min="47" max="47" width="19.15234375" style="261" hidden="1" customWidth="1"/>
    <col min="48" max="52" width="12.61328125" style="261" hidden="1" customWidth="1"/>
    <col min="53" max="16384" width="8.61328125" style="261" hidden="1"/>
  </cols>
  <sheetData>
    <row r="1" spans="1:46" ht="13.3" x14ac:dyDescent="0.25">
      <c r="AS1" s="262"/>
      <c r="AT1" s="262"/>
    </row>
    <row r="2" spans="1:46" ht="13.3" x14ac:dyDescent="0.25">
      <c r="AS2" s="262"/>
      <c r="AT2" s="262"/>
    </row>
    <row r="3" spans="1:46" ht="13.3" x14ac:dyDescent="0.25">
      <c r="AS3" s="262"/>
      <c r="AT3" s="262"/>
    </row>
    <row r="4" spans="1:46" ht="13.3" x14ac:dyDescent="0.25">
      <c r="AS4" s="262"/>
      <c r="AT4" s="262"/>
    </row>
    <row r="5" spans="1:46" ht="16.75" x14ac:dyDescent="0.2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3" x14ac:dyDescent="0.2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518</v>
      </c>
      <c r="AP7" s="272"/>
      <c r="AQ7" s="273" t="s">
        <v>519</v>
      </c>
      <c r="AR7" s="274"/>
    </row>
    <row r="8" spans="1:46" ht="13.3" x14ac:dyDescent="0.2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520</v>
      </c>
      <c r="AQ8" s="279" t="s">
        <v>521</v>
      </c>
      <c r="AR8" s="280" t="s">
        <v>522</v>
      </c>
    </row>
    <row r="9" spans="1:46" ht="13.3" x14ac:dyDescent="0.2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8" t="s">
        <v>523</v>
      </c>
      <c r="AL9" s="1129"/>
      <c r="AM9" s="1129"/>
      <c r="AN9" s="1130"/>
      <c r="AO9" s="281">
        <v>4834362</v>
      </c>
      <c r="AP9" s="281">
        <v>86572</v>
      </c>
      <c r="AQ9" s="282">
        <v>73449</v>
      </c>
      <c r="AR9" s="283">
        <v>17.899999999999999</v>
      </c>
    </row>
    <row r="10" spans="1:46" ht="13.5" customHeight="1" x14ac:dyDescent="0.2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8" t="s">
        <v>524</v>
      </c>
      <c r="AL10" s="1129"/>
      <c r="AM10" s="1129"/>
      <c r="AN10" s="1130"/>
      <c r="AO10" s="284">
        <v>42562</v>
      </c>
      <c r="AP10" s="284">
        <v>762</v>
      </c>
      <c r="AQ10" s="285">
        <v>5917</v>
      </c>
      <c r="AR10" s="286">
        <v>-87.1</v>
      </c>
    </row>
    <row r="11" spans="1:46" ht="13.5" customHeight="1" x14ac:dyDescent="0.2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8" t="s">
        <v>525</v>
      </c>
      <c r="AL11" s="1129"/>
      <c r="AM11" s="1129"/>
      <c r="AN11" s="1130"/>
      <c r="AO11" s="284">
        <v>16922</v>
      </c>
      <c r="AP11" s="284">
        <v>303</v>
      </c>
      <c r="AQ11" s="285">
        <v>1123</v>
      </c>
      <c r="AR11" s="286">
        <v>-73</v>
      </c>
    </row>
    <row r="12" spans="1:46" ht="13.5" customHeight="1" x14ac:dyDescent="0.2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8" t="s">
        <v>526</v>
      </c>
      <c r="AL12" s="1129"/>
      <c r="AM12" s="1129"/>
      <c r="AN12" s="1130"/>
      <c r="AO12" s="284" t="s">
        <v>527</v>
      </c>
      <c r="AP12" s="284" t="s">
        <v>527</v>
      </c>
      <c r="AQ12" s="285">
        <v>9</v>
      </c>
      <c r="AR12" s="286" t="s">
        <v>527</v>
      </c>
    </row>
    <row r="13" spans="1:46" ht="13.5" customHeight="1" x14ac:dyDescent="0.2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8" t="s">
        <v>528</v>
      </c>
      <c r="AL13" s="1129"/>
      <c r="AM13" s="1129"/>
      <c r="AN13" s="1130"/>
      <c r="AO13" s="284">
        <v>200512</v>
      </c>
      <c r="AP13" s="284">
        <v>3591</v>
      </c>
      <c r="AQ13" s="285">
        <v>2374</v>
      </c>
      <c r="AR13" s="286">
        <v>51.3</v>
      </c>
    </row>
    <row r="14" spans="1:46" ht="13.5" customHeight="1" x14ac:dyDescent="0.2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8" t="s">
        <v>529</v>
      </c>
      <c r="AL14" s="1129"/>
      <c r="AM14" s="1129"/>
      <c r="AN14" s="1130"/>
      <c r="AO14" s="284">
        <v>81699</v>
      </c>
      <c r="AP14" s="284">
        <v>1463</v>
      </c>
      <c r="AQ14" s="285">
        <v>1666</v>
      </c>
      <c r="AR14" s="286">
        <v>-12.2</v>
      </c>
    </row>
    <row r="15" spans="1:46" ht="13.5" customHeight="1" x14ac:dyDescent="0.2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1" t="s">
        <v>530</v>
      </c>
      <c r="AL15" s="1132"/>
      <c r="AM15" s="1132"/>
      <c r="AN15" s="1133"/>
      <c r="AO15" s="284">
        <v>-292095</v>
      </c>
      <c r="AP15" s="284">
        <v>-5231</v>
      </c>
      <c r="AQ15" s="285">
        <v>-4765</v>
      </c>
      <c r="AR15" s="286">
        <v>9.8000000000000007</v>
      </c>
    </row>
    <row r="16" spans="1:46" ht="13.3" x14ac:dyDescent="0.2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1" t="s">
        <v>190</v>
      </c>
      <c r="AL16" s="1132"/>
      <c r="AM16" s="1132"/>
      <c r="AN16" s="1133"/>
      <c r="AO16" s="284">
        <v>4883962</v>
      </c>
      <c r="AP16" s="284">
        <v>87460</v>
      </c>
      <c r="AQ16" s="285">
        <v>79774</v>
      </c>
      <c r="AR16" s="286">
        <v>9.6</v>
      </c>
    </row>
    <row r="17" spans="1:46" ht="13.3" x14ac:dyDescent="0.2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3" x14ac:dyDescent="0.2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3" x14ac:dyDescent="0.2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3" x14ac:dyDescent="0.2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3" x14ac:dyDescent="0.2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4" t="s">
        <v>535</v>
      </c>
      <c r="AL21" s="1135"/>
      <c r="AM21" s="1135"/>
      <c r="AN21" s="1136"/>
      <c r="AO21" s="297">
        <v>9.51</v>
      </c>
      <c r="AP21" s="298">
        <v>7.58</v>
      </c>
      <c r="AQ21" s="299">
        <v>1.93</v>
      </c>
      <c r="AR21" s="267"/>
      <c r="AS21" s="300"/>
      <c r="AT21" s="296"/>
    </row>
    <row r="22" spans="1:46" s="301" customFormat="1" ht="13.3" x14ac:dyDescent="0.2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4" t="s">
        <v>536</v>
      </c>
      <c r="AL22" s="1135"/>
      <c r="AM22" s="1135"/>
      <c r="AN22" s="1136"/>
      <c r="AO22" s="302">
        <v>96.5</v>
      </c>
      <c r="AP22" s="303">
        <v>98.4</v>
      </c>
      <c r="AQ22" s="304">
        <v>-1.9</v>
      </c>
      <c r="AR22" s="288"/>
      <c r="AS22" s="300"/>
      <c r="AT22" s="296"/>
    </row>
    <row r="23" spans="1:46" s="301" customFormat="1" ht="13.3" x14ac:dyDescent="0.2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3" x14ac:dyDescent="0.2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3" x14ac:dyDescent="0.2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3" x14ac:dyDescent="0.25">
      <c r="A26" s="1137" t="s">
        <v>537</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7"/>
    </row>
    <row r="27" spans="1:46" ht="13.3" x14ac:dyDescent="0.25">
      <c r="A27" s="309"/>
      <c r="AO27" s="262"/>
      <c r="AP27" s="262"/>
      <c r="AQ27" s="262"/>
      <c r="AR27" s="262"/>
      <c r="AS27" s="262"/>
      <c r="AT27" s="262"/>
    </row>
    <row r="28" spans="1:46" ht="16.75" x14ac:dyDescent="0.2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3" x14ac:dyDescent="0.2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518</v>
      </c>
      <c r="AP30" s="272"/>
      <c r="AQ30" s="273" t="s">
        <v>519</v>
      </c>
      <c r="AR30" s="274"/>
    </row>
    <row r="31" spans="1:46" ht="13.3" x14ac:dyDescent="0.2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520</v>
      </c>
      <c r="AQ31" s="279" t="s">
        <v>521</v>
      </c>
      <c r="AR31" s="280" t="s">
        <v>522</v>
      </c>
    </row>
    <row r="32" spans="1:46" ht="27" customHeight="1" x14ac:dyDescent="0.2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2" t="s">
        <v>540</v>
      </c>
      <c r="AL32" s="1113"/>
      <c r="AM32" s="1113"/>
      <c r="AN32" s="1114"/>
      <c r="AO32" s="312">
        <v>2024341</v>
      </c>
      <c r="AP32" s="312">
        <v>36251</v>
      </c>
      <c r="AQ32" s="313">
        <v>42324</v>
      </c>
      <c r="AR32" s="314">
        <v>-14.3</v>
      </c>
    </row>
    <row r="33" spans="1:46" ht="13.5" customHeight="1" x14ac:dyDescent="0.2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2" t="s">
        <v>541</v>
      </c>
      <c r="AL33" s="1113"/>
      <c r="AM33" s="1113"/>
      <c r="AN33" s="1114"/>
      <c r="AO33" s="312" t="s">
        <v>527</v>
      </c>
      <c r="AP33" s="312" t="s">
        <v>527</v>
      </c>
      <c r="AQ33" s="313" t="s">
        <v>527</v>
      </c>
      <c r="AR33" s="314" t="s">
        <v>527</v>
      </c>
    </row>
    <row r="34" spans="1:46" ht="27" customHeight="1" x14ac:dyDescent="0.2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2" t="s">
        <v>542</v>
      </c>
      <c r="AL34" s="1113"/>
      <c r="AM34" s="1113"/>
      <c r="AN34" s="1114"/>
      <c r="AO34" s="312" t="s">
        <v>527</v>
      </c>
      <c r="AP34" s="312" t="s">
        <v>527</v>
      </c>
      <c r="AQ34" s="313">
        <v>47</v>
      </c>
      <c r="AR34" s="314" t="s">
        <v>527</v>
      </c>
    </row>
    <row r="35" spans="1:46" ht="27" customHeight="1" x14ac:dyDescent="0.2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2" t="s">
        <v>543</v>
      </c>
      <c r="AL35" s="1113"/>
      <c r="AM35" s="1113"/>
      <c r="AN35" s="1114"/>
      <c r="AO35" s="312">
        <v>712003</v>
      </c>
      <c r="AP35" s="312">
        <v>12750</v>
      </c>
      <c r="AQ35" s="313">
        <v>12192</v>
      </c>
      <c r="AR35" s="314">
        <v>4.5999999999999996</v>
      </c>
    </row>
    <row r="36" spans="1:46" ht="27" customHeight="1" x14ac:dyDescent="0.2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2" t="s">
        <v>544</v>
      </c>
      <c r="AL36" s="1113"/>
      <c r="AM36" s="1113"/>
      <c r="AN36" s="1114"/>
      <c r="AO36" s="312" t="s">
        <v>527</v>
      </c>
      <c r="AP36" s="312" t="s">
        <v>527</v>
      </c>
      <c r="AQ36" s="313">
        <v>2056</v>
      </c>
      <c r="AR36" s="314" t="s">
        <v>527</v>
      </c>
    </row>
    <row r="37" spans="1:46" ht="13.5" customHeight="1" x14ac:dyDescent="0.2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2" t="s">
        <v>545</v>
      </c>
      <c r="AL37" s="1113"/>
      <c r="AM37" s="1113"/>
      <c r="AN37" s="1114"/>
      <c r="AO37" s="312">
        <v>916</v>
      </c>
      <c r="AP37" s="312">
        <v>16</v>
      </c>
      <c r="AQ37" s="313">
        <v>621</v>
      </c>
      <c r="AR37" s="314">
        <v>-97.4</v>
      </c>
    </row>
    <row r="38" spans="1:46" ht="27" customHeight="1" x14ac:dyDescent="0.2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5" t="s">
        <v>546</v>
      </c>
      <c r="AL38" s="1116"/>
      <c r="AM38" s="1116"/>
      <c r="AN38" s="1117"/>
      <c r="AO38" s="315" t="s">
        <v>527</v>
      </c>
      <c r="AP38" s="315" t="s">
        <v>527</v>
      </c>
      <c r="AQ38" s="316">
        <v>1</v>
      </c>
      <c r="AR38" s="304" t="s">
        <v>527</v>
      </c>
      <c r="AS38" s="311"/>
    </row>
    <row r="39" spans="1:46" ht="13.3" x14ac:dyDescent="0.2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5" t="s">
        <v>547</v>
      </c>
      <c r="AL39" s="1116"/>
      <c r="AM39" s="1116"/>
      <c r="AN39" s="1117"/>
      <c r="AO39" s="312">
        <v>-450592</v>
      </c>
      <c r="AP39" s="312">
        <v>-8069</v>
      </c>
      <c r="AQ39" s="313">
        <v>-5206</v>
      </c>
      <c r="AR39" s="314">
        <v>55</v>
      </c>
      <c r="AS39" s="311"/>
    </row>
    <row r="40" spans="1:46" ht="27" customHeight="1" x14ac:dyDescent="0.2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2" t="s">
        <v>548</v>
      </c>
      <c r="AL40" s="1113"/>
      <c r="AM40" s="1113"/>
      <c r="AN40" s="1114"/>
      <c r="AO40" s="312">
        <v>-1690121</v>
      </c>
      <c r="AP40" s="312">
        <v>-30266</v>
      </c>
      <c r="AQ40" s="313">
        <v>-36761</v>
      </c>
      <c r="AR40" s="314">
        <v>-17.7</v>
      </c>
      <c r="AS40" s="311"/>
    </row>
    <row r="41" spans="1:46" ht="13.3" x14ac:dyDescent="0.2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8" t="s">
        <v>303</v>
      </c>
      <c r="AL41" s="1119"/>
      <c r="AM41" s="1119"/>
      <c r="AN41" s="1120"/>
      <c r="AO41" s="312">
        <v>596547</v>
      </c>
      <c r="AP41" s="312">
        <v>10683</v>
      </c>
      <c r="AQ41" s="313">
        <v>15273</v>
      </c>
      <c r="AR41" s="314">
        <v>-30.1</v>
      </c>
      <c r="AS41" s="311"/>
    </row>
    <row r="42" spans="1:46" ht="13.3" x14ac:dyDescent="0.2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3" x14ac:dyDescent="0.2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3" x14ac:dyDescent="0.2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3" x14ac:dyDescent="0.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3" x14ac:dyDescent="0.2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3" x14ac:dyDescent="0.2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1" t="s">
        <v>518</v>
      </c>
      <c r="AN49" s="1123" t="s">
        <v>552</v>
      </c>
      <c r="AO49" s="1124"/>
      <c r="AP49" s="1124"/>
      <c r="AQ49" s="1124"/>
      <c r="AR49" s="1125"/>
    </row>
    <row r="50" spans="1:44" ht="13.3" x14ac:dyDescent="0.2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2"/>
      <c r="AN50" s="328" t="s">
        <v>553</v>
      </c>
      <c r="AO50" s="329" t="s">
        <v>554</v>
      </c>
      <c r="AP50" s="330" t="s">
        <v>555</v>
      </c>
      <c r="AQ50" s="331" t="s">
        <v>556</v>
      </c>
      <c r="AR50" s="332" t="s">
        <v>557</v>
      </c>
    </row>
    <row r="51" spans="1:44" ht="13.3" x14ac:dyDescent="0.2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5899496</v>
      </c>
      <c r="AN51" s="334">
        <v>100731</v>
      </c>
      <c r="AO51" s="335">
        <v>34.799999999999997</v>
      </c>
      <c r="AP51" s="336">
        <v>54684</v>
      </c>
      <c r="AQ51" s="337">
        <v>1.1000000000000001</v>
      </c>
      <c r="AR51" s="338">
        <v>33.700000000000003</v>
      </c>
    </row>
    <row r="52" spans="1:44" ht="13.3" x14ac:dyDescent="0.2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5190189</v>
      </c>
      <c r="AN52" s="342">
        <v>88620</v>
      </c>
      <c r="AO52" s="343">
        <v>39.6</v>
      </c>
      <c r="AP52" s="344">
        <v>32829</v>
      </c>
      <c r="AQ52" s="345">
        <v>7.2</v>
      </c>
      <c r="AR52" s="346">
        <v>32.4</v>
      </c>
    </row>
    <row r="53" spans="1:44" ht="13.3" x14ac:dyDescent="0.2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5032528</v>
      </c>
      <c r="AN53" s="334">
        <v>86799</v>
      </c>
      <c r="AO53" s="335">
        <v>-13.8</v>
      </c>
      <c r="AP53" s="336">
        <v>62383</v>
      </c>
      <c r="AQ53" s="337">
        <v>14.1</v>
      </c>
      <c r="AR53" s="338">
        <v>-27.9</v>
      </c>
    </row>
    <row r="54" spans="1:44" ht="13.3" x14ac:dyDescent="0.2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3977986</v>
      </c>
      <c r="AN54" s="342">
        <v>68611</v>
      </c>
      <c r="AO54" s="343">
        <v>-22.6</v>
      </c>
      <c r="AP54" s="344">
        <v>35325</v>
      </c>
      <c r="AQ54" s="345">
        <v>7.6</v>
      </c>
      <c r="AR54" s="346">
        <v>-30.2</v>
      </c>
    </row>
    <row r="55" spans="1:44" ht="13.3" x14ac:dyDescent="0.2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2882205</v>
      </c>
      <c r="AN55" s="334">
        <v>50306</v>
      </c>
      <c r="AO55" s="335">
        <v>-42</v>
      </c>
      <c r="AP55" s="336">
        <v>63812</v>
      </c>
      <c r="AQ55" s="337">
        <v>2.2999999999999998</v>
      </c>
      <c r="AR55" s="338">
        <v>-44.3</v>
      </c>
    </row>
    <row r="56" spans="1:44" ht="13.3" x14ac:dyDescent="0.2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2431227</v>
      </c>
      <c r="AN56" s="342">
        <v>42434</v>
      </c>
      <c r="AO56" s="343">
        <v>-38.200000000000003</v>
      </c>
      <c r="AP56" s="344">
        <v>33848</v>
      </c>
      <c r="AQ56" s="345">
        <v>-4.2</v>
      </c>
      <c r="AR56" s="346">
        <v>-34</v>
      </c>
    </row>
    <row r="57" spans="1:44" ht="13.3" x14ac:dyDescent="0.2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2603541</v>
      </c>
      <c r="AN57" s="334">
        <v>46042</v>
      </c>
      <c r="AO57" s="335">
        <v>-8.5</v>
      </c>
      <c r="AP57" s="336">
        <v>54225</v>
      </c>
      <c r="AQ57" s="337">
        <v>-15</v>
      </c>
      <c r="AR57" s="338">
        <v>6.5</v>
      </c>
    </row>
    <row r="58" spans="1:44" ht="13.3" x14ac:dyDescent="0.2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2188873</v>
      </c>
      <c r="AN58" s="342">
        <v>38709</v>
      </c>
      <c r="AO58" s="343">
        <v>-8.8000000000000007</v>
      </c>
      <c r="AP58" s="344">
        <v>27337</v>
      </c>
      <c r="AQ58" s="345">
        <v>-19.2</v>
      </c>
      <c r="AR58" s="346">
        <v>10.4</v>
      </c>
    </row>
    <row r="59" spans="1:44" ht="13.3" x14ac:dyDescent="0.2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3046628</v>
      </c>
      <c r="AN59" s="334">
        <v>54558</v>
      </c>
      <c r="AO59" s="335">
        <v>18.5</v>
      </c>
      <c r="AP59" s="336">
        <v>54016</v>
      </c>
      <c r="AQ59" s="337">
        <v>-0.4</v>
      </c>
      <c r="AR59" s="338">
        <v>18.899999999999999</v>
      </c>
    </row>
    <row r="60" spans="1:44" ht="13.3" x14ac:dyDescent="0.2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1927266</v>
      </c>
      <c r="AN60" s="342">
        <v>34513</v>
      </c>
      <c r="AO60" s="343">
        <v>-10.8</v>
      </c>
      <c r="AP60" s="344">
        <v>28078</v>
      </c>
      <c r="AQ60" s="345">
        <v>2.7</v>
      </c>
      <c r="AR60" s="346">
        <v>-13.5</v>
      </c>
    </row>
    <row r="61" spans="1:44" ht="13.3" x14ac:dyDescent="0.2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3892880</v>
      </c>
      <c r="AN61" s="349">
        <v>67687</v>
      </c>
      <c r="AO61" s="350">
        <v>-2.2000000000000002</v>
      </c>
      <c r="AP61" s="351">
        <v>57824</v>
      </c>
      <c r="AQ61" s="352">
        <v>0.4</v>
      </c>
      <c r="AR61" s="338">
        <v>-2.6</v>
      </c>
    </row>
    <row r="62" spans="1:44" ht="13.3" x14ac:dyDescent="0.2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3143108</v>
      </c>
      <c r="AN62" s="342">
        <v>54577</v>
      </c>
      <c r="AO62" s="343">
        <v>-8.1999999999999993</v>
      </c>
      <c r="AP62" s="344">
        <v>31483</v>
      </c>
      <c r="AQ62" s="345">
        <v>-1.2</v>
      </c>
      <c r="AR62" s="346">
        <v>-7</v>
      </c>
    </row>
    <row r="63" spans="1:44" ht="13.3" x14ac:dyDescent="0.2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3" x14ac:dyDescent="0.2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3" x14ac:dyDescent="0.2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3" x14ac:dyDescent="0.2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5">
      <c r="AK67" s="262"/>
      <c r="AL67" s="262"/>
      <c r="AM67" s="262"/>
      <c r="AN67" s="262"/>
      <c r="AO67" s="262"/>
      <c r="AP67" s="262"/>
      <c r="AQ67" s="262"/>
      <c r="AR67" s="262"/>
      <c r="AS67" s="262"/>
      <c r="AT67" s="262"/>
    </row>
    <row r="68" spans="1:46" ht="13.5" hidden="1" customHeight="1" x14ac:dyDescent="0.25">
      <c r="AK68" s="262"/>
      <c r="AL68" s="262"/>
      <c r="AM68" s="262"/>
      <c r="AN68" s="262"/>
      <c r="AO68" s="262"/>
      <c r="AP68" s="262"/>
      <c r="AQ68" s="262"/>
      <c r="AR68" s="262"/>
    </row>
    <row r="69" spans="1:46" ht="13.5" hidden="1" customHeight="1" x14ac:dyDescent="0.25">
      <c r="AK69" s="262"/>
      <c r="AL69" s="262"/>
      <c r="AM69" s="262"/>
      <c r="AN69" s="262"/>
      <c r="AO69" s="262"/>
      <c r="AP69" s="262"/>
      <c r="AQ69" s="262"/>
      <c r="AR69" s="262"/>
    </row>
    <row r="70" spans="1:46" ht="13.3" hidden="1" x14ac:dyDescent="0.25">
      <c r="AK70" s="262"/>
      <c r="AL70" s="262"/>
      <c r="AM70" s="262"/>
      <c r="AN70" s="262"/>
      <c r="AO70" s="262"/>
      <c r="AP70" s="262"/>
      <c r="AQ70" s="262"/>
      <c r="AR70" s="262"/>
    </row>
    <row r="71" spans="1:46" ht="13.3" hidden="1" x14ac:dyDescent="0.25">
      <c r="AK71" s="262"/>
      <c r="AL71" s="262"/>
      <c r="AM71" s="262"/>
      <c r="AN71" s="262"/>
      <c r="AO71" s="262"/>
      <c r="AP71" s="262"/>
      <c r="AQ71" s="262"/>
      <c r="AR71" s="262"/>
    </row>
    <row r="72" spans="1:46" ht="13.3" hidden="1" x14ac:dyDescent="0.25">
      <c r="AK72" s="262"/>
      <c r="AL72" s="262"/>
      <c r="AM72" s="262"/>
      <c r="AN72" s="262"/>
      <c r="AO72" s="262"/>
      <c r="AP72" s="262"/>
      <c r="AQ72" s="262"/>
      <c r="AR72" s="262"/>
    </row>
    <row r="73" spans="1:46" ht="13.3" hidden="1" x14ac:dyDescent="0.25">
      <c r="AK73" s="262"/>
      <c r="AL73" s="262"/>
      <c r="AM73" s="262"/>
      <c r="AN73" s="262"/>
      <c r="AO73" s="262"/>
      <c r="AP73" s="262"/>
      <c r="AQ73" s="262"/>
      <c r="AR73" s="262"/>
    </row>
  </sheetData>
  <sheetProtection algorithmName="SHA-512" hashValue="UyVpBiFcl+z/WYWW/V3VKXfMmtg3FqDiZcHM6h15cfThdj14N0jJHQ0hDHJZXse13JEugJr60DINGsyslfdc/w==" saltValue="flIMnQDLVr6I+DsmJpi53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5"/>
  <cols>
    <col min="1" max="125" width="2.4609375" style="260" customWidth="1"/>
    <col min="126" max="16384" width="9" style="259" hidden="1"/>
  </cols>
  <sheetData>
    <row r="1" spans="2:125" ht="13.5" customHeight="1"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3" x14ac:dyDescent="0.25">
      <c r="B2" s="259"/>
      <c r="DG2" s="259"/>
    </row>
    <row r="3" spans="2:125" ht="13.3" x14ac:dyDescent="0.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3" x14ac:dyDescent="0.25"/>
    <row r="5" spans="2:125" ht="13.3" x14ac:dyDescent="0.25"/>
    <row r="6" spans="2:125" ht="13.3" x14ac:dyDescent="0.25"/>
    <row r="7" spans="2:125" ht="13.3" x14ac:dyDescent="0.25"/>
    <row r="8" spans="2:125" ht="13.3" x14ac:dyDescent="0.25"/>
    <row r="9" spans="2:125" ht="13.3" x14ac:dyDescent="0.25">
      <c r="DU9" s="259"/>
    </row>
    <row r="10" spans="2:125" ht="13.3" x14ac:dyDescent="0.25"/>
    <row r="11" spans="2:125" ht="13.3" x14ac:dyDescent="0.25"/>
    <row r="12" spans="2:125" ht="13.3" x14ac:dyDescent="0.25"/>
    <row r="13" spans="2:125" ht="13.3" x14ac:dyDescent="0.25"/>
    <row r="14" spans="2:125" ht="13.3" x14ac:dyDescent="0.25"/>
    <row r="15" spans="2:125" ht="13.3" x14ac:dyDescent="0.25"/>
    <row r="16" spans="2:125" ht="13.3" x14ac:dyDescent="0.25"/>
    <row r="17" spans="125:125" ht="13.3" x14ac:dyDescent="0.25">
      <c r="DU17" s="259"/>
    </row>
    <row r="18" spans="125:125" ht="13.3" x14ac:dyDescent="0.25"/>
    <row r="19" spans="125:125" ht="13.3" x14ac:dyDescent="0.25"/>
    <row r="20" spans="125:125" ht="13.3" x14ac:dyDescent="0.25">
      <c r="DU20" s="259"/>
    </row>
    <row r="21" spans="125:125" ht="13.3" x14ac:dyDescent="0.25">
      <c r="DU21" s="259"/>
    </row>
    <row r="22" spans="125:125" ht="13.3" x14ac:dyDescent="0.25"/>
    <row r="23" spans="125:125" ht="13.3" x14ac:dyDescent="0.25"/>
    <row r="24" spans="125:125" ht="13.3" x14ac:dyDescent="0.25"/>
    <row r="25" spans="125:125" ht="13.3" x14ac:dyDescent="0.25"/>
    <row r="26" spans="125:125" ht="13.3" x14ac:dyDescent="0.25"/>
    <row r="27" spans="125:125" ht="13.3" x14ac:dyDescent="0.25"/>
    <row r="28" spans="125:125" ht="13.3" x14ac:dyDescent="0.25">
      <c r="DU28" s="259"/>
    </row>
    <row r="29" spans="125:125" ht="13.3" x14ac:dyDescent="0.25"/>
    <row r="30" spans="125:125" ht="13.3" x14ac:dyDescent="0.25"/>
    <row r="31" spans="125:125" ht="13.3" x14ac:dyDescent="0.25"/>
    <row r="32" spans="125:125" ht="13.3" x14ac:dyDescent="0.25"/>
    <row r="33" spans="2:125" ht="13.3" x14ac:dyDescent="0.25">
      <c r="B33" s="259"/>
      <c r="G33" s="259"/>
      <c r="I33" s="259"/>
    </row>
    <row r="34" spans="2:125" ht="13.3" x14ac:dyDescent="0.25">
      <c r="C34" s="259"/>
      <c r="P34" s="259"/>
      <c r="DE34" s="259"/>
      <c r="DH34" s="259"/>
    </row>
    <row r="35" spans="2:125" ht="13.3" x14ac:dyDescent="0.25">
      <c r="D35" s="259"/>
      <c r="E35" s="259"/>
      <c r="DG35" s="259"/>
      <c r="DJ35" s="259"/>
      <c r="DP35" s="259"/>
      <c r="DQ35" s="259"/>
      <c r="DR35" s="259"/>
      <c r="DS35" s="259"/>
      <c r="DT35" s="259"/>
      <c r="DU35" s="259"/>
    </row>
    <row r="36" spans="2:125" ht="13.3" x14ac:dyDescent="0.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3" x14ac:dyDescent="0.25">
      <c r="DU37" s="259"/>
    </row>
    <row r="38" spans="2:125" ht="13.3" x14ac:dyDescent="0.25">
      <c r="DT38" s="259"/>
      <c r="DU38" s="259"/>
    </row>
    <row r="39" spans="2:125" ht="13.3" x14ac:dyDescent="0.25"/>
    <row r="40" spans="2:125" ht="13.3" x14ac:dyDescent="0.25">
      <c r="DH40" s="259"/>
    </row>
    <row r="41" spans="2:125" ht="13.3" x14ac:dyDescent="0.25">
      <c r="DE41" s="259"/>
    </row>
    <row r="42" spans="2:125" ht="13.3" x14ac:dyDescent="0.25">
      <c r="DG42" s="259"/>
      <c r="DJ42" s="259"/>
    </row>
    <row r="43" spans="2:125" ht="13.3" x14ac:dyDescent="0.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3" x14ac:dyDescent="0.25">
      <c r="DU44" s="259"/>
    </row>
    <row r="45" spans="2:125" ht="13.3" x14ac:dyDescent="0.25"/>
    <row r="46" spans="2:125" ht="13.3" x14ac:dyDescent="0.25"/>
    <row r="47" spans="2:125" ht="13.3" x14ac:dyDescent="0.25"/>
    <row r="48" spans="2:125" ht="13.3" x14ac:dyDescent="0.25">
      <c r="DT48" s="259"/>
      <c r="DU48" s="259"/>
    </row>
    <row r="49" spans="120:125" ht="13.3" x14ac:dyDescent="0.25">
      <c r="DU49" s="259"/>
    </row>
    <row r="50" spans="120:125" ht="13.3" x14ac:dyDescent="0.25">
      <c r="DU50" s="259"/>
    </row>
    <row r="51" spans="120:125" ht="13.3" x14ac:dyDescent="0.25">
      <c r="DP51" s="259"/>
      <c r="DQ51" s="259"/>
      <c r="DR51" s="259"/>
      <c r="DS51" s="259"/>
      <c r="DT51" s="259"/>
      <c r="DU51" s="259"/>
    </row>
    <row r="52" spans="120:125" ht="13.3" x14ac:dyDescent="0.25"/>
    <row r="53" spans="120:125" ht="13.3" x14ac:dyDescent="0.25"/>
    <row r="54" spans="120:125" ht="13.3" x14ac:dyDescent="0.25">
      <c r="DU54" s="259"/>
    </row>
    <row r="55" spans="120:125" ht="13.3" x14ac:dyDescent="0.25"/>
    <row r="56" spans="120:125" ht="13.3" x14ac:dyDescent="0.25"/>
    <row r="57" spans="120:125" ht="13.3" x14ac:dyDescent="0.25"/>
    <row r="58" spans="120:125" ht="13.3" x14ac:dyDescent="0.25">
      <c r="DU58" s="259"/>
    </row>
    <row r="59" spans="120:125" ht="13.3" x14ac:dyDescent="0.25"/>
    <row r="60" spans="120:125" ht="13.3" x14ac:dyDescent="0.25"/>
    <row r="61" spans="120:125" ht="13.3" x14ac:dyDescent="0.25"/>
    <row r="62" spans="120:125" ht="13.3" x14ac:dyDescent="0.25"/>
    <row r="63" spans="120:125" ht="13.3" x14ac:dyDescent="0.25">
      <c r="DU63" s="259"/>
    </row>
    <row r="64" spans="120:125" ht="13.3" x14ac:dyDescent="0.25">
      <c r="DT64" s="259"/>
      <c r="DU64" s="259"/>
    </row>
    <row r="65" spans="123:125" ht="13.3" x14ac:dyDescent="0.25"/>
    <row r="66" spans="123:125" ht="13.3" x14ac:dyDescent="0.25"/>
    <row r="67" spans="123:125" ht="13.3" x14ac:dyDescent="0.25"/>
    <row r="68" spans="123:125" ht="13.3" x14ac:dyDescent="0.25"/>
    <row r="69" spans="123:125" ht="13.3" x14ac:dyDescent="0.25">
      <c r="DS69" s="259"/>
      <c r="DT69" s="259"/>
      <c r="DU69" s="259"/>
    </row>
    <row r="70" spans="123:125" ht="13.3" x14ac:dyDescent="0.25"/>
    <row r="71" spans="123:125" ht="13.3" x14ac:dyDescent="0.25"/>
    <row r="72" spans="123:125" ht="13.3" x14ac:dyDescent="0.25"/>
    <row r="73" spans="123:125" ht="13.3" x14ac:dyDescent="0.25"/>
    <row r="74" spans="123:125" ht="13.3" x14ac:dyDescent="0.25"/>
    <row r="75" spans="123:125" ht="13.3" x14ac:dyDescent="0.25"/>
    <row r="76" spans="123:125" ht="13.3" x14ac:dyDescent="0.25"/>
    <row r="77" spans="123:125" ht="13.3" x14ac:dyDescent="0.25"/>
    <row r="78" spans="123:125" ht="13.3" x14ac:dyDescent="0.25"/>
    <row r="79" spans="123:125" ht="13.3" x14ac:dyDescent="0.25"/>
    <row r="80" spans="123:125" ht="13.3" x14ac:dyDescent="0.25"/>
    <row r="81" spans="116:125" ht="13.3" x14ac:dyDescent="0.25"/>
    <row r="82" spans="116:125" ht="13.3" x14ac:dyDescent="0.25">
      <c r="DL82" s="259"/>
    </row>
    <row r="83" spans="116:125" ht="13.3" x14ac:dyDescent="0.25">
      <c r="DM83" s="259"/>
      <c r="DN83" s="259"/>
      <c r="DO83" s="259"/>
      <c r="DP83" s="259"/>
      <c r="DQ83" s="259"/>
      <c r="DR83" s="259"/>
      <c r="DS83" s="259"/>
      <c r="DT83" s="259"/>
      <c r="DU83" s="259"/>
    </row>
    <row r="84" spans="116:125" ht="13.3" x14ac:dyDescent="0.25"/>
    <row r="85" spans="116:125" ht="13.3" x14ac:dyDescent="0.25"/>
    <row r="86" spans="116:125" ht="13.3" x14ac:dyDescent="0.25"/>
    <row r="87" spans="116:125" ht="13.3" x14ac:dyDescent="0.25"/>
    <row r="88" spans="116:125" ht="13.3" x14ac:dyDescent="0.25">
      <c r="DU88" s="259"/>
    </row>
    <row r="89" spans="116:125" ht="13.3" x14ac:dyDescent="0.25"/>
    <row r="90" spans="116:125" ht="13.3" x14ac:dyDescent="0.25"/>
    <row r="91" spans="116:125" ht="13.3" x14ac:dyDescent="0.25"/>
    <row r="92" spans="116:125" ht="13.5" customHeight="1" x14ac:dyDescent="0.25"/>
    <row r="93" spans="116:125" ht="13.5" customHeight="1" x14ac:dyDescent="0.25"/>
    <row r="94" spans="116:125" ht="13.5" customHeight="1" x14ac:dyDescent="0.25">
      <c r="DS94" s="259"/>
      <c r="DT94" s="259"/>
      <c r="DU94" s="259"/>
    </row>
    <row r="95" spans="116:125" ht="13.5" customHeight="1" x14ac:dyDescent="0.25">
      <c r="DU95" s="259"/>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59"/>
    </row>
    <row r="102" spans="124:125" ht="13.5" customHeight="1" x14ac:dyDescent="0.25"/>
    <row r="103" spans="124:125" ht="13.5" customHeight="1" x14ac:dyDescent="0.25"/>
    <row r="104" spans="124:125" ht="13.5" customHeight="1" x14ac:dyDescent="0.25">
      <c r="DT104" s="259"/>
      <c r="DU104" s="259"/>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59" t="s">
        <v>566</v>
      </c>
    </row>
    <row r="120" spans="125:125" ht="13.5" hidden="1" customHeight="1" x14ac:dyDescent="0.25"/>
    <row r="121" spans="125:125" ht="13.5" hidden="1" customHeight="1" x14ac:dyDescent="0.25">
      <c r="DU121" s="259"/>
    </row>
  </sheetData>
  <sheetProtection algorithmName="SHA-512" hashValue="M1xqsBtUntTyfRoOyeClWGpPCns8SJ1shejnfoSrwJ3U06WLs4z9BRTT3QwtM3dEGMzrshmx/V+3BpkFzzuTHQ==" saltValue="5F9at9cp+YiQvzO0JWQs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09375" style="260" customWidth="1"/>
    <col min="126" max="142" width="0" style="259" hidden="1" customWidth="1"/>
    <col min="143" max="16384" width="9" style="259" hidden="1"/>
  </cols>
  <sheetData>
    <row r="1" spans="1:125" ht="13.5" customHeight="1"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3" x14ac:dyDescent="0.25">
      <c r="B2" s="259"/>
      <c r="T2" s="259"/>
    </row>
    <row r="3" spans="1:125" ht="13.3" x14ac:dyDescent="0.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3" x14ac:dyDescent="0.25"/>
    <row r="5" spans="1:125" ht="13.3" x14ac:dyDescent="0.25"/>
    <row r="6" spans="1:125" ht="13.3" x14ac:dyDescent="0.25"/>
    <row r="7" spans="1:125" ht="13.3" x14ac:dyDescent="0.25"/>
    <row r="8" spans="1:125" ht="13.3" x14ac:dyDescent="0.25"/>
    <row r="9" spans="1:125" ht="13.3" x14ac:dyDescent="0.25"/>
    <row r="10" spans="1:125" ht="13.3" x14ac:dyDescent="0.25"/>
    <row r="11" spans="1:125" ht="13.3" x14ac:dyDescent="0.25"/>
    <row r="12" spans="1:125" ht="13.3" x14ac:dyDescent="0.25"/>
    <row r="13" spans="1:125" ht="13.3" x14ac:dyDescent="0.25"/>
    <row r="14" spans="1:125" ht="13.3" x14ac:dyDescent="0.25"/>
    <row r="15" spans="1:125" ht="13.3" x14ac:dyDescent="0.25"/>
    <row r="16" spans="1:125" ht="13.3" x14ac:dyDescent="0.25"/>
    <row r="17" ht="13.3" x14ac:dyDescent="0.25"/>
    <row r="18" ht="13.3" x14ac:dyDescent="0.25"/>
    <row r="19" ht="13.3" x14ac:dyDescent="0.25"/>
    <row r="20" ht="13.3" x14ac:dyDescent="0.25"/>
    <row r="21" ht="13.3" x14ac:dyDescent="0.25"/>
    <row r="22" ht="13.3" x14ac:dyDescent="0.25"/>
    <row r="23" ht="13.3" x14ac:dyDescent="0.25"/>
    <row r="24" ht="13.3" x14ac:dyDescent="0.25"/>
    <row r="25" ht="13.3" x14ac:dyDescent="0.25"/>
    <row r="26" ht="13.3" x14ac:dyDescent="0.25"/>
    <row r="27" ht="13.3" x14ac:dyDescent="0.25"/>
    <row r="28" ht="13.3" x14ac:dyDescent="0.25"/>
    <row r="29" ht="13.3" x14ac:dyDescent="0.25"/>
    <row r="30" ht="13.3" x14ac:dyDescent="0.25"/>
    <row r="31" ht="13.3" x14ac:dyDescent="0.25"/>
    <row r="32" ht="13.3" x14ac:dyDescent="0.25"/>
    <row r="33" spans="2:125" ht="13.3" x14ac:dyDescent="0.25">
      <c r="B33" s="259"/>
      <c r="G33" s="259"/>
      <c r="I33" s="259"/>
    </row>
    <row r="34" spans="2:125" ht="13.3" x14ac:dyDescent="0.25">
      <c r="C34" s="259"/>
      <c r="P34" s="259"/>
      <c r="R34" s="259"/>
      <c r="U34" s="259"/>
    </row>
    <row r="35" spans="2:125" ht="13.3" x14ac:dyDescent="0.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3" x14ac:dyDescent="0.25">
      <c r="F36" s="259"/>
      <c r="H36" s="259"/>
      <c r="J36" s="259"/>
      <c r="K36" s="259"/>
      <c r="L36" s="259"/>
      <c r="M36" s="259"/>
      <c r="N36" s="259"/>
      <c r="O36" s="259"/>
      <c r="Q36" s="259"/>
      <c r="S36" s="259"/>
      <c r="V36" s="259"/>
    </row>
    <row r="37" spans="2:125" ht="13.3" x14ac:dyDescent="0.25"/>
    <row r="38" spans="2:125" ht="13.3" x14ac:dyDescent="0.25"/>
    <row r="39" spans="2:125" ht="13.3" x14ac:dyDescent="0.25"/>
    <row r="40" spans="2:125" ht="13.3" x14ac:dyDescent="0.25">
      <c r="U40" s="259"/>
    </row>
    <row r="41" spans="2:125" ht="13.3" x14ac:dyDescent="0.25">
      <c r="R41" s="259"/>
    </row>
    <row r="42" spans="2:125" ht="13.3" x14ac:dyDescent="0.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3" x14ac:dyDescent="0.25">
      <c r="Q43" s="259"/>
      <c r="S43" s="259"/>
      <c r="V43" s="259"/>
    </row>
    <row r="44" spans="2:125" ht="13.3" x14ac:dyDescent="0.25"/>
    <row r="45" spans="2:125" ht="13.3" x14ac:dyDescent="0.25"/>
    <row r="46" spans="2:125" ht="13.3" x14ac:dyDescent="0.25"/>
    <row r="47" spans="2:125" ht="13.3" x14ac:dyDescent="0.25"/>
    <row r="48" spans="2:125" ht="13.3" x14ac:dyDescent="0.25"/>
    <row r="49" ht="13.3" x14ac:dyDescent="0.25"/>
    <row r="50" ht="13.3" x14ac:dyDescent="0.25"/>
    <row r="51" ht="13.3" x14ac:dyDescent="0.25"/>
    <row r="52" ht="13.3" x14ac:dyDescent="0.25"/>
    <row r="53" ht="13.3" x14ac:dyDescent="0.25"/>
    <row r="54" ht="13.3" x14ac:dyDescent="0.25"/>
    <row r="55" ht="13.3" x14ac:dyDescent="0.25"/>
    <row r="56" ht="13.3" x14ac:dyDescent="0.25"/>
    <row r="57" ht="13.3" x14ac:dyDescent="0.25"/>
    <row r="58" ht="13.3" x14ac:dyDescent="0.25"/>
    <row r="59" ht="13.3" x14ac:dyDescent="0.25"/>
    <row r="60" ht="13.3" x14ac:dyDescent="0.25"/>
    <row r="61" ht="13.3" x14ac:dyDescent="0.25"/>
    <row r="62" ht="13.3" x14ac:dyDescent="0.25"/>
    <row r="63" ht="13.3" x14ac:dyDescent="0.25"/>
    <row r="64" ht="13.3" x14ac:dyDescent="0.25"/>
    <row r="65" ht="13.3" x14ac:dyDescent="0.25"/>
    <row r="66" ht="13.3" x14ac:dyDescent="0.25"/>
    <row r="67" ht="13.3" x14ac:dyDescent="0.25"/>
    <row r="68" ht="13.3" x14ac:dyDescent="0.25"/>
    <row r="69" ht="13.3" x14ac:dyDescent="0.25"/>
    <row r="70" ht="13.3" x14ac:dyDescent="0.25"/>
    <row r="71" ht="13.3" x14ac:dyDescent="0.25"/>
    <row r="72" ht="13.3" x14ac:dyDescent="0.25"/>
    <row r="73" ht="13.3" x14ac:dyDescent="0.25"/>
    <row r="74" ht="13.3" x14ac:dyDescent="0.25"/>
    <row r="75" ht="13.3" x14ac:dyDescent="0.25"/>
    <row r="76" ht="13.3" x14ac:dyDescent="0.25"/>
    <row r="77" ht="13.3" x14ac:dyDescent="0.25"/>
    <row r="78" ht="13.3" x14ac:dyDescent="0.25"/>
    <row r="79" ht="13.3" x14ac:dyDescent="0.25"/>
    <row r="80" ht="13.3" x14ac:dyDescent="0.25"/>
    <row r="81" ht="13.3" x14ac:dyDescent="0.25"/>
    <row r="82" ht="13.3" x14ac:dyDescent="0.25"/>
    <row r="83" ht="13.3" x14ac:dyDescent="0.25"/>
    <row r="84" ht="13.3" x14ac:dyDescent="0.25"/>
    <row r="85" ht="13.3" x14ac:dyDescent="0.25"/>
    <row r="86" ht="13.3" x14ac:dyDescent="0.25"/>
    <row r="87" ht="13.3" x14ac:dyDescent="0.25"/>
    <row r="88" ht="13.3" x14ac:dyDescent="0.25"/>
    <row r="89" ht="13.3" x14ac:dyDescent="0.25"/>
    <row r="90" ht="13.3" x14ac:dyDescent="0.25"/>
    <row r="91" ht="13.3"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0" t="s">
        <v>567</v>
      </c>
    </row>
  </sheetData>
  <sheetProtection algorithmName="SHA-512" hashValue="sWRKouLRcg5UNql3jY5ZM278iCWRoHP5y4eUIuug2iuhNMO2VvhFUUoGV5snWzffsMXxzyq4aZedZtRGpXCiLQ==" saltValue="ThZEaD7v30bH28HC7cm1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5"/>
  <cols>
    <col min="1" max="1" width="8.23046875" style="1" customWidth="1"/>
    <col min="2" max="16" width="14.613281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568</v>
      </c>
      <c r="G46" s="8" t="s">
        <v>569</v>
      </c>
      <c r="H46" s="8" t="s">
        <v>570</v>
      </c>
      <c r="I46" s="8" t="s">
        <v>571</v>
      </c>
      <c r="J46" s="9" t="s">
        <v>572</v>
      </c>
    </row>
    <row r="47" spans="2:10" ht="57.75" customHeight="1" x14ac:dyDescent="0.25">
      <c r="B47" s="10"/>
      <c r="C47" s="1138" t="s">
        <v>3</v>
      </c>
      <c r="D47" s="1138"/>
      <c r="E47" s="1139"/>
      <c r="F47" s="11">
        <v>20.48</v>
      </c>
      <c r="G47" s="12">
        <v>19.63</v>
      </c>
      <c r="H47" s="12">
        <v>17.88</v>
      </c>
      <c r="I47" s="12">
        <v>19.170000000000002</v>
      </c>
      <c r="J47" s="13">
        <v>22.44</v>
      </c>
    </row>
    <row r="48" spans="2:10" ht="57.75" customHeight="1" x14ac:dyDescent="0.25">
      <c r="B48" s="14"/>
      <c r="C48" s="1140" t="s">
        <v>4</v>
      </c>
      <c r="D48" s="1140"/>
      <c r="E48" s="1141"/>
      <c r="F48" s="15">
        <v>4.3600000000000003</v>
      </c>
      <c r="G48" s="16">
        <v>3.8</v>
      </c>
      <c r="H48" s="16">
        <v>5.55</v>
      </c>
      <c r="I48" s="16">
        <v>7.22</v>
      </c>
      <c r="J48" s="17">
        <v>3.12</v>
      </c>
    </row>
    <row r="49" spans="2:10" ht="57.75" customHeight="1" thickBot="1" x14ac:dyDescent="0.3">
      <c r="B49" s="18"/>
      <c r="C49" s="1142" t="s">
        <v>5</v>
      </c>
      <c r="D49" s="1142"/>
      <c r="E49" s="1143"/>
      <c r="F49" s="19" t="s">
        <v>573</v>
      </c>
      <c r="G49" s="20" t="s">
        <v>574</v>
      </c>
      <c r="H49" s="20">
        <v>1.24</v>
      </c>
      <c r="I49" s="20">
        <v>3.79</v>
      </c>
      <c r="J49" s="21" t="s">
        <v>575</v>
      </c>
    </row>
    <row r="50" spans="2:10" ht="13.3" x14ac:dyDescent="0.25"/>
  </sheetData>
  <sheetProtection algorithmName="SHA-512" hashValue="9DOeRe6NCiIC4QNyWd2PKSXKmcN131uMfovdDbEwzoIIs4fcHnkBn2PHnwdYQLQXfTOwsp3yiw0YC8Jz2WI8qQ==" saltValue="/xlgt3uQnTknf/4ZJPpz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2024-03-18T01:52:11Z</cp:lastPrinted>
  <dcterms:created xsi:type="dcterms:W3CDTF">2024-03-14T02:40:20Z</dcterms:created>
  <dcterms:modified xsi:type="dcterms:W3CDTF">2024-03-18T01:52:55Z</dcterms:modified>
  <cp:category/>
</cp:coreProperties>
</file>