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1総務課\2100SOUMU\2122\財政関係\財政状況資料作成\R4年度財政状況資料集の作成・提出\03_【確認事項送付：319 17時〆】R４財政状況資料集の作成について 07美濃市\県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U35" i="10"/>
  <c r="U36" i="10" s="1"/>
  <c r="AM34" i="10" s="1"/>
  <c r="AM35" i="10" s="1"/>
  <c r="C35" i="10"/>
  <c r="CO34" i="10"/>
  <c r="CO35" i="10" s="1"/>
  <c r="CO36" i="10" s="1"/>
  <c r="BW34" i="10"/>
  <c r="BW35" i="10" s="1"/>
  <c r="BW36" i="10" s="1"/>
  <c r="BW37" i="10" s="1"/>
  <c r="BW38" i="10" s="1"/>
  <c r="BW39" i="10" s="1"/>
  <c r="BW40" i="10" s="1"/>
  <c r="BW41" i="10" s="1"/>
  <c r="BW42" i="10" s="1"/>
  <c r="U34" i="10"/>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<sst xmlns="http://schemas.openxmlformats.org/spreadsheetml/2006/main" count="1081" uniqueCount="618">
  <si>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</si>
  <si>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</si>
  <si>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</si>
  <si>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</si>
  <si>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</si>
  <si>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</si>
  <si>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</si>
  <si>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</si>
  <si>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</si>
  <si>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</si>
  <si>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</si>
  <si>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</si>
  <si>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</si>
  <si>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</si>
  <si>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</si>
  <si>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</si>
  <si>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</si>
  <si>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</si>
  <si>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</si>
  <si>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</si>
  <si>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</si>
  <si>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</si>
  <si>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</si>
  <si>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</si>
  <si>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</si>
  <si>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</si>
  <si>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</si>
  <si>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</si>
  <si>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</si>
  <si>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</si>
  <si>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</si>
  <si>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</si>
  <si>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</si>
  <si>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</si>
  <si>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</si>
  <si>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</si>
  <si>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</si>
  <si>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</si>
  <si>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</si>
  <si>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</si>
  <si>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</si>
  <si>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</si>
  <si>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</si>
  <si>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</si>
  <si>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</si>
  <si>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</si>
  <si>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</si>
  <si>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</si>
  <si>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</si>
  <si>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</si>
  <si>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</si>
  <si>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</si>
  <si>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</si>
  <si>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</si>
  <si>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</si>
  <si>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</si>
  <si>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</si>
  <si>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</si>
  <si>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</si>
  <si>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</si>
  <si>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</si>
  <si>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</si>
  <si>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</si>
  <si>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</si>
  <si>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</si>
  <si>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</si>
  <si>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</si>
  <si>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</si>
  <si>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</si>
  <si>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</si>
  <si>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</si>
  <si>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</si>
  <si>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</si>
  <si>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</si>
  <si>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</si>
  <si>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</si>
  <si>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</si>
  <si>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</si>
  <si>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</si>
  <si>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</si>
  <si>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</si>
  <si>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</si>
  <si>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</si>
  <si>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</si>
  <si>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</si>
  <si>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</si>
  <si>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</si>
  <si>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</si>
  <si>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</si>
  <si>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</si>
  <si>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</si>
  <si>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</si>
  <si>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</si>
  <si>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</si>
  <si>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</si>
  <si>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</si>
  <si>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</si>
  <si>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</si>
  <si>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</si>
  <si>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</si>
  <si>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</si>
  <si>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</si>
  <si>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</si>
  <si>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</si>
  <si>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</si>
  <si>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</si>
  <si>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</si>
  <si>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</si>
  <si>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</si>
  <si>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</si>
  <si>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</si>
  <si>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</si>
  <si>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</si>
  <si>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</si>
  <si>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</si>
  <si>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</si>
  <si>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</si>
  <si>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</si>
  <si>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</si>
  <si>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</si>
  <si>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</si>
  <si>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</si>
  <si>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</si>
  <si>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</si>
  <si>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</si>
  <si>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</si>
  <si>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</si>
  <si>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</si>
  <si>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</si>
  <si>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</si>
  <si>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</si>
  <si>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</si>
  <si>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</si>
  <si>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</si>
  <si>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</si>
  <si>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</si>
  <si>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</si>
  <si>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</si>
  <si>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</si>
  <si>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</si>
  <si>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</si>
  <si>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</si>
  <si>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</si>
  <si>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</si>
  <si>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</si>
  <si>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</si>
  <si>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</si>
  <si>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</si>
  <si>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</si>
  <si>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</si>
  <si>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</si>
  <si>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</si>
  <si>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</si>
  <si>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</si>
  <si>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</si>
  <si>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</si>
  <si>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</si>
  <si>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</si>
  <si>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</si>
  <si>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</si>
  <si>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</si>
  <si>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</si>
  <si>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</si>
  <si>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</si>
  <si>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</si>
  <si>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</si>
  <si>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</si>
  <si>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</si>
  <si>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</si>
  <si>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</si>
  <si>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</si>
  <si>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</si>
  <si>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</si>
  <si>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</si>
  <si>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</si>
  <si>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</si>
  <si>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</si>
  <si>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</si>
  <si>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</si>
  <si>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</si>
  <si>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</si>
  <si>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</si>
  <si>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</si>
  <si>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</si>
  <si>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</si>
  <si>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</si>
  <si>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</si>
  <si>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</si>
  <si>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</si>
  <si>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</si>
  <si>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</si>
  <si>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</si>
  <si>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</si>
  <si>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</si>
  <si>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</si>
  <si>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</si>
  <si>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</si>
  <si>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</si>
  <si>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</si>
  <si>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</si>
  <si>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</si>
  <si>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</si>
  <si>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</si>
  <si>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</si>
  <si>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</si>
  <si>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</si>
  <si>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</si>
  <si>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</si>
  <si>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</si>
  <si>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</si>
  <si>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</si>
  <si>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</si>
  <si>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</si>
  <si>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</si>
  <si>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</si>
  <si>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</si>
  <si>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</si>
  <si>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岐阜県美濃市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</si>
  <si>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</si>
  <si>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</si>
  <si>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</si>
  <si>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</si>
  <si>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</si>
  <si>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</si>
  <si>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</si>
  <si>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</si>
  <si>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</si>
  <si>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</si>
  <si>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</si>
  <si>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</si>
  <si>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</si>
  <si>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</si>
  <si>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</si>
  <si>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</si>
  <si>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</si>
  <si>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</si>
  <si>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</si>
  <si>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</si>
  <si>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</si>
  <si>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</si>
  <si>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</si>
  <si>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</si>
  <si>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</si>
  <si>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</si>
  <si>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</si>
  <si>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</si>
  <si>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</si>
  <si>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</si>
  <si>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</si>
  <si>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</si>
  <si>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</si>
  <si>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</si>
  <si>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</si>
  <si>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</si>
  <si>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</si>
  <si>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</si>
  <si>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</si>
  <si>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</si>
  <si>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</si>
  <si>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</si>
  <si>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</si>
  <si>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</si>
  <si>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</si>
  <si>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</si>
  <si>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</si>
  <si>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</si>
  <si>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</si>
  <si>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</si>
  <si>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</si>
  <si>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</si>
  <si>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</si>
  <si>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</si>
  <si>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</si>
  <si>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</si>
  <si>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</si>
  <si>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</si>
  <si>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</si>
  <si>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</si>
  <si>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</si>
  <si>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</si>
  <si>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</si>
  <si>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</si>
  <si>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</si>
  <si>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</si>
  <si>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</si>
  <si>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</si>
  <si>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</si>
  <si>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</si>
  <si>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</si>
  <si>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</si>
  <si>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</si>
  <si>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</si>
  <si>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</si>
  <si>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</si>
  <si>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</si>
  <si>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</si>
  <si>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</si>
  <si>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</si>
  <si>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</si>
  <si>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</si>
  <si>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</si>
  <si>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</si>
  <si>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</si>
  <si>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</si>
  <si>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</si>
  <si>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</si>
  <si>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</si>
  <si>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</si>
  <si>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</si>
  <si>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</si>
  <si>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</si>
  <si>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</si>
  <si>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</si>
  <si>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</si>
  <si>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</si>
  <si>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</si>
  <si>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</si>
  <si>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</si>
  <si>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</si>
  <si>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</si>
  <si>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</si>
  <si>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</si>
  <si>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</si>
  <si>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</si>
  <si>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</si>
  <si>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</si>
  <si>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</si>
  <si>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</si>
  <si>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</si>
  <si>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</si>
  <si>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</si>
  <si>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</si>
  <si>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</si>
  <si>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</si>
  <si>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</si>
  <si>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</si>
  <si>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</si>
  <si>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</si>
  <si>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</si>
  <si>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</si>
  <si>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</si>
  <si>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</si>
  <si>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</si>
  <si>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</si>
  <si>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</si>
  <si>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</si>
  <si>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</si>
  <si>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</si>
  <si>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</si>
  <si>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</si>
  <si>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</si>
  <si>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</si>
  <si>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</si>
  <si>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</si>
  <si>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</si>
  <si>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</si>
  <si>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</si>
  <si>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</si>
  <si>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</si>
  <si>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</si>
  <si>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</si>
  <si>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</si>
  <si>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</si>
  <si>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</si>
  <si>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</si>
  <si>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</si>
  <si>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</si>
  <si>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</si>
  <si>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</si>
  <si>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</si>
  <si>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岐阜県美濃市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</si>
  <si>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</si>
  <si>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</si>
  <si>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</si>
  <si>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</si>
  <si>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</si>
  <si>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</si>
  <si>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</si>
  <si>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</si>
  <si>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</si>
  <si>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</si>
  <si>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</si>
  <si>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</si>
  <si>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</si>
  <si>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</si>
  <si>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</si>
  <si>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</si>
  <si>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</si>
  <si>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</si>
  <si>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</si>
  <si>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</si>
  <si>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</si>
  <si>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</si>
  <si>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</si>
  <si>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</si>
  <si>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</si>
  <si>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</si>
  <si>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</si>
  <si>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</si>
  <si>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</si>
  <si>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</si>
  <si>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</si>
  <si>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</si>
  <si>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</si>
  <si>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</si>
  <si>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</si>
  <si>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</si>
  <si>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</si>
  <si>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</si>
  <si>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</si>
  <si>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</si>
  <si>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農業集落排水事業特別会計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</si>
  <si>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</si>
  <si>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</si>
  <si>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</si>
  <si>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</si>
  <si>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</si>
  <si>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</si>
  <si>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</si>
  <si>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</si>
  <si>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</si>
  <si>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</si>
  <si>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</si>
  <si>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</si>
  <si>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</si>
  <si>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</si>
  <si>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</si>
  <si>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</si>
  <si>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</si>
  <si>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</si>
  <si>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</si>
  <si>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</si>
  <si>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</si>
  <si>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</si>
  <si>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</si>
  <si>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</si>
  <si>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</si>
  <si>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</si>
  <si>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</si>
  <si>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</si>
  <si>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</si>
  <si>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</si>
  <si>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</si>
  <si>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</si>
  <si>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</si>
  <si>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</si>
  <si>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</si>
  <si>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</si>
  <si>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</si>
  <si>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</si>
  <si>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</si>
  <si>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</si>
  <si>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</si>
  <si>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</si>
  <si>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</si>
  <si>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</si>
  <si>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</si>
  <si>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</si>
  <si>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</si>
  <si>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</si>
  <si>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</si>
  <si>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</si>
  <si>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</si>
  <si>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</si>
  <si>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</si>
  <si>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</si>
  <si>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</si>
  <si>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</si>
  <si>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</si>
  <si>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</si>
  <si>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</si>
  <si>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</si>
  <si>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</si>
  <si>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</si>
  <si>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</si>
  <si>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</si>
  <si>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</si>
  <si>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</si>
  <si>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</si>
  <si>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</si>
  <si>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</si>
  <si>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</si>
  <si>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</si>
  <si>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</si>
  <si>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</si>
  <si>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</si>
  <si>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</si>
  <si>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</si>
  <si>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</si>
  <si>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</si>
  <si>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</si>
  <si>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</si>
  <si>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</si>
  <si>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</si>
  <si>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</si>
  <si>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</si>
  <si>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</si>
  <si>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</si>
  <si>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</si>
  <si>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</si>
  <si>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</si>
  <si>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</si>
  <si>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</si>
  <si>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</si>
  <si>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</si>
  <si>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</si>
  <si>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</si>
  <si>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</si>
  <si>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</si>
  <si>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</si>
  <si>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</si>
  <si>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</si>
  <si>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</si>
  <si>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</si>
  <si>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</si>
  <si>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</si>
  <si>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</si>
  <si>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</si>
  <si>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</si>
  <si>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</si>
  <si>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</si>
  <si>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</si>
  <si>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</si>
  <si>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</si>
  <si>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</si>
  <si>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</si>
  <si>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</si>
  <si>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</si>
  <si>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</si>
  <si>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</si>
  <si>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</si>
  <si>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</si>
  <si>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</si>
  <si>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</si>
  <si>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</si>
  <si>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</si>
  <si>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</si>
  <si>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</si>
  <si>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</si>
  <si>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</si>
  <si>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</si>
  <si>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</si>
  <si>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</si>
  <si>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</si>
  <si>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</si>
  <si>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</si>
  <si>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</si>
  <si>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</si>
  <si>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</si>
  <si>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</si>
  <si>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</si>
  <si>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</si>
  <si>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</si>
  <si>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</si>
  <si>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</si>
  <si>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</si>
  <si>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</si>
  <si>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</si>
  <si>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</si>
  <si>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</si>
  <si>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</si>
  <si>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</si>
  <si>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</si>
  <si>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</si>
  <si>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</si>
  <si>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</si>
  <si>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</si>
  <si>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</si>
  <si>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</si>
  <si>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</si>
  <si>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</si>
  <si>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</si>
  <si>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</si>
  <si>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</si>
  <si>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</si>
  <si>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</si>
  <si>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</si>
  <si>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</si>
  <si>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</si>
  <si>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1.92</t>
  </si>
  <si>
    <t>▲ 2.27</t>
  </si>
  <si>
    <t>病院事業会計</t>
  </si>
  <si>
    <t>一般会計</t>
  </si>
  <si>
    <t>上水道事業会計</t>
  </si>
  <si>
    <t>農業集落排水事業特別会計</t>
  </si>
  <si>
    <t>下水道特別会計</t>
  </si>
  <si>
    <t>国民健康保険特別会計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</si>
  <si>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</si>
  <si>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</si>
  <si>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</si>
  <si>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</si>
  <si>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</si>
  <si>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</si>
  <si>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</si>
  <si>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</si>
  <si>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</si>
  <si>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</si>
  <si>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</si>
  <si>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公共施設整備改修等基金</t>
    <phoneticPr fontId="5"/>
  </si>
  <si>
    <t>社会福祉基金</t>
    <phoneticPr fontId="2"/>
  </si>
  <si>
    <t>ふるさと美濃応援団うだつ基金</t>
    <phoneticPr fontId="2"/>
  </si>
  <si>
    <t>美濃病院建設基金</t>
    <phoneticPr fontId="2"/>
  </si>
  <si>
    <t>美濃市民間活力創生基金</t>
    <phoneticPr fontId="2"/>
  </si>
  <si>
    <t>基金から123百万円繰入</t>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</si>
  <si>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</si>
  <si>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2"/>
  </si>
  <si>
    <t>中濃地域広域行政事務組合（介護保険事業特別会計）</t>
    <rPh sb="13" eb="15">
      <t>カイゴ</t>
    </rPh>
    <rPh sb="15" eb="17">
      <t>ホケン</t>
    </rPh>
    <rPh sb="17" eb="19">
      <t>ジギョウ</t>
    </rPh>
    <rPh sb="19" eb="21">
      <t>トクベツ</t>
    </rPh>
    <rPh sb="21" eb="23">
      <t>カイケイ</t>
    </rPh>
    <phoneticPr fontId="2"/>
  </si>
  <si>
    <t>中濃地域広域行政事務組合（造林事業特別会計）</t>
    <rPh sb="13" eb="15">
      <t>ゾウリン</t>
    </rPh>
    <rPh sb="15" eb="17">
      <t>ジギョウ</t>
    </rPh>
    <rPh sb="17" eb="19">
      <t>トクベツ</t>
    </rPh>
    <rPh sb="19" eb="21">
      <t>カイケイ</t>
    </rPh>
    <phoneticPr fontId="2"/>
  </si>
  <si>
    <t>中濃地域広域行政事務組合（障害者総合支援事業特別会計）</t>
    <rPh sb="13" eb="16">
      <t>ショウガイシャ</t>
    </rPh>
    <rPh sb="16" eb="18">
      <t>ソウゴウ</t>
    </rPh>
    <rPh sb="18" eb="20">
      <t>シエン</t>
    </rPh>
    <rPh sb="20" eb="22">
      <t>ジギョウ</t>
    </rPh>
    <rPh sb="22" eb="24">
      <t>トクベツ</t>
    </rPh>
    <rPh sb="24" eb="26">
      <t>カイケイ</t>
    </rPh>
    <phoneticPr fontId="2"/>
  </si>
  <si>
    <t>中濃消防組合</t>
    <rPh sb="0" eb="2">
      <t>チュウノウ</t>
    </rPh>
    <rPh sb="2" eb="4">
      <t>ショウボウ</t>
    </rPh>
    <rPh sb="4" eb="6">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</si>
  <si>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</si>
  <si>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</si>
  <si>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9">
      <t>イッパンカイケイ</t>
    </rPh>
    <phoneticPr fontId="2"/>
  </si>
  <si>
    <t>岐阜県後期高齢者医療広域連合（特別会計）</t>
    <rPh sb="15" eb="19">
      <t>トクベツカイケイ</t>
    </rPh>
    <phoneticPr fontId="2"/>
  </si>
  <si>
    <t>○</t>
    <phoneticPr fontId="2"/>
  </si>
  <si>
    <t>美濃市土地開発公社</t>
    <rPh sb="0" eb="3">
      <t>ミノシ</t>
    </rPh>
    <rPh sb="3" eb="5">
      <t>トチ</t>
    </rPh>
    <rPh sb="5" eb="7">
      <t>カイハツ</t>
    </rPh>
    <rPh sb="7" eb="9">
      <t>コウシャ</t>
    </rPh>
    <phoneticPr fontId="2"/>
  </si>
  <si>
    <t>株式会社美濃にわか茶屋</t>
    <rPh sb="0" eb="4">
      <t>カブシキガイシャ</t>
    </rPh>
    <rPh sb="4" eb="6">
      <t>ミノ</t>
    </rPh>
    <rPh sb="9" eb="11">
      <t>チャヤ</t>
    </rPh>
    <phoneticPr fontId="2"/>
  </si>
  <si>
    <t>長良川鉄道株式会社</t>
    <rPh sb="0" eb="3">
      <t>ナガラガワ</t>
    </rPh>
    <rPh sb="3" eb="5">
      <t>テツドウ</t>
    </rPh>
    <rPh sb="5" eb="9">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</si>
</sst>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80A6-468C-A19E-6D6182401B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51175</c:v>
                </c:pt>
                <c:pt idx="1">
                  <c:v>82779</c:v>
                </c:pt>
                <c:pt idx="2">
                  <c:v>116970</c:v>
                </c:pt>
                <c:pt idx="3">
                  <c:v>66521</c:v>
                </c:pt>
                <c:pt idx="4">
                  <c:v>86637</c:v>
                </c:pt>
              </c:numCache>
            </c:numRef>
          </c:val>
          <c:smooth val="0"/>
          <c:extLst>
            <c:ext xmlns:c16="http://schemas.microsoft.com/office/drawing/2014/chart" uri="{C3380CC4-5D6E-409C-BE32-E72D297353CC}">
              <c16:uniqueId val="{00000001-80A6-468C-A19E-6D6182401B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6.21</c:v>
                </c:pt>
                <c:pt idx="1">
                  <c:v>6.34</c:v>
                </c:pt>
                <c:pt idx="2">
                  <c:v>6</c:v>
                </c:pt>
                <c:pt idx="3">
                  <c:v>10.07</c:v>
                </c:pt>
                <c:pt idx="4">
                  <c:v>7.99</c:v>
                </c:pt>
              </c:numCache>
            </c:numRef>
          </c:val>
          <c:extLst>
            <c:ext xmlns:c16="http://schemas.microsoft.com/office/drawing/2014/chart" uri="{C3380CC4-5D6E-409C-BE32-E72D297353CC}">
              <c16:uniqueId val="{00000000-5777-4C15-B7D3-E5B14766E7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37.51</c:v>
                </c:pt>
                <c:pt idx="1">
                  <c:v>37.880000000000003</c:v>
                </c:pt>
                <c:pt idx="2">
                  <c:v>36.520000000000003</c:v>
                </c:pt>
                <c:pt idx="3">
                  <c:v>35.42</c:v>
                </c:pt>
                <c:pt idx="4">
                  <c:v>40.04</c:v>
                </c:pt>
              </c:numCache>
            </c:numRef>
          </c:val>
          <c:extLst>
            <c:ext xmlns:c16="http://schemas.microsoft.com/office/drawing/2014/chart" uri="{C3380CC4-5D6E-409C-BE32-E72D297353CC}">
              <c16:uniqueId val="{00000001-5777-4C15-B7D3-E5B14766E7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-1.92</c:v>
                </c:pt>
                <c:pt idx="1">
                  <c:v>0.33</c:v>
                </c:pt>
                <c:pt idx="2">
                  <c:v>0.16</c:v>
                </c:pt>
                <c:pt idx="3">
                  <c:v>4.37</c:v>
                </c:pt>
                <c:pt idx="4">
                  <c:v>-2.27</c:v>
                </c:pt>
              </c:numCache>
            </c:numRef>
          </c:val>
          <c:smooth val="0"/>
          <c:extLst>
            <c:ext xmlns:c16="http://schemas.microsoft.com/office/drawing/2014/chart" uri="{C3380CC4-5D6E-409C-BE32-E72D297353CC}">
              <c16:uniqueId val="{00000002-5777-4C15-B7D3-E5B14766E7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74-4ECD-9BB8-0DDF00C5CF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74-4ECD-9BB8-0DDF00C5CFC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0.05</c:v>
                </c:pt>
                <c:pt idx="4">
                  <c:v>#N/A</c:v>
                </c:pt>
                <c:pt idx="5">
                  <c:v>0.06</c:v>
                </c:pt>
                <c:pt idx="6">
                  <c:v>#N/A</c:v>
                </c:pt>
                <c:pt idx="7">
                  <c:v>0.06</c:v>
                </c:pt>
                <c:pt idx="8">
                  <c:v>#N/A</c:v>
                </c:pt>
                <c:pt idx="9">
                  <c:v>0.05</c:v>
                </c:pt>
              </c:numCache>
            </c:numRef>
          </c:val>
          <c:extLst>
            <c:ext xmlns:c16="http://schemas.microsoft.com/office/drawing/2014/chart" uri="{C3380CC4-5D6E-409C-BE32-E72D297353CC}">
              <c16:uniqueId val="{00000002-4A74-4ECD-9BB8-0DDF00C5CFC0}"/>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1.54</c:v>
                </c:pt>
                <c:pt idx="2">
                  <c:v>#N/A</c:v>
                </c:pt>
                <c:pt idx="3">
                  <c:v>0.24</c:v>
                </c:pt>
                <c:pt idx="4">
                  <c:v>#N/A</c:v>
                </c:pt>
                <c:pt idx="5">
                  <c:v>1.03</c:v>
                </c:pt>
                <c:pt idx="6">
                  <c:v>#N/A</c:v>
                </c:pt>
                <c:pt idx="7">
                  <c:v>0.89</c:v>
                </c:pt>
                <c:pt idx="8">
                  <c:v>#N/A</c:v>
                </c:pt>
                <c:pt idx="9">
                  <c:v>0.28999999999999998</c:v>
                </c:pt>
              </c:numCache>
            </c:numRef>
          </c:val>
          <c:extLst>
            <c:ext xmlns:c16="http://schemas.microsoft.com/office/drawing/2014/chart" uri="{C3380CC4-5D6E-409C-BE32-E72D297353CC}">
              <c16:uniqueId val="{00000003-4A74-4ECD-9BB8-0DDF00C5CFC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1.91</c:v>
                </c:pt>
                <c:pt idx="2">
                  <c:v>#N/A</c:v>
                </c:pt>
                <c:pt idx="3">
                  <c:v>1.08</c:v>
                </c:pt>
                <c:pt idx="4">
                  <c:v>#N/A</c:v>
                </c:pt>
                <c:pt idx="5">
                  <c:v>1.0900000000000001</c:v>
                </c:pt>
                <c:pt idx="6">
                  <c:v>#N/A</c:v>
                </c:pt>
                <c:pt idx="7">
                  <c:v>1.07</c:v>
                </c:pt>
                <c:pt idx="8">
                  <c:v>#N/A</c:v>
                </c:pt>
                <c:pt idx="9">
                  <c:v>0.51</c:v>
                </c:pt>
              </c:numCache>
            </c:numRef>
          </c:val>
          <c:extLst>
            <c:ext xmlns:c16="http://schemas.microsoft.com/office/drawing/2014/chart" uri="{C3380CC4-5D6E-409C-BE32-E72D297353CC}">
              <c16:uniqueId val="{00000004-4A74-4ECD-9BB8-0DDF00C5CFC0}"/>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1.23</c:v>
                </c:pt>
              </c:numCache>
            </c:numRef>
          </c:val>
          <c:extLst>
            <c:ext xmlns:c16="http://schemas.microsoft.com/office/drawing/2014/chart" uri="{C3380CC4-5D6E-409C-BE32-E72D297353CC}">
              <c16:uniqueId val="{00000005-4A74-4ECD-9BB8-0DDF00C5CFC0}"/>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1.25</c:v>
                </c:pt>
              </c:numCache>
            </c:numRef>
          </c:val>
          <c:extLst>
            <c:ext xmlns:c16="http://schemas.microsoft.com/office/drawing/2014/chart" uri="{C3380CC4-5D6E-409C-BE32-E72D297353CC}">
              <c16:uniqueId val="{00000006-4A74-4ECD-9BB8-0DDF00C5CFC0}"/>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5.61</c:v>
                </c:pt>
                <c:pt idx="2">
                  <c:v>#N/A</c:v>
                </c:pt>
                <c:pt idx="3">
                  <c:v>6.71</c:v>
                </c:pt>
                <c:pt idx="4">
                  <c:v>#N/A</c:v>
                </c:pt>
                <c:pt idx="5">
                  <c:v>7.46</c:v>
                </c:pt>
                <c:pt idx="6">
                  <c:v>#N/A</c:v>
                </c:pt>
                <c:pt idx="7">
                  <c:v>6.81</c:v>
                </c:pt>
                <c:pt idx="8">
                  <c:v>#N/A</c:v>
                </c:pt>
                <c:pt idx="9">
                  <c:v>7.74</c:v>
                </c:pt>
              </c:numCache>
            </c:numRef>
          </c:val>
          <c:extLst>
            <c:ext xmlns:c16="http://schemas.microsoft.com/office/drawing/2014/chart" uri="{C3380CC4-5D6E-409C-BE32-E72D297353CC}">
              <c16:uniqueId val="{00000007-4A74-4ECD-9BB8-0DDF00C5CFC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6.21</c:v>
                </c:pt>
                <c:pt idx="2">
                  <c:v>#N/A</c:v>
                </c:pt>
                <c:pt idx="3">
                  <c:v>6.33</c:v>
                </c:pt>
                <c:pt idx="4">
                  <c:v>#N/A</c:v>
                </c:pt>
                <c:pt idx="5">
                  <c:v>5.99</c:v>
                </c:pt>
                <c:pt idx="6">
                  <c:v>#N/A</c:v>
                </c:pt>
                <c:pt idx="7">
                  <c:v>10.06</c:v>
                </c:pt>
                <c:pt idx="8">
                  <c:v>#N/A</c:v>
                </c:pt>
                <c:pt idx="9">
                  <c:v>7.98</c:v>
                </c:pt>
              </c:numCache>
            </c:numRef>
          </c:val>
          <c:extLst>
            <c:ext xmlns:c16="http://schemas.microsoft.com/office/drawing/2014/chart" uri="{C3380CC4-5D6E-409C-BE32-E72D297353CC}">
              <c16:uniqueId val="{00000008-4A74-4ECD-9BB8-0DDF00C5CFC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45.54</c:v>
                </c:pt>
                <c:pt idx="2">
                  <c:v>#N/A</c:v>
                </c:pt>
                <c:pt idx="3">
                  <c:v>47.62</c:v>
                </c:pt>
                <c:pt idx="4">
                  <c:v>#N/A</c:v>
                </c:pt>
                <c:pt idx="5">
                  <c:v>46.13</c:v>
                </c:pt>
                <c:pt idx="6">
                  <c:v>#N/A</c:v>
                </c:pt>
                <c:pt idx="7">
                  <c:v>44.25</c:v>
                </c:pt>
                <c:pt idx="8">
                  <c:v>#N/A</c:v>
                </c:pt>
                <c:pt idx="9">
                  <c:v>46.07</c:v>
                </c:pt>
              </c:numCache>
            </c:numRef>
          </c:val>
          <c:extLst>
            <c:ext xmlns:c16="http://schemas.microsoft.com/office/drawing/2014/chart" uri="{C3380CC4-5D6E-409C-BE32-E72D297353CC}">
              <c16:uniqueId val="{00000009-4A74-4ECD-9BB8-0DDF00C5CF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1117</c:v>
                </c:pt>
                <c:pt idx="5">
                  <c:v>1106</c:v>
                </c:pt>
                <c:pt idx="8">
                  <c:v>1104</c:v>
                </c:pt>
                <c:pt idx="11">
                  <c:v>1103</c:v>
                </c:pt>
                <c:pt idx="14">
                  <c:v>1093</c:v>
                </c:pt>
              </c:numCache>
            </c:numRef>
          </c:val>
          <c:extLst>
            <c:ext xmlns:c16="http://schemas.microsoft.com/office/drawing/2014/chart" uri="{C3380CC4-5D6E-409C-BE32-E72D297353CC}">
              <c16:uniqueId val="{00000000-CB8B-420F-80F8-928AC5B582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8B-420F-80F8-928AC5B582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11</c:v>
                </c:pt>
                <c:pt idx="6">
                  <c:v>10</c:v>
                </c:pt>
                <c:pt idx="9">
                  <c:v>12</c:v>
                </c:pt>
                <c:pt idx="12">
                  <c:v>12</c:v>
                </c:pt>
              </c:numCache>
            </c:numRef>
          </c:val>
          <c:extLst>
            <c:ext xmlns:c16="http://schemas.microsoft.com/office/drawing/2014/chart" uri="{C3380CC4-5D6E-409C-BE32-E72D297353CC}">
              <c16:uniqueId val="{00000002-CB8B-420F-80F8-928AC5B582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26</c:v>
                </c:pt>
                <c:pt idx="6">
                  <c:v>27</c:v>
                </c:pt>
                <c:pt idx="9">
                  <c:v>26</c:v>
                </c:pt>
                <c:pt idx="12">
                  <c:v>34</c:v>
                </c:pt>
              </c:numCache>
            </c:numRef>
          </c:val>
          <c:extLst>
            <c:ext xmlns:c16="http://schemas.microsoft.com/office/drawing/2014/chart" uri="{C3380CC4-5D6E-409C-BE32-E72D297353CC}">
              <c16:uniqueId val="{00000003-CB8B-420F-80F8-928AC5B582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923</c:v>
                </c:pt>
                <c:pt idx="3">
                  <c:v>892</c:v>
                </c:pt>
                <c:pt idx="6">
                  <c:v>891</c:v>
                </c:pt>
                <c:pt idx="9">
                  <c:v>912</c:v>
                </c:pt>
                <c:pt idx="12">
                  <c:v>908</c:v>
                </c:pt>
              </c:numCache>
            </c:numRef>
          </c:val>
          <c:extLst>
            <c:ext xmlns:c16="http://schemas.microsoft.com/office/drawing/2014/chart" uri="{C3380CC4-5D6E-409C-BE32-E72D297353CC}">
              <c16:uniqueId val="{00000004-CB8B-420F-80F8-928AC5B582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8B-420F-80F8-928AC5B582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8B-420F-80F8-928AC5B582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629</c:v>
                </c:pt>
                <c:pt idx="3">
                  <c:v>607</c:v>
                </c:pt>
                <c:pt idx="6">
                  <c:v>661</c:v>
                </c:pt>
                <c:pt idx="9">
                  <c:v>657</c:v>
                </c:pt>
                <c:pt idx="12">
                  <c:v>651</c:v>
                </c:pt>
              </c:numCache>
            </c:numRef>
          </c:val>
          <c:extLst>
            <c:ext xmlns:c16="http://schemas.microsoft.com/office/drawing/2014/chart" uri="{C3380CC4-5D6E-409C-BE32-E72D297353CC}">
              <c16:uniqueId val="{00000007-CB8B-420F-80F8-928AC5B582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467</c:v>
                </c:pt>
                <c:pt idx="2">
                  <c:v>#N/A</c:v>
                </c:pt>
                <c:pt idx="3">
                  <c:v>#N/A</c:v>
                </c:pt>
                <c:pt idx="4">
                  <c:v>430</c:v>
                </c:pt>
                <c:pt idx="5">
                  <c:v>#N/A</c:v>
                </c:pt>
                <c:pt idx="6">
                  <c:v>#N/A</c:v>
                </c:pt>
                <c:pt idx="7">
                  <c:v>485</c:v>
                </c:pt>
                <c:pt idx="8">
                  <c:v>#N/A</c:v>
                </c:pt>
                <c:pt idx="9">
                  <c:v>#N/A</c:v>
                </c:pt>
                <c:pt idx="10">
                  <c:v>504</c:v>
                </c:pt>
                <c:pt idx="11">
                  <c:v>#N/A</c:v>
                </c:pt>
                <c:pt idx="12">
                  <c:v>#N/A</c:v>
                </c:pt>
                <c:pt idx="13">
                  <c:v>512</c:v>
                </c:pt>
                <c:pt idx="14">
                  <c:v>#N/A</c:v>
                </c:pt>
              </c:numCache>
            </c:numRef>
          </c:val>
          <c:smooth val="0"/>
          <c:extLst>
            <c:ext xmlns:c16="http://schemas.microsoft.com/office/drawing/2014/chart" uri="{C3380CC4-5D6E-409C-BE32-E72D297353CC}">
              <c16:uniqueId val="{00000008-CB8B-420F-80F8-928AC5B582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10314</c:v>
                </c:pt>
                <c:pt idx="5">
                  <c:v>10099</c:v>
                </c:pt>
                <c:pt idx="8">
                  <c:v>9838</c:v>
                </c:pt>
                <c:pt idx="11">
                  <c:v>9454</c:v>
                </c:pt>
                <c:pt idx="14">
                  <c:v>8789</c:v>
                </c:pt>
              </c:numCache>
            </c:numRef>
          </c:val>
          <c:extLst>
            <c:ext xmlns:c16="http://schemas.microsoft.com/office/drawing/2014/chart" uri="{C3380CC4-5D6E-409C-BE32-E72D297353CC}">
              <c16:uniqueId val="{00000000-A265-41B2-B246-708B566015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1683</c:v>
                </c:pt>
                <c:pt idx="5">
                  <c:v>1579</c:v>
                </c:pt>
                <c:pt idx="8">
                  <c:v>1423</c:v>
                </c:pt>
                <c:pt idx="11">
                  <c:v>1273</c:v>
                </c:pt>
                <c:pt idx="14">
                  <c:v>1117</c:v>
                </c:pt>
              </c:numCache>
            </c:numRef>
          </c:val>
          <c:extLst>
            <c:ext xmlns:c16="http://schemas.microsoft.com/office/drawing/2014/chart" uri="{C3380CC4-5D6E-409C-BE32-E72D297353CC}">
              <c16:uniqueId val="{00000001-A265-41B2-B246-708B566015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5197</c:v>
                </c:pt>
                <c:pt idx="5">
                  <c:v>5376</c:v>
                </c:pt>
                <c:pt idx="8">
                  <c:v>4320</c:v>
                </c:pt>
                <c:pt idx="11">
                  <c:v>4715</c:v>
                </c:pt>
                <c:pt idx="14">
                  <c:v>4984</c:v>
                </c:pt>
              </c:numCache>
            </c:numRef>
          </c:val>
          <c:extLst>
            <c:ext xmlns:c16="http://schemas.microsoft.com/office/drawing/2014/chart" uri="{C3380CC4-5D6E-409C-BE32-E72D297353CC}">
              <c16:uniqueId val="{00000002-A265-41B2-B246-708B566015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65-41B2-B246-708B566015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65-41B2-B246-708B566015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65-41B2-B246-708B566015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2012</c:v>
                </c:pt>
                <c:pt idx="3">
                  <c:v>1968</c:v>
                </c:pt>
                <c:pt idx="6">
                  <c:v>1934</c:v>
                </c:pt>
                <c:pt idx="9">
                  <c:v>1886</c:v>
                </c:pt>
                <c:pt idx="12">
                  <c:v>1869</c:v>
                </c:pt>
              </c:numCache>
            </c:numRef>
          </c:val>
          <c:extLst>
            <c:ext xmlns:c16="http://schemas.microsoft.com/office/drawing/2014/chart" uri="{C3380CC4-5D6E-409C-BE32-E72D297353CC}">
              <c16:uniqueId val="{00000006-A265-41B2-B246-708B566015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200</c:v>
                </c:pt>
                <c:pt idx="3">
                  <c:v>180</c:v>
                </c:pt>
                <c:pt idx="6">
                  <c:v>149</c:v>
                </c:pt>
                <c:pt idx="9">
                  <c:v>141</c:v>
                </c:pt>
                <c:pt idx="12">
                  <c:v>139</c:v>
                </c:pt>
              </c:numCache>
            </c:numRef>
          </c:val>
          <c:extLst>
            <c:ext xmlns:c16="http://schemas.microsoft.com/office/drawing/2014/chart" uri="{C3380CC4-5D6E-409C-BE32-E72D297353CC}">
              <c16:uniqueId val="{00000007-A265-41B2-B246-708B566015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9380</c:v>
                </c:pt>
                <c:pt idx="3">
                  <c:v>8864</c:v>
                </c:pt>
                <c:pt idx="6">
                  <c:v>8137</c:v>
                </c:pt>
                <c:pt idx="9">
                  <c:v>7457</c:v>
                </c:pt>
                <c:pt idx="12">
                  <c:v>6740</c:v>
                </c:pt>
              </c:numCache>
            </c:numRef>
          </c:val>
          <c:extLst>
            <c:ext xmlns:c16="http://schemas.microsoft.com/office/drawing/2014/chart" uri="{C3380CC4-5D6E-409C-BE32-E72D297353CC}">
              <c16:uniqueId val="{00000008-A265-41B2-B246-708B566015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351</c:v>
                </c:pt>
                <c:pt idx="3">
                  <c:v>341</c:v>
                </c:pt>
                <c:pt idx="6">
                  <c:v>332</c:v>
                </c:pt>
                <c:pt idx="9">
                  <c:v>323</c:v>
                </c:pt>
                <c:pt idx="12">
                  <c:v>314</c:v>
                </c:pt>
              </c:numCache>
            </c:numRef>
          </c:val>
          <c:extLst>
            <c:ext xmlns:c16="http://schemas.microsoft.com/office/drawing/2014/chart" uri="{C3380CC4-5D6E-409C-BE32-E72D297353CC}">
              <c16:uniqueId val="{00000009-A265-41B2-B246-708B566015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6578</c:v>
                </c:pt>
                <c:pt idx="3">
                  <c:v>6846</c:v>
                </c:pt>
                <c:pt idx="6">
                  <c:v>7110</c:v>
                </c:pt>
                <c:pt idx="9">
                  <c:v>7045</c:v>
                </c:pt>
                <c:pt idx="12">
                  <c:v>7056</c:v>
                </c:pt>
              </c:numCache>
            </c:numRef>
          </c:val>
          <c:extLst>
            <c:ext xmlns:c16="http://schemas.microsoft.com/office/drawing/2014/chart" uri="{C3380CC4-5D6E-409C-BE32-E72D297353CC}">
              <c16:uniqueId val="{0000000A-A265-41B2-B246-708B566015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1327</c:v>
                </c:pt>
                <c:pt idx="2">
                  <c:v>#N/A</c:v>
                </c:pt>
                <c:pt idx="3">
                  <c:v>#N/A</c:v>
                </c:pt>
                <c:pt idx="4">
                  <c:v>1146</c:v>
                </c:pt>
                <c:pt idx="5">
                  <c:v>#N/A</c:v>
                </c:pt>
                <c:pt idx="6">
                  <c:v>#N/A</c:v>
                </c:pt>
                <c:pt idx="7">
                  <c:v>2082</c:v>
                </c:pt>
                <c:pt idx="8">
                  <c:v>#N/A</c:v>
                </c:pt>
                <c:pt idx="9">
                  <c:v>#N/A</c:v>
                </c:pt>
                <c:pt idx="10">
                  <c:v>1410</c:v>
                </c:pt>
                <c:pt idx="11">
                  <c:v>#N/A</c:v>
                </c:pt>
                <c:pt idx="12">
                  <c:v>#N/A</c:v>
                </c:pt>
                <c:pt idx="13">
                  <c:v>1228</c:v>
                </c:pt>
                <c:pt idx="14">
                  <c:v>#N/A</c:v>
                </c:pt>
              </c:numCache>
            </c:numRef>
          </c:val>
          <c:smooth val="0"/>
          <c:extLst>
            <c:ext xmlns:c16="http://schemas.microsoft.com/office/drawing/2014/chart" uri="{C3380CC4-5D6E-409C-BE32-E72D297353CC}">
              <c16:uniqueId val="{0000000B-A265-41B2-B246-708B566015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2189</c:v>
                </c:pt>
                <c:pt idx="1">
                  <c:v>2196</c:v>
                </c:pt>
                <c:pt idx="2">
                  <c:v>2404</c:v>
                </c:pt>
              </c:numCache>
            </c:numRef>
          </c:val>
          <c:extLst>
            <c:ext xmlns:c16="http://schemas.microsoft.com/office/drawing/2014/chart" uri="{C3380CC4-5D6E-409C-BE32-E72D297353CC}">
              <c16:uniqueId val="{00000000-053E-418D-8A15-7FBE2FA403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168</c:v>
                </c:pt>
                <c:pt idx="1">
                  <c:v>339</c:v>
                </c:pt>
                <c:pt idx="2">
                  <c:v>340</c:v>
                </c:pt>
              </c:numCache>
            </c:numRef>
          </c:val>
          <c:extLst>
            <c:ext xmlns:c16="http://schemas.microsoft.com/office/drawing/2014/chart" uri="{C3380CC4-5D6E-409C-BE32-E72D297353CC}">
              <c16:uniqueId val="{00000001-053E-418D-8A15-7FBE2FA403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1109</c:v>
                </c:pt>
                <c:pt idx="1">
                  <c:v>1172</c:v>
                </c:pt>
                <c:pt idx="2">
                  <c:v>1245</c:v>
                </c:pt>
              </c:numCache>
            </c:numRef>
          </c:val>
          <c:extLst>
            <c:ext xmlns:c16="http://schemas.microsoft.com/office/drawing/2014/chart" uri="{C3380CC4-5D6E-409C-BE32-E72D297353CC}">
              <c16:uniqueId val="{00000002-053E-418D-8A15-7FBE2FA403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実質公債費比率の分子の内、元利償還金が前年度と比較して</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百万円の減となっている。これは、一般会計における近年の大型公共事業実施分の増加と臨時財政対策債発行可能額の大幅な減少が相殺された結果、若干の減となったものである。　</a:t>
          </a:r>
        </a:p>
        <a:p>
          <a:r>
            <a:rPr kumimoji="1" lang="ja-JP" altLang="en-US" sz="1400">
              <a:latin typeface="ＭＳ ゴシック" pitchFamily="49" charset="-128"/>
              <a:ea typeface="ＭＳ ゴシック" pitchFamily="49" charset="-128"/>
            </a:rPr>
            <a:t>　今後も公営企業会計を含めた公債費の抑制等、償還額の減少及び平準化を図り実質公債費比率の上昇を抑えることに留意する必要がある。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将来負担額について、公営企業債等繰入見込額の減少（△</a:t>
          </a:r>
          <a:r>
            <a:rPr kumimoji="1" lang="en-US" altLang="ja-JP" sz="1400">
              <a:latin typeface="ＭＳ ゴシック" pitchFamily="49" charset="-128"/>
              <a:ea typeface="ＭＳ ゴシック" pitchFamily="49" charset="-128"/>
            </a:rPr>
            <a:t>717</a:t>
          </a:r>
          <a:r>
            <a:rPr kumimoji="1" lang="ja-JP" altLang="en-US" sz="1400">
              <a:latin typeface="ＭＳ ゴシック" pitchFamily="49" charset="-128"/>
              <a:ea typeface="ＭＳ ゴシック" pitchFamily="49" charset="-128"/>
            </a:rPr>
            <a:t>百万円）、退職手当負担見込額の減少（△</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百万円）、債務負担行為に基づく支出予定額の減少（△</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百万円）を主な要因として減少している。</a:t>
          </a:r>
        </a:p>
        <a:p>
          <a:r>
            <a:rPr kumimoji="1" lang="ja-JP" altLang="en-US" sz="1400">
              <a:latin typeface="ＭＳ ゴシック" pitchFamily="49" charset="-128"/>
              <a:ea typeface="ＭＳ ゴシック" pitchFamily="49" charset="-128"/>
            </a:rPr>
            <a:t>　現在、将来負担額は減少傾向にあるが、中長期的には公共施設の更新等により、一般会計等に係る地方債現在高は増加する見込みである。充当可能財源等である充当可能特定歳入（△</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百万円）や基準財政需要額算入見込額（△</a:t>
          </a:r>
          <a:r>
            <a:rPr kumimoji="1" lang="en-US" altLang="ja-JP" sz="1400">
              <a:latin typeface="ＭＳ ゴシック" pitchFamily="49" charset="-128"/>
              <a:ea typeface="ＭＳ ゴシック" pitchFamily="49" charset="-128"/>
            </a:rPr>
            <a:t>665</a:t>
          </a:r>
          <a:r>
            <a:rPr kumimoji="1" lang="ja-JP" altLang="en-US" sz="1400">
              <a:latin typeface="ＭＳ ゴシック" pitchFamily="49" charset="-128"/>
              <a:ea typeface="ＭＳ ゴシック" pitchFamily="49" charset="-128"/>
            </a:rPr>
            <a:t>百万円）も減少しているため、今後も、基金をはじめとした充当可能財源等の維持及び、地方債現在高等の将来負担額減少を目指し、次世代に配慮した健全な財政運営に努める。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岐阜県美濃市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百万円となっており、学校給食センター建設等のために「公共施設整備改修等基金」から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百万円取り崩しを行った一方、今後予定している大規模施設の建設事業のために同基金に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百万円積立てを行う等、基金全体としては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・翌年度も「公共施設整備改修等基金」の取崩しが行われる等、今後、基金残高は大幅な減少傾向にある。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・また、特定目的基金のうち、目的を果たし残高が底をつく基金については、廃止する等基金の整理を行う。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・公共施設整備改修等基金：公共施設等の整備（改修及び大規模な修繕等を含む。）に要する経費に充てるもの。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・社会福祉基金：社会福祉事業の経費に充てるもの。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・公共施設整備改修等基金：今後の公共施設等の整備に備えて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百万円を積立てた一方で、学校給食センター建設事業及び美濃会館改築整備事業の財源として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・社会福祉基金：基金利子の積立を行ったことにより、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・公共施設整備改修等基金：今後の公共施設の老朽化による大規模な施設の更新や長寿命化に備え、後世代への過度な負担とならないよう、建設事業費に応じて都度適切に基金への積立を行っていく。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・社会福祉基金：今後も社会福祉事業の経費に備えるため、可能な限り基金への積立を行っていく。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百万円を歳計剰余金処分として積み立てた結果、増加している。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・景気後退による税の減収や災害など不測の事態に備えるため、決算の状況により剰余金の積立を行っていく。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・今後予定している大型の公共施設整備に伴う公債費償還額のシミュレーションを行うことにより、償還額がピークを迎える時に後世代への過度な負担とならないよう適切に基金への積立を行っていく。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19,494
18,956
117.01
11,460,252
10,924,849
479,559
6,003,454
7,056,179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美濃市の全体面積の内約</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％が山林という地理的条件にあり、立地企業が少ないことや人口の減少、高齢化率の上昇などにより市税収入が類似団体平均を下回っている。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このため、行財政改革の着実な推進による経費の削減を図るとともに、市税等の徴収率向上や、各種使用料、手数料の見直し、市有財産の有効活用及び売却処分を積極的に進め、自主財源の確保を図ることで持続可能な財政運営に努める。また、企業誘致の展開や、人口対策として結婚から産後まで幅広い子育て支援等を行い、自主財源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76200</xdr:rowOff>
    </xdr:to>
    <xdr:cxnSp macro="">
      <xdr:nvCxnSpPr>
        <xdr:cNvPr id="72" name="直線コネクタ 71"/>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1" name="テキスト ボックス 90"/>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93" name="テキスト ボックス 92"/>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5" name="テキスト ボックス 94"/>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97" name="テキスト ボックス 96"/>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歳出面で物件費や補助費等などの経常的経費充当一般財源等が増加し、歳入面では普通交付税などの経常的一般財源等が減少するなど、対前年度比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ポイントの増加となり、財政構造の硬直化を示す結果となっている。</a:t>
          </a:r>
        </a:p>
        <a:p>
          <a:r>
            <a:rPr kumimoji="1" lang="ja-JP" altLang="en-US" sz="1300">
              <a:latin typeface="ＭＳ Ｐゴシック" panose="020B0600070205080204" pitchFamily="50" charset="-128"/>
              <a:ea typeface="ＭＳ Ｐゴシック" panose="020B0600070205080204" pitchFamily="50" charset="-128"/>
            </a:rPr>
            <a:t>　しかし、下水道事業や農業集落排水事業等他会計への経常的な繰出金に係る経常収支比率が</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％を占めており、今後も使用料の適正化、経営の合理化等の行財政改革を推進し、経常収支比率の改善を継続して図る必要がある。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63</xdr:row>
      <xdr:rowOff>170604</xdr:rowOff>
    </xdr:to>
    <xdr:cxnSp macro="">
      <xdr:nvCxnSpPr>
        <xdr:cNvPr id="132" name="直線コネクタ 131"/>
        <xdr:cNvCxnSpPr/>
      </xdr:nvCxnSpPr>
      <xdr:spPr>
        <a:xfrm>
          <a:off x="4114800" y="10634133"/>
          <a:ext cx="8382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64</xdr:row>
      <xdr:rowOff>127846</xdr:rowOff>
    </xdr:to>
    <xdr:cxnSp macro="">
      <xdr:nvCxnSpPr>
        <xdr:cNvPr id="135" name="直線コネクタ 134"/>
        <xdr:cNvCxnSpPr/>
      </xdr:nvCxnSpPr>
      <xdr:spPr>
        <a:xfrm flipV="1">
          <a:off x="3225800" y="10634133"/>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64</xdr:row>
      <xdr:rowOff>127846</xdr:rowOff>
    </xdr:to>
    <xdr:cxnSp macro="">
      <xdr:nvCxnSpPr>
        <xdr:cNvPr id="138" name="直線コネクタ 137"/>
        <xdr:cNvCxnSpPr/>
      </xdr:nvCxnSpPr>
      <xdr:spPr>
        <a:xfrm>
          <a:off x="2336800" y="1088347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154517</xdr:rowOff>
    </xdr:to>
    <xdr:cxnSp macro="">
      <xdr:nvCxnSpPr>
        <xdr:cNvPr id="141" name="直線コネクタ 140"/>
        <xdr:cNvCxnSpPr/>
      </xdr:nvCxnSpPr>
      <xdr:spPr>
        <a:xfrm flipV="1">
          <a:off x="1447800" y="1088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1" name="楕円 150"/>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2" name="財政構造の弾力性該当値テキスト"/>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3" name="楕円 152"/>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39810</xdr:rowOff>
    </xdr:from>
    <xdr:ext cx="736600" cy="259045"/>
    <xdr:sp macro="" textlink="">
      <xdr:nvSpPr>
        <xdr:cNvPr id="154" name="テキスト ボックス 153"/>
        <xdr:cNvSpPr txBox="1"/>
      </xdr:nvSpPr>
      <xdr:spPr>
        <a:xfrm>
          <a:off x="3733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5" name="楕円 154"/>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6" name="テキスト ボックス 155"/>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59" name="楕円 158"/>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60" name="テキスト ボックス 159"/>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行財政改革による人件費の抑制や物件費等経常的な事務費、管理費等の節減により類似団体平均を下回っている。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しかし、今後は施設の老朽化による修繕料等の維持管理経費の増加が見込まれるため、今後も人件費の抑制に努めるとともに、各公共施設の長寿命化修繕計画の策定を進めるなど、計画的な管理的経費の合理化、省力化を進め、経常的経費の圧縮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15692</xdr:rowOff>
    </xdr:from>
    <xdr:to>
      <xdr:col>23</xdr:col>
      <xdr:colOff>133350</xdr:colOff>
      <xdr:row>83</xdr:row>
      <xdr:rowOff>94492</xdr:rowOff>
    </xdr:to>
    <xdr:cxnSp macro="">
      <xdr:nvCxnSpPr>
        <xdr:cNvPr id="195" name="直線コネクタ 194"/>
        <xdr:cNvCxnSpPr/>
      </xdr:nvCxnSpPr>
      <xdr:spPr>
        <a:xfrm>
          <a:off x="4114800" y="14246042"/>
          <a:ext cx="838200" cy="7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142083</xdr:rowOff>
    </xdr:from>
    <xdr:to>
      <xdr:col>19</xdr:col>
      <xdr:colOff>133350</xdr:colOff>
      <xdr:row>83</xdr:row>
      <xdr:rowOff>15692</xdr:rowOff>
    </xdr:to>
    <xdr:cxnSp macro="">
      <xdr:nvCxnSpPr>
        <xdr:cNvPr id="198" name="直線コネクタ 197"/>
        <xdr:cNvCxnSpPr/>
      </xdr:nvCxnSpPr>
      <xdr:spPr>
        <a:xfrm>
          <a:off x="3225800" y="14200983"/>
          <a:ext cx="889000" cy="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80809</xdr:rowOff>
    </xdr:from>
    <xdr:to>
      <xdr:col>15</xdr:col>
      <xdr:colOff>82550</xdr:colOff>
      <xdr:row>82</xdr:row>
      <xdr:rowOff>142083</xdr:rowOff>
    </xdr:to>
    <xdr:cxnSp macro="">
      <xdr:nvCxnSpPr>
        <xdr:cNvPr id="201" name="直線コネクタ 200"/>
        <xdr:cNvCxnSpPr/>
      </xdr:nvCxnSpPr>
      <xdr:spPr>
        <a:xfrm>
          <a:off x="2336800" y="14139709"/>
          <a:ext cx="889000" cy="6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27361</xdr:rowOff>
    </xdr:from>
    <xdr:to>
      <xdr:col>11</xdr:col>
      <xdr:colOff>31750</xdr:colOff>
      <xdr:row>82</xdr:row>
      <xdr:rowOff>80809</xdr:rowOff>
    </xdr:to>
    <xdr:cxnSp macro="">
      <xdr:nvCxnSpPr>
        <xdr:cNvPr id="204" name="直線コネクタ 203"/>
        <xdr:cNvCxnSpPr/>
      </xdr:nvCxnSpPr>
      <xdr:spPr>
        <a:xfrm>
          <a:off x="1447800" y="14086261"/>
          <a:ext cx="8890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43692</xdr:rowOff>
    </xdr:from>
    <xdr:to>
      <xdr:col>23</xdr:col>
      <xdr:colOff>184150</xdr:colOff>
      <xdr:row>83</xdr:row>
      <xdr:rowOff>145292</xdr:rowOff>
    </xdr:to>
    <xdr:sp macro="" textlink="">
      <xdr:nvSpPr>
        <xdr:cNvPr id="214" name="楕円 213"/>
        <xdr:cNvSpPr/>
      </xdr:nvSpPr>
      <xdr:spPr>
        <a:xfrm>
          <a:off x="4902200" y="142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60219</xdr:rowOff>
    </xdr:from>
    <xdr:ext cx="762000" cy="259045"/>
    <xdr:sp macro="" textlink="">
      <xdr:nvSpPr>
        <xdr:cNvPr id="215" name="人件費・物件費等の状況該当値テキスト"/>
        <xdr:cNvSpPr txBox="1"/>
      </xdr:nvSpPr>
      <xdr:spPr>
        <a:xfrm>
          <a:off x="5041900" y="141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136342</xdr:rowOff>
    </xdr:from>
    <xdr:to>
      <xdr:col>19</xdr:col>
      <xdr:colOff>184150</xdr:colOff>
      <xdr:row>83</xdr:row>
      <xdr:rowOff>66492</xdr:rowOff>
    </xdr:to>
    <xdr:sp macro="" textlink="">
      <xdr:nvSpPr>
        <xdr:cNvPr id="216" name="楕円 215"/>
        <xdr:cNvSpPr/>
      </xdr:nvSpPr>
      <xdr:spPr>
        <a:xfrm>
          <a:off x="4064000" y="1419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76669</xdr:rowOff>
    </xdr:from>
    <xdr:ext cx="736600" cy="259045"/>
    <xdr:sp macro="" textlink="">
      <xdr:nvSpPr>
        <xdr:cNvPr id="217" name="テキスト ボックス 216"/>
        <xdr:cNvSpPr txBox="1"/>
      </xdr:nvSpPr>
      <xdr:spPr>
        <a:xfrm>
          <a:off x="3733800" y="13964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91283</xdr:rowOff>
    </xdr:from>
    <xdr:to>
      <xdr:col>15</xdr:col>
      <xdr:colOff>133350</xdr:colOff>
      <xdr:row>83</xdr:row>
      <xdr:rowOff>21433</xdr:rowOff>
    </xdr:to>
    <xdr:sp macro="" textlink="">
      <xdr:nvSpPr>
        <xdr:cNvPr id="218" name="楕円 217"/>
        <xdr:cNvSpPr/>
      </xdr:nvSpPr>
      <xdr:spPr>
        <a:xfrm>
          <a:off x="3175000" y="141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31610</xdr:rowOff>
    </xdr:from>
    <xdr:ext cx="762000" cy="259045"/>
    <xdr:sp macro="" textlink="">
      <xdr:nvSpPr>
        <xdr:cNvPr id="219" name="テキスト ボックス 218"/>
        <xdr:cNvSpPr txBox="1"/>
      </xdr:nvSpPr>
      <xdr:spPr>
        <a:xfrm>
          <a:off x="2844800" y="1391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30009</xdr:rowOff>
    </xdr:from>
    <xdr:to>
      <xdr:col>11</xdr:col>
      <xdr:colOff>82550</xdr:colOff>
      <xdr:row>82</xdr:row>
      <xdr:rowOff>131609</xdr:rowOff>
    </xdr:to>
    <xdr:sp macro="" textlink="">
      <xdr:nvSpPr>
        <xdr:cNvPr id="220" name="楕円 219"/>
        <xdr:cNvSpPr/>
      </xdr:nvSpPr>
      <xdr:spPr>
        <a:xfrm>
          <a:off x="2286000" y="140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141786</xdr:rowOff>
    </xdr:from>
    <xdr:ext cx="762000" cy="259045"/>
    <xdr:sp macro="" textlink="">
      <xdr:nvSpPr>
        <xdr:cNvPr id="221" name="テキスト ボックス 220"/>
        <xdr:cNvSpPr txBox="1"/>
      </xdr:nvSpPr>
      <xdr:spPr>
        <a:xfrm>
          <a:off x="1955800" y="1385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148011</xdr:rowOff>
    </xdr:from>
    <xdr:to>
      <xdr:col>7</xdr:col>
      <xdr:colOff>31750</xdr:colOff>
      <xdr:row>82</xdr:row>
      <xdr:rowOff>78161</xdr:rowOff>
    </xdr:to>
    <xdr:sp macro="" textlink="">
      <xdr:nvSpPr>
        <xdr:cNvPr id="222" name="楕円 221"/>
        <xdr:cNvSpPr/>
      </xdr:nvSpPr>
      <xdr:spPr>
        <a:xfrm>
          <a:off x="1397000" y="140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88338</xdr:rowOff>
    </xdr:from>
    <xdr:ext cx="762000" cy="259045"/>
    <xdr:sp macro="" textlink="">
      <xdr:nvSpPr>
        <xdr:cNvPr id="223" name="テキスト ボックス 222"/>
        <xdr:cNvSpPr txBox="1"/>
      </xdr:nvSpPr>
      <xdr:spPr>
        <a:xfrm>
          <a:off x="1066800" y="1380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ポイント減少し、類似団体平均及び全国市平均を下回る結果となった。今後、さらに給料表の見直し、職務、職責に応じた昇級、昇格制度の導入を進め、引き続き給与の適正化に努める。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57944</xdr:rowOff>
    </xdr:to>
    <xdr:cxnSp macro="">
      <xdr:nvCxnSpPr>
        <xdr:cNvPr id="261" name="直線コネクタ 260"/>
        <xdr:cNvCxnSpPr/>
      </xdr:nvCxnSpPr>
      <xdr:spPr>
        <a:xfrm flipV="1">
          <a:off x="16179800" y="14243050"/>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57944</xdr:rowOff>
    </xdr:from>
    <xdr:to>
      <xdr:col>77</xdr:col>
      <xdr:colOff>44450</xdr:colOff>
      <xdr:row>86</xdr:row>
      <xdr:rowOff>26194</xdr:rowOff>
    </xdr:to>
    <xdr:cxnSp macro="">
      <xdr:nvCxnSpPr>
        <xdr:cNvPr id="264" name="直線コネクタ 263"/>
        <xdr:cNvCxnSpPr/>
      </xdr:nvCxnSpPr>
      <xdr:spPr>
        <a:xfrm flipV="1">
          <a:off x="15290800" y="14288294"/>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46831</xdr:rowOff>
    </xdr:from>
    <xdr:to>
      <xdr:col>72</xdr:col>
      <xdr:colOff>203200</xdr:colOff>
      <xdr:row>86</xdr:row>
      <xdr:rowOff>26194</xdr:rowOff>
    </xdr:to>
    <xdr:cxnSp macro="">
      <xdr:nvCxnSpPr>
        <xdr:cNvPr id="267" name="直線コネクタ 266"/>
        <xdr:cNvCxnSpPr/>
      </xdr:nvCxnSpPr>
      <xdr:spPr>
        <a:xfrm>
          <a:off x="14401800" y="14620081"/>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46831</xdr:rowOff>
    </xdr:from>
    <xdr:to>
      <xdr:col>68</xdr:col>
      <xdr:colOff>152400</xdr:colOff>
      <xdr:row>85</xdr:row>
      <xdr:rowOff>46831</xdr:rowOff>
    </xdr:to>
    <xdr:cxnSp macro="">
      <xdr:nvCxnSpPr>
        <xdr:cNvPr id="270" name="直線コネクタ 269"/>
        <xdr:cNvCxnSpPr/>
      </xdr:nvCxnSpPr>
      <xdr:spPr>
        <a:xfrm>
          <a:off x="13512800" y="146200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80" name="楕円 279"/>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1"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7144</xdr:rowOff>
    </xdr:from>
    <xdr:to>
      <xdr:col>77</xdr:col>
      <xdr:colOff>95250</xdr:colOff>
      <xdr:row>83</xdr:row>
      <xdr:rowOff>108744</xdr:rowOff>
    </xdr:to>
    <xdr:sp macro="" textlink="">
      <xdr:nvSpPr>
        <xdr:cNvPr id="282" name="楕円 281"/>
        <xdr:cNvSpPr/>
      </xdr:nvSpPr>
      <xdr:spPr>
        <a:xfrm>
          <a:off x="16129000" y="142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118921</xdr:rowOff>
    </xdr:from>
    <xdr:ext cx="736600" cy="259045"/>
    <xdr:sp macro="" textlink="">
      <xdr:nvSpPr>
        <xdr:cNvPr id="283" name="テキスト ボックス 282"/>
        <xdr:cNvSpPr txBox="1"/>
      </xdr:nvSpPr>
      <xdr:spPr>
        <a:xfrm>
          <a:off x="15798800" y="14006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146844</xdr:rowOff>
    </xdr:from>
    <xdr:to>
      <xdr:col>73</xdr:col>
      <xdr:colOff>44450</xdr:colOff>
      <xdr:row>86</xdr:row>
      <xdr:rowOff>76994</xdr:rowOff>
    </xdr:to>
    <xdr:sp macro="" textlink="">
      <xdr:nvSpPr>
        <xdr:cNvPr id="284" name="楕円 283"/>
        <xdr:cNvSpPr/>
      </xdr:nvSpPr>
      <xdr:spPr>
        <a:xfrm>
          <a:off x="15240000" y="147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61771</xdr:rowOff>
    </xdr:from>
    <xdr:ext cx="762000" cy="259045"/>
    <xdr:sp macro="" textlink="">
      <xdr:nvSpPr>
        <xdr:cNvPr id="285" name="テキスト ボックス 284"/>
        <xdr:cNvSpPr txBox="1"/>
      </xdr:nvSpPr>
      <xdr:spPr>
        <a:xfrm>
          <a:off x="14909800" y="1480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167481</xdr:rowOff>
    </xdr:from>
    <xdr:to>
      <xdr:col>68</xdr:col>
      <xdr:colOff>203200</xdr:colOff>
      <xdr:row>85</xdr:row>
      <xdr:rowOff>97631</xdr:rowOff>
    </xdr:to>
    <xdr:sp macro="" textlink="">
      <xdr:nvSpPr>
        <xdr:cNvPr id="286" name="楕円 285"/>
        <xdr:cNvSpPr/>
      </xdr:nvSpPr>
      <xdr:spPr>
        <a:xfrm>
          <a:off x="14351000" y="145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82408</xdr:rowOff>
    </xdr:from>
    <xdr:ext cx="762000" cy="259045"/>
    <xdr:sp macro="" textlink="">
      <xdr:nvSpPr>
        <xdr:cNvPr id="287" name="テキスト ボックス 286"/>
        <xdr:cNvSpPr txBox="1"/>
      </xdr:nvSpPr>
      <xdr:spPr>
        <a:xfrm>
          <a:off x="14020800" y="1465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167481</xdr:rowOff>
    </xdr:from>
    <xdr:to>
      <xdr:col>64</xdr:col>
      <xdr:colOff>152400</xdr:colOff>
      <xdr:row>85</xdr:row>
      <xdr:rowOff>97631</xdr:rowOff>
    </xdr:to>
    <xdr:sp macro="" textlink="">
      <xdr:nvSpPr>
        <xdr:cNvPr id="288" name="楕円 287"/>
        <xdr:cNvSpPr/>
      </xdr:nvSpPr>
      <xdr:spPr>
        <a:xfrm>
          <a:off x="13462000" y="145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82408</xdr:rowOff>
    </xdr:from>
    <xdr:ext cx="762000" cy="259045"/>
    <xdr:sp macro="" textlink="">
      <xdr:nvSpPr>
        <xdr:cNvPr id="289" name="テキスト ボックス 288"/>
        <xdr:cNvSpPr txBox="1"/>
      </xdr:nvSpPr>
      <xdr:spPr>
        <a:xfrm>
          <a:off x="13131800" y="1465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新規職員採用数を継続して抑制しており、人口千人当たり職員数はほぼ横ばいで、類似団体内平均をやや下回っている。今後も、令和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年度に策定された「定員適正化計画」に沿い、これまでの取り組みを踏まえて、職員数減による行政サービスの低下を回避しつつ、より効率的な行政運営を目指し、機構改革等を着実に推進する必要がある。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14958</xdr:rowOff>
    </xdr:from>
    <xdr:to>
      <xdr:col>81</xdr:col>
      <xdr:colOff>44450</xdr:colOff>
      <xdr:row>62</xdr:row>
      <xdr:rowOff>24342</xdr:rowOff>
    </xdr:to>
    <xdr:cxnSp macro="">
      <xdr:nvCxnSpPr>
        <xdr:cNvPr id="324" name="直線コネクタ 323"/>
        <xdr:cNvCxnSpPr/>
      </xdr:nvCxnSpPr>
      <xdr:spPr>
        <a:xfrm>
          <a:off x="16179800" y="10644858"/>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167640</xdr:rowOff>
    </xdr:from>
    <xdr:to>
      <xdr:col>77</xdr:col>
      <xdr:colOff>44450</xdr:colOff>
      <xdr:row>62</xdr:row>
      <xdr:rowOff>14958</xdr:rowOff>
    </xdr:to>
    <xdr:cxnSp macro="">
      <xdr:nvCxnSpPr>
        <xdr:cNvPr id="327" name="直線コネクタ 326"/>
        <xdr:cNvCxnSpPr/>
      </xdr:nvCxnSpPr>
      <xdr:spPr>
        <a:xfrm>
          <a:off x="15290800" y="1062609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139488</xdr:rowOff>
    </xdr:from>
    <xdr:to>
      <xdr:col>72</xdr:col>
      <xdr:colOff>203200</xdr:colOff>
      <xdr:row>61</xdr:row>
      <xdr:rowOff>167640</xdr:rowOff>
    </xdr:to>
    <xdr:cxnSp macro="">
      <xdr:nvCxnSpPr>
        <xdr:cNvPr id="330" name="直線コネクタ 329"/>
        <xdr:cNvCxnSpPr/>
      </xdr:nvCxnSpPr>
      <xdr:spPr>
        <a:xfrm>
          <a:off x="14401800" y="105979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139488</xdr:rowOff>
    </xdr:from>
    <xdr:to>
      <xdr:col>68</xdr:col>
      <xdr:colOff>152400</xdr:colOff>
      <xdr:row>61</xdr:row>
      <xdr:rowOff>150213</xdr:rowOff>
    </xdr:to>
    <xdr:cxnSp macro="">
      <xdr:nvCxnSpPr>
        <xdr:cNvPr id="333" name="直線コネクタ 332"/>
        <xdr:cNvCxnSpPr/>
      </xdr:nvCxnSpPr>
      <xdr:spPr>
        <a:xfrm flipV="1">
          <a:off x="13512800" y="10597938"/>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144992</xdr:rowOff>
    </xdr:from>
    <xdr:to>
      <xdr:col>81</xdr:col>
      <xdr:colOff>95250</xdr:colOff>
      <xdr:row>62</xdr:row>
      <xdr:rowOff>75142</xdr:rowOff>
    </xdr:to>
    <xdr:sp macro="" textlink="">
      <xdr:nvSpPr>
        <xdr:cNvPr id="343" name="楕円 342"/>
        <xdr:cNvSpPr/>
      </xdr:nvSpPr>
      <xdr:spPr>
        <a:xfrm>
          <a:off x="16967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161519</xdr:rowOff>
    </xdr:from>
    <xdr:ext cx="762000" cy="259045"/>
    <xdr:sp macro="" textlink="">
      <xdr:nvSpPr>
        <xdr:cNvPr id="344" name="定員管理の状況該当値テキスト"/>
        <xdr:cNvSpPr txBox="1"/>
      </xdr:nvSpPr>
      <xdr:spPr>
        <a:xfrm>
          <a:off x="171069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135608</xdr:rowOff>
    </xdr:from>
    <xdr:to>
      <xdr:col>77</xdr:col>
      <xdr:colOff>95250</xdr:colOff>
      <xdr:row>62</xdr:row>
      <xdr:rowOff>65758</xdr:rowOff>
    </xdr:to>
    <xdr:sp macro="" textlink="">
      <xdr:nvSpPr>
        <xdr:cNvPr id="345" name="楕円 344"/>
        <xdr:cNvSpPr/>
      </xdr:nvSpPr>
      <xdr:spPr>
        <a:xfrm>
          <a:off x="16129000" y="105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75935</xdr:rowOff>
    </xdr:from>
    <xdr:ext cx="736600" cy="259045"/>
    <xdr:sp macro="" textlink="">
      <xdr:nvSpPr>
        <xdr:cNvPr id="346" name="テキスト ボックス 345"/>
        <xdr:cNvSpPr txBox="1"/>
      </xdr:nvSpPr>
      <xdr:spPr>
        <a:xfrm>
          <a:off x="15798800" y="10362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7" name="楕円 346"/>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48" name="テキスト ボックス 347"/>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88688</xdr:rowOff>
    </xdr:from>
    <xdr:to>
      <xdr:col>68</xdr:col>
      <xdr:colOff>203200</xdr:colOff>
      <xdr:row>62</xdr:row>
      <xdr:rowOff>18838</xdr:rowOff>
    </xdr:to>
    <xdr:sp macro="" textlink="">
      <xdr:nvSpPr>
        <xdr:cNvPr id="349" name="楕円 348"/>
        <xdr:cNvSpPr/>
      </xdr:nvSpPr>
      <xdr:spPr>
        <a:xfrm>
          <a:off x="14351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29015</xdr:rowOff>
    </xdr:from>
    <xdr:ext cx="762000" cy="259045"/>
    <xdr:sp macro="" textlink="">
      <xdr:nvSpPr>
        <xdr:cNvPr id="350" name="テキスト ボックス 349"/>
        <xdr:cNvSpPr txBox="1"/>
      </xdr:nvSpPr>
      <xdr:spPr>
        <a:xfrm>
          <a:off x="14020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99413</xdr:rowOff>
    </xdr:from>
    <xdr:to>
      <xdr:col>64</xdr:col>
      <xdr:colOff>152400</xdr:colOff>
      <xdr:row>62</xdr:row>
      <xdr:rowOff>29563</xdr:rowOff>
    </xdr:to>
    <xdr:sp macro="" textlink="">
      <xdr:nvSpPr>
        <xdr:cNvPr id="351" name="楕円 350"/>
        <xdr:cNvSpPr/>
      </xdr:nvSpPr>
      <xdr:spPr>
        <a:xfrm>
          <a:off x="13462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39740</xdr:rowOff>
    </xdr:from>
    <xdr:ext cx="762000" cy="259045"/>
    <xdr:sp macro="" textlink="">
      <xdr:nvSpPr>
        <xdr:cNvPr id="352" name="テキスト ボックス 351"/>
        <xdr:cNvSpPr txBox="1"/>
      </xdr:nvSpPr>
      <xdr:spPr>
        <a:xfrm>
          <a:off x="13131800" y="1032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ポイント増加し、類似団体平均より高い状況である。</a:t>
          </a:r>
        </a:p>
        <a:p>
          <a:r>
            <a:rPr kumimoji="1" lang="ja-JP" altLang="en-US" sz="1300">
              <a:latin typeface="ＭＳ Ｐゴシック" panose="020B0600070205080204" pitchFamily="50" charset="-128"/>
              <a:ea typeface="ＭＳ Ｐゴシック" panose="020B0600070205080204" pitchFamily="50" charset="-128"/>
            </a:rPr>
            <a:t>　大きな要因として、一般会計から公営企業への元利償還金繰出金等が実質公債費比率を引き上げ、財政状況を圧迫している。今後も引き続き、行財政改革を継続し、一般会計並びに公営企業等については、必要事業の絞り込み、精査を行い、起債への過度な依存を防ぐ必要がある。そのためには、今後も普通交付税措置のない起債発行の抑制に努める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36891</xdr:rowOff>
    </xdr:to>
    <xdr:cxnSp macro="">
      <xdr:nvCxnSpPr>
        <xdr:cNvPr id="388" name="直線コネクタ 387"/>
        <xdr:cNvCxnSpPr/>
      </xdr:nvCxnSpPr>
      <xdr:spPr>
        <a:xfrm>
          <a:off x="16179800" y="7191828"/>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41</xdr:row>
      <xdr:rowOff>162378</xdr:rowOff>
    </xdr:to>
    <xdr:cxnSp macro="">
      <xdr:nvCxnSpPr>
        <xdr:cNvPr id="391" name="直線コネクタ 390"/>
        <xdr:cNvCxnSpPr/>
      </xdr:nvCxnSpPr>
      <xdr:spPr>
        <a:xfrm>
          <a:off x="15290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59872</xdr:rowOff>
    </xdr:to>
    <xdr:cxnSp macro="">
      <xdr:nvCxnSpPr>
        <xdr:cNvPr id="394" name="直線コネクタ 393"/>
        <xdr:cNvCxnSpPr/>
      </xdr:nvCxnSpPr>
      <xdr:spPr>
        <a:xfrm flipV="1">
          <a:off x="14401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42</xdr:row>
      <xdr:rowOff>117324</xdr:rowOff>
    </xdr:to>
    <xdr:cxnSp macro="">
      <xdr:nvCxnSpPr>
        <xdr:cNvPr id="397" name="直線コネクタ 396"/>
        <xdr:cNvCxnSpPr/>
      </xdr:nvCxnSpPr>
      <xdr:spPr>
        <a:xfrm flipV="1">
          <a:off x="13512800" y="72607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407" name="楕円 406"/>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08"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9" name="楕円 408"/>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10" name="テキスト ボックス 409"/>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11" name="楕円 410"/>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12" name="テキスト ボックス 411"/>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3" name="楕円 412"/>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4" name="テキスト ボックス 413"/>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66524</xdr:rowOff>
    </xdr:from>
    <xdr:to>
      <xdr:col>64</xdr:col>
      <xdr:colOff>152400</xdr:colOff>
      <xdr:row>42</xdr:row>
      <xdr:rowOff>168124</xdr:rowOff>
    </xdr:to>
    <xdr:sp macro="" textlink="">
      <xdr:nvSpPr>
        <xdr:cNvPr id="415" name="楕円 414"/>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152901</xdr:rowOff>
    </xdr:from>
    <xdr:ext cx="762000" cy="259045"/>
    <xdr:sp macro="" textlink="">
      <xdr:nvSpPr>
        <xdr:cNvPr id="416" name="テキスト ボックス 415"/>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過去に行った下水道の集中整備や新たな建設事業等により公営企業会計への繰出金が依然として多額になっているが、債務負担行為支出予定額及び公営企業等債繰入見込額の減少等により、対前年度比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ポイント増加したが、類似団体及び全国平均を上回った。　　</a:t>
          </a:r>
        </a:p>
        <a:p>
          <a:r>
            <a:rPr kumimoji="1" lang="ja-JP" altLang="en-US" sz="1300">
              <a:latin typeface="ＭＳ Ｐゴシック" panose="020B0600070205080204" pitchFamily="50" charset="-128"/>
              <a:ea typeface="ＭＳ Ｐゴシック" panose="020B0600070205080204" pitchFamily="50" charset="-128"/>
            </a:rPr>
            <a:t>　今後も一部事務組合に対する負担金や公営企業会計への繰出金等、行政運営上不可欠な経費の大幅な削減は見込めない状況にあるため、後世への負担軽減に留意し、多額の建設地方債の発行を伴う事業については、特に精査を行うなど財政の健全化を図る必要があ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167107</xdr:rowOff>
    </xdr:from>
    <xdr:to>
      <xdr:col>81</xdr:col>
      <xdr:colOff>44450</xdr:colOff>
      <xdr:row>15</xdr:row>
      <xdr:rowOff>8204</xdr:rowOff>
    </xdr:to>
    <xdr:cxnSp macro="">
      <xdr:nvCxnSpPr>
        <xdr:cNvPr id="448" name="直線コネクタ 447"/>
        <xdr:cNvCxnSpPr/>
      </xdr:nvCxnSpPr>
      <xdr:spPr>
        <a:xfrm flipV="1">
          <a:off x="16179800" y="2567407"/>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8204</xdr:rowOff>
    </xdr:from>
    <xdr:to>
      <xdr:col>77</xdr:col>
      <xdr:colOff>44450</xdr:colOff>
      <xdr:row>15</xdr:row>
      <xdr:rowOff>77216</xdr:rowOff>
    </xdr:to>
    <xdr:cxnSp macro="">
      <xdr:nvCxnSpPr>
        <xdr:cNvPr id="451" name="直線コネクタ 450"/>
        <xdr:cNvCxnSpPr/>
      </xdr:nvCxnSpPr>
      <xdr:spPr>
        <a:xfrm flipV="1">
          <a:off x="15290800" y="2579954"/>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165176</xdr:rowOff>
    </xdr:from>
    <xdr:to>
      <xdr:col>72</xdr:col>
      <xdr:colOff>203200</xdr:colOff>
      <xdr:row>15</xdr:row>
      <xdr:rowOff>77216</xdr:rowOff>
    </xdr:to>
    <xdr:cxnSp macro="">
      <xdr:nvCxnSpPr>
        <xdr:cNvPr id="454" name="直線コネクタ 453"/>
        <xdr:cNvCxnSpPr/>
      </xdr:nvCxnSpPr>
      <xdr:spPr>
        <a:xfrm>
          <a:off x="14401800" y="2565476"/>
          <a:ext cx="889000" cy="8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165176</xdr:rowOff>
    </xdr:from>
    <xdr:to>
      <xdr:col>68</xdr:col>
      <xdr:colOff>152400</xdr:colOff>
      <xdr:row>15</xdr:row>
      <xdr:rowOff>12065</xdr:rowOff>
    </xdr:to>
    <xdr:cxnSp macro="">
      <xdr:nvCxnSpPr>
        <xdr:cNvPr id="457" name="直線コネクタ 456"/>
        <xdr:cNvCxnSpPr/>
      </xdr:nvCxnSpPr>
      <xdr:spPr>
        <a:xfrm flipV="1">
          <a:off x="13512800" y="2565476"/>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9" name="テキスト ボックス 458"/>
        <xdr:cNvSpPr txBox="1"/>
      </xdr:nvSpPr>
      <xdr:spPr>
        <a:xfrm>
          <a:off x="14020800" y="272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61" name="テキスト ボックス 460"/>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116307</xdr:rowOff>
    </xdr:from>
    <xdr:to>
      <xdr:col>81</xdr:col>
      <xdr:colOff>95250</xdr:colOff>
      <xdr:row>15</xdr:row>
      <xdr:rowOff>46457</xdr:rowOff>
    </xdr:to>
    <xdr:sp macro="" textlink="">
      <xdr:nvSpPr>
        <xdr:cNvPr id="467" name="楕円 466"/>
        <xdr:cNvSpPr/>
      </xdr:nvSpPr>
      <xdr:spPr>
        <a:xfrm>
          <a:off x="16967200" y="251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164584</xdr:rowOff>
    </xdr:from>
    <xdr:ext cx="762000" cy="259045"/>
    <xdr:sp macro="" textlink="">
      <xdr:nvSpPr>
        <xdr:cNvPr id="468" name="将来負担の状況該当値テキスト"/>
        <xdr:cNvSpPr txBox="1"/>
      </xdr:nvSpPr>
      <xdr:spPr>
        <a:xfrm>
          <a:off x="17106900" y="25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128854</xdr:rowOff>
    </xdr:from>
    <xdr:to>
      <xdr:col>77</xdr:col>
      <xdr:colOff>95250</xdr:colOff>
      <xdr:row>15</xdr:row>
      <xdr:rowOff>59004</xdr:rowOff>
    </xdr:to>
    <xdr:sp macro="" textlink="">
      <xdr:nvSpPr>
        <xdr:cNvPr id="469" name="楕円 468"/>
        <xdr:cNvSpPr/>
      </xdr:nvSpPr>
      <xdr:spPr>
        <a:xfrm>
          <a:off x="16129000" y="252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43781</xdr:rowOff>
    </xdr:from>
    <xdr:ext cx="736600" cy="259045"/>
    <xdr:sp macro="" textlink="">
      <xdr:nvSpPr>
        <xdr:cNvPr id="470" name="テキスト ボックス 469"/>
        <xdr:cNvSpPr txBox="1"/>
      </xdr:nvSpPr>
      <xdr:spPr>
        <a:xfrm>
          <a:off x="15798800" y="2615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26416</xdr:rowOff>
    </xdr:from>
    <xdr:to>
      <xdr:col>73</xdr:col>
      <xdr:colOff>44450</xdr:colOff>
      <xdr:row>15</xdr:row>
      <xdr:rowOff>128016</xdr:rowOff>
    </xdr:to>
    <xdr:sp macro="" textlink="">
      <xdr:nvSpPr>
        <xdr:cNvPr id="471" name="楕円 470"/>
        <xdr:cNvSpPr/>
      </xdr:nvSpPr>
      <xdr:spPr>
        <a:xfrm>
          <a:off x="15240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112793</xdr:rowOff>
    </xdr:from>
    <xdr:ext cx="762000" cy="259045"/>
    <xdr:sp macro="" textlink="">
      <xdr:nvSpPr>
        <xdr:cNvPr id="472" name="テキスト ボックス 471"/>
        <xdr:cNvSpPr txBox="1"/>
      </xdr:nvSpPr>
      <xdr:spPr>
        <a:xfrm>
          <a:off x="14909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114376</xdr:rowOff>
    </xdr:from>
    <xdr:to>
      <xdr:col>68</xdr:col>
      <xdr:colOff>203200</xdr:colOff>
      <xdr:row>15</xdr:row>
      <xdr:rowOff>44526</xdr:rowOff>
    </xdr:to>
    <xdr:sp macro="" textlink="">
      <xdr:nvSpPr>
        <xdr:cNvPr id="473" name="楕円 472"/>
        <xdr:cNvSpPr/>
      </xdr:nvSpPr>
      <xdr:spPr>
        <a:xfrm>
          <a:off x="14351000" y="251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54703</xdr:rowOff>
    </xdr:from>
    <xdr:ext cx="762000" cy="259045"/>
    <xdr:sp macro="" textlink="">
      <xdr:nvSpPr>
        <xdr:cNvPr id="474" name="テキスト ボックス 473"/>
        <xdr:cNvSpPr txBox="1"/>
      </xdr:nvSpPr>
      <xdr:spPr>
        <a:xfrm>
          <a:off x="14020800" y="22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132715</xdr:rowOff>
    </xdr:from>
    <xdr:to>
      <xdr:col>64</xdr:col>
      <xdr:colOff>152400</xdr:colOff>
      <xdr:row>15</xdr:row>
      <xdr:rowOff>62865</xdr:rowOff>
    </xdr:to>
    <xdr:sp macro="" textlink="">
      <xdr:nvSpPr>
        <xdr:cNvPr id="475" name="楕円 474"/>
        <xdr:cNvSpPr/>
      </xdr:nvSpPr>
      <xdr:spPr>
        <a:xfrm>
          <a:off x="13462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73042</xdr:rowOff>
    </xdr:from>
    <xdr:ext cx="762000" cy="259045"/>
    <xdr:sp macro="" textlink="">
      <xdr:nvSpPr>
        <xdr:cNvPr id="476" name="テキスト ボックス 475"/>
        <xdr:cNvSpPr txBox="1"/>
      </xdr:nvSpPr>
      <xdr:spPr>
        <a:xfrm>
          <a:off x="13131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19,494
18,956
117.01
11,460,252
10,924,849
479,559
6,003,454
7,056,179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を下回っている。団塊世代の退職以降、新規採用を抑制しているが、ごみ収集業務や各施設運営を直営で行っているため、行政サービスの提供方法に差違があることが要因と考えられる。今後は、さらなる指定管理者制度の活用も検討し、委託化を進めること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82550</xdr:rowOff>
    </xdr:from>
    <xdr:to>
      <xdr:col>24</xdr:col>
      <xdr:colOff>25400</xdr:colOff>
      <xdr:row>35</xdr:row>
      <xdr:rowOff>146050</xdr:rowOff>
    </xdr:to>
    <xdr:cxnSp macro="">
      <xdr:nvCxnSpPr>
        <xdr:cNvPr id="66" name="直線コネクタ 65"/>
        <xdr:cNvCxnSpPr/>
      </xdr:nvCxnSpPr>
      <xdr:spPr>
        <a:xfrm>
          <a:off x="3987800" y="6083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82550</xdr:rowOff>
    </xdr:from>
    <xdr:to>
      <xdr:col>19</xdr:col>
      <xdr:colOff>187325</xdr:colOff>
      <xdr:row>36</xdr:row>
      <xdr:rowOff>139700</xdr:rowOff>
    </xdr:to>
    <xdr:cxnSp macro="">
      <xdr:nvCxnSpPr>
        <xdr:cNvPr id="69" name="直線コネクタ 68"/>
        <xdr:cNvCxnSpPr/>
      </xdr:nvCxnSpPr>
      <xdr:spPr>
        <a:xfrm flipV="1">
          <a:off x="3098800" y="6083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38100</xdr:rowOff>
    </xdr:from>
    <xdr:to>
      <xdr:col>15</xdr:col>
      <xdr:colOff>98425</xdr:colOff>
      <xdr:row>36</xdr:row>
      <xdr:rowOff>139700</xdr:rowOff>
    </xdr:to>
    <xdr:cxnSp macro="">
      <xdr:nvCxnSpPr>
        <xdr:cNvPr id="72" name="直線コネクタ 71"/>
        <xdr:cNvCxnSpPr/>
      </xdr:nvCxnSpPr>
      <xdr:spPr>
        <a:xfrm>
          <a:off x="2209800" y="6210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38100</xdr:rowOff>
    </xdr:from>
    <xdr:to>
      <xdr:col>11</xdr:col>
      <xdr:colOff>9525</xdr:colOff>
      <xdr:row>36</xdr:row>
      <xdr:rowOff>50800</xdr:rowOff>
    </xdr:to>
    <xdr:cxnSp macro="">
      <xdr:nvCxnSpPr>
        <xdr:cNvPr id="75" name="直線コネクタ 74"/>
        <xdr:cNvCxnSpPr/>
      </xdr:nvCxnSpPr>
      <xdr:spPr>
        <a:xfrm flipV="1">
          <a:off x="1320800" y="621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31750</xdr:rowOff>
    </xdr:from>
    <xdr:to>
      <xdr:col>20</xdr:col>
      <xdr:colOff>38100</xdr:colOff>
      <xdr:row>35</xdr:row>
      <xdr:rowOff>133350</xdr:rowOff>
    </xdr:to>
    <xdr:sp macro="" textlink="">
      <xdr:nvSpPr>
        <xdr:cNvPr id="87" name="楕円 86"/>
        <xdr:cNvSpPr/>
      </xdr:nvSpPr>
      <xdr:spPr>
        <a:xfrm>
          <a:off x="3937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143527</xdr:rowOff>
    </xdr:from>
    <xdr:ext cx="736600" cy="259045"/>
    <xdr:sp macro="" textlink="">
      <xdr:nvSpPr>
        <xdr:cNvPr id="88" name="テキスト ボックス 87"/>
        <xdr:cNvSpPr txBox="1"/>
      </xdr:nvSpPr>
      <xdr:spPr>
        <a:xfrm>
          <a:off x="3606800" y="580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88900</xdr:rowOff>
    </xdr:from>
    <xdr:to>
      <xdr:col>15</xdr:col>
      <xdr:colOff>149225</xdr:colOff>
      <xdr:row>37</xdr:row>
      <xdr:rowOff>19050</xdr:rowOff>
    </xdr:to>
    <xdr:sp macro="" textlink="">
      <xdr:nvSpPr>
        <xdr:cNvPr id="89" name="楕円 88"/>
        <xdr:cNvSpPr/>
      </xdr:nvSpPr>
      <xdr:spPr>
        <a:xfrm>
          <a:off x="3048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29227</xdr:rowOff>
    </xdr:from>
    <xdr:ext cx="762000" cy="259045"/>
    <xdr:sp macro="" textlink="">
      <xdr:nvSpPr>
        <xdr:cNvPr id="90" name="テキスト ボックス 89"/>
        <xdr:cNvSpPr txBox="1"/>
      </xdr:nvSpPr>
      <xdr:spPr>
        <a:xfrm>
          <a:off x="2717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158750</xdr:rowOff>
    </xdr:from>
    <xdr:to>
      <xdr:col>11</xdr:col>
      <xdr:colOff>60325</xdr:colOff>
      <xdr:row>36</xdr:row>
      <xdr:rowOff>88900</xdr:rowOff>
    </xdr:to>
    <xdr:sp macro="" textlink="">
      <xdr:nvSpPr>
        <xdr:cNvPr id="91" name="楕円 90"/>
        <xdr:cNvSpPr/>
      </xdr:nvSpPr>
      <xdr:spPr>
        <a:xfrm>
          <a:off x="2159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92" name="テキスト ボックス 91"/>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94" name="テキスト ボックス 93"/>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ている。これは、各種業務の民間委託費や新たなシステム導入、改修費が増加したことをはじめ、物価高騰による各種経費の増加が要因となっている。今後も、一定の行政サービスを維持すべく、より一層効率的な財政運営を図るための行財政改革を進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18</xdr:row>
      <xdr:rowOff>43180</xdr:rowOff>
    </xdr:to>
    <xdr:cxnSp macro="">
      <xdr:nvCxnSpPr>
        <xdr:cNvPr id="127" name="直線コネクタ 126"/>
        <xdr:cNvCxnSpPr/>
      </xdr:nvCxnSpPr>
      <xdr:spPr>
        <a:xfrm>
          <a:off x="15671800" y="29997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107950</xdr:rowOff>
    </xdr:to>
    <xdr:cxnSp macro="">
      <xdr:nvCxnSpPr>
        <xdr:cNvPr id="130" name="直線コネクタ 129"/>
        <xdr:cNvCxnSpPr/>
      </xdr:nvCxnSpPr>
      <xdr:spPr>
        <a:xfrm flipV="1">
          <a:off x="14782800" y="2999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85090</xdr:rowOff>
    </xdr:from>
    <xdr:to>
      <xdr:col>73</xdr:col>
      <xdr:colOff>180975</xdr:colOff>
      <xdr:row>17</xdr:row>
      <xdr:rowOff>107950</xdr:rowOff>
    </xdr:to>
    <xdr:cxnSp macro="">
      <xdr:nvCxnSpPr>
        <xdr:cNvPr id="133" name="直線コネクタ 132"/>
        <xdr:cNvCxnSpPr/>
      </xdr:nvCxnSpPr>
      <xdr:spPr>
        <a:xfrm>
          <a:off x="13893800" y="2999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85090</xdr:rowOff>
    </xdr:to>
    <xdr:cxnSp macro="">
      <xdr:nvCxnSpPr>
        <xdr:cNvPr id="136" name="直線コネクタ 135"/>
        <xdr:cNvCxnSpPr/>
      </xdr:nvCxnSpPr>
      <xdr:spPr>
        <a:xfrm>
          <a:off x="13004800" y="296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6" name="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8" name="楕円 147"/>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9" name="テキスト ボックス 148"/>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51" name="テキスト ボックス 150"/>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34290</xdr:rowOff>
    </xdr:from>
    <xdr:to>
      <xdr:col>69</xdr:col>
      <xdr:colOff>142875</xdr:colOff>
      <xdr:row>17</xdr:row>
      <xdr:rowOff>135890</xdr:rowOff>
    </xdr:to>
    <xdr:sp macro="" textlink="">
      <xdr:nvSpPr>
        <xdr:cNvPr id="152" name="楕円 151"/>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53" name="テキスト ボックス 152"/>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4" name="楕円 153"/>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55" name="テキスト ボックス 154"/>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わずかに類似団体平均を上回っている。ただし、子ども子育て支援新制度に基づく施設型給付経費や障害児通所支援、障害者総合支援法に基づく経費など、制度的な費用が多額であり、各サービス経費が増加傾向にある。人口に占める高齢者率の増加も見込まれるため、扶助費は継続的に増加する見通しである。今後は扶助費の大幅な増加に備えるため、他の費用見直しと連動した総体的な財政運営を行う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114300</xdr:rowOff>
    </xdr:to>
    <xdr:cxnSp macro="">
      <xdr:nvCxnSpPr>
        <xdr:cNvPr id="188" name="直線コネクタ 187"/>
        <xdr:cNvCxnSpPr/>
      </xdr:nvCxnSpPr>
      <xdr:spPr>
        <a:xfrm>
          <a:off x="3987800" y="9664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63500</xdr:rowOff>
    </xdr:to>
    <xdr:cxnSp macro="">
      <xdr:nvCxnSpPr>
        <xdr:cNvPr id="191" name="直線コネクタ 190"/>
        <xdr:cNvCxnSpPr/>
      </xdr:nvCxnSpPr>
      <xdr:spPr>
        <a:xfrm>
          <a:off x="3098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63500</xdr:rowOff>
    </xdr:to>
    <xdr:cxnSp macro="">
      <xdr:nvCxnSpPr>
        <xdr:cNvPr id="194" name="直線コネクタ 193"/>
        <xdr:cNvCxnSpPr/>
      </xdr:nvCxnSpPr>
      <xdr:spPr>
        <a:xfrm>
          <a:off x="2209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88900</xdr:rowOff>
    </xdr:to>
    <xdr:cxnSp macro="">
      <xdr:nvCxnSpPr>
        <xdr:cNvPr id="197" name="直線コネクタ 196"/>
        <xdr:cNvCxnSpPr/>
      </xdr:nvCxnSpPr>
      <xdr:spPr>
        <a:xfrm flipV="1">
          <a:off x="1320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7" name="楕円 206"/>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8"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9" name="楕円 208"/>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10" name="テキスト ボックス 209"/>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1" name="楕円 210"/>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2" name="テキスト ボックス 211"/>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3" name="楕円 212"/>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4" name="テキスト ボックス 213"/>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6" name="テキスト ボックス 215"/>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その他に係る経常収支比率は、前年度に比べ</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であったが、類似団体平均・全国平均・岐阜県平均ともに大きく上回っている。下水道事業や農業集落排水事業をはじめ、介護事業や後期高齢者医療事業など他会計事業への繰出金が主な要因であり、市の財政を大きく圧迫している。今後も、下水道に係る建設事業や高齢化率の上昇による多額の繰出金が必要となる見込みである。よって、各事業会計の料金適正化や、経営の合理化、経営戦略に基づく経営努力により、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142240</xdr:rowOff>
    </xdr:from>
    <xdr:to>
      <xdr:col>82</xdr:col>
      <xdr:colOff>107950</xdr:colOff>
      <xdr:row>61</xdr:row>
      <xdr:rowOff>16510</xdr:rowOff>
    </xdr:to>
    <xdr:cxnSp macro="">
      <xdr:nvCxnSpPr>
        <xdr:cNvPr id="249" name="直線コネクタ 248"/>
        <xdr:cNvCxnSpPr/>
      </xdr:nvCxnSpPr>
      <xdr:spPr>
        <a:xfrm>
          <a:off x="15671800" y="10429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142240</xdr:rowOff>
    </xdr:from>
    <xdr:to>
      <xdr:col>78</xdr:col>
      <xdr:colOff>69850</xdr:colOff>
      <xdr:row>61</xdr:row>
      <xdr:rowOff>138430</xdr:rowOff>
    </xdr:to>
    <xdr:cxnSp macro="">
      <xdr:nvCxnSpPr>
        <xdr:cNvPr id="252" name="直線コネクタ 251"/>
        <xdr:cNvCxnSpPr/>
      </xdr:nvCxnSpPr>
      <xdr:spPr>
        <a:xfrm flipV="1">
          <a:off x="14782800" y="104292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85090</xdr:rowOff>
    </xdr:from>
    <xdr:to>
      <xdr:col>73</xdr:col>
      <xdr:colOff>180975</xdr:colOff>
      <xdr:row>61</xdr:row>
      <xdr:rowOff>138430</xdr:rowOff>
    </xdr:to>
    <xdr:cxnSp macro="">
      <xdr:nvCxnSpPr>
        <xdr:cNvPr id="255" name="直線コネクタ 254"/>
        <xdr:cNvCxnSpPr/>
      </xdr:nvCxnSpPr>
      <xdr:spPr>
        <a:xfrm>
          <a:off x="13893800" y="1054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85090</xdr:rowOff>
    </xdr:from>
    <xdr:to>
      <xdr:col>69</xdr:col>
      <xdr:colOff>92075</xdr:colOff>
      <xdr:row>61</xdr:row>
      <xdr:rowOff>85090</xdr:rowOff>
    </xdr:to>
    <xdr:cxnSp macro="">
      <xdr:nvCxnSpPr>
        <xdr:cNvPr id="258" name="直線コネクタ 257"/>
        <xdr:cNvCxnSpPr/>
      </xdr:nvCxnSpPr>
      <xdr:spPr>
        <a:xfrm>
          <a:off x="13004800" y="1054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137160</xdr:rowOff>
    </xdr:from>
    <xdr:to>
      <xdr:col>82</xdr:col>
      <xdr:colOff>158750</xdr:colOff>
      <xdr:row>61</xdr:row>
      <xdr:rowOff>67310</xdr:rowOff>
    </xdr:to>
    <xdr:sp macro="" textlink="">
      <xdr:nvSpPr>
        <xdr:cNvPr id="268" name="楕円 267"/>
        <xdr:cNvSpPr/>
      </xdr:nvSpPr>
      <xdr:spPr>
        <a:xfrm>
          <a:off x="164592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45737</xdr:rowOff>
    </xdr:from>
    <xdr:ext cx="762000" cy="259045"/>
    <xdr:sp macro="" textlink="">
      <xdr:nvSpPr>
        <xdr:cNvPr id="269" name="その他該当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91440</xdr:rowOff>
    </xdr:from>
    <xdr:to>
      <xdr:col>78</xdr:col>
      <xdr:colOff>120650</xdr:colOff>
      <xdr:row>61</xdr:row>
      <xdr:rowOff>21590</xdr:rowOff>
    </xdr:to>
    <xdr:sp macro="" textlink="">
      <xdr:nvSpPr>
        <xdr:cNvPr id="270" name="楕円 269"/>
        <xdr:cNvSpPr/>
      </xdr:nvSpPr>
      <xdr:spPr>
        <a:xfrm>
          <a:off x="15621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6367</xdr:rowOff>
    </xdr:from>
    <xdr:ext cx="736600" cy="259045"/>
    <xdr:sp macro="" textlink="">
      <xdr:nvSpPr>
        <xdr:cNvPr id="271" name="テキスト ボックス 270"/>
        <xdr:cNvSpPr txBox="1"/>
      </xdr:nvSpPr>
      <xdr:spPr>
        <a:xfrm>
          <a:off x="15290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87630</xdr:rowOff>
    </xdr:from>
    <xdr:to>
      <xdr:col>74</xdr:col>
      <xdr:colOff>31750</xdr:colOff>
      <xdr:row>62</xdr:row>
      <xdr:rowOff>17780</xdr:rowOff>
    </xdr:to>
    <xdr:sp macro="" textlink="">
      <xdr:nvSpPr>
        <xdr:cNvPr id="272" name="楕円 271"/>
        <xdr:cNvSpPr/>
      </xdr:nvSpPr>
      <xdr:spPr>
        <a:xfrm>
          <a:off x="14732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2557</xdr:rowOff>
    </xdr:from>
    <xdr:ext cx="762000" cy="259045"/>
    <xdr:sp macro="" textlink="">
      <xdr:nvSpPr>
        <xdr:cNvPr id="273" name="テキスト ボックス 272"/>
        <xdr:cNvSpPr txBox="1"/>
      </xdr:nvSpPr>
      <xdr:spPr>
        <a:xfrm>
          <a:off x="14401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34290</xdr:rowOff>
    </xdr:from>
    <xdr:to>
      <xdr:col>69</xdr:col>
      <xdr:colOff>142875</xdr:colOff>
      <xdr:row>61</xdr:row>
      <xdr:rowOff>135890</xdr:rowOff>
    </xdr:to>
    <xdr:sp macro="" textlink="">
      <xdr:nvSpPr>
        <xdr:cNvPr id="274" name="楕円 273"/>
        <xdr:cNvSpPr/>
      </xdr:nvSpPr>
      <xdr:spPr>
        <a:xfrm>
          <a:off x="13843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120667</xdr:rowOff>
    </xdr:from>
    <xdr:ext cx="762000" cy="259045"/>
    <xdr:sp macro="" textlink="">
      <xdr:nvSpPr>
        <xdr:cNvPr id="275" name="テキスト ボックス 274"/>
        <xdr:cNvSpPr txBox="1"/>
      </xdr:nvSpPr>
      <xdr:spPr>
        <a:xfrm>
          <a:off x="13512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34290</xdr:rowOff>
    </xdr:from>
    <xdr:to>
      <xdr:col>65</xdr:col>
      <xdr:colOff>53975</xdr:colOff>
      <xdr:row>61</xdr:row>
      <xdr:rowOff>135890</xdr:rowOff>
    </xdr:to>
    <xdr:sp macro="" textlink="">
      <xdr:nvSpPr>
        <xdr:cNvPr id="276" name="楕円 275"/>
        <xdr:cNvSpPr/>
      </xdr:nvSpPr>
      <xdr:spPr>
        <a:xfrm>
          <a:off x="12954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120667</xdr:rowOff>
    </xdr:from>
    <xdr:ext cx="762000" cy="259045"/>
    <xdr:sp macro="" textlink="">
      <xdr:nvSpPr>
        <xdr:cNvPr id="277" name="テキスト ボックス 276"/>
        <xdr:cNvSpPr txBox="1"/>
      </xdr:nvSpPr>
      <xdr:spPr>
        <a:xfrm>
          <a:off x="12623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補助費等については、前年度比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となったが、引き続き類似団体平均を下回っている。現状は消防業務、廃棄物処理業務など一部事務組合に対する負担金や、上水道事業、病院事業に対する補助金等が多額を占めており、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81280</xdr:rowOff>
    </xdr:from>
    <xdr:to>
      <xdr:col>82</xdr:col>
      <xdr:colOff>107950</xdr:colOff>
      <xdr:row>35</xdr:row>
      <xdr:rowOff>107950</xdr:rowOff>
    </xdr:to>
    <xdr:cxnSp macro="">
      <xdr:nvCxnSpPr>
        <xdr:cNvPr id="309" name="直線コネクタ 308"/>
        <xdr:cNvCxnSpPr/>
      </xdr:nvCxnSpPr>
      <xdr:spPr>
        <a:xfrm>
          <a:off x="15671800" y="60820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81280</xdr:rowOff>
    </xdr:from>
    <xdr:to>
      <xdr:col>78</xdr:col>
      <xdr:colOff>69850</xdr:colOff>
      <xdr:row>35</xdr:row>
      <xdr:rowOff>104140</xdr:rowOff>
    </xdr:to>
    <xdr:cxnSp macro="">
      <xdr:nvCxnSpPr>
        <xdr:cNvPr id="312" name="直線コネクタ 311"/>
        <xdr:cNvCxnSpPr/>
      </xdr:nvCxnSpPr>
      <xdr:spPr>
        <a:xfrm flipV="1">
          <a:off x="14782800" y="6082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104140</xdr:rowOff>
    </xdr:from>
    <xdr:to>
      <xdr:col>73</xdr:col>
      <xdr:colOff>180975</xdr:colOff>
      <xdr:row>35</xdr:row>
      <xdr:rowOff>111760</xdr:rowOff>
    </xdr:to>
    <xdr:cxnSp macro="">
      <xdr:nvCxnSpPr>
        <xdr:cNvPr id="315" name="直線コネクタ 314"/>
        <xdr:cNvCxnSpPr/>
      </xdr:nvCxnSpPr>
      <xdr:spPr>
        <a:xfrm flipV="1">
          <a:off x="13893800" y="6104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111760</xdr:rowOff>
    </xdr:from>
    <xdr:to>
      <xdr:col>69</xdr:col>
      <xdr:colOff>92075</xdr:colOff>
      <xdr:row>35</xdr:row>
      <xdr:rowOff>130810</xdr:rowOff>
    </xdr:to>
    <xdr:cxnSp macro="">
      <xdr:nvCxnSpPr>
        <xdr:cNvPr id="318" name="直線コネクタ 317"/>
        <xdr:cNvCxnSpPr/>
      </xdr:nvCxnSpPr>
      <xdr:spPr>
        <a:xfrm flipV="1">
          <a:off x="13004800" y="61125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28" name="楕円 327"/>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29"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30480</xdr:rowOff>
    </xdr:from>
    <xdr:to>
      <xdr:col>78</xdr:col>
      <xdr:colOff>120650</xdr:colOff>
      <xdr:row>35</xdr:row>
      <xdr:rowOff>132080</xdr:rowOff>
    </xdr:to>
    <xdr:sp macro="" textlink="">
      <xdr:nvSpPr>
        <xdr:cNvPr id="330" name="楕円 329"/>
        <xdr:cNvSpPr/>
      </xdr:nvSpPr>
      <xdr:spPr>
        <a:xfrm>
          <a:off x="15621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142257</xdr:rowOff>
    </xdr:from>
    <xdr:ext cx="736600" cy="259045"/>
    <xdr:sp macro="" textlink="">
      <xdr:nvSpPr>
        <xdr:cNvPr id="331" name="テキスト ボックス 330"/>
        <xdr:cNvSpPr txBox="1"/>
      </xdr:nvSpPr>
      <xdr:spPr>
        <a:xfrm>
          <a:off x="15290800" y="580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53340</xdr:rowOff>
    </xdr:from>
    <xdr:to>
      <xdr:col>74</xdr:col>
      <xdr:colOff>31750</xdr:colOff>
      <xdr:row>35</xdr:row>
      <xdr:rowOff>154940</xdr:rowOff>
    </xdr:to>
    <xdr:sp macro="" textlink="">
      <xdr:nvSpPr>
        <xdr:cNvPr id="332" name="楕円 331"/>
        <xdr:cNvSpPr/>
      </xdr:nvSpPr>
      <xdr:spPr>
        <a:xfrm>
          <a:off x="14732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165117</xdr:rowOff>
    </xdr:from>
    <xdr:ext cx="762000" cy="259045"/>
    <xdr:sp macro="" textlink="">
      <xdr:nvSpPr>
        <xdr:cNvPr id="333" name="テキスト ボックス 332"/>
        <xdr:cNvSpPr txBox="1"/>
      </xdr:nvSpPr>
      <xdr:spPr>
        <a:xfrm>
          <a:off x="14401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60960</xdr:rowOff>
    </xdr:from>
    <xdr:to>
      <xdr:col>69</xdr:col>
      <xdr:colOff>142875</xdr:colOff>
      <xdr:row>35</xdr:row>
      <xdr:rowOff>162560</xdr:rowOff>
    </xdr:to>
    <xdr:sp macro="" textlink="">
      <xdr:nvSpPr>
        <xdr:cNvPr id="334" name="楕円 333"/>
        <xdr:cNvSpPr/>
      </xdr:nvSpPr>
      <xdr:spPr>
        <a:xfrm>
          <a:off x="13843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1287</xdr:rowOff>
    </xdr:from>
    <xdr:ext cx="762000" cy="259045"/>
    <xdr:sp macro="" textlink="">
      <xdr:nvSpPr>
        <xdr:cNvPr id="335" name="テキスト ボックス 334"/>
        <xdr:cNvSpPr txBox="1"/>
      </xdr:nvSpPr>
      <xdr:spPr>
        <a:xfrm>
          <a:off x="13512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36" name="楕円 335"/>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20337</xdr:rowOff>
    </xdr:from>
    <xdr:ext cx="762000" cy="259045"/>
    <xdr:sp macro="" textlink="">
      <xdr:nvSpPr>
        <xdr:cNvPr id="337" name="テキスト ボックス 336"/>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公債費に係る経常収支比率は、類似団体平均・全国平均・岐阜県平均ともに下回っている。地方債現在高については建設地方債発行抑制により平成</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年度以降は減少していたが、平成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年度以降は増加に転じ、その後横ばいとなっている。また、下水道や病院等公営企業債の償還に充てたとされる繰入金の人口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あたりの決算額は、類似団体平均を大幅に上回っており、引き続き厳しい財政運営となることが予想される。今後も老朽化による大規模な施設の更新が見込まれるため、交付税措置のない地方債発行の抑制、公営企業会計の料金適正化や経営の効率化等、徹底した行財政改革を推進し、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17272</xdr:rowOff>
    </xdr:to>
    <xdr:cxnSp macro="">
      <xdr:nvCxnSpPr>
        <xdr:cNvPr id="367" name="直線コネクタ 366"/>
        <xdr:cNvCxnSpPr/>
      </xdr:nvCxnSpPr>
      <xdr:spPr>
        <a:xfrm>
          <a:off x="3987800" y="13033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44704</xdr:rowOff>
    </xdr:to>
    <xdr:cxnSp macro="">
      <xdr:nvCxnSpPr>
        <xdr:cNvPr id="370" name="直線コネクタ 369"/>
        <xdr:cNvCxnSpPr/>
      </xdr:nvCxnSpPr>
      <xdr:spPr>
        <a:xfrm flipV="1">
          <a:off x="3098800" y="13033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44704</xdr:rowOff>
    </xdr:to>
    <xdr:cxnSp macro="">
      <xdr:nvCxnSpPr>
        <xdr:cNvPr id="373" name="直線コネクタ 372"/>
        <xdr:cNvCxnSpPr/>
      </xdr:nvCxnSpPr>
      <xdr:spPr>
        <a:xfrm>
          <a:off x="2209800" y="130246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17272</xdr:rowOff>
    </xdr:to>
    <xdr:cxnSp macro="">
      <xdr:nvCxnSpPr>
        <xdr:cNvPr id="376" name="直線コネクタ 375"/>
        <xdr:cNvCxnSpPr/>
      </xdr:nvCxnSpPr>
      <xdr:spPr>
        <a:xfrm flipV="1">
          <a:off x="1320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86" name="楕円 385"/>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87"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8" name="楕円 387"/>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89" name="テキスト ボックス 388"/>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90" name="楕円 389"/>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91" name="テキスト ボックス 390"/>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92" name="楕円 391"/>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93" name="テキスト ボックス 392"/>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4" name="楕円 393"/>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5" name="テキスト ボックス 394"/>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も、類似団体平均・全国平均・岐阜県平均ともに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79</xdr:row>
      <xdr:rowOff>51563</xdr:rowOff>
    </xdr:to>
    <xdr:cxnSp macro="">
      <xdr:nvCxnSpPr>
        <xdr:cNvPr id="426" name="直線コネクタ 425"/>
        <xdr:cNvCxnSpPr/>
      </xdr:nvCxnSpPr>
      <xdr:spPr>
        <a:xfrm>
          <a:off x="15671800" y="13417804"/>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79</xdr:row>
      <xdr:rowOff>97282</xdr:rowOff>
    </xdr:to>
    <xdr:cxnSp macro="">
      <xdr:nvCxnSpPr>
        <xdr:cNvPr id="429" name="直線コネクタ 428"/>
        <xdr:cNvCxnSpPr/>
      </xdr:nvCxnSpPr>
      <xdr:spPr>
        <a:xfrm flipV="1">
          <a:off x="14782800" y="1341780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97282</xdr:rowOff>
    </xdr:to>
    <xdr:cxnSp macro="">
      <xdr:nvCxnSpPr>
        <xdr:cNvPr id="432" name="直線コネクタ 431"/>
        <xdr:cNvCxnSpPr/>
      </xdr:nvCxnSpPr>
      <xdr:spPr>
        <a:xfrm>
          <a:off x="13893800" y="135686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42418</xdr:rowOff>
    </xdr:to>
    <xdr:cxnSp macro="">
      <xdr:nvCxnSpPr>
        <xdr:cNvPr id="435" name="直線コネクタ 434"/>
        <xdr:cNvCxnSpPr/>
      </xdr:nvCxnSpPr>
      <xdr:spPr>
        <a:xfrm flipV="1">
          <a:off x="13004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763</xdr:rowOff>
    </xdr:from>
    <xdr:to>
      <xdr:col>82</xdr:col>
      <xdr:colOff>158750</xdr:colOff>
      <xdr:row>79</xdr:row>
      <xdr:rowOff>102363</xdr:rowOff>
    </xdr:to>
    <xdr:sp macro="" textlink="">
      <xdr:nvSpPr>
        <xdr:cNvPr id="445" name="楕円 444"/>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144290</xdr:rowOff>
    </xdr:from>
    <xdr:ext cx="762000" cy="259045"/>
    <xdr:sp macro="" textlink="">
      <xdr:nvSpPr>
        <xdr:cNvPr id="446"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7" name="楕円 446"/>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48" name="テキスト ボックス 447"/>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46482</xdr:rowOff>
    </xdr:from>
    <xdr:to>
      <xdr:col>74</xdr:col>
      <xdr:colOff>31750</xdr:colOff>
      <xdr:row>79</xdr:row>
      <xdr:rowOff>148082</xdr:rowOff>
    </xdr:to>
    <xdr:sp macro="" textlink="">
      <xdr:nvSpPr>
        <xdr:cNvPr id="449" name="楕円 448"/>
        <xdr:cNvSpPr/>
      </xdr:nvSpPr>
      <xdr:spPr>
        <a:xfrm>
          <a:off x="14732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132859</xdr:rowOff>
    </xdr:from>
    <xdr:ext cx="762000" cy="259045"/>
    <xdr:sp macro="" textlink="">
      <xdr:nvSpPr>
        <xdr:cNvPr id="450" name="テキスト ボックス 449"/>
        <xdr:cNvSpPr txBox="1"/>
      </xdr:nvSpPr>
      <xdr:spPr>
        <a:xfrm>
          <a:off x="14401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1" name="楕円 450"/>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2" name="テキスト ボックス 451"/>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163068</xdr:rowOff>
    </xdr:from>
    <xdr:to>
      <xdr:col>65</xdr:col>
      <xdr:colOff>53975</xdr:colOff>
      <xdr:row>79</xdr:row>
      <xdr:rowOff>93218</xdr:rowOff>
    </xdr:to>
    <xdr:sp macro="" textlink="">
      <xdr:nvSpPr>
        <xdr:cNvPr id="453" name="楕円 452"/>
        <xdr:cNvSpPr/>
      </xdr:nvSpPr>
      <xdr:spPr>
        <a:xfrm>
          <a:off x="12954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77995</xdr:rowOff>
    </xdr:from>
    <xdr:ext cx="762000" cy="259045"/>
    <xdr:sp macro="" textlink="">
      <xdr:nvSpPr>
        <xdr:cNvPr id="454" name="テキスト ボックス 453"/>
        <xdr:cNvSpPr txBox="1"/>
      </xdr:nvSpPr>
      <xdr:spPr>
        <a:xfrm>
          <a:off x="12623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144421</xdr:rowOff>
    </xdr:from>
    <xdr:to>
      <xdr:col>29</xdr:col>
      <xdr:colOff>127000</xdr:colOff>
      <xdr:row>16</xdr:row>
      <xdr:rowOff>163909</xdr:rowOff>
    </xdr:to>
    <xdr:cxnSp macro="">
      <xdr:nvCxnSpPr>
        <xdr:cNvPr id="54" name="直線コネクタ 53"/>
        <xdr:cNvCxnSpPr/>
      </xdr:nvCxnSpPr>
      <xdr:spPr bwMode="auto">
        <a:xfrm flipV="1">
          <a:off x="5003800" y="2935246"/>
          <a:ext cx="647700" cy="1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163909</xdr:rowOff>
    </xdr:from>
    <xdr:to>
      <xdr:col>26</xdr:col>
      <xdr:colOff>50800</xdr:colOff>
      <xdr:row>17</xdr:row>
      <xdr:rowOff>18634</xdr:rowOff>
    </xdr:to>
    <xdr:cxnSp macro="">
      <xdr:nvCxnSpPr>
        <xdr:cNvPr id="57" name="直線コネクタ 56"/>
        <xdr:cNvCxnSpPr/>
      </xdr:nvCxnSpPr>
      <xdr:spPr bwMode="auto">
        <a:xfrm flipV="1">
          <a:off x="4305300" y="2954734"/>
          <a:ext cx="698500" cy="26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10033</xdr:rowOff>
    </xdr:from>
    <xdr:to>
      <xdr:col>22</xdr:col>
      <xdr:colOff>114300</xdr:colOff>
      <xdr:row>17</xdr:row>
      <xdr:rowOff>18634</xdr:rowOff>
    </xdr:to>
    <xdr:cxnSp macro="">
      <xdr:nvCxnSpPr>
        <xdr:cNvPr id="60" name="直線コネクタ 59"/>
        <xdr:cNvCxnSpPr/>
      </xdr:nvCxnSpPr>
      <xdr:spPr bwMode="auto">
        <a:xfrm>
          <a:off x="3606800" y="2972308"/>
          <a:ext cx="698500" cy="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10033</xdr:rowOff>
    </xdr:from>
    <xdr:to>
      <xdr:col>18</xdr:col>
      <xdr:colOff>177800</xdr:colOff>
      <xdr:row>17</xdr:row>
      <xdr:rowOff>47952</xdr:rowOff>
    </xdr:to>
    <xdr:cxnSp macro="">
      <xdr:nvCxnSpPr>
        <xdr:cNvPr id="63" name="直線コネクタ 62"/>
        <xdr:cNvCxnSpPr/>
      </xdr:nvCxnSpPr>
      <xdr:spPr bwMode="auto">
        <a:xfrm flipV="1">
          <a:off x="2908300" y="2972308"/>
          <a:ext cx="698500" cy="37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93621</xdr:rowOff>
    </xdr:from>
    <xdr:to>
      <xdr:col>29</xdr:col>
      <xdr:colOff>177800</xdr:colOff>
      <xdr:row>17</xdr:row>
      <xdr:rowOff>23771</xdr:rowOff>
    </xdr:to>
    <xdr:sp macro="" textlink="">
      <xdr:nvSpPr>
        <xdr:cNvPr id="73" name="楕円 72"/>
        <xdr:cNvSpPr/>
      </xdr:nvSpPr>
      <xdr:spPr bwMode="auto">
        <a:xfrm>
          <a:off x="5600700" y="288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65698</xdr:rowOff>
    </xdr:from>
    <xdr:ext cx="762000" cy="259045"/>
    <xdr:sp macro="" textlink="">
      <xdr:nvSpPr>
        <xdr:cNvPr id="74" name="人口1人当たり決算額の推移該当値テキスト130"/>
        <xdr:cNvSpPr txBox="1"/>
      </xdr:nvSpPr>
      <xdr:spPr>
        <a:xfrm>
          <a:off x="5740400" y="285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113109</xdr:rowOff>
    </xdr:from>
    <xdr:to>
      <xdr:col>26</xdr:col>
      <xdr:colOff>101600</xdr:colOff>
      <xdr:row>17</xdr:row>
      <xdr:rowOff>43259</xdr:rowOff>
    </xdr:to>
    <xdr:sp macro="" textlink="">
      <xdr:nvSpPr>
        <xdr:cNvPr id="75" name="楕円 74"/>
        <xdr:cNvSpPr/>
      </xdr:nvSpPr>
      <xdr:spPr bwMode="auto">
        <a:xfrm>
          <a:off x="4953000" y="290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28036</xdr:rowOff>
    </xdr:from>
    <xdr:ext cx="736600" cy="259045"/>
    <xdr:sp macro="" textlink="">
      <xdr:nvSpPr>
        <xdr:cNvPr id="76" name="テキスト ボックス 75"/>
        <xdr:cNvSpPr txBox="1"/>
      </xdr:nvSpPr>
      <xdr:spPr>
        <a:xfrm>
          <a:off x="4622800" y="2990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139284</xdr:rowOff>
    </xdr:from>
    <xdr:to>
      <xdr:col>22</xdr:col>
      <xdr:colOff>165100</xdr:colOff>
      <xdr:row>17</xdr:row>
      <xdr:rowOff>69434</xdr:rowOff>
    </xdr:to>
    <xdr:sp macro="" textlink="">
      <xdr:nvSpPr>
        <xdr:cNvPr id="77" name="楕円 76"/>
        <xdr:cNvSpPr/>
      </xdr:nvSpPr>
      <xdr:spPr bwMode="auto">
        <a:xfrm>
          <a:off x="4254500" y="293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54211</xdr:rowOff>
    </xdr:from>
    <xdr:ext cx="762000" cy="259045"/>
    <xdr:sp macro="" textlink="">
      <xdr:nvSpPr>
        <xdr:cNvPr id="78" name="テキスト ボックス 77"/>
        <xdr:cNvSpPr txBox="1"/>
      </xdr:nvSpPr>
      <xdr:spPr>
        <a:xfrm>
          <a:off x="3924300" y="301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130683</xdr:rowOff>
    </xdr:from>
    <xdr:to>
      <xdr:col>19</xdr:col>
      <xdr:colOff>38100</xdr:colOff>
      <xdr:row>17</xdr:row>
      <xdr:rowOff>60833</xdr:rowOff>
    </xdr:to>
    <xdr:sp macro="" textlink="">
      <xdr:nvSpPr>
        <xdr:cNvPr id="79" name="楕円 78"/>
        <xdr:cNvSpPr/>
      </xdr:nvSpPr>
      <xdr:spPr bwMode="auto">
        <a:xfrm>
          <a:off x="3556000" y="292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71010</xdr:rowOff>
    </xdr:from>
    <xdr:ext cx="762000" cy="259045"/>
    <xdr:sp macro="" textlink="">
      <xdr:nvSpPr>
        <xdr:cNvPr id="80" name="テキスト ボックス 79"/>
        <xdr:cNvSpPr txBox="1"/>
      </xdr:nvSpPr>
      <xdr:spPr>
        <a:xfrm>
          <a:off x="3225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168602</xdr:rowOff>
    </xdr:from>
    <xdr:to>
      <xdr:col>15</xdr:col>
      <xdr:colOff>101600</xdr:colOff>
      <xdr:row>17</xdr:row>
      <xdr:rowOff>98752</xdr:rowOff>
    </xdr:to>
    <xdr:sp macro="" textlink="">
      <xdr:nvSpPr>
        <xdr:cNvPr id="81" name="楕円 80"/>
        <xdr:cNvSpPr/>
      </xdr:nvSpPr>
      <xdr:spPr bwMode="auto">
        <a:xfrm>
          <a:off x="2857500" y="295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83529</xdr:rowOff>
    </xdr:from>
    <xdr:ext cx="762000" cy="259045"/>
    <xdr:sp macro="" textlink="">
      <xdr:nvSpPr>
        <xdr:cNvPr id="82" name="テキスト ボックス 81"/>
        <xdr:cNvSpPr txBox="1"/>
      </xdr:nvSpPr>
      <xdr:spPr>
        <a:xfrm>
          <a:off x="2527300" y="304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144472</xdr:rowOff>
    </xdr:from>
    <xdr:to>
      <xdr:col>29</xdr:col>
      <xdr:colOff>127000</xdr:colOff>
      <xdr:row>35</xdr:row>
      <xdr:rowOff>171022</xdr:rowOff>
    </xdr:to>
    <xdr:cxnSp macro="">
      <xdr:nvCxnSpPr>
        <xdr:cNvPr id="118" name="直線コネクタ 117"/>
        <xdr:cNvCxnSpPr/>
      </xdr:nvCxnSpPr>
      <xdr:spPr bwMode="auto">
        <a:xfrm flipV="1">
          <a:off x="5003800" y="6754822"/>
          <a:ext cx="647700" cy="26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171022</xdr:rowOff>
    </xdr:from>
    <xdr:to>
      <xdr:col>26</xdr:col>
      <xdr:colOff>50800</xdr:colOff>
      <xdr:row>35</xdr:row>
      <xdr:rowOff>213933</xdr:rowOff>
    </xdr:to>
    <xdr:cxnSp macro="">
      <xdr:nvCxnSpPr>
        <xdr:cNvPr id="121" name="直線コネクタ 120"/>
        <xdr:cNvCxnSpPr/>
      </xdr:nvCxnSpPr>
      <xdr:spPr bwMode="auto">
        <a:xfrm flipV="1">
          <a:off x="4305300" y="6781372"/>
          <a:ext cx="698500" cy="4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213933</xdr:rowOff>
    </xdr:from>
    <xdr:to>
      <xdr:col>22</xdr:col>
      <xdr:colOff>114300</xdr:colOff>
      <xdr:row>35</xdr:row>
      <xdr:rowOff>313930</xdr:rowOff>
    </xdr:to>
    <xdr:cxnSp macro="">
      <xdr:nvCxnSpPr>
        <xdr:cNvPr id="124" name="直線コネクタ 123"/>
        <xdr:cNvCxnSpPr/>
      </xdr:nvCxnSpPr>
      <xdr:spPr bwMode="auto">
        <a:xfrm flipV="1">
          <a:off x="3606800" y="6824283"/>
          <a:ext cx="698500" cy="99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267915</xdr:rowOff>
    </xdr:from>
    <xdr:to>
      <xdr:col>18</xdr:col>
      <xdr:colOff>177800</xdr:colOff>
      <xdr:row>35</xdr:row>
      <xdr:rowOff>313930</xdr:rowOff>
    </xdr:to>
    <xdr:cxnSp macro="">
      <xdr:nvCxnSpPr>
        <xdr:cNvPr id="127" name="直線コネクタ 126"/>
        <xdr:cNvCxnSpPr/>
      </xdr:nvCxnSpPr>
      <xdr:spPr bwMode="auto">
        <a:xfrm>
          <a:off x="2908300" y="6878265"/>
          <a:ext cx="698500" cy="4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93672</xdr:rowOff>
    </xdr:from>
    <xdr:to>
      <xdr:col>29</xdr:col>
      <xdr:colOff>177800</xdr:colOff>
      <xdr:row>35</xdr:row>
      <xdr:rowOff>195272</xdr:rowOff>
    </xdr:to>
    <xdr:sp macro="" textlink="">
      <xdr:nvSpPr>
        <xdr:cNvPr id="137" name="楕円 136"/>
        <xdr:cNvSpPr/>
      </xdr:nvSpPr>
      <xdr:spPr bwMode="auto">
        <a:xfrm>
          <a:off x="5600700" y="670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281649</xdr:rowOff>
    </xdr:from>
    <xdr:ext cx="762000" cy="259045"/>
    <xdr:sp macro="" textlink="">
      <xdr:nvSpPr>
        <xdr:cNvPr id="138" name="人口1人当たり決算額の推移該当値テキスト445"/>
        <xdr:cNvSpPr txBox="1"/>
      </xdr:nvSpPr>
      <xdr:spPr>
        <a:xfrm>
          <a:off x="5740400" y="654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120222</xdr:rowOff>
    </xdr:from>
    <xdr:to>
      <xdr:col>26</xdr:col>
      <xdr:colOff>101600</xdr:colOff>
      <xdr:row>35</xdr:row>
      <xdr:rowOff>221822</xdr:rowOff>
    </xdr:to>
    <xdr:sp macro="" textlink="">
      <xdr:nvSpPr>
        <xdr:cNvPr id="139" name="楕円 138"/>
        <xdr:cNvSpPr/>
      </xdr:nvSpPr>
      <xdr:spPr bwMode="auto">
        <a:xfrm>
          <a:off x="4953000" y="673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231999</xdr:rowOff>
    </xdr:from>
    <xdr:ext cx="736600" cy="259045"/>
    <xdr:sp macro="" textlink="">
      <xdr:nvSpPr>
        <xdr:cNvPr id="140" name="テキスト ボックス 139"/>
        <xdr:cNvSpPr txBox="1"/>
      </xdr:nvSpPr>
      <xdr:spPr>
        <a:xfrm>
          <a:off x="4622800" y="64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163133</xdr:rowOff>
    </xdr:from>
    <xdr:to>
      <xdr:col>22</xdr:col>
      <xdr:colOff>165100</xdr:colOff>
      <xdr:row>35</xdr:row>
      <xdr:rowOff>264733</xdr:rowOff>
    </xdr:to>
    <xdr:sp macro="" textlink="">
      <xdr:nvSpPr>
        <xdr:cNvPr id="141" name="楕円 140"/>
        <xdr:cNvSpPr/>
      </xdr:nvSpPr>
      <xdr:spPr bwMode="auto">
        <a:xfrm>
          <a:off x="4254500" y="677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274910</xdr:rowOff>
    </xdr:from>
    <xdr:ext cx="762000" cy="259045"/>
    <xdr:sp macro="" textlink="">
      <xdr:nvSpPr>
        <xdr:cNvPr id="142" name="テキスト ボックス 141"/>
        <xdr:cNvSpPr txBox="1"/>
      </xdr:nvSpPr>
      <xdr:spPr>
        <a:xfrm>
          <a:off x="3924300" y="654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263130</xdr:rowOff>
    </xdr:from>
    <xdr:to>
      <xdr:col>19</xdr:col>
      <xdr:colOff>38100</xdr:colOff>
      <xdr:row>36</xdr:row>
      <xdr:rowOff>21830</xdr:rowOff>
    </xdr:to>
    <xdr:sp macro="" textlink="">
      <xdr:nvSpPr>
        <xdr:cNvPr id="143" name="楕円 142"/>
        <xdr:cNvSpPr/>
      </xdr:nvSpPr>
      <xdr:spPr bwMode="auto">
        <a:xfrm>
          <a:off x="3556000" y="687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6607</xdr:rowOff>
    </xdr:from>
    <xdr:ext cx="762000" cy="259045"/>
    <xdr:sp macro="" textlink="">
      <xdr:nvSpPr>
        <xdr:cNvPr id="144" name="テキスト ボックス 143"/>
        <xdr:cNvSpPr txBox="1"/>
      </xdr:nvSpPr>
      <xdr:spPr>
        <a:xfrm>
          <a:off x="3225800" y="695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217115</xdr:rowOff>
    </xdr:from>
    <xdr:to>
      <xdr:col>15</xdr:col>
      <xdr:colOff>101600</xdr:colOff>
      <xdr:row>35</xdr:row>
      <xdr:rowOff>318715</xdr:rowOff>
    </xdr:to>
    <xdr:sp macro="" textlink="">
      <xdr:nvSpPr>
        <xdr:cNvPr id="145" name="楕円 144"/>
        <xdr:cNvSpPr/>
      </xdr:nvSpPr>
      <xdr:spPr bwMode="auto">
        <a:xfrm>
          <a:off x="2857500" y="682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328892</xdr:rowOff>
    </xdr:from>
    <xdr:ext cx="762000" cy="259045"/>
    <xdr:sp macro="" textlink="">
      <xdr:nvSpPr>
        <xdr:cNvPr id="146" name="テキスト ボックス 145"/>
        <xdr:cNvSpPr txBox="1"/>
      </xdr:nvSpPr>
      <xdr:spPr>
        <a:xfrm>
          <a:off x="2527300" y="659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19,494
18,956
117.01
11,460,252
10,924,849
479,559
6,003,454
7,056,179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12664</xdr:rowOff>
    </xdr:from>
    <xdr:to>
      <xdr:col>24</xdr:col>
      <xdr:colOff>63500</xdr:colOff>
      <xdr:row>36</xdr:row>
      <xdr:rowOff>18395</xdr:rowOff>
    </xdr:to>
    <xdr:cxnSp macro="">
      <xdr:nvCxnSpPr>
        <xdr:cNvPr id="63" name="直線コネクタ 62"/>
        <xdr:cNvCxnSpPr/>
      </xdr:nvCxnSpPr>
      <xdr:spPr>
        <a:xfrm flipV="1">
          <a:off x="3797300" y="6184864"/>
          <a:ext cx="838200" cy="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18395</xdr:rowOff>
    </xdr:from>
    <xdr:to>
      <xdr:col>19</xdr:col>
      <xdr:colOff>177800</xdr:colOff>
      <xdr:row>36</xdr:row>
      <xdr:rowOff>61911</xdr:rowOff>
    </xdr:to>
    <xdr:cxnSp macro="">
      <xdr:nvCxnSpPr>
        <xdr:cNvPr id="66" name="直線コネクタ 65"/>
        <xdr:cNvCxnSpPr/>
      </xdr:nvCxnSpPr>
      <xdr:spPr>
        <a:xfrm flipV="1">
          <a:off x="2908300" y="6190595"/>
          <a:ext cx="889000" cy="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61911</xdr:rowOff>
    </xdr:from>
    <xdr:to>
      <xdr:col>15</xdr:col>
      <xdr:colOff>50800</xdr:colOff>
      <xdr:row>36</xdr:row>
      <xdr:rowOff>112758</xdr:rowOff>
    </xdr:to>
    <xdr:cxnSp macro="">
      <xdr:nvCxnSpPr>
        <xdr:cNvPr id="69" name="直線コネクタ 68"/>
        <xdr:cNvCxnSpPr/>
      </xdr:nvCxnSpPr>
      <xdr:spPr>
        <a:xfrm flipV="1">
          <a:off x="2019300" y="6234111"/>
          <a:ext cx="889000" cy="5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112758</xdr:rowOff>
    </xdr:from>
    <xdr:to>
      <xdr:col>10</xdr:col>
      <xdr:colOff>114300</xdr:colOff>
      <xdr:row>36</xdr:row>
      <xdr:rowOff>143325</xdr:rowOff>
    </xdr:to>
    <xdr:cxnSp macro="">
      <xdr:nvCxnSpPr>
        <xdr:cNvPr id="72" name="直線コネクタ 71"/>
        <xdr:cNvCxnSpPr/>
      </xdr:nvCxnSpPr>
      <xdr:spPr>
        <a:xfrm flipV="1">
          <a:off x="1130300" y="6284958"/>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133314</xdr:rowOff>
    </xdr:from>
    <xdr:to>
      <xdr:col>24</xdr:col>
      <xdr:colOff>114300</xdr:colOff>
      <xdr:row>36</xdr:row>
      <xdr:rowOff>63464</xdr:rowOff>
    </xdr:to>
    <xdr:sp macro="" textlink="">
      <xdr:nvSpPr>
        <xdr:cNvPr id="82" name="楕円 81"/>
        <xdr:cNvSpPr/>
      </xdr:nvSpPr>
      <xdr:spPr>
        <a:xfrm>
          <a:off x="4584700" y="61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111741</xdr:rowOff>
    </xdr:from>
    <xdr:ext cx="534377" cy="259045"/>
    <xdr:sp macro="" textlink="">
      <xdr:nvSpPr>
        <xdr:cNvPr id="83" name="人件費該当値テキスト"/>
        <xdr:cNvSpPr txBox="1"/>
      </xdr:nvSpPr>
      <xdr:spPr>
        <a:xfrm>
          <a:off x="4686300" y="6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139045</xdr:rowOff>
    </xdr:from>
    <xdr:to>
      <xdr:col>20</xdr:col>
      <xdr:colOff>38100</xdr:colOff>
      <xdr:row>36</xdr:row>
      <xdr:rowOff>69195</xdr:rowOff>
    </xdr:to>
    <xdr:sp macro="" textlink="">
      <xdr:nvSpPr>
        <xdr:cNvPr id="84" name="楕円 83"/>
        <xdr:cNvSpPr/>
      </xdr:nvSpPr>
      <xdr:spPr>
        <a:xfrm>
          <a:off x="3746500" y="61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60322</xdr:rowOff>
    </xdr:from>
    <xdr:ext cx="534377" cy="259045"/>
    <xdr:sp macro="" textlink="">
      <xdr:nvSpPr>
        <xdr:cNvPr id="85" name="テキスト ボックス 84"/>
        <xdr:cNvSpPr txBox="1"/>
      </xdr:nvSpPr>
      <xdr:spPr>
        <a:xfrm>
          <a:off x="3530111" y="62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11111</xdr:rowOff>
    </xdr:from>
    <xdr:to>
      <xdr:col>15</xdr:col>
      <xdr:colOff>101600</xdr:colOff>
      <xdr:row>36</xdr:row>
      <xdr:rowOff>112711</xdr:rowOff>
    </xdr:to>
    <xdr:sp macro="" textlink="">
      <xdr:nvSpPr>
        <xdr:cNvPr id="86" name="楕円 85"/>
        <xdr:cNvSpPr/>
      </xdr:nvSpPr>
      <xdr:spPr>
        <a:xfrm>
          <a:off x="2857500" y="61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103838</xdr:rowOff>
    </xdr:from>
    <xdr:ext cx="534377" cy="259045"/>
    <xdr:sp macro="" textlink="">
      <xdr:nvSpPr>
        <xdr:cNvPr id="87" name="テキスト ボックス 86"/>
        <xdr:cNvSpPr txBox="1"/>
      </xdr:nvSpPr>
      <xdr:spPr>
        <a:xfrm>
          <a:off x="2641111" y="62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61958</xdr:rowOff>
    </xdr:from>
    <xdr:to>
      <xdr:col>10</xdr:col>
      <xdr:colOff>165100</xdr:colOff>
      <xdr:row>36</xdr:row>
      <xdr:rowOff>163558</xdr:rowOff>
    </xdr:to>
    <xdr:sp macro="" textlink="">
      <xdr:nvSpPr>
        <xdr:cNvPr id="88" name="楕円 87"/>
        <xdr:cNvSpPr/>
      </xdr:nvSpPr>
      <xdr:spPr>
        <a:xfrm>
          <a:off x="1968500" y="62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8635</xdr:rowOff>
    </xdr:from>
    <xdr:ext cx="534377" cy="259045"/>
    <xdr:sp macro="" textlink="">
      <xdr:nvSpPr>
        <xdr:cNvPr id="89" name="テキスト ボックス 88"/>
        <xdr:cNvSpPr txBox="1"/>
      </xdr:nvSpPr>
      <xdr:spPr>
        <a:xfrm>
          <a:off x="1752111" y="600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92525</xdr:rowOff>
    </xdr:from>
    <xdr:to>
      <xdr:col>6</xdr:col>
      <xdr:colOff>38100</xdr:colOff>
      <xdr:row>37</xdr:row>
      <xdr:rowOff>22675</xdr:rowOff>
    </xdr:to>
    <xdr:sp macro="" textlink="">
      <xdr:nvSpPr>
        <xdr:cNvPr id="90" name="楕円 89"/>
        <xdr:cNvSpPr/>
      </xdr:nvSpPr>
      <xdr:spPr>
        <a:xfrm>
          <a:off x="1079500" y="62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13802</xdr:rowOff>
    </xdr:from>
    <xdr:ext cx="534377" cy="259045"/>
    <xdr:sp macro="" textlink="">
      <xdr:nvSpPr>
        <xdr:cNvPr id="91" name="テキスト ボックス 90"/>
        <xdr:cNvSpPr txBox="1"/>
      </xdr:nvSpPr>
      <xdr:spPr>
        <a:xfrm>
          <a:off x="863111" y="63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152017</xdr:rowOff>
    </xdr:from>
    <xdr:to>
      <xdr:col>24</xdr:col>
      <xdr:colOff>63500</xdr:colOff>
      <xdr:row>57</xdr:row>
      <xdr:rowOff>65478</xdr:rowOff>
    </xdr:to>
    <xdr:cxnSp macro="">
      <xdr:nvCxnSpPr>
        <xdr:cNvPr id="119" name="直線コネクタ 118"/>
        <xdr:cNvCxnSpPr/>
      </xdr:nvCxnSpPr>
      <xdr:spPr>
        <a:xfrm flipV="1">
          <a:off x="3797300" y="9753217"/>
          <a:ext cx="838200" cy="8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65478</xdr:rowOff>
    </xdr:from>
    <xdr:to>
      <xdr:col>19</xdr:col>
      <xdr:colOff>177800</xdr:colOff>
      <xdr:row>57</xdr:row>
      <xdr:rowOff>114499</xdr:rowOff>
    </xdr:to>
    <xdr:cxnSp macro="">
      <xdr:nvCxnSpPr>
        <xdr:cNvPr id="122" name="直線コネクタ 121"/>
        <xdr:cNvCxnSpPr/>
      </xdr:nvCxnSpPr>
      <xdr:spPr>
        <a:xfrm flipV="1">
          <a:off x="2908300" y="9838128"/>
          <a:ext cx="889000" cy="4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114499</xdr:rowOff>
    </xdr:from>
    <xdr:to>
      <xdr:col>15</xdr:col>
      <xdr:colOff>50800</xdr:colOff>
      <xdr:row>57</xdr:row>
      <xdr:rowOff>133583</xdr:rowOff>
    </xdr:to>
    <xdr:cxnSp macro="">
      <xdr:nvCxnSpPr>
        <xdr:cNvPr id="125" name="直線コネクタ 124"/>
        <xdr:cNvCxnSpPr/>
      </xdr:nvCxnSpPr>
      <xdr:spPr>
        <a:xfrm flipV="1">
          <a:off x="2019300" y="9887149"/>
          <a:ext cx="889000" cy="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133583</xdr:rowOff>
    </xdr:from>
    <xdr:to>
      <xdr:col>10</xdr:col>
      <xdr:colOff>114300</xdr:colOff>
      <xdr:row>57</xdr:row>
      <xdr:rowOff>170021</xdr:rowOff>
    </xdr:to>
    <xdr:cxnSp macro="">
      <xdr:nvCxnSpPr>
        <xdr:cNvPr id="128" name="直線コネクタ 127"/>
        <xdr:cNvCxnSpPr/>
      </xdr:nvCxnSpPr>
      <xdr:spPr>
        <a:xfrm flipV="1">
          <a:off x="1130300" y="9906233"/>
          <a:ext cx="8890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101217</xdr:rowOff>
    </xdr:from>
    <xdr:to>
      <xdr:col>24</xdr:col>
      <xdr:colOff>114300</xdr:colOff>
      <xdr:row>57</xdr:row>
      <xdr:rowOff>31367</xdr:rowOff>
    </xdr:to>
    <xdr:sp macro="" textlink="">
      <xdr:nvSpPr>
        <xdr:cNvPr id="138" name="楕円 137"/>
        <xdr:cNvSpPr/>
      </xdr:nvSpPr>
      <xdr:spPr>
        <a:xfrm>
          <a:off x="4584700" y="97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79644</xdr:rowOff>
    </xdr:from>
    <xdr:ext cx="534377" cy="259045"/>
    <xdr:sp macro="" textlink="">
      <xdr:nvSpPr>
        <xdr:cNvPr id="139" name="物件費該当値テキスト"/>
        <xdr:cNvSpPr txBox="1"/>
      </xdr:nvSpPr>
      <xdr:spPr>
        <a:xfrm>
          <a:off x="4686300" y="968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14678</xdr:rowOff>
    </xdr:from>
    <xdr:to>
      <xdr:col>20</xdr:col>
      <xdr:colOff>38100</xdr:colOff>
      <xdr:row>57</xdr:row>
      <xdr:rowOff>116278</xdr:rowOff>
    </xdr:to>
    <xdr:sp macro="" textlink="">
      <xdr:nvSpPr>
        <xdr:cNvPr id="140" name="楕円 139"/>
        <xdr:cNvSpPr/>
      </xdr:nvSpPr>
      <xdr:spPr>
        <a:xfrm>
          <a:off x="3746500" y="97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107405</xdr:rowOff>
    </xdr:from>
    <xdr:ext cx="534377" cy="259045"/>
    <xdr:sp macro="" textlink="">
      <xdr:nvSpPr>
        <xdr:cNvPr id="141" name="テキスト ボックス 140"/>
        <xdr:cNvSpPr txBox="1"/>
      </xdr:nvSpPr>
      <xdr:spPr>
        <a:xfrm>
          <a:off x="3530111" y="988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63699</xdr:rowOff>
    </xdr:from>
    <xdr:to>
      <xdr:col>15</xdr:col>
      <xdr:colOff>101600</xdr:colOff>
      <xdr:row>57</xdr:row>
      <xdr:rowOff>165299</xdr:rowOff>
    </xdr:to>
    <xdr:sp macro="" textlink="">
      <xdr:nvSpPr>
        <xdr:cNvPr id="142" name="楕円 141"/>
        <xdr:cNvSpPr/>
      </xdr:nvSpPr>
      <xdr:spPr>
        <a:xfrm>
          <a:off x="2857500" y="98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156426</xdr:rowOff>
    </xdr:from>
    <xdr:ext cx="534377" cy="259045"/>
    <xdr:sp macro="" textlink="">
      <xdr:nvSpPr>
        <xdr:cNvPr id="143" name="テキスト ボックス 142"/>
        <xdr:cNvSpPr txBox="1"/>
      </xdr:nvSpPr>
      <xdr:spPr>
        <a:xfrm>
          <a:off x="2641111" y="99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82783</xdr:rowOff>
    </xdr:from>
    <xdr:to>
      <xdr:col>10</xdr:col>
      <xdr:colOff>165100</xdr:colOff>
      <xdr:row>58</xdr:row>
      <xdr:rowOff>12933</xdr:rowOff>
    </xdr:to>
    <xdr:sp macro="" textlink="">
      <xdr:nvSpPr>
        <xdr:cNvPr id="144" name="楕円 143"/>
        <xdr:cNvSpPr/>
      </xdr:nvSpPr>
      <xdr:spPr>
        <a:xfrm>
          <a:off x="1968500" y="985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4060</xdr:rowOff>
    </xdr:from>
    <xdr:ext cx="534377" cy="259045"/>
    <xdr:sp macro="" textlink="">
      <xdr:nvSpPr>
        <xdr:cNvPr id="145" name="テキスト ボックス 144"/>
        <xdr:cNvSpPr txBox="1"/>
      </xdr:nvSpPr>
      <xdr:spPr>
        <a:xfrm>
          <a:off x="1752111" y="99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119221</xdr:rowOff>
    </xdr:from>
    <xdr:to>
      <xdr:col>6</xdr:col>
      <xdr:colOff>38100</xdr:colOff>
      <xdr:row>58</xdr:row>
      <xdr:rowOff>49371</xdr:rowOff>
    </xdr:to>
    <xdr:sp macro="" textlink="">
      <xdr:nvSpPr>
        <xdr:cNvPr id="146" name="楕円 145"/>
        <xdr:cNvSpPr/>
      </xdr:nvSpPr>
      <xdr:spPr>
        <a:xfrm>
          <a:off x="1079500" y="9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40498</xdr:rowOff>
    </xdr:from>
    <xdr:ext cx="534377" cy="259045"/>
    <xdr:sp macro="" textlink="">
      <xdr:nvSpPr>
        <xdr:cNvPr id="147" name="テキスト ボックス 146"/>
        <xdr:cNvSpPr txBox="1"/>
      </xdr:nvSpPr>
      <xdr:spPr>
        <a:xfrm>
          <a:off x="863111" y="99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12233</xdr:rowOff>
    </xdr:from>
    <xdr:to>
      <xdr:col>24</xdr:col>
      <xdr:colOff>63500</xdr:colOff>
      <xdr:row>78</xdr:row>
      <xdr:rowOff>13970</xdr:rowOff>
    </xdr:to>
    <xdr:cxnSp macro="">
      <xdr:nvCxnSpPr>
        <xdr:cNvPr id="174" name="直線コネクタ 173"/>
        <xdr:cNvCxnSpPr/>
      </xdr:nvCxnSpPr>
      <xdr:spPr>
        <a:xfrm>
          <a:off x="3797300" y="13385333"/>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152045</xdr:rowOff>
    </xdr:from>
    <xdr:to>
      <xdr:col>19</xdr:col>
      <xdr:colOff>177800</xdr:colOff>
      <xdr:row>78</xdr:row>
      <xdr:rowOff>12233</xdr:rowOff>
    </xdr:to>
    <xdr:cxnSp macro="">
      <xdr:nvCxnSpPr>
        <xdr:cNvPr id="177" name="直線コネクタ 176"/>
        <xdr:cNvCxnSpPr/>
      </xdr:nvCxnSpPr>
      <xdr:spPr>
        <a:xfrm>
          <a:off x="2908300" y="13353695"/>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152045</xdr:rowOff>
    </xdr:from>
    <xdr:to>
      <xdr:col>15</xdr:col>
      <xdr:colOff>50800</xdr:colOff>
      <xdr:row>78</xdr:row>
      <xdr:rowOff>19456</xdr:rowOff>
    </xdr:to>
    <xdr:cxnSp macro="">
      <xdr:nvCxnSpPr>
        <xdr:cNvPr id="180" name="直線コネクタ 179"/>
        <xdr:cNvCxnSpPr/>
      </xdr:nvCxnSpPr>
      <xdr:spPr>
        <a:xfrm flipV="1">
          <a:off x="2019300" y="1335369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19456</xdr:rowOff>
    </xdr:from>
    <xdr:to>
      <xdr:col>10</xdr:col>
      <xdr:colOff>114300</xdr:colOff>
      <xdr:row>78</xdr:row>
      <xdr:rowOff>31527</xdr:rowOff>
    </xdr:to>
    <xdr:cxnSp macro="">
      <xdr:nvCxnSpPr>
        <xdr:cNvPr id="183" name="直線コネクタ 182"/>
        <xdr:cNvCxnSpPr/>
      </xdr:nvCxnSpPr>
      <xdr:spPr>
        <a:xfrm flipV="1">
          <a:off x="1130300" y="13392556"/>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134620</xdr:rowOff>
    </xdr:from>
    <xdr:to>
      <xdr:col>24</xdr:col>
      <xdr:colOff>114300</xdr:colOff>
      <xdr:row>78</xdr:row>
      <xdr:rowOff>64770</xdr:rowOff>
    </xdr:to>
    <xdr:sp macro="" textlink="">
      <xdr:nvSpPr>
        <xdr:cNvPr id="193" name="楕円 192"/>
        <xdr:cNvSpPr/>
      </xdr:nvSpPr>
      <xdr:spPr>
        <a:xfrm>
          <a:off x="45847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56080</xdr:rowOff>
    </xdr:from>
    <xdr:ext cx="469744" cy="259045"/>
    <xdr:sp macro="" textlink="">
      <xdr:nvSpPr>
        <xdr:cNvPr id="194" name="維持補修費該当値テキスト"/>
        <xdr:cNvSpPr txBox="1"/>
      </xdr:nvSpPr>
      <xdr:spPr>
        <a:xfrm>
          <a:off x="4686300" y="132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132883</xdr:rowOff>
    </xdr:from>
    <xdr:to>
      <xdr:col>20</xdr:col>
      <xdr:colOff>38100</xdr:colOff>
      <xdr:row>78</xdr:row>
      <xdr:rowOff>63033</xdr:rowOff>
    </xdr:to>
    <xdr:sp macro="" textlink="">
      <xdr:nvSpPr>
        <xdr:cNvPr id="195" name="楕円 194"/>
        <xdr:cNvSpPr/>
      </xdr:nvSpPr>
      <xdr:spPr>
        <a:xfrm>
          <a:off x="3746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54160</xdr:rowOff>
    </xdr:from>
    <xdr:ext cx="469744" cy="259045"/>
    <xdr:sp macro="" textlink="">
      <xdr:nvSpPr>
        <xdr:cNvPr id="196" name="テキスト ボックス 195"/>
        <xdr:cNvSpPr txBox="1"/>
      </xdr:nvSpPr>
      <xdr:spPr>
        <a:xfrm>
          <a:off x="3562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101245</xdr:rowOff>
    </xdr:from>
    <xdr:to>
      <xdr:col>15</xdr:col>
      <xdr:colOff>101600</xdr:colOff>
      <xdr:row>78</xdr:row>
      <xdr:rowOff>31395</xdr:rowOff>
    </xdr:to>
    <xdr:sp macro="" textlink="">
      <xdr:nvSpPr>
        <xdr:cNvPr id="197" name="楕円 196"/>
        <xdr:cNvSpPr/>
      </xdr:nvSpPr>
      <xdr:spPr>
        <a:xfrm>
          <a:off x="2857500" y="133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22522</xdr:rowOff>
    </xdr:from>
    <xdr:ext cx="469744" cy="259045"/>
    <xdr:sp macro="" textlink="">
      <xdr:nvSpPr>
        <xdr:cNvPr id="198" name="テキスト ボックス 197"/>
        <xdr:cNvSpPr txBox="1"/>
      </xdr:nvSpPr>
      <xdr:spPr>
        <a:xfrm>
          <a:off x="2673428" y="1339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140106</xdr:rowOff>
    </xdr:from>
    <xdr:to>
      <xdr:col>10</xdr:col>
      <xdr:colOff>165100</xdr:colOff>
      <xdr:row>78</xdr:row>
      <xdr:rowOff>70256</xdr:rowOff>
    </xdr:to>
    <xdr:sp macro="" textlink="">
      <xdr:nvSpPr>
        <xdr:cNvPr id="199" name="楕円 198"/>
        <xdr:cNvSpPr/>
      </xdr:nvSpPr>
      <xdr:spPr>
        <a:xfrm>
          <a:off x="1968500" y="13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86783</xdr:rowOff>
    </xdr:from>
    <xdr:ext cx="469744" cy="259045"/>
    <xdr:sp macro="" textlink="">
      <xdr:nvSpPr>
        <xdr:cNvPr id="200" name="テキスト ボックス 199"/>
        <xdr:cNvSpPr txBox="1"/>
      </xdr:nvSpPr>
      <xdr:spPr>
        <a:xfrm>
          <a:off x="1784428" y="131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152177</xdr:rowOff>
    </xdr:from>
    <xdr:to>
      <xdr:col>6</xdr:col>
      <xdr:colOff>38100</xdr:colOff>
      <xdr:row>78</xdr:row>
      <xdr:rowOff>82327</xdr:rowOff>
    </xdr:to>
    <xdr:sp macro="" textlink="">
      <xdr:nvSpPr>
        <xdr:cNvPr id="201" name="楕円 200"/>
        <xdr:cNvSpPr/>
      </xdr:nvSpPr>
      <xdr:spPr>
        <a:xfrm>
          <a:off x="1079500" y="133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73454</xdr:rowOff>
    </xdr:from>
    <xdr:ext cx="469744" cy="259045"/>
    <xdr:sp macro="" textlink="">
      <xdr:nvSpPr>
        <xdr:cNvPr id="202" name="テキスト ボックス 201"/>
        <xdr:cNvSpPr txBox="1"/>
      </xdr:nvSpPr>
      <xdr:spPr>
        <a:xfrm>
          <a:off x="895428" y="134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155739</xdr:rowOff>
    </xdr:from>
    <xdr:to>
      <xdr:col>24</xdr:col>
      <xdr:colOff>63500</xdr:colOff>
      <xdr:row>96</xdr:row>
      <xdr:rowOff>76454</xdr:rowOff>
    </xdr:to>
    <xdr:cxnSp macro="">
      <xdr:nvCxnSpPr>
        <xdr:cNvPr id="232" name="直線コネクタ 231"/>
        <xdr:cNvCxnSpPr/>
      </xdr:nvCxnSpPr>
      <xdr:spPr>
        <a:xfrm>
          <a:off x="3797300" y="16443489"/>
          <a:ext cx="838200" cy="9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155739</xdr:rowOff>
    </xdr:from>
    <xdr:to>
      <xdr:col>19</xdr:col>
      <xdr:colOff>177800</xdr:colOff>
      <xdr:row>97</xdr:row>
      <xdr:rowOff>148565</xdr:rowOff>
    </xdr:to>
    <xdr:cxnSp macro="">
      <xdr:nvCxnSpPr>
        <xdr:cNvPr id="235" name="直線コネクタ 234"/>
        <xdr:cNvCxnSpPr/>
      </xdr:nvCxnSpPr>
      <xdr:spPr>
        <a:xfrm flipV="1">
          <a:off x="2908300" y="16443489"/>
          <a:ext cx="889000" cy="3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148565</xdr:rowOff>
    </xdr:from>
    <xdr:to>
      <xdr:col>15</xdr:col>
      <xdr:colOff>50800</xdr:colOff>
      <xdr:row>98</xdr:row>
      <xdr:rowOff>20980</xdr:rowOff>
    </xdr:to>
    <xdr:cxnSp macro="">
      <xdr:nvCxnSpPr>
        <xdr:cNvPr id="238" name="直線コネクタ 237"/>
        <xdr:cNvCxnSpPr/>
      </xdr:nvCxnSpPr>
      <xdr:spPr>
        <a:xfrm flipV="1">
          <a:off x="2019300" y="16779215"/>
          <a:ext cx="889000" cy="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20980</xdr:rowOff>
    </xdr:from>
    <xdr:to>
      <xdr:col>10</xdr:col>
      <xdr:colOff>114300</xdr:colOff>
      <xdr:row>98</xdr:row>
      <xdr:rowOff>54674</xdr:rowOff>
    </xdr:to>
    <xdr:cxnSp macro="">
      <xdr:nvCxnSpPr>
        <xdr:cNvPr id="241" name="直線コネクタ 240"/>
        <xdr:cNvCxnSpPr/>
      </xdr:nvCxnSpPr>
      <xdr:spPr>
        <a:xfrm flipV="1">
          <a:off x="1130300" y="16823080"/>
          <a:ext cx="889000" cy="3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25654</xdr:rowOff>
    </xdr:from>
    <xdr:to>
      <xdr:col>24</xdr:col>
      <xdr:colOff>114300</xdr:colOff>
      <xdr:row>96</xdr:row>
      <xdr:rowOff>127254</xdr:rowOff>
    </xdr:to>
    <xdr:sp macro="" textlink="">
      <xdr:nvSpPr>
        <xdr:cNvPr id="251" name="楕円 250"/>
        <xdr:cNvSpPr/>
      </xdr:nvSpPr>
      <xdr:spPr>
        <a:xfrm>
          <a:off x="4584700" y="1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48531</xdr:rowOff>
    </xdr:from>
    <xdr:ext cx="534377" cy="259045"/>
    <xdr:sp macro="" textlink="">
      <xdr:nvSpPr>
        <xdr:cNvPr id="252" name="扶助費該当値テキスト"/>
        <xdr:cNvSpPr txBox="1"/>
      </xdr:nvSpPr>
      <xdr:spPr>
        <a:xfrm>
          <a:off x="4686300" y="163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104939</xdr:rowOff>
    </xdr:from>
    <xdr:to>
      <xdr:col>20</xdr:col>
      <xdr:colOff>38100</xdr:colOff>
      <xdr:row>96</xdr:row>
      <xdr:rowOff>35089</xdr:rowOff>
    </xdr:to>
    <xdr:sp macro="" textlink="">
      <xdr:nvSpPr>
        <xdr:cNvPr id="253" name="楕円 252"/>
        <xdr:cNvSpPr/>
      </xdr:nvSpPr>
      <xdr:spPr>
        <a:xfrm>
          <a:off x="3746500" y="163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26216</xdr:rowOff>
    </xdr:from>
    <xdr:ext cx="599010" cy="259045"/>
    <xdr:sp macro="" textlink="">
      <xdr:nvSpPr>
        <xdr:cNvPr id="254" name="テキスト ボックス 253"/>
        <xdr:cNvSpPr txBox="1"/>
      </xdr:nvSpPr>
      <xdr:spPr>
        <a:xfrm>
          <a:off x="3497795" y="1648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97765</xdr:rowOff>
    </xdr:from>
    <xdr:to>
      <xdr:col>15</xdr:col>
      <xdr:colOff>101600</xdr:colOff>
      <xdr:row>98</xdr:row>
      <xdr:rowOff>27915</xdr:rowOff>
    </xdr:to>
    <xdr:sp macro="" textlink="">
      <xdr:nvSpPr>
        <xdr:cNvPr id="255" name="楕円 254"/>
        <xdr:cNvSpPr/>
      </xdr:nvSpPr>
      <xdr:spPr>
        <a:xfrm>
          <a:off x="2857500" y="167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19042</xdr:rowOff>
    </xdr:from>
    <xdr:ext cx="534377" cy="259045"/>
    <xdr:sp macro="" textlink="">
      <xdr:nvSpPr>
        <xdr:cNvPr id="256" name="テキスト ボックス 255"/>
        <xdr:cNvSpPr txBox="1"/>
      </xdr:nvSpPr>
      <xdr:spPr>
        <a:xfrm>
          <a:off x="2641111" y="168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141630</xdr:rowOff>
    </xdr:from>
    <xdr:to>
      <xdr:col>10</xdr:col>
      <xdr:colOff>165100</xdr:colOff>
      <xdr:row>98</xdr:row>
      <xdr:rowOff>71780</xdr:rowOff>
    </xdr:to>
    <xdr:sp macro="" textlink="">
      <xdr:nvSpPr>
        <xdr:cNvPr id="257" name="楕円 256"/>
        <xdr:cNvSpPr/>
      </xdr:nvSpPr>
      <xdr:spPr>
        <a:xfrm>
          <a:off x="1968500" y="167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62907</xdr:rowOff>
    </xdr:from>
    <xdr:ext cx="534377" cy="259045"/>
    <xdr:sp macro="" textlink="">
      <xdr:nvSpPr>
        <xdr:cNvPr id="258" name="テキスト ボックス 257"/>
        <xdr:cNvSpPr txBox="1"/>
      </xdr:nvSpPr>
      <xdr:spPr>
        <a:xfrm>
          <a:off x="1752111" y="1686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3874</xdr:rowOff>
    </xdr:from>
    <xdr:to>
      <xdr:col>6</xdr:col>
      <xdr:colOff>38100</xdr:colOff>
      <xdr:row>98</xdr:row>
      <xdr:rowOff>105474</xdr:rowOff>
    </xdr:to>
    <xdr:sp macro="" textlink="">
      <xdr:nvSpPr>
        <xdr:cNvPr id="259" name="楕円 258"/>
        <xdr:cNvSpPr/>
      </xdr:nvSpPr>
      <xdr:spPr>
        <a:xfrm>
          <a:off x="1079500" y="168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96601</xdr:rowOff>
    </xdr:from>
    <xdr:ext cx="534377" cy="259045"/>
    <xdr:sp macro="" textlink="">
      <xdr:nvSpPr>
        <xdr:cNvPr id="260" name="テキスト ボックス 259"/>
        <xdr:cNvSpPr txBox="1"/>
      </xdr:nvSpPr>
      <xdr:spPr>
        <a:xfrm>
          <a:off x="863111" y="168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85805</xdr:rowOff>
    </xdr:from>
    <xdr:to>
      <xdr:col>55</xdr:col>
      <xdr:colOff>0</xdr:colOff>
      <xdr:row>37</xdr:row>
      <xdr:rowOff>53616</xdr:rowOff>
    </xdr:to>
    <xdr:cxnSp macro="">
      <xdr:nvCxnSpPr>
        <xdr:cNvPr id="292" name="直線コネクタ 291"/>
        <xdr:cNvCxnSpPr/>
      </xdr:nvCxnSpPr>
      <xdr:spPr>
        <a:xfrm flipV="1">
          <a:off x="9639300" y="6258005"/>
          <a:ext cx="838200" cy="13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54323</xdr:rowOff>
    </xdr:from>
    <xdr:to>
      <xdr:col>50</xdr:col>
      <xdr:colOff>114300</xdr:colOff>
      <xdr:row>37</xdr:row>
      <xdr:rowOff>53616</xdr:rowOff>
    </xdr:to>
    <xdr:cxnSp macro="">
      <xdr:nvCxnSpPr>
        <xdr:cNvPr id="295" name="直線コネクタ 294"/>
        <xdr:cNvCxnSpPr/>
      </xdr:nvCxnSpPr>
      <xdr:spPr>
        <a:xfrm>
          <a:off x="8750300" y="5197823"/>
          <a:ext cx="889000" cy="119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54323</xdr:rowOff>
    </xdr:from>
    <xdr:to>
      <xdr:col>45</xdr:col>
      <xdr:colOff>177800</xdr:colOff>
      <xdr:row>37</xdr:row>
      <xdr:rowOff>122925</xdr:rowOff>
    </xdr:to>
    <xdr:cxnSp macro="">
      <xdr:nvCxnSpPr>
        <xdr:cNvPr id="298" name="直線コネクタ 297"/>
        <xdr:cNvCxnSpPr/>
      </xdr:nvCxnSpPr>
      <xdr:spPr>
        <a:xfrm flipV="1">
          <a:off x="7861300" y="5197823"/>
          <a:ext cx="889000" cy="12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122925</xdr:rowOff>
    </xdr:from>
    <xdr:to>
      <xdr:col>41</xdr:col>
      <xdr:colOff>50800</xdr:colOff>
      <xdr:row>37</xdr:row>
      <xdr:rowOff>125440</xdr:rowOff>
    </xdr:to>
    <xdr:cxnSp macro="">
      <xdr:nvCxnSpPr>
        <xdr:cNvPr id="301" name="直線コネクタ 300"/>
        <xdr:cNvCxnSpPr/>
      </xdr:nvCxnSpPr>
      <xdr:spPr>
        <a:xfrm flipV="1">
          <a:off x="6972300" y="646657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162243</xdr:rowOff>
    </xdr:from>
    <xdr:ext cx="534377" cy="259045"/>
    <xdr:sp macro="" textlink="">
      <xdr:nvSpPr>
        <xdr:cNvPr id="305" name="テキスト ボックス 304"/>
        <xdr:cNvSpPr txBox="1"/>
      </xdr:nvSpPr>
      <xdr:spPr>
        <a:xfrm>
          <a:off x="6705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35005</xdr:rowOff>
    </xdr:from>
    <xdr:to>
      <xdr:col>55</xdr:col>
      <xdr:colOff>50800</xdr:colOff>
      <xdr:row>36</xdr:row>
      <xdr:rowOff>136605</xdr:rowOff>
    </xdr:to>
    <xdr:sp macro="" textlink="">
      <xdr:nvSpPr>
        <xdr:cNvPr id="311" name="楕円 310"/>
        <xdr:cNvSpPr/>
      </xdr:nvSpPr>
      <xdr:spPr>
        <a:xfrm>
          <a:off x="10426700" y="62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13432</xdr:rowOff>
    </xdr:from>
    <xdr:ext cx="534377" cy="259045"/>
    <xdr:sp macro="" textlink="">
      <xdr:nvSpPr>
        <xdr:cNvPr id="312" name="補助費等該当値テキスト"/>
        <xdr:cNvSpPr txBox="1"/>
      </xdr:nvSpPr>
      <xdr:spPr>
        <a:xfrm>
          <a:off x="10528300" y="61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2816</xdr:rowOff>
    </xdr:from>
    <xdr:to>
      <xdr:col>50</xdr:col>
      <xdr:colOff>165100</xdr:colOff>
      <xdr:row>37</xdr:row>
      <xdr:rowOff>104416</xdr:rowOff>
    </xdr:to>
    <xdr:sp macro="" textlink="">
      <xdr:nvSpPr>
        <xdr:cNvPr id="313" name="楕円 312"/>
        <xdr:cNvSpPr/>
      </xdr:nvSpPr>
      <xdr:spPr>
        <a:xfrm>
          <a:off x="9588500" y="63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95543</xdr:rowOff>
    </xdr:from>
    <xdr:ext cx="534377" cy="259045"/>
    <xdr:sp macro="" textlink="">
      <xdr:nvSpPr>
        <xdr:cNvPr id="314" name="テキスト ボックス 313"/>
        <xdr:cNvSpPr txBox="1"/>
      </xdr:nvSpPr>
      <xdr:spPr>
        <a:xfrm>
          <a:off x="9372111" y="64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3523</xdr:rowOff>
    </xdr:from>
    <xdr:to>
      <xdr:col>46</xdr:col>
      <xdr:colOff>38100</xdr:colOff>
      <xdr:row>30</xdr:row>
      <xdr:rowOff>105123</xdr:rowOff>
    </xdr:to>
    <xdr:sp macro="" textlink="">
      <xdr:nvSpPr>
        <xdr:cNvPr id="315" name="楕円 314"/>
        <xdr:cNvSpPr/>
      </xdr:nvSpPr>
      <xdr:spPr>
        <a:xfrm>
          <a:off x="8699500" y="514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96250</xdr:rowOff>
    </xdr:from>
    <xdr:ext cx="599010" cy="259045"/>
    <xdr:sp macro="" textlink="">
      <xdr:nvSpPr>
        <xdr:cNvPr id="316" name="テキスト ボックス 315"/>
        <xdr:cNvSpPr txBox="1"/>
      </xdr:nvSpPr>
      <xdr:spPr>
        <a:xfrm>
          <a:off x="8450795" y="523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72125</xdr:rowOff>
    </xdr:from>
    <xdr:to>
      <xdr:col>41</xdr:col>
      <xdr:colOff>101600</xdr:colOff>
      <xdr:row>38</xdr:row>
      <xdr:rowOff>2275</xdr:rowOff>
    </xdr:to>
    <xdr:sp macro="" textlink="">
      <xdr:nvSpPr>
        <xdr:cNvPr id="317" name="楕円 316"/>
        <xdr:cNvSpPr/>
      </xdr:nvSpPr>
      <xdr:spPr>
        <a:xfrm>
          <a:off x="7810500" y="641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164852</xdr:rowOff>
    </xdr:from>
    <xdr:ext cx="534377" cy="259045"/>
    <xdr:sp macro="" textlink="">
      <xdr:nvSpPr>
        <xdr:cNvPr id="318" name="テキスト ボックス 317"/>
        <xdr:cNvSpPr txBox="1"/>
      </xdr:nvSpPr>
      <xdr:spPr>
        <a:xfrm>
          <a:off x="7594111" y="650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74640</xdr:rowOff>
    </xdr:from>
    <xdr:to>
      <xdr:col>36</xdr:col>
      <xdr:colOff>165100</xdr:colOff>
      <xdr:row>38</xdr:row>
      <xdr:rowOff>4790</xdr:rowOff>
    </xdr:to>
    <xdr:sp macro="" textlink="">
      <xdr:nvSpPr>
        <xdr:cNvPr id="319" name="楕円 318"/>
        <xdr:cNvSpPr/>
      </xdr:nvSpPr>
      <xdr:spPr>
        <a:xfrm>
          <a:off x="6921500" y="64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167367</xdr:rowOff>
    </xdr:from>
    <xdr:ext cx="534377" cy="259045"/>
    <xdr:sp macro="" textlink="">
      <xdr:nvSpPr>
        <xdr:cNvPr id="320" name="テキスト ボックス 319"/>
        <xdr:cNvSpPr txBox="1"/>
      </xdr:nvSpPr>
      <xdr:spPr>
        <a:xfrm>
          <a:off x="6705111" y="65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70076</xdr:rowOff>
    </xdr:from>
    <xdr:to>
      <xdr:col>55</xdr:col>
      <xdr:colOff>0</xdr:colOff>
      <xdr:row>56</xdr:row>
      <xdr:rowOff>51910</xdr:rowOff>
    </xdr:to>
    <xdr:cxnSp macro="">
      <xdr:nvCxnSpPr>
        <xdr:cNvPr id="349" name="直線コネクタ 348"/>
        <xdr:cNvCxnSpPr/>
      </xdr:nvCxnSpPr>
      <xdr:spPr>
        <a:xfrm flipV="1">
          <a:off x="9639300" y="9499826"/>
          <a:ext cx="838200" cy="15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50" name="普通建設事業費平均値テキスト"/>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10389</xdr:rowOff>
    </xdr:from>
    <xdr:to>
      <xdr:col>50</xdr:col>
      <xdr:colOff>114300</xdr:colOff>
      <xdr:row>56</xdr:row>
      <xdr:rowOff>51910</xdr:rowOff>
    </xdr:to>
    <xdr:cxnSp macro="">
      <xdr:nvCxnSpPr>
        <xdr:cNvPr id="352" name="直線コネクタ 351"/>
        <xdr:cNvCxnSpPr/>
      </xdr:nvCxnSpPr>
      <xdr:spPr>
        <a:xfrm>
          <a:off x="8750300" y="9268689"/>
          <a:ext cx="889000" cy="38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10389</xdr:rowOff>
    </xdr:from>
    <xdr:to>
      <xdr:col>45</xdr:col>
      <xdr:colOff>177800</xdr:colOff>
      <xdr:row>55</xdr:row>
      <xdr:rowOff>99474</xdr:rowOff>
    </xdr:to>
    <xdr:cxnSp macro="">
      <xdr:nvCxnSpPr>
        <xdr:cNvPr id="355" name="直線コネクタ 354"/>
        <xdr:cNvCxnSpPr/>
      </xdr:nvCxnSpPr>
      <xdr:spPr>
        <a:xfrm flipV="1">
          <a:off x="7861300" y="9268689"/>
          <a:ext cx="889000" cy="26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7" name="テキスト ボックス 356"/>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99474</xdr:rowOff>
    </xdr:from>
    <xdr:to>
      <xdr:col>41</xdr:col>
      <xdr:colOff>50800</xdr:colOff>
      <xdr:row>56</xdr:row>
      <xdr:rowOff>168846</xdr:rowOff>
    </xdr:to>
    <xdr:cxnSp macro="">
      <xdr:nvCxnSpPr>
        <xdr:cNvPr id="358" name="直線コネクタ 357"/>
        <xdr:cNvCxnSpPr/>
      </xdr:nvCxnSpPr>
      <xdr:spPr>
        <a:xfrm flipV="1">
          <a:off x="6972300" y="9529224"/>
          <a:ext cx="889000" cy="2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60" name="テキスト ボックス 359"/>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19276</xdr:rowOff>
    </xdr:from>
    <xdr:to>
      <xdr:col>55</xdr:col>
      <xdr:colOff>50800</xdr:colOff>
      <xdr:row>55</xdr:row>
      <xdr:rowOff>120876</xdr:rowOff>
    </xdr:to>
    <xdr:sp macro="" textlink="">
      <xdr:nvSpPr>
        <xdr:cNvPr id="368" name="楕円 367"/>
        <xdr:cNvSpPr/>
      </xdr:nvSpPr>
      <xdr:spPr>
        <a:xfrm>
          <a:off x="10426700" y="94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42153</xdr:rowOff>
    </xdr:from>
    <xdr:ext cx="534377" cy="259045"/>
    <xdr:sp macro="" textlink="">
      <xdr:nvSpPr>
        <xdr:cNvPr id="369" name="普通建設事業費該当値テキスト"/>
        <xdr:cNvSpPr txBox="1"/>
      </xdr:nvSpPr>
      <xdr:spPr>
        <a:xfrm>
          <a:off x="10528300" y="930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1110</xdr:rowOff>
    </xdr:from>
    <xdr:to>
      <xdr:col>50</xdr:col>
      <xdr:colOff>165100</xdr:colOff>
      <xdr:row>56</xdr:row>
      <xdr:rowOff>102710</xdr:rowOff>
    </xdr:to>
    <xdr:sp macro="" textlink="">
      <xdr:nvSpPr>
        <xdr:cNvPr id="370" name="楕円 369"/>
        <xdr:cNvSpPr/>
      </xdr:nvSpPr>
      <xdr:spPr>
        <a:xfrm>
          <a:off x="9588500" y="96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93837</xdr:rowOff>
    </xdr:from>
    <xdr:ext cx="534377" cy="259045"/>
    <xdr:sp macro="" textlink="">
      <xdr:nvSpPr>
        <xdr:cNvPr id="371" name="テキスト ボックス 370"/>
        <xdr:cNvSpPr txBox="1"/>
      </xdr:nvSpPr>
      <xdr:spPr>
        <a:xfrm>
          <a:off x="9372111" y="969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131039</xdr:rowOff>
    </xdr:from>
    <xdr:to>
      <xdr:col>46</xdr:col>
      <xdr:colOff>38100</xdr:colOff>
      <xdr:row>54</xdr:row>
      <xdr:rowOff>61189</xdr:rowOff>
    </xdr:to>
    <xdr:sp macro="" textlink="">
      <xdr:nvSpPr>
        <xdr:cNvPr id="372" name="楕円 371"/>
        <xdr:cNvSpPr/>
      </xdr:nvSpPr>
      <xdr:spPr>
        <a:xfrm>
          <a:off x="8699500" y="92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77716</xdr:rowOff>
    </xdr:from>
    <xdr:ext cx="599010" cy="259045"/>
    <xdr:sp macro="" textlink="">
      <xdr:nvSpPr>
        <xdr:cNvPr id="373" name="テキスト ボックス 372"/>
        <xdr:cNvSpPr txBox="1"/>
      </xdr:nvSpPr>
      <xdr:spPr>
        <a:xfrm>
          <a:off x="8450795" y="899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48674</xdr:rowOff>
    </xdr:from>
    <xdr:to>
      <xdr:col>41</xdr:col>
      <xdr:colOff>101600</xdr:colOff>
      <xdr:row>55</xdr:row>
      <xdr:rowOff>150274</xdr:rowOff>
    </xdr:to>
    <xdr:sp macro="" textlink="">
      <xdr:nvSpPr>
        <xdr:cNvPr id="374" name="楕円 373"/>
        <xdr:cNvSpPr/>
      </xdr:nvSpPr>
      <xdr:spPr>
        <a:xfrm>
          <a:off x="7810500" y="94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166801</xdr:rowOff>
    </xdr:from>
    <xdr:ext cx="534377" cy="259045"/>
    <xdr:sp macro="" textlink="">
      <xdr:nvSpPr>
        <xdr:cNvPr id="375" name="テキスト ボックス 374"/>
        <xdr:cNvSpPr txBox="1"/>
      </xdr:nvSpPr>
      <xdr:spPr>
        <a:xfrm>
          <a:off x="7594111" y="925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118046</xdr:rowOff>
    </xdr:from>
    <xdr:to>
      <xdr:col>36</xdr:col>
      <xdr:colOff>165100</xdr:colOff>
      <xdr:row>57</xdr:row>
      <xdr:rowOff>48196</xdr:rowOff>
    </xdr:to>
    <xdr:sp macro="" textlink="">
      <xdr:nvSpPr>
        <xdr:cNvPr id="376" name="楕円 375"/>
        <xdr:cNvSpPr/>
      </xdr:nvSpPr>
      <xdr:spPr>
        <a:xfrm>
          <a:off x="6921500" y="97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39323</xdr:rowOff>
    </xdr:from>
    <xdr:ext cx="534377" cy="259045"/>
    <xdr:sp macro="" textlink="">
      <xdr:nvSpPr>
        <xdr:cNvPr id="377" name="テキスト ボックス 376"/>
        <xdr:cNvSpPr txBox="1"/>
      </xdr:nvSpPr>
      <xdr:spPr>
        <a:xfrm>
          <a:off x="6705111" y="98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61159</xdr:rowOff>
    </xdr:from>
    <xdr:to>
      <xdr:col>55</xdr:col>
      <xdr:colOff>0</xdr:colOff>
      <xdr:row>79</xdr:row>
      <xdr:rowOff>83105</xdr:rowOff>
    </xdr:to>
    <xdr:cxnSp macro="">
      <xdr:nvCxnSpPr>
        <xdr:cNvPr id="408" name="直線コネクタ 407"/>
        <xdr:cNvCxnSpPr/>
      </xdr:nvCxnSpPr>
      <xdr:spPr>
        <a:xfrm>
          <a:off x="9639300" y="13605709"/>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54367</xdr:rowOff>
    </xdr:from>
    <xdr:to>
      <xdr:col>50</xdr:col>
      <xdr:colOff>114300</xdr:colOff>
      <xdr:row>79</xdr:row>
      <xdr:rowOff>61159</xdr:rowOff>
    </xdr:to>
    <xdr:cxnSp macro="">
      <xdr:nvCxnSpPr>
        <xdr:cNvPr id="411" name="直線コネクタ 410"/>
        <xdr:cNvCxnSpPr/>
      </xdr:nvCxnSpPr>
      <xdr:spPr>
        <a:xfrm>
          <a:off x="8750300" y="13598917"/>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54367</xdr:rowOff>
    </xdr:from>
    <xdr:to>
      <xdr:col>45</xdr:col>
      <xdr:colOff>177800</xdr:colOff>
      <xdr:row>79</xdr:row>
      <xdr:rowOff>71131</xdr:rowOff>
    </xdr:to>
    <xdr:cxnSp macro="">
      <xdr:nvCxnSpPr>
        <xdr:cNvPr id="414" name="直線コネクタ 413"/>
        <xdr:cNvCxnSpPr/>
      </xdr:nvCxnSpPr>
      <xdr:spPr>
        <a:xfrm flipV="1">
          <a:off x="7861300" y="1359891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71131</xdr:rowOff>
    </xdr:from>
    <xdr:to>
      <xdr:col>41</xdr:col>
      <xdr:colOff>50800</xdr:colOff>
      <xdr:row>79</xdr:row>
      <xdr:rowOff>79808</xdr:rowOff>
    </xdr:to>
    <xdr:cxnSp macro="">
      <xdr:nvCxnSpPr>
        <xdr:cNvPr id="417" name="直線コネクタ 416"/>
        <xdr:cNvCxnSpPr/>
      </xdr:nvCxnSpPr>
      <xdr:spPr>
        <a:xfrm flipV="1">
          <a:off x="6972300" y="13615681"/>
          <a:ext cx="889000" cy="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9" name="テキスト ボックス 418"/>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32305</xdr:rowOff>
    </xdr:from>
    <xdr:to>
      <xdr:col>55</xdr:col>
      <xdr:colOff>50800</xdr:colOff>
      <xdr:row>79</xdr:row>
      <xdr:rowOff>133905</xdr:rowOff>
    </xdr:to>
    <xdr:sp macro="" textlink="">
      <xdr:nvSpPr>
        <xdr:cNvPr id="427" name="楕円 426"/>
        <xdr:cNvSpPr/>
      </xdr:nvSpPr>
      <xdr:spPr>
        <a:xfrm>
          <a:off x="10426700" y="135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118682</xdr:rowOff>
    </xdr:from>
    <xdr:ext cx="469744" cy="259045"/>
    <xdr:sp macro="" textlink="">
      <xdr:nvSpPr>
        <xdr:cNvPr id="428" name="普通建設事業費 （ うち新規整備　）該当値テキスト"/>
        <xdr:cNvSpPr txBox="1"/>
      </xdr:nvSpPr>
      <xdr:spPr>
        <a:xfrm>
          <a:off x="10528300" y="1349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10359</xdr:rowOff>
    </xdr:from>
    <xdr:to>
      <xdr:col>50</xdr:col>
      <xdr:colOff>165100</xdr:colOff>
      <xdr:row>79</xdr:row>
      <xdr:rowOff>111959</xdr:rowOff>
    </xdr:to>
    <xdr:sp macro="" textlink="">
      <xdr:nvSpPr>
        <xdr:cNvPr id="429" name="楕円 428"/>
        <xdr:cNvSpPr/>
      </xdr:nvSpPr>
      <xdr:spPr>
        <a:xfrm>
          <a:off x="9588500" y="135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103086</xdr:rowOff>
    </xdr:from>
    <xdr:ext cx="469744" cy="259045"/>
    <xdr:sp macro="" textlink="">
      <xdr:nvSpPr>
        <xdr:cNvPr id="430" name="テキスト ボックス 429"/>
        <xdr:cNvSpPr txBox="1"/>
      </xdr:nvSpPr>
      <xdr:spPr>
        <a:xfrm>
          <a:off x="9404428" y="1364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3567</xdr:rowOff>
    </xdr:from>
    <xdr:to>
      <xdr:col>46</xdr:col>
      <xdr:colOff>38100</xdr:colOff>
      <xdr:row>79</xdr:row>
      <xdr:rowOff>105167</xdr:rowOff>
    </xdr:to>
    <xdr:sp macro="" textlink="">
      <xdr:nvSpPr>
        <xdr:cNvPr id="431" name="楕円 430"/>
        <xdr:cNvSpPr/>
      </xdr:nvSpPr>
      <xdr:spPr>
        <a:xfrm>
          <a:off x="8699500" y="135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96294</xdr:rowOff>
    </xdr:from>
    <xdr:ext cx="469744" cy="259045"/>
    <xdr:sp macro="" textlink="">
      <xdr:nvSpPr>
        <xdr:cNvPr id="432" name="テキスト ボックス 431"/>
        <xdr:cNvSpPr txBox="1"/>
      </xdr:nvSpPr>
      <xdr:spPr>
        <a:xfrm>
          <a:off x="8515428" y="1364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20331</xdr:rowOff>
    </xdr:from>
    <xdr:to>
      <xdr:col>41</xdr:col>
      <xdr:colOff>101600</xdr:colOff>
      <xdr:row>79</xdr:row>
      <xdr:rowOff>121931</xdr:rowOff>
    </xdr:to>
    <xdr:sp macro="" textlink="">
      <xdr:nvSpPr>
        <xdr:cNvPr id="433" name="楕円 432"/>
        <xdr:cNvSpPr/>
      </xdr:nvSpPr>
      <xdr:spPr>
        <a:xfrm>
          <a:off x="7810500" y="135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113058</xdr:rowOff>
    </xdr:from>
    <xdr:ext cx="469744" cy="259045"/>
    <xdr:sp macro="" textlink="">
      <xdr:nvSpPr>
        <xdr:cNvPr id="434" name="テキスト ボックス 433"/>
        <xdr:cNvSpPr txBox="1"/>
      </xdr:nvSpPr>
      <xdr:spPr>
        <a:xfrm>
          <a:off x="7626428" y="1365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29008</xdr:rowOff>
    </xdr:from>
    <xdr:to>
      <xdr:col>36</xdr:col>
      <xdr:colOff>165100</xdr:colOff>
      <xdr:row>79</xdr:row>
      <xdr:rowOff>130608</xdr:rowOff>
    </xdr:to>
    <xdr:sp macro="" textlink="">
      <xdr:nvSpPr>
        <xdr:cNvPr id="435" name="楕円 434"/>
        <xdr:cNvSpPr/>
      </xdr:nvSpPr>
      <xdr:spPr>
        <a:xfrm>
          <a:off x="6921500" y="135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121735</xdr:rowOff>
    </xdr:from>
    <xdr:ext cx="469744" cy="259045"/>
    <xdr:sp macro="" textlink="">
      <xdr:nvSpPr>
        <xdr:cNvPr id="436" name="テキスト ボックス 435"/>
        <xdr:cNvSpPr txBox="1"/>
      </xdr:nvSpPr>
      <xdr:spPr>
        <a:xfrm>
          <a:off x="6737428" y="1366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74450</xdr:rowOff>
    </xdr:from>
    <xdr:to>
      <xdr:col>55</xdr:col>
      <xdr:colOff>0</xdr:colOff>
      <xdr:row>95</xdr:row>
      <xdr:rowOff>92937</xdr:rowOff>
    </xdr:to>
    <xdr:cxnSp macro="">
      <xdr:nvCxnSpPr>
        <xdr:cNvPr id="469" name="直線コネクタ 468"/>
        <xdr:cNvCxnSpPr/>
      </xdr:nvCxnSpPr>
      <xdr:spPr>
        <a:xfrm flipV="1">
          <a:off x="9639300" y="16019300"/>
          <a:ext cx="838200" cy="36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70" name="普通建設事業費 （ うち更新整備　）平均値テキスト"/>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45560</xdr:rowOff>
    </xdr:from>
    <xdr:to>
      <xdr:col>50</xdr:col>
      <xdr:colOff>114300</xdr:colOff>
      <xdr:row>95</xdr:row>
      <xdr:rowOff>92937</xdr:rowOff>
    </xdr:to>
    <xdr:cxnSp macro="">
      <xdr:nvCxnSpPr>
        <xdr:cNvPr id="472" name="直線コネクタ 471"/>
        <xdr:cNvCxnSpPr/>
      </xdr:nvCxnSpPr>
      <xdr:spPr>
        <a:xfrm>
          <a:off x="8750300" y="15647510"/>
          <a:ext cx="889000" cy="73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4" name="テキスト ボックス 473"/>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45560</xdr:rowOff>
    </xdr:from>
    <xdr:to>
      <xdr:col>45</xdr:col>
      <xdr:colOff>177800</xdr:colOff>
      <xdr:row>94</xdr:row>
      <xdr:rowOff>53446</xdr:rowOff>
    </xdr:to>
    <xdr:cxnSp macro="">
      <xdr:nvCxnSpPr>
        <xdr:cNvPr id="475" name="直線コネクタ 474"/>
        <xdr:cNvCxnSpPr/>
      </xdr:nvCxnSpPr>
      <xdr:spPr>
        <a:xfrm flipV="1">
          <a:off x="7861300" y="15647510"/>
          <a:ext cx="889000" cy="52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7" name="テキスト ボックス 476"/>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53446</xdr:rowOff>
    </xdr:from>
    <xdr:to>
      <xdr:col>41</xdr:col>
      <xdr:colOff>50800</xdr:colOff>
      <xdr:row>96</xdr:row>
      <xdr:rowOff>75135</xdr:rowOff>
    </xdr:to>
    <xdr:cxnSp macro="">
      <xdr:nvCxnSpPr>
        <xdr:cNvPr id="478" name="直線コネクタ 477"/>
        <xdr:cNvCxnSpPr/>
      </xdr:nvCxnSpPr>
      <xdr:spPr>
        <a:xfrm flipV="1">
          <a:off x="6972300" y="16169746"/>
          <a:ext cx="889000" cy="36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80" name="テキスト ボックス 479"/>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82" name="テキスト ボックス 481"/>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23650</xdr:rowOff>
    </xdr:from>
    <xdr:to>
      <xdr:col>55</xdr:col>
      <xdr:colOff>50800</xdr:colOff>
      <xdr:row>93</xdr:row>
      <xdr:rowOff>125250</xdr:rowOff>
    </xdr:to>
    <xdr:sp macro="" textlink="">
      <xdr:nvSpPr>
        <xdr:cNvPr id="488" name="楕円 487"/>
        <xdr:cNvSpPr/>
      </xdr:nvSpPr>
      <xdr:spPr>
        <a:xfrm>
          <a:off x="10426700" y="159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46527</xdr:rowOff>
    </xdr:from>
    <xdr:ext cx="534377" cy="259045"/>
    <xdr:sp macro="" textlink="">
      <xdr:nvSpPr>
        <xdr:cNvPr id="489" name="普通建設事業費 （ うち更新整備　）該当値テキスト"/>
        <xdr:cNvSpPr txBox="1"/>
      </xdr:nvSpPr>
      <xdr:spPr>
        <a:xfrm>
          <a:off x="10528300" y="1581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42137</xdr:rowOff>
    </xdr:from>
    <xdr:to>
      <xdr:col>50</xdr:col>
      <xdr:colOff>165100</xdr:colOff>
      <xdr:row>95</xdr:row>
      <xdr:rowOff>143737</xdr:rowOff>
    </xdr:to>
    <xdr:sp macro="" textlink="">
      <xdr:nvSpPr>
        <xdr:cNvPr id="490" name="楕円 489"/>
        <xdr:cNvSpPr/>
      </xdr:nvSpPr>
      <xdr:spPr>
        <a:xfrm>
          <a:off x="9588500" y="163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160264</xdr:rowOff>
    </xdr:from>
    <xdr:ext cx="534377" cy="259045"/>
    <xdr:sp macro="" textlink="">
      <xdr:nvSpPr>
        <xdr:cNvPr id="491" name="テキスト ボックス 490"/>
        <xdr:cNvSpPr txBox="1"/>
      </xdr:nvSpPr>
      <xdr:spPr>
        <a:xfrm>
          <a:off x="9372111" y="161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166210</xdr:rowOff>
    </xdr:from>
    <xdr:to>
      <xdr:col>46</xdr:col>
      <xdr:colOff>38100</xdr:colOff>
      <xdr:row>91</xdr:row>
      <xdr:rowOff>96360</xdr:rowOff>
    </xdr:to>
    <xdr:sp macro="" textlink="">
      <xdr:nvSpPr>
        <xdr:cNvPr id="492" name="楕円 491"/>
        <xdr:cNvSpPr/>
      </xdr:nvSpPr>
      <xdr:spPr>
        <a:xfrm>
          <a:off x="8699500" y="155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112887</xdr:rowOff>
    </xdr:from>
    <xdr:ext cx="599010" cy="259045"/>
    <xdr:sp macro="" textlink="">
      <xdr:nvSpPr>
        <xdr:cNvPr id="493" name="テキスト ボックス 492"/>
        <xdr:cNvSpPr txBox="1"/>
      </xdr:nvSpPr>
      <xdr:spPr>
        <a:xfrm>
          <a:off x="8450795" y="1537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2646</xdr:rowOff>
    </xdr:from>
    <xdr:to>
      <xdr:col>41</xdr:col>
      <xdr:colOff>101600</xdr:colOff>
      <xdr:row>94</xdr:row>
      <xdr:rowOff>104246</xdr:rowOff>
    </xdr:to>
    <xdr:sp macro="" textlink="">
      <xdr:nvSpPr>
        <xdr:cNvPr id="494" name="楕円 493"/>
        <xdr:cNvSpPr/>
      </xdr:nvSpPr>
      <xdr:spPr>
        <a:xfrm>
          <a:off x="7810500" y="1611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120773</xdr:rowOff>
    </xdr:from>
    <xdr:ext cx="534377" cy="259045"/>
    <xdr:sp macro="" textlink="">
      <xdr:nvSpPr>
        <xdr:cNvPr id="495" name="テキスト ボックス 494"/>
        <xdr:cNvSpPr txBox="1"/>
      </xdr:nvSpPr>
      <xdr:spPr>
        <a:xfrm>
          <a:off x="7594111" y="15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24335</xdr:rowOff>
    </xdr:from>
    <xdr:to>
      <xdr:col>36</xdr:col>
      <xdr:colOff>165100</xdr:colOff>
      <xdr:row>96</xdr:row>
      <xdr:rowOff>125935</xdr:rowOff>
    </xdr:to>
    <xdr:sp macro="" textlink="">
      <xdr:nvSpPr>
        <xdr:cNvPr id="496" name="楕円 495"/>
        <xdr:cNvSpPr/>
      </xdr:nvSpPr>
      <xdr:spPr>
        <a:xfrm>
          <a:off x="6921500" y="164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142462</xdr:rowOff>
    </xdr:from>
    <xdr:ext cx="534377" cy="259045"/>
    <xdr:sp macro="" textlink="">
      <xdr:nvSpPr>
        <xdr:cNvPr id="497" name="テキスト ボックス 496"/>
        <xdr:cNvSpPr txBox="1"/>
      </xdr:nvSpPr>
      <xdr:spPr>
        <a:xfrm>
          <a:off x="6705111" y="162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137323</xdr:rowOff>
    </xdr:from>
    <xdr:to>
      <xdr:col>85</xdr:col>
      <xdr:colOff>127000</xdr:colOff>
      <xdr:row>38</xdr:row>
      <xdr:rowOff>138831</xdr:rowOff>
    </xdr:to>
    <xdr:cxnSp macro="">
      <xdr:nvCxnSpPr>
        <xdr:cNvPr id="524" name="直線コネクタ 523"/>
        <xdr:cNvCxnSpPr/>
      </xdr:nvCxnSpPr>
      <xdr:spPr>
        <a:xfrm flipV="1">
          <a:off x="15481300" y="6652423"/>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122738</xdr:rowOff>
    </xdr:from>
    <xdr:to>
      <xdr:col>81</xdr:col>
      <xdr:colOff>50800</xdr:colOff>
      <xdr:row>38</xdr:row>
      <xdr:rowOff>138831</xdr:rowOff>
    </xdr:to>
    <xdr:cxnSp macro="">
      <xdr:nvCxnSpPr>
        <xdr:cNvPr id="527" name="直線コネクタ 526"/>
        <xdr:cNvCxnSpPr/>
      </xdr:nvCxnSpPr>
      <xdr:spPr>
        <a:xfrm>
          <a:off x="14592300" y="663783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9" name="テキスト ボックス 528"/>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94803</xdr:rowOff>
    </xdr:from>
    <xdr:to>
      <xdr:col>76</xdr:col>
      <xdr:colOff>114300</xdr:colOff>
      <xdr:row>38</xdr:row>
      <xdr:rowOff>122738</xdr:rowOff>
    </xdr:to>
    <xdr:cxnSp macro="">
      <xdr:nvCxnSpPr>
        <xdr:cNvPr id="530" name="直線コネクタ 529"/>
        <xdr:cNvCxnSpPr/>
      </xdr:nvCxnSpPr>
      <xdr:spPr>
        <a:xfrm>
          <a:off x="13703300" y="6609903"/>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9764</xdr:rowOff>
    </xdr:from>
    <xdr:to>
      <xdr:col>71</xdr:col>
      <xdr:colOff>177800</xdr:colOff>
      <xdr:row>38</xdr:row>
      <xdr:rowOff>94803</xdr:rowOff>
    </xdr:to>
    <xdr:cxnSp macro="">
      <xdr:nvCxnSpPr>
        <xdr:cNvPr id="533" name="直線コネクタ 532"/>
        <xdr:cNvCxnSpPr/>
      </xdr:nvCxnSpPr>
      <xdr:spPr>
        <a:xfrm>
          <a:off x="12814300" y="6353414"/>
          <a:ext cx="889000" cy="2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5" name="テキスト ボックス 534"/>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37" name="テキスト ボックス 536"/>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86523</xdr:rowOff>
    </xdr:from>
    <xdr:to>
      <xdr:col>85</xdr:col>
      <xdr:colOff>177800</xdr:colOff>
      <xdr:row>39</xdr:row>
      <xdr:rowOff>16673</xdr:rowOff>
    </xdr:to>
    <xdr:sp macro="" textlink="">
      <xdr:nvSpPr>
        <xdr:cNvPr id="543" name="楕円 542"/>
        <xdr:cNvSpPr/>
      </xdr:nvSpPr>
      <xdr:spPr>
        <a:xfrm>
          <a:off x="16268700" y="66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1450</xdr:rowOff>
    </xdr:from>
    <xdr:ext cx="313932" cy="259045"/>
    <xdr:sp macro="" textlink="">
      <xdr:nvSpPr>
        <xdr:cNvPr id="544" name="災害復旧事業費該当値テキスト"/>
        <xdr:cNvSpPr txBox="1"/>
      </xdr:nvSpPr>
      <xdr:spPr>
        <a:xfrm>
          <a:off x="16370300" y="6516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88031</xdr:rowOff>
    </xdr:from>
    <xdr:to>
      <xdr:col>81</xdr:col>
      <xdr:colOff>101600</xdr:colOff>
      <xdr:row>39</xdr:row>
      <xdr:rowOff>18181</xdr:rowOff>
    </xdr:to>
    <xdr:sp macro="" textlink="">
      <xdr:nvSpPr>
        <xdr:cNvPr id="545" name="楕円 544"/>
        <xdr:cNvSpPr/>
      </xdr:nvSpPr>
      <xdr:spPr>
        <a:xfrm>
          <a:off x="15430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9308</xdr:rowOff>
    </xdr:from>
    <xdr:ext cx="313932" cy="259045"/>
    <xdr:sp macro="" textlink="">
      <xdr:nvSpPr>
        <xdr:cNvPr id="546" name="テキスト ボックス 545"/>
        <xdr:cNvSpPr txBox="1"/>
      </xdr:nvSpPr>
      <xdr:spPr>
        <a:xfrm>
          <a:off x="15324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71938</xdr:rowOff>
    </xdr:from>
    <xdr:to>
      <xdr:col>76</xdr:col>
      <xdr:colOff>165100</xdr:colOff>
      <xdr:row>39</xdr:row>
      <xdr:rowOff>2088</xdr:rowOff>
    </xdr:to>
    <xdr:sp macro="" textlink="">
      <xdr:nvSpPr>
        <xdr:cNvPr id="547" name="楕円 546"/>
        <xdr:cNvSpPr/>
      </xdr:nvSpPr>
      <xdr:spPr>
        <a:xfrm>
          <a:off x="14541500" y="65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164665</xdr:rowOff>
    </xdr:from>
    <xdr:ext cx="378565" cy="259045"/>
    <xdr:sp macro="" textlink="">
      <xdr:nvSpPr>
        <xdr:cNvPr id="548" name="テキスト ボックス 547"/>
        <xdr:cNvSpPr txBox="1"/>
      </xdr:nvSpPr>
      <xdr:spPr>
        <a:xfrm>
          <a:off x="14403017" y="667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44003</xdr:rowOff>
    </xdr:from>
    <xdr:to>
      <xdr:col>72</xdr:col>
      <xdr:colOff>38100</xdr:colOff>
      <xdr:row>38</xdr:row>
      <xdr:rowOff>145603</xdr:rowOff>
    </xdr:to>
    <xdr:sp macro="" textlink="">
      <xdr:nvSpPr>
        <xdr:cNvPr id="549" name="楕円 548"/>
        <xdr:cNvSpPr/>
      </xdr:nvSpPr>
      <xdr:spPr>
        <a:xfrm>
          <a:off x="13652500" y="65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136730</xdr:rowOff>
    </xdr:from>
    <xdr:ext cx="378565" cy="259045"/>
    <xdr:sp macro="" textlink="">
      <xdr:nvSpPr>
        <xdr:cNvPr id="550" name="テキスト ボックス 549"/>
        <xdr:cNvSpPr txBox="1"/>
      </xdr:nvSpPr>
      <xdr:spPr>
        <a:xfrm>
          <a:off x="13514017" y="6651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130414</xdr:rowOff>
    </xdr:from>
    <xdr:to>
      <xdr:col>67</xdr:col>
      <xdr:colOff>101600</xdr:colOff>
      <xdr:row>37</xdr:row>
      <xdr:rowOff>60564</xdr:rowOff>
    </xdr:to>
    <xdr:sp macro="" textlink="">
      <xdr:nvSpPr>
        <xdr:cNvPr id="551" name="楕円 550"/>
        <xdr:cNvSpPr/>
      </xdr:nvSpPr>
      <xdr:spPr>
        <a:xfrm>
          <a:off x="12763500" y="63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77091</xdr:rowOff>
    </xdr:from>
    <xdr:ext cx="469744" cy="259045"/>
    <xdr:sp macro="" textlink="">
      <xdr:nvSpPr>
        <xdr:cNvPr id="552" name="テキスト ボックス 551"/>
        <xdr:cNvSpPr txBox="1"/>
      </xdr:nvSpPr>
      <xdr:spPr>
        <a:xfrm>
          <a:off x="12579428" y="607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134620</xdr:rowOff>
    </xdr:from>
    <xdr:to>
      <xdr:col>85</xdr:col>
      <xdr:colOff>127000</xdr:colOff>
      <xdr:row>76</xdr:row>
      <xdr:rowOff>137897</xdr:rowOff>
    </xdr:to>
    <xdr:cxnSp macro="">
      <xdr:nvCxnSpPr>
        <xdr:cNvPr id="630" name="直線コネクタ 629"/>
        <xdr:cNvCxnSpPr/>
      </xdr:nvCxnSpPr>
      <xdr:spPr>
        <a:xfrm flipV="1">
          <a:off x="15481300" y="13164820"/>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137897</xdr:rowOff>
    </xdr:from>
    <xdr:to>
      <xdr:col>81</xdr:col>
      <xdr:colOff>50800</xdr:colOff>
      <xdr:row>76</xdr:row>
      <xdr:rowOff>142939</xdr:rowOff>
    </xdr:to>
    <xdr:cxnSp macro="">
      <xdr:nvCxnSpPr>
        <xdr:cNvPr id="633" name="直線コネクタ 632"/>
        <xdr:cNvCxnSpPr/>
      </xdr:nvCxnSpPr>
      <xdr:spPr>
        <a:xfrm flipV="1">
          <a:off x="14592300" y="13168097"/>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142939</xdr:rowOff>
    </xdr:from>
    <xdr:to>
      <xdr:col>76</xdr:col>
      <xdr:colOff>114300</xdr:colOff>
      <xdr:row>77</xdr:row>
      <xdr:rowOff>10973</xdr:rowOff>
    </xdr:to>
    <xdr:cxnSp macro="">
      <xdr:nvCxnSpPr>
        <xdr:cNvPr id="636" name="直線コネクタ 635"/>
        <xdr:cNvCxnSpPr/>
      </xdr:nvCxnSpPr>
      <xdr:spPr>
        <a:xfrm flipV="1">
          <a:off x="13703300" y="13173139"/>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3315</xdr:rowOff>
    </xdr:from>
    <xdr:to>
      <xdr:col>71</xdr:col>
      <xdr:colOff>177800</xdr:colOff>
      <xdr:row>77</xdr:row>
      <xdr:rowOff>10973</xdr:rowOff>
    </xdr:to>
    <xdr:cxnSp macro="">
      <xdr:nvCxnSpPr>
        <xdr:cNvPr id="639" name="直線コネクタ 638"/>
        <xdr:cNvCxnSpPr/>
      </xdr:nvCxnSpPr>
      <xdr:spPr>
        <a:xfrm>
          <a:off x="12814300" y="13204965"/>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1" name="テキスト ボックス 640"/>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3" name="テキスト ボックス 642"/>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83820</xdr:rowOff>
    </xdr:from>
    <xdr:to>
      <xdr:col>85</xdr:col>
      <xdr:colOff>177800</xdr:colOff>
      <xdr:row>77</xdr:row>
      <xdr:rowOff>13970</xdr:rowOff>
    </xdr:to>
    <xdr:sp macro="" textlink="">
      <xdr:nvSpPr>
        <xdr:cNvPr id="649" name="楕円 648"/>
        <xdr:cNvSpPr/>
      </xdr:nvSpPr>
      <xdr:spPr>
        <a:xfrm>
          <a:off x="162687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62247</xdr:rowOff>
    </xdr:from>
    <xdr:ext cx="534377" cy="259045"/>
    <xdr:sp macro="" textlink="">
      <xdr:nvSpPr>
        <xdr:cNvPr id="650" name="公債費該当値テキスト"/>
        <xdr:cNvSpPr txBox="1"/>
      </xdr:nvSpPr>
      <xdr:spPr>
        <a:xfrm>
          <a:off x="16370300" y="1309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87097</xdr:rowOff>
    </xdr:from>
    <xdr:to>
      <xdr:col>81</xdr:col>
      <xdr:colOff>101600</xdr:colOff>
      <xdr:row>77</xdr:row>
      <xdr:rowOff>17247</xdr:rowOff>
    </xdr:to>
    <xdr:sp macro="" textlink="">
      <xdr:nvSpPr>
        <xdr:cNvPr id="651" name="楕円 650"/>
        <xdr:cNvSpPr/>
      </xdr:nvSpPr>
      <xdr:spPr>
        <a:xfrm>
          <a:off x="15430500" y="131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8374</xdr:rowOff>
    </xdr:from>
    <xdr:ext cx="534377" cy="259045"/>
    <xdr:sp macro="" textlink="">
      <xdr:nvSpPr>
        <xdr:cNvPr id="652" name="テキスト ボックス 651"/>
        <xdr:cNvSpPr txBox="1"/>
      </xdr:nvSpPr>
      <xdr:spPr>
        <a:xfrm>
          <a:off x="15214111" y="132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92139</xdr:rowOff>
    </xdr:from>
    <xdr:to>
      <xdr:col>76</xdr:col>
      <xdr:colOff>165100</xdr:colOff>
      <xdr:row>77</xdr:row>
      <xdr:rowOff>22289</xdr:rowOff>
    </xdr:to>
    <xdr:sp macro="" textlink="">
      <xdr:nvSpPr>
        <xdr:cNvPr id="653" name="楕円 652"/>
        <xdr:cNvSpPr/>
      </xdr:nvSpPr>
      <xdr:spPr>
        <a:xfrm>
          <a:off x="14541500" y="131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13416</xdr:rowOff>
    </xdr:from>
    <xdr:ext cx="534377" cy="259045"/>
    <xdr:sp macro="" textlink="">
      <xdr:nvSpPr>
        <xdr:cNvPr id="654" name="テキスト ボックス 653"/>
        <xdr:cNvSpPr txBox="1"/>
      </xdr:nvSpPr>
      <xdr:spPr>
        <a:xfrm>
          <a:off x="14325111" y="132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131623</xdr:rowOff>
    </xdr:from>
    <xdr:to>
      <xdr:col>72</xdr:col>
      <xdr:colOff>38100</xdr:colOff>
      <xdr:row>77</xdr:row>
      <xdr:rowOff>61773</xdr:rowOff>
    </xdr:to>
    <xdr:sp macro="" textlink="">
      <xdr:nvSpPr>
        <xdr:cNvPr id="655" name="楕円 654"/>
        <xdr:cNvSpPr/>
      </xdr:nvSpPr>
      <xdr:spPr>
        <a:xfrm>
          <a:off x="13652500" y="131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52900</xdr:rowOff>
    </xdr:from>
    <xdr:ext cx="534377" cy="259045"/>
    <xdr:sp macro="" textlink="">
      <xdr:nvSpPr>
        <xdr:cNvPr id="656" name="テキスト ボックス 655"/>
        <xdr:cNvSpPr txBox="1"/>
      </xdr:nvSpPr>
      <xdr:spPr>
        <a:xfrm>
          <a:off x="13436111" y="132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123965</xdr:rowOff>
    </xdr:from>
    <xdr:to>
      <xdr:col>67</xdr:col>
      <xdr:colOff>101600</xdr:colOff>
      <xdr:row>77</xdr:row>
      <xdr:rowOff>54115</xdr:rowOff>
    </xdr:to>
    <xdr:sp macro="" textlink="">
      <xdr:nvSpPr>
        <xdr:cNvPr id="657" name="楕円 656"/>
        <xdr:cNvSpPr/>
      </xdr:nvSpPr>
      <xdr:spPr>
        <a:xfrm>
          <a:off x="12763500" y="131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45242</xdr:rowOff>
    </xdr:from>
    <xdr:ext cx="534377" cy="259045"/>
    <xdr:sp macro="" textlink="">
      <xdr:nvSpPr>
        <xdr:cNvPr id="658" name="テキスト ボックス 657"/>
        <xdr:cNvSpPr txBox="1"/>
      </xdr:nvSpPr>
      <xdr:spPr>
        <a:xfrm>
          <a:off x="12547111" y="132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49861</xdr:rowOff>
    </xdr:from>
    <xdr:to>
      <xdr:col>85</xdr:col>
      <xdr:colOff>127000</xdr:colOff>
      <xdr:row>98</xdr:row>
      <xdr:rowOff>82308</xdr:rowOff>
    </xdr:to>
    <xdr:cxnSp macro="">
      <xdr:nvCxnSpPr>
        <xdr:cNvPr id="687" name="直線コネクタ 686"/>
        <xdr:cNvCxnSpPr/>
      </xdr:nvCxnSpPr>
      <xdr:spPr>
        <a:xfrm>
          <a:off x="15481300" y="16680511"/>
          <a:ext cx="838200" cy="20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49861</xdr:rowOff>
    </xdr:from>
    <xdr:to>
      <xdr:col>81</xdr:col>
      <xdr:colOff>50800</xdr:colOff>
      <xdr:row>98</xdr:row>
      <xdr:rowOff>147562</xdr:rowOff>
    </xdr:to>
    <xdr:cxnSp macro="">
      <xdr:nvCxnSpPr>
        <xdr:cNvPr id="690" name="直線コネクタ 689"/>
        <xdr:cNvCxnSpPr/>
      </xdr:nvCxnSpPr>
      <xdr:spPr>
        <a:xfrm flipV="1">
          <a:off x="14592300" y="16680511"/>
          <a:ext cx="889000" cy="2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2" name="テキスト ボックス 691"/>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161531</xdr:rowOff>
    </xdr:from>
    <xdr:to>
      <xdr:col>76</xdr:col>
      <xdr:colOff>114300</xdr:colOff>
      <xdr:row>98</xdr:row>
      <xdr:rowOff>147562</xdr:rowOff>
    </xdr:to>
    <xdr:cxnSp macro="">
      <xdr:nvCxnSpPr>
        <xdr:cNvPr id="693" name="直線コネクタ 692"/>
        <xdr:cNvCxnSpPr/>
      </xdr:nvCxnSpPr>
      <xdr:spPr>
        <a:xfrm>
          <a:off x="13703300" y="16792181"/>
          <a:ext cx="8890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161531</xdr:rowOff>
    </xdr:from>
    <xdr:to>
      <xdr:col>71</xdr:col>
      <xdr:colOff>177800</xdr:colOff>
      <xdr:row>97</xdr:row>
      <xdr:rowOff>167387</xdr:rowOff>
    </xdr:to>
    <xdr:cxnSp macro="">
      <xdr:nvCxnSpPr>
        <xdr:cNvPr id="696" name="直線コネクタ 695"/>
        <xdr:cNvCxnSpPr/>
      </xdr:nvCxnSpPr>
      <xdr:spPr>
        <a:xfrm flipV="1">
          <a:off x="12814300" y="16792181"/>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8" name="テキスト ボックス 697"/>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700" name="テキスト ボックス 699"/>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31508</xdr:rowOff>
    </xdr:from>
    <xdr:to>
      <xdr:col>85</xdr:col>
      <xdr:colOff>177800</xdr:colOff>
      <xdr:row>98</xdr:row>
      <xdr:rowOff>133108</xdr:rowOff>
    </xdr:to>
    <xdr:sp macro="" textlink="">
      <xdr:nvSpPr>
        <xdr:cNvPr id="706" name="楕円 705"/>
        <xdr:cNvSpPr/>
      </xdr:nvSpPr>
      <xdr:spPr>
        <a:xfrm>
          <a:off x="16268700" y="168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9935</xdr:rowOff>
    </xdr:from>
    <xdr:ext cx="534377" cy="259045"/>
    <xdr:sp macro="" textlink="">
      <xdr:nvSpPr>
        <xdr:cNvPr id="707" name="積立金該当値テキスト"/>
        <xdr:cNvSpPr txBox="1"/>
      </xdr:nvSpPr>
      <xdr:spPr>
        <a:xfrm>
          <a:off x="16370300" y="168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170511</xdr:rowOff>
    </xdr:from>
    <xdr:to>
      <xdr:col>81</xdr:col>
      <xdr:colOff>101600</xdr:colOff>
      <xdr:row>97</xdr:row>
      <xdr:rowOff>100661</xdr:rowOff>
    </xdr:to>
    <xdr:sp macro="" textlink="">
      <xdr:nvSpPr>
        <xdr:cNvPr id="708" name="楕円 707"/>
        <xdr:cNvSpPr/>
      </xdr:nvSpPr>
      <xdr:spPr>
        <a:xfrm>
          <a:off x="15430500" y="166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91788</xdr:rowOff>
    </xdr:from>
    <xdr:ext cx="534377" cy="259045"/>
    <xdr:sp macro="" textlink="">
      <xdr:nvSpPr>
        <xdr:cNvPr id="709" name="テキスト ボックス 708"/>
        <xdr:cNvSpPr txBox="1"/>
      </xdr:nvSpPr>
      <xdr:spPr>
        <a:xfrm>
          <a:off x="15214111" y="167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96762</xdr:rowOff>
    </xdr:from>
    <xdr:to>
      <xdr:col>76</xdr:col>
      <xdr:colOff>165100</xdr:colOff>
      <xdr:row>99</xdr:row>
      <xdr:rowOff>26912</xdr:rowOff>
    </xdr:to>
    <xdr:sp macro="" textlink="">
      <xdr:nvSpPr>
        <xdr:cNvPr id="710" name="楕円 709"/>
        <xdr:cNvSpPr/>
      </xdr:nvSpPr>
      <xdr:spPr>
        <a:xfrm>
          <a:off x="14541500" y="168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18039</xdr:rowOff>
    </xdr:from>
    <xdr:ext cx="469744" cy="259045"/>
    <xdr:sp macro="" textlink="">
      <xdr:nvSpPr>
        <xdr:cNvPr id="711" name="テキスト ボックス 710"/>
        <xdr:cNvSpPr txBox="1"/>
      </xdr:nvSpPr>
      <xdr:spPr>
        <a:xfrm>
          <a:off x="14357428" y="1699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110731</xdr:rowOff>
    </xdr:from>
    <xdr:to>
      <xdr:col>72</xdr:col>
      <xdr:colOff>38100</xdr:colOff>
      <xdr:row>98</xdr:row>
      <xdr:rowOff>40881</xdr:rowOff>
    </xdr:to>
    <xdr:sp macro="" textlink="">
      <xdr:nvSpPr>
        <xdr:cNvPr id="712" name="楕円 711"/>
        <xdr:cNvSpPr/>
      </xdr:nvSpPr>
      <xdr:spPr>
        <a:xfrm>
          <a:off x="13652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57408</xdr:rowOff>
    </xdr:from>
    <xdr:ext cx="534377" cy="259045"/>
    <xdr:sp macro="" textlink="">
      <xdr:nvSpPr>
        <xdr:cNvPr id="713" name="テキスト ボックス 712"/>
        <xdr:cNvSpPr txBox="1"/>
      </xdr:nvSpPr>
      <xdr:spPr>
        <a:xfrm>
          <a:off x="13436111" y="1651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116587</xdr:rowOff>
    </xdr:from>
    <xdr:to>
      <xdr:col>67</xdr:col>
      <xdr:colOff>101600</xdr:colOff>
      <xdr:row>98</xdr:row>
      <xdr:rowOff>46737</xdr:rowOff>
    </xdr:to>
    <xdr:sp macro="" textlink="">
      <xdr:nvSpPr>
        <xdr:cNvPr id="714" name="楕円 713"/>
        <xdr:cNvSpPr/>
      </xdr:nvSpPr>
      <xdr:spPr>
        <a:xfrm>
          <a:off x="12763500" y="167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63264</xdr:rowOff>
    </xdr:from>
    <xdr:ext cx="534377" cy="259045"/>
    <xdr:sp macro="" textlink="">
      <xdr:nvSpPr>
        <xdr:cNvPr id="715" name="テキスト ボックス 714"/>
        <xdr:cNvSpPr txBox="1"/>
      </xdr:nvSpPr>
      <xdr:spPr>
        <a:xfrm>
          <a:off x="12547111" y="165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7" name="テキスト ボックス 756"/>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9" name="テキスト ボックス 758"/>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5359</xdr:rowOff>
    </xdr:from>
    <xdr:to>
      <xdr:col>116</xdr:col>
      <xdr:colOff>63500</xdr:colOff>
      <xdr:row>59</xdr:row>
      <xdr:rowOff>5931</xdr:rowOff>
    </xdr:to>
    <xdr:cxnSp macro="">
      <xdr:nvCxnSpPr>
        <xdr:cNvPr id="803" name="直線コネクタ 802"/>
        <xdr:cNvCxnSpPr/>
      </xdr:nvCxnSpPr>
      <xdr:spPr>
        <a:xfrm flipV="1">
          <a:off x="21323300" y="1012090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4"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5931</xdr:rowOff>
    </xdr:from>
    <xdr:to>
      <xdr:col>111</xdr:col>
      <xdr:colOff>177800</xdr:colOff>
      <xdr:row>59</xdr:row>
      <xdr:rowOff>6655</xdr:rowOff>
    </xdr:to>
    <xdr:cxnSp macro="">
      <xdr:nvCxnSpPr>
        <xdr:cNvPr id="806" name="直線コネクタ 805"/>
        <xdr:cNvCxnSpPr/>
      </xdr:nvCxnSpPr>
      <xdr:spPr>
        <a:xfrm flipV="1">
          <a:off x="20434300" y="1012148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8" name="テキスト ボックス 807"/>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2540</xdr:rowOff>
    </xdr:from>
    <xdr:to>
      <xdr:col>107</xdr:col>
      <xdr:colOff>50800</xdr:colOff>
      <xdr:row>59</xdr:row>
      <xdr:rowOff>6655</xdr:rowOff>
    </xdr:to>
    <xdr:cxnSp macro="">
      <xdr:nvCxnSpPr>
        <xdr:cNvPr id="809" name="直線コネクタ 808"/>
        <xdr:cNvCxnSpPr/>
      </xdr:nvCxnSpPr>
      <xdr:spPr>
        <a:xfrm>
          <a:off x="19545300" y="1011809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1" name="テキスト ボックス 810"/>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2540</xdr:rowOff>
    </xdr:from>
    <xdr:to>
      <xdr:col>102</xdr:col>
      <xdr:colOff>114300</xdr:colOff>
      <xdr:row>59</xdr:row>
      <xdr:rowOff>5779</xdr:rowOff>
    </xdr:to>
    <xdr:cxnSp macro="">
      <xdr:nvCxnSpPr>
        <xdr:cNvPr id="812" name="直線コネクタ 811"/>
        <xdr:cNvCxnSpPr/>
      </xdr:nvCxnSpPr>
      <xdr:spPr>
        <a:xfrm flipV="1">
          <a:off x="18656300" y="10118090"/>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4" name="テキスト ボックス 813"/>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6" name="テキスト ボックス 815"/>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126009</xdr:rowOff>
    </xdr:from>
    <xdr:to>
      <xdr:col>116</xdr:col>
      <xdr:colOff>114300</xdr:colOff>
      <xdr:row>59</xdr:row>
      <xdr:rowOff>56159</xdr:rowOff>
    </xdr:to>
    <xdr:sp macro="" textlink="">
      <xdr:nvSpPr>
        <xdr:cNvPr id="822" name="楕円 821"/>
        <xdr:cNvSpPr/>
      </xdr:nvSpPr>
      <xdr:spPr>
        <a:xfrm>
          <a:off x="22110700" y="100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40936</xdr:rowOff>
    </xdr:from>
    <xdr:ext cx="469744" cy="259045"/>
    <xdr:sp macro="" textlink="">
      <xdr:nvSpPr>
        <xdr:cNvPr id="823" name="貸付金該当値テキスト"/>
        <xdr:cNvSpPr txBox="1"/>
      </xdr:nvSpPr>
      <xdr:spPr>
        <a:xfrm>
          <a:off x="22212300" y="998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126581</xdr:rowOff>
    </xdr:from>
    <xdr:to>
      <xdr:col>112</xdr:col>
      <xdr:colOff>38100</xdr:colOff>
      <xdr:row>59</xdr:row>
      <xdr:rowOff>56731</xdr:rowOff>
    </xdr:to>
    <xdr:sp macro="" textlink="">
      <xdr:nvSpPr>
        <xdr:cNvPr id="824" name="楕円 823"/>
        <xdr:cNvSpPr/>
      </xdr:nvSpPr>
      <xdr:spPr>
        <a:xfrm>
          <a:off x="21272500" y="100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47858</xdr:rowOff>
    </xdr:from>
    <xdr:ext cx="469744" cy="259045"/>
    <xdr:sp macro="" textlink="">
      <xdr:nvSpPr>
        <xdr:cNvPr id="825" name="テキスト ボックス 824"/>
        <xdr:cNvSpPr txBox="1"/>
      </xdr:nvSpPr>
      <xdr:spPr>
        <a:xfrm>
          <a:off x="21088428" y="1016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127305</xdr:rowOff>
    </xdr:from>
    <xdr:to>
      <xdr:col>107</xdr:col>
      <xdr:colOff>101600</xdr:colOff>
      <xdr:row>59</xdr:row>
      <xdr:rowOff>57455</xdr:rowOff>
    </xdr:to>
    <xdr:sp macro="" textlink="">
      <xdr:nvSpPr>
        <xdr:cNvPr id="826" name="楕円 825"/>
        <xdr:cNvSpPr/>
      </xdr:nvSpPr>
      <xdr:spPr>
        <a:xfrm>
          <a:off x="20383500" y="100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48582</xdr:rowOff>
    </xdr:from>
    <xdr:ext cx="378565" cy="259045"/>
    <xdr:sp macro="" textlink="">
      <xdr:nvSpPr>
        <xdr:cNvPr id="827" name="テキスト ボックス 826"/>
        <xdr:cNvSpPr txBox="1"/>
      </xdr:nvSpPr>
      <xdr:spPr>
        <a:xfrm>
          <a:off x="20245017" y="1016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123190</xdr:rowOff>
    </xdr:from>
    <xdr:to>
      <xdr:col>102</xdr:col>
      <xdr:colOff>165100</xdr:colOff>
      <xdr:row>59</xdr:row>
      <xdr:rowOff>53340</xdr:rowOff>
    </xdr:to>
    <xdr:sp macro="" textlink="">
      <xdr:nvSpPr>
        <xdr:cNvPr id="828" name="楕円 827"/>
        <xdr:cNvSpPr/>
      </xdr:nvSpPr>
      <xdr:spPr>
        <a:xfrm>
          <a:off x="19494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44467</xdr:rowOff>
    </xdr:from>
    <xdr:ext cx="469744" cy="259045"/>
    <xdr:sp macro="" textlink="">
      <xdr:nvSpPr>
        <xdr:cNvPr id="829" name="テキスト ボックス 828"/>
        <xdr:cNvSpPr txBox="1"/>
      </xdr:nvSpPr>
      <xdr:spPr>
        <a:xfrm>
          <a:off x="19310428"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126429</xdr:rowOff>
    </xdr:from>
    <xdr:to>
      <xdr:col>98</xdr:col>
      <xdr:colOff>38100</xdr:colOff>
      <xdr:row>59</xdr:row>
      <xdr:rowOff>56579</xdr:rowOff>
    </xdr:to>
    <xdr:sp macro="" textlink="">
      <xdr:nvSpPr>
        <xdr:cNvPr id="830" name="楕円 829"/>
        <xdr:cNvSpPr/>
      </xdr:nvSpPr>
      <xdr:spPr>
        <a:xfrm>
          <a:off x="18605500" y="1007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47706</xdr:rowOff>
    </xdr:from>
    <xdr:ext cx="469744" cy="259045"/>
    <xdr:sp macro="" textlink="">
      <xdr:nvSpPr>
        <xdr:cNvPr id="831" name="テキスト ボックス 830"/>
        <xdr:cNvSpPr txBox="1"/>
      </xdr:nvSpPr>
      <xdr:spPr>
        <a:xfrm>
          <a:off x="18421428" y="101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26848</xdr:rowOff>
    </xdr:from>
    <xdr:to>
      <xdr:col>116</xdr:col>
      <xdr:colOff>63500</xdr:colOff>
      <xdr:row>72</xdr:row>
      <xdr:rowOff>86131</xdr:rowOff>
    </xdr:to>
    <xdr:cxnSp macro="">
      <xdr:nvCxnSpPr>
        <xdr:cNvPr id="861" name="直線コネクタ 860"/>
        <xdr:cNvCxnSpPr/>
      </xdr:nvCxnSpPr>
      <xdr:spPr>
        <a:xfrm flipV="1">
          <a:off x="21323300" y="12371248"/>
          <a:ext cx="8382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2" name="繰出金平均値テキスト"/>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86131</xdr:rowOff>
    </xdr:from>
    <xdr:to>
      <xdr:col>111</xdr:col>
      <xdr:colOff>177800</xdr:colOff>
      <xdr:row>72</xdr:row>
      <xdr:rowOff>154445</xdr:rowOff>
    </xdr:to>
    <xdr:cxnSp macro="">
      <xdr:nvCxnSpPr>
        <xdr:cNvPr id="864" name="直線コネクタ 863"/>
        <xdr:cNvCxnSpPr/>
      </xdr:nvCxnSpPr>
      <xdr:spPr>
        <a:xfrm flipV="1">
          <a:off x="20434300" y="12430531"/>
          <a:ext cx="889000" cy="6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6" name="テキスト ボックス 865"/>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154445</xdr:rowOff>
    </xdr:from>
    <xdr:to>
      <xdr:col>107</xdr:col>
      <xdr:colOff>50800</xdr:colOff>
      <xdr:row>73</xdr:row>
      <xdr:rowOff>9398</xdr:rowOff>
    </xdr:to>
    <xdr:cxnSp macro="">
      <xdr:nvCxnSpPr>
        <xdr:cNvPr id="867" name="直線コネクタ 866"/>
        <xdr:cNvCxnSpPr/>
      </xdr:nvCxnSpPr>
      <xdr:spPr>
        <a:xfrm flipV="1">
          <a:off x="19545300" y="12498845"/>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9" name="テキスト ボックス 868"/>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9398</xdr:rowOff>
    </xdr:from>
    <xdr:to>
      <xdr:col>102</xdr:col>
      <xdr:colOff>114300</xdr:colOff>
      <xdr:row>73</xdr:row>
      <xdr:rowOff>22333</xdr:rowOff>
    </xdr:to>
    <xdr:cxnSp macro="">
      <xdr:nvCxnSpPr>
        <xdr:cNvPr id="870" name="直線コネクタ 869"/>
        <xdr:cNvCxnSpPr/>
      </xdr:nvCxnSpPr>
      <xdr:spPr>
        <a:xfrm flipV="1">
          <a:off x="18656300" y="12525248"/>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72" name="テキスト ボックス 871"/>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4" name="テキスト ボックス 873"/>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147498</xdr:rowOff>
    </xdr:from>
    <xdr:to>
      <xdr:col>116</xdr:col>
      <xdr:colOff>114300</xdr:colOff>
      <xdr:row>72</xdr:row>
      <xdr:rowOff>77648</xdr:rowOff>
    </xdr:to>
    <xdr:sp macro="" textlink="">
      <xdr:nvSpPr>
        <xdr:cNvPr id="880" name="楕円 879"/>
        <xdr:cNvSpPr/>
      </xdr:nvSpPr>
      <xdr:spPr>
        <a:xfrm>
          <a:off x="22110700" y="1232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170375</xdr:rowOff>
    </xdr:from>
    <xdr:ext cx="534377" cy="259045"/>
    <xdr:sp macro="" textlink="">
      <xdr:nvSpPr>
        <xdr:cNvPr id="881" name="繰出金該当値テキスト"/>
        <xdr:cNvSpPr txBox="1"/>
      </xdr:nvSpPr>
      <xdr:spPr>
        <a:xfrm>
          <a:off x="22212300" y="1217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35331</xdr:rowOff>
    </xdr:from>
    <xdr:to>
      <xdr:col>112</xdr:col>
      <xdr:colOff>38100</xdr:colOff>
      <xdr:row>72</xdr:row>
      <xdr:rowOff>136931</xdr:rowOff>
    </xdr:to>
    <xdr:sp macro="" textlink="">
      <xdr:nvSpPr>
        <xdr:cNvPr id="882" name="楕円 881"/>
        <xdr:cNvSpPr/>
      </xdr:nvSpPr>
      <xdr:spPr>
        <a:xfrm>
          <a:off x="21272500" y="123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153458</xdr:rowOff>
    </xdr:from>
    <xdr:ext cx="534377" cy="259045"/>
    <xdr:sp macro="" textlink="">
      <xdr:nvSpPr>
        <xdr:cNvPr id="883" name="テキスト ボックス 882"/>
        <xdr:cNvSpPr txBox="1"/>
      </xdr:nvSpPr>
      <xdr:spPr>
        <a:xfrm>
          <a:off x="21056111" y="121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103645</xdr:rowOff>
    </xdr:from>
    <xdr:to>
      <xdr:col>107</xdr:col>
      <xdr:colOff>101600</xdr:colOff>
      <xdr:row>73</xdr:row>
      <xdr:rowOff>33795</xdr:rowOff>
    </xdr:to>
    <xdr:sp macro="" textlink="">
      <xdr:nvSpPr>
        <xdr:cNvPr id="884" name="楕円 883"/>
        <xdr:cNvSpPr/>
      </xdr:nvSpPr>
      <xdr:spPr>
        <a:xfrm>
          <a:off x="20383500" y="124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50322</xdr:rowOff>
    </xdr:from>
    <xdr:ext cx="534377" cy="259045"/>
    <xdr:sp macro="" textlink="">
      <xdr:nvSpPr>
        <xdr:cNvPr id="885" name="テキスト ボックス 884"/>
        <xdr:cNvSpPr txBox="1"/>
      </xdr:nvSpPr>
      <xdr:spPr>
        <a:xfrm>
          <a:off x="20167111" y="1222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130048</xdr:rowOff>
    </xdr:from>
    <xdr:to>
      <xdr:col>102</xdr:col>
      <xdr:colOff>165100</xdr:colOff>
      <xdr:row>73</xdr:row>
      <xdr:rowOff>60198</xdr:rowOff>
    </xdr:to>
    <xdr:sp macro="" textlink="">
      <xdr:nvSpPr>
        <xdr:cNvPr id="886" name="楕円 885"/>
        <xdr:cNvSpPr/>
      </xdr:nvSpPr>
      <xdr:spPr>
        <a:xfrm>
          <a:off x="19494500" y="124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76725</xdr:rowOff>
    </xdr:from>
    <xdr:ext cx="534377" cy="259045"/>
    <xdr:sp macro="" textlink="">
      <xdr:nvSpPr>
        <xdr:cNvPr id="887" name="テキスト ボックス 886"/>
        <xdr:cNvSpPr txBox="1"/>
      </xdr:nvSpPr>
      <xdr:spPr>
        <a:xfrm>
          <a:off x="19278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142983</xdr:rowOff>
    </xdr:from>
    <xdr:to>
      <xdr:col>98</xdr:col>
      <xdr:colOff>38100</xdr:colOff>
      <xdr:row>73</xdr:row>
      <xdr:rowOff>73133</xdr:rowOff>
    </xdr:to>
    <xdr:sp macro="" textlink="">
      <xdr:nvSpPr>
        <xdr:cNvPr id="888" name="楕円 887"/>
        <xdr:cNvSpPr/>
      </xdr:nvSpPr>
      <xdr:spPr>
        <a:xfrm>
          <a:off x="18605500" y="124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89660</xdr:rowOff>
    </xdr:from>
    <xdr:ext cx="534377" cy="259045"/>
    <xdr:sp macro="" textlink="">
      <xdr:nvSpPr>
        <xdr:cNvPr id="889" name="テキスト ボックス 888"/>
        <xdr:cNvSpPr txBox="1"/>
      </xdr:nvSpPr>
      <xdr:spPr>
        <a:xfrm>
          <a:off x="18389111" y="1226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560,421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円となっている。主な構成項目である物件費は、住民一人当たり</a:t>
          </a:r>
          <a:r>
            <a:rPr kumimoji="1" lang="en-US" altLang="ja-JP" sz="1300">
              <a:latin typeface="ＭＳ Ｐゴシック" panose="020B0600070205080204" pitchFamily="50" charset="-128"/>
              <a:ea typeface="ＭＳ Ｐゴシック" panose="020B0600070205080204" pitchFamily="50" charset="-128"/>
            </a:rPr>
            <a:t>86,153</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増加し、全国平均・岐阜県平均ともに上回っている。これは燃料費や光熱費の高騰による公共施設の維持管理費が増加しており物件費全体の決算額を押し上げているのが要因となっている。今後も、一定の行政サービスを維持すべく、より一層効率的な財政運営を図るための行財政改革を進める必要がある。</a:t>
          </a:r>
        </a:p>
        <a:p>
          <a:r>
            <a:rPr kumimoji="1" lang="ja-JP" altLang="en-US" sz="1300">
              <a:latin typeface="ＭＳ Ｐゴシック" panose="020B0600070205080204" pitchFamily="50" charset="-128"/>
              <a:ea typeface="ＭＳ Ｐゴシック" panose="020B0600070205080204" pitchFamily="50" charset="-128"/>
            </a:rPr>
            <a:t>　普通建設事業費では住民一人当たり</a:t>
          </a:r>
          <a:r>
            <a:rPr kumimoji="1" lang="en-US" altLang="ja-JP" sz="1300">
              <a:latin typeface="ＭＳ Ｐゴシック" panose="020B0600070205080204" pitchFamily="50" charset="-128"/>
              <a:ea typeface="ＭＳ Ｐゴシック" panose="020B0600070205080204" pitchFamily="50" charset="-128"/>
            </a:rPr>
            <a:t>86,637</a:t>
          </a:r>
          <a:r>
            <a:rPr kumimoji="1" lang="ja-JP" altLang="en-US" sz="1300">
              <a:latin typeface="ＭＳ Ｐゴシック" panose="020B0600070205080204" pitchFamily="50" charset="-128"/>
              <a:ea typeface="ＭＳ Ｐゴシック" panose="020B0600070205080204" pitchFamily="50" charset="-128"/>
            </a:rPr>
            <a:t>円となっており、全国平均・岐阜県平均ともに上回っている。これは、学校給食センター建設事業によるものだが、令和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年度に建設が完了したため、決算規模増加への影響は今年度に限られる。</a:t>
          </a:r>
        </a:p>
        <a:p>
          <a:r>
            <a:rPr kumimoji="1" lang="ja-JP" altLang="en-US" sz="1300">
              <a:latin typeface="ＭＳ Ｐゴシック" panose="020B0600070205080204" pitchFamily="50" charset="-128"/>
              <a:ea typeface="ＭＳ Ｐゴシック" panose="020B0600070205080204" pitchFamily="50" charset="-128"/>
            </a:rPr>
            <a:t>　また、下水道事業や農業集落排水事業をはじめ、介護事業や後期高齢者医療事業など他会計事業への繰出金は住民一人当たり</a:t>
          </a:r>
          <a:r>
            <a:rPr kumimoji="1" lang="en-US" altLang="ja-JP" sz="1300">
              <a:latin typeface="ＭＳ Ｐゴシック" panose="020B0600070205080204" pitchFamily="50" charset="-128"/>
              <a:ea typeface="ＭＳ Ｐゴシック" panose="020B0600070205080204" pitchFamily="50" charset="-128"/>
            </a:rPr>
            <a:t>83,924</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岐阜県平均ともに上回っている。今後も、下水道に係る建設事業や高齢化率の上昇による多額の繰出金が必要となる見込みである。よって、各事業会計の料金適正化や、経営の合理化、経営戦略に基づく経営努力により、繰出金の抑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19,494
18,956
117.01
11,460,252
10,924,849
479,559
6,003,454
7,056,179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9017</xdr:rowOff>
    </xdr:from>
    <xdr:to>
      <xdr:col>24</xdr:col>
      <xdr:colOff>63500</xdr:colOff>
      <xdr:row>33</xdr:row>
      <xdr:rowOff>156845</xdr:rowOff>
    </xdr:to>
    <xdr:cxnSp macro="">
      <xdr:nvCxnSpPr>
        <xdr:cNvPr id="61" name="直線コネクタ 60"/>
        <xdr:cNvCxnSpPr/>
      </xdr:nvCxnSpPr>
      <xdr:spPr>
        <a:xfrm>
          <a:off x="3797300" y="5666867"/>
          <a:ext cx="8382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9017</xdr:rowOff>
    </xdr:from>
    <xdr:to>
      <xdr:col>19</xdr:col>
      <xdr:colOff>177800</xdr:colOff>
      <xdr:row>33</xdr:row>
      <xdr:rowOff>10541</xdr:rowOff>
    </xdr:to>
    <xdr:cxnSp macro="">
      <xdr:nvCxnSpPr>
        <xdr:cNvPr id="64" name="直線コネクタ 63"/>
        <xdr:cNvCxnSpPr/>
      </xdr:nvCxnSpPr>
      <xdr:spPr>
        <a:xfrm flipV="1">
          <a:off x="2908300" y="566686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126746</xdr:rowOff>
    </xdr:from>
    <xdr:to>
      <xdr:col>15</xdr:col>
      <xdr:colOff>50800</xdr:colOff>
      <xdr:row>33</xdr:row>
      <xdr:rowOff>10541</xdr:rowOff>
    </xdr:to>
    <xdr:cxnSp macro="">
      <xdr:nvCxnSpPr>
        <xdr:cNvPr id="67" name="直線コネクタ 66"/>
        <xdr:cNvCxnSpPr/>
      </xdr:nvCxnSpPr>
      <xdr:spPr>
        <a:xfrm>
          <a:off x="2019300" y="5613146"/>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59690</xdr:rowOff>
    </xdr:from>
    <xdr:to>
      <xdr:col>10</xdr:col>
      <xdr:colOff>114300</xdr:colOff>
      <xdr:row>32</xdr:row>
      <xdr:rowOff>126746</xdr:rowOff>
    </xdr:to>
    <xdr:cxnSp macro="">
      <xdr:nvCxnSpPr>
        <xdr:cNvPr id="70" name="直線コネクタ 69"/>
        <xdr:cNvCxnSpPr/>
      </xdr:nvCxnSpPr>
      <xdr:spPr>
        <a:xfrm>
          <a:off x="1130300" y="5546090"/>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106045</xdr:rowOff>
    </xdr:from>
    <xdr:to>
      <xdr:col>24</xdr:col>
      <xdr:colOff>114300</xdr:colOff>
      <xdr:row>34</xdr:row>
      <xdr:rowOff>36195</xdr:rowOff>
    </xdr:to>
    <xdr:sp macro="" textlink="">
      <xdr:nvSpPr>
        <xdr:cNvPr id="80" name="楕円 79"/>
        <xdr:cNvSpPr/>
      </xdr:nvSpPr>
      <xdr:spPr>
        <a:xfrm>
          <a:off x="45847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128922</xdr:rowOff>
    </xdr:from>
    <xdr:ext cx="469744" cy="259045"/>
    <xdr:sp macro="" textlink="">
      <xdr:nvSpPr>
        <xdr:cNvPr id="81" name="議会費該当値テキスト"/>
        <xdr:cNvSpPr txBox="1"/>
      </xdr:nvSpPr>
      <xdr:spPr>
        <a:xfrm>
          <a:off x="4686300" y="56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129667</xdr:rowOff>
    </xdr:from>
    <xdr:to>
      <xdr:col>20</xdr:col>
      <xdr:colOff>38100</xdr:colOff>
      <xdr:row>33</xdr:row>
      <xdr:rowOff>59817</xdr:rowOff>
    </xdr:to>
    <xdr:sp macro="" textlink="">
      <xdr:nvSpPr>
        <xdr:cNvPr id="82" name="楕円 81"/>
        <xdr:cNvSpPr/>
      </xdr:nvSpPr>
      <xdr:spPr>
        <a:xfrm>
          <a:off x="3746500" y="56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76344</xdr:rowOff>
    </xdr:from>
    <xdr:ext cx="469744" cy="259045"/>
    <xdr:sp macro="" textlink="">
      <xdr:nvSpPr>
        <xdr:cNvPr id="83" name="テキスト ボックス 82"/>
        <xdr:cNvSpPr txBox="1"/>
      </xdr:nvSpPr>
      <xdr:spPr>
        <a:xfrm>
          <a:off x="3562428" y="539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131191</xdr:rowOff>
    </xdr:from>
    <xdr:to>
      <xdr:col>15</xdr:col>
      <xdr:colOff>101600</xdr:colOff>
      <xdr:row>33</xdr:row>
      <xdr:rowOff>61341</xdr:rowOff>
    </xdr:to>
    <xdr:sp macro="" textlink="">
      <xdr:nvSpPr>
        <xdr:cNvPr id="84" name="楕円 83"/>
        <xdr:cNvSpPr/>
      </xdr:nvSpPr>
      <xdr:spPr>
        <a:xfrm>
          <a:off x="2857500" y="56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77868</xdr:rowOff>
    </xdr:from>
    <xdr:ext cx="469744" cy="259045"/>
    <xdr:sp macro="" textlink="">
      <xdr:nvSpPr>
        <xdr:cNvPr id="85" name="テキスト ボックス 84"/>
        <xdr:cNvSpPr txBox="1"/>
      </xdr:nvSpPr>
      <xdr:spPr>
        <a:xfrm>
          <a:off x="2673428"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75946</xdr:rowOff>
    </xdr:from>
    <xdr:to>
      <xdr:col>10</xdr:col>
      <xdr:colOff>165100</xdr:colOff>
      <xdr:row>33</xdr:row>
      <xdr:rowOff>6096</xdr:rowOff>
    </xdr:to>
    <xdr:sp macro="" textlink="">
      <xdr:nvSpPr>
        <xdr:cNvPr id="86" name="楕円 85"/>
        <xdr:cNvSpPr/>
      </xdr:nvSpPr>
      <xdr:spPr>
        <a:xfrm>
          <a:off x="1968500" y="556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22623</xdr:rowOff>
    </xdr:from>
    <xdr:ext cx="469744" cy="259045"/>
    <xdr:sp macro="" textlink="">
      <xdr:nvSpPr>
        <xdr:cNvPr id="87" name="テキスト ボックス 86"/>
        <xdr:cNvSpPr txBox="1"/>
      </xdr:nvSpPr>
      <xdr:spPr>
        <a:xfrm>
          <a:off x="1784428" y="533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8890</xdr:rowOff>
    </xdr:from>
    <xdr:to>
      <xdr:col>6</xdr:col>
      <xdr:colOff>38100</xdr:colOff>
      <xdr:row>32</xdr:row>
      <xdr:rowOff>110490</xdr:rowOff>
    </xdr:to>
    <xdr:sp macro="" textlink="">
      <xdr:nvSpPr>
        <xdr:cNvPr id="88" name="楕円 87"/>
        <xdr:cNvSpPr/>
      </xdr:nvSpPr>
      <xdr:spPr>
        <a:xfrm>
          <a:off x="10795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127017</xdr:rowOff>
    </xdr:from>
    <xdr:ext cx="469744" cy="259045"/>
    <xdr:sp macro="" textlink="">
      <xdr:nvSpPr>
        <xdr:cNvPr id="89" name="テキスト ボックス 88"/>
        <xdr:cNvSpPr txBox="1"/>
      </xdr:nvSpPr>
      <xdr:spPr>
        <a:xfrm>
          <a:off x="895428"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127050</xdr:rowOff>
    </xdr:from>
    <xdr:to>
      <xdr:col>24</xdr:col>
      <xdr:colOff>63500</xdr:colOff>
      <xdr:row>57</xdr:row>
      <xdr:rowOff>8456</xdr:rowOff>
    </xdr:to>
    <xdr:cxnSp macro="">
      <xdr:nvCxnSpPr>
        <xdr:cNvPr id="116" name="直線コネクタ 115"/>
        <xdr:cNvCxnSpPr/>
      </xdr:nvCxnSpPr>
      <xdr:spPr>
        <a:xfrm>
          <a:off x="3797300" y="9728250"/>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103312</xdr:rowOff>
    </xdr:from>
    <xdr:to>
      <xdr:col>19</xdr:col>
      <xdr:colOff>177800</xdr:colOff>
      <xdr:row>56</xdr:row>
      <xdr:rowOff>127050</xdr:rowOff>
    </xdr:to>
    <xdr:cxnSp macro="">
      <xdr:nvCxnSpPr>
        <xdr:cNvPr id="119" name="直線コネクタ 118"/>
        <xdr:cNvCxnSpPr/>
      </xdr:nvCxnSpPr>
      <xdr:spPr>
        <a:xfrm>
          <a:off x="2908300" y="9361612"/>
          <a:ext cx="889000" cy="3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103312</xdr:rowOff>
    </xdr:from>
    <xdr:to>
      <xdr:col>15</xdr:col>
      <xdr:colOff>50800</xdr:colOff>
      <xdr:row>57</xdr:row>
      <xdr:rowOff>8396</xdr:rowOff>
    </xdr:to>
    <xdr:cxnSp macro="">
      <xdr:nvCxnSpPr>
        <xdr:cNvPr id="122" name="直線コネクタ 121"/>
        <xdr:cNvCxnSpPr/>
      </xdr:nvCxnSpPr>
      <xdr:spPr>
        <a:xfrm flipV="1">
          <a:off x="2019300" y="9361612"/>
          <a:ext cx="889000" cy="41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8396</xdr:rowOff>
    </xdr:from>
    <xdr:to>
      <xdr:col>10</xdr:col>
      <xdr:colOff>114300</xdr:colOff>
      <xdr:row>57</xdr:row>
      <xdr:rowOff>70796</xdr:rowOff>
    </xdr:to>
    <xdr:cxnSp macro="">
      <xdr:nvCxnSpPr>
        <xdr:cNvPr id="125" name="直線コネクタ 124"/>
        <xdr:cNvCxnSpPr/>
      </xdr:nvCxnSpPr>
      <xdr:spPr>
        <a:xfrm flipV="1">
          <a:off x="1130300" y="9781046"/>
          <a:ext cx="889000" cy="6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129106</xdr:rowOff>
    </xdr:from>
    <xdr:to>
      <xdr:col>24</xdr:col>
      <xdr:colOff>114300</xdr:colOff>
      <xdr:row>57</xdr:row>
      <xdr:rowOff>59256</xdr:rowOff>
    </xdr:to>
    <xdr:sp macro="" textlink="">
      <xdr:nvSpPr>
        <xdr:cNvPr id="135" name="楕円 134"/>
        <xdr:cNvSpPr/>
      </xdr:nvSpPr>
      <xdr:spPr>
        <a:xfrm>
          <a:off x="4584700" y="97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44033</xdr:rowOff>
    </xdr:from>
    <xdr:ext cx="534377" cy="259045"/>
    <xdr:sp macro="" textlink="">
      <xdr:nvSpPr>
        <xdr:cNvPr id="136" name="総務費該当値テキスト"/>
        <xdr:cNvSpPr txBox="1"/>
      </xdr:nvSpPr>
      <xdr:spPr>
        <a:xfrm>
          <a:off x="4686300" y="96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76250</xdr:rowOff>
    </xdr:from>
    <xdr:to>
      <xdr:col>20</xdr:col>
      <xdr:colOff>38100</xdr:colOff>
      <xdr:row>57</xdr:row>
      <xdr:rowOff>6400</xdr:rowOff>
    </xdr:to>
    <xdr:sp macro="" textlink="">
      <xdr:nvSpPr>
        <xdr:cNvPr id="137" name="楕円 136"/>
        <xdr:cNvSpPr/>
      </xdr:nvSpPr>
      <xdr:spPr>
        <a:xfrm>
          <a:off x="3746500" y="96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168977</xdr:rowOff>
    </xdr:from>
    <xdr:ext cx="534377" cy="259045"/>
    <xdr:sp macro="" textlink="">
      <xdr:nvSpPr>
        <xdr:cNvPr id="138" name="テキスト ボックス 137"/>
        <xdr:cNvSpPr txBox="1"/>
      </xdr:nvSpPr>
      <xdr:spPr>
        <a:xfrm>
          <a:off x="3530111" y="97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52512</xdr:rowOff>
    </xdr:from>
    <xdr:to>
      <xdr:col>15</xdr:col>
      <xdr:colOff>101600</xdr:colOff>
      <xdr:row>54</xdr:row>
      <xdr:rowOff>154112</xdr:rowOff>
    </xdr:to>
    <xdr:sp macro="" textlink="">
      <xdr:nvSpPr>
        <xdr:cNvPr id="139" name="楕円 138"/>
        <xdr:cNvSpPr/>
      </xdr:nvSpPr>
      <xdr:spPr>
        <a:xfrm>
          <a:off x="2857500" y="93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145239</xdr:rowOff>
    </xdr:from>
    <xdr:ext cx="599010" cy="259045"/>
    <xdr:sp macro="" textlink="">
      <xdr:nvSpPr>
        <xdr:cNvPr id="140" name="テキスト ボックス 139"/>
        <xdr:cNvSpPr txBox="1"/>
      </xdr:nvSpPr>
      <xdr:spPr>
        <a:xfrm>
          <a:off x="2608795" y="940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129046</xdr:rowOff>
    </xdr:from>
    <xdr:to>
      <xdr:col>10</xdr:col>
      <xdr:colOff>165100</xdr:colOff>
      <xdr:row>57</xdr:row>
      <xdr:rowOff>59196</xdr:rowOff>
    </xdr:to>
    <xdr:sp macro="" textlink="">
      <xdr:nvSpPr>
        <xdr:cNvPr id="141" name="楕円 140"/>
        <xdr:cNvSpPr/>
      </xdr:nvSpPr>
      <xdr:spPr>
        <a:xfrm>
          <a:off x="1968500" y="973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50323</xdr:rowOff>
    </xdr:from>
    <xdr:ext cx="534377" cy="259045"/>
    <xdr:sp macro="" textlink="">
      <xdr:nvSpPr>
        <xdr:cNvPr id="142" name="テキスト ボックス 141"/>
        <xdr:cNvSpPr txBox="1"/>
      </xdr:nvSpPr>
      <xdr:spPr>
        <a:xfrm>
          <a:off x="1752111" y="982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19996</xdr:rowOff>
    </xdr:from>
    <xdr:to>
      <xdr:col>6</xdr:col>
      <xdr:colOff>38100</xdr:colOff>
      <xdr:row>57</xdr:row>
      <xdr:rowOff>121596</xdr:rowOff>
    </xdr:to>
    <xdr:sp macro="" textlink="">
      <xdr:nvSpPr>
        <xdr:cNvPr id="143" name="楕円 142"/>
        <xdr:cNvSpPr/>
      </xdr:nvSpPr>
      <xdr:spPr>
        <a:xfrm>
          <a:off x="1079500" y="97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112723</xdr:rowOff>
    </xdr:from>
    <xdr:ext cx="534377" cy="259045"/>
    <xdr:sp macro="" textlink="">
      <xdr:nvSpPr>
        <xdr:cNvPr id="144" name="テキスト ボックス 143"/>
        <xdr:cNvSpPr txBox="1"/>
      </xdr:nvSpPr>
      <xdr:spPr>
        <a:xfrm>
          <a:off x="863111" y="98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161820</xdr:rowOff>
    </xdr:from>
    <xdr:to>
      <xdr:col>24</xdr:col>
      <xdr:colOff>63500</xdr:colOff>
      <xdr:row>76</xdr:row>
      <xdr:rowOff>162201</xdr:rowOff>
    </xdr:to>
    <xdr:cxnSp macro="">
      <xdr:nvCxnSpPr>
        <xdr:cNvPr id="176" name="直線コネクタ 175"/>
        <xdr:cNvCxnSpPr/>
      </xdr:nvCxnSpPr>
      <xdr:spPr>
        <a:xfrm>
          <a:off x="3797300" y="1319202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161820</xdr:rowOff>
    </xdr:from>
    <xdr:to>
      <xdr:col>19</xdr:col>
      <xdr:colOff>177800</xdr:colOff>
      <xdr:row>78</xdr:row>
      <xdr:rowOff>100425</xdr:rowOff>
    </xdr:to>
    <xdr:cxnSp macro="">
      <xdr:nvCxnSpPr>
        <xdr:cNvPr id="179" name="直線コネクタ 178"/>
        <xdr:cNvCxnSpPr/>
      </xdr:nvCxnSpPr>
      <xdr:spPr>
        <a:xfrm flipV="1">
          <a:off x="2908300" y="13192020"/>
          <a:ext cx="889000" cy="28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100425</xdr:rowOff>
    </xdr:from>
    <xdr:to>
      <xdr:col>15</xdr:col>
      <xdr:colOff>50800</xdr:colOff>
      <xdr:row>78</xdr:row>
      <xdr:rowOff>157194</xdr:rowOff>
    </xdr:to>
    <xdr:cxnSp macro="">
      <xdr:nvCxnSpPr>
        <xdr:cNvPr id="182" name="直線コネクタ 181"/>
        <xdr:cNvCxnSpPr/>
      </xdr:nvCxnSpPr>
      <xdr:spPr>
        <a:xfrm flipV="1">
          <a:off x="2019300" y="13473525"/>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157194</xdr:rowOff>
    </xdr:from>
    <xdr:to>
      <xdr:col>10</xdr:col>
      <xdr:colOff>114300</xdr:colOff>
      <xdr:row>79</xdr:row>
      <xdr:rowOff>36633</xdr:rowOff>
    </xdr:to>
    <xdr:cxnSp macro="">
      <xdr:nvCxnSpPr>
        <xdr:cNvPr id="185" name="直線コネクタ 184"/>
        <xdr:cNvCxnSpPr/>
      </xdr:nvCxnSpPr>
      <xdr:spPr>
        <a:xfrm flipV="1">
          <a:off x="1130300" y="13530294"/>
          <a:ext cx="889000" cy="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111401</xdr:rowOff>
    </xdr:from>
    <xdr:to>
      <xdr:col>24</xdr:col>
      <xdr:colOff>114300</xdr:colOff>
      <xdr:row>77</xdr:row>
      <xdr:rowOff>41551</xdr:rowOff>
    </xdr:to>
    <xdr:sp macro="" textlink="">
      <xdr:nvSpPr>
        <xdr:cNvPr id="195" name="楕円 194"/>
        <xdr:cNvSpPr/>
      </xdr:nvSpPr>
      <xdr:spPr>
        <a:xfrm>
          <a:off x="4584700" y="1314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89828</xdr:rowOff>
    </xdr:from>
    <xdr:ext cx="599010" cy="259045"/>
    <xdr:sp macro="" textlink="">
      <xdr:nvSpPr>
        <xdr:cNvPr id="196" name="民生費該当値テキスト"/>
        <xdr:cNvSpPr txBox="1"/>
      </xdr:nvSpPr>
      <xdr:spPr>
        <a:xfrm>
          <a:off x="4686300" y="1312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111020</xdr:rowOff>
    </xdr:from>
    <xdr:to>
      <xdr:col>20</xdr:col>
      <xdr:colOff>38100</xdr:colOff>
      <xdr:row>77</xdr:row>
      <xdr:rowOff>41170</xdr:rowOff>
    </xdr:to>
    <xdr:sp macro="" textlink="">
      <xdr:nvSpPr>
        <xdr:cNvPr id="197" name="楕円 196"/>
        <xdr:cNvSpPr/>
      </xdr:nvSpPr>
      <xdr:spPr>
        <a:xfrm>
          <a:off x="3746500" y="13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32297</xdr:rowOff>
    </xdr:from>
    <xdr:ext cx="599010" cy="259045"/>
    <xdr:sp macro="" textlink="">
      <xdr:nvSpPr>
        <xdr:cNvPr id="198" name="テキスト ボックス 197"/>
        <xdr:cNvSpPr txBox="1"/>
      </xdr:nvSpPr>
      <xdr:spPr>
        <a:xfrm>
          <a:off x="3497795" y="1323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49625</xdr:rowOff>
    </xdr:from>
    <xdr:to>
      <xdr:col>15</xdr:col>
      <xdr:colOff>101600</xdr:colOff>
      <xdr:row>78</xdr:row>
      <xdr:rowOff>151225</xdr:rowOff>
    </xdr:to>
    <xdr:sp macro="" textlink="">
      <xdr:nvSpPr>
        <xdr:cNvPr id="199" name="楕円 198"/>
        <xdr:cNvSpPr/>
      </xdr:nvSpPr>
      <xdr:spPr>
        <a:xfrm>
          <a:off x="2857500" y="134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142352</xdr:rowOff>
    </xdr:from>
    <xdr:ext cx="599010" cy="259045"/>
    <xdr:sp macro="" textlink="">
      <xdr:nvSpPr>
        <xdr:cNvPr id="200" name="テキスト ボックス 199"/>
        <xdr:cNvSpPr txBox="1"/>
      </xdr:nvSpPr>
      <xdr:spPr>
        <a:xfrm>
          <a:off x="2608795" y="1351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106394</xdr:rowOff>
    </xdr:from>
    <xdr:to>
      <xdr:col>10</xdr:col>
      <xdr:colOff>165100</xdr:colOff>
      <xdr:row>79</xdr:row>
      <xdr:rowOff>36544</xdr:rowOff>
    </xdr:to>
    <xdr:sp macro="" textlink="">
      <xdr:nvSpPr>
        <xdr:cNvPr id="201" name="楕円 200"/>
        <xdr:cNvSpPr/>
      </xdr:nvSpPr>
      <xdr:spPr>
        <a:xfrm>
          <a:off x="1968500" y="134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27671</xdr:rowOff>
    </xdr:from>
    <xdr:ext cx="599010" cy="259045"/>
    <xdr:sp macro="" textlink="">
      <xdr:nvSpPr>
        <xdr:cNvPr id="202" name="テキスト ボックス 201"/>
        <xdr:cNvSpPr txBox="1"/>
      </xdr:nvSpPr>
      <xdr:spPr>
        <a:xfrm>
          <a:off x="1719795" y="1357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157283</xdr:rowOff>
    </xdr:from>
    <xdr:to>
      <xdr:col>6</xdr:col>
      <xdr:colOff>38100</xdr:colOff>
      <xdr:row>79</xdr:row>
      <xdr:rowOff>87433</xdr:rowOff>
    </xdr:to>
    <xdr:sp macro="" textlink="">
      <xdr:nvSpPr>
        <xdr:cNvPr id="203" name="楕円 202"/>
        <xdr:cNvSpPr/>
      </xdr:nvSpPr>
      <xdr:spPr>
        <a:xfrm>
          <a:off x="1079500" y="13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78560</xdr:rowOff>
    </xdr:from>
    <xdr:ext cx="599010" cy="259045"/>
    <xdr:sp macro="" textlink="">
      <xdr:nvSpPr>
        <xdr:cNvPr id="204" name="テキスト ボックス 203"/>
        <xdr:cNvSpPr txBox="1"/>
      </xdr:nvSpPr>
      <xdr:spPr>
        <a:xfrm>
          <a:off x="830795" y="1362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47117</xdr:rowOff>
    </xdr:from>
    <xdr:to>
      <xdr:col>24</xdr:col>
      <xdr:colOff>63500</xdr:colOff>
      <xdr:row>98</xdr:row>
      <xdr:rowOff>54400</xdr:rowOff>
    </xdr:to>
    <xdr:cxnSp macro="">
      <xdr:nvCxnSpPr>
        <xdr:cNvPr id="236" name="直線コネクタ 235"/>
        <xdr:cNvCxnSpPr/>
      </xdr:nvCxnSpPr>
      <xdr:spPr>
        <a:xfrm>
          <a:off x="3797300" y="16849217"/>
          <a:ext cx="8382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47117</xdr:rowOff>
    </xdr:from>
    <xdr:to>
      <xdr:col>19</xdr:col>
      <xdr:colOff>177800</xdr:colOff>
      <xdr:row>98</xdr:row>
      <xdr:rowOff>167382</xdr:rowOff>
    </xdr:to>
    <xdr:cxnSp macro="">
      <xdr:nvCxnSpPr>
        <xdr:cNvPr id="239" name="直線コネクタ 238"/>
        <xdr:cNvCxnSpPr/>
      </xdr:nvCxnSpPr>
      <xdr:spPr>
        <a:xfrm flipV="1">
          <a:off x="2908300" y="16849217"/>
          <a:ext cx="889000" cy="12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167382</xdr:rowOff>
    </xdr:from>
    <xdr:to>
      <xdr:col>15</xdr:col>
      <xdr:colOff>50800</xdr:colOff>
      <xdr:row>99</xdr:row>
      <xdr:rowOff>31441</xdr:rowOff>
    </xdr:to>
    <xdr:cxnSp macro="">
      <xdr:nvCxnSpPr>
        <xdr:cNvPr id="242" name="直線コネクタ 241"/>
        <xdr:cNvCxnSpPr/>
      </xdr:nvCxnSpPr>
      <xdr:spPr>
        <a:xfrm flipV="1">
          <a:off x="2019300" y="16969482"/>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10976</xdr:rowOff>
    </xdr:from>
    <xdr:to>
      <xdr:col>10</xdr:col>
      <xdr:colOff>114300</xdr:colOff>
      <xdr:row>99</xdr:row>
      <xdr:rowOff>31441</xdr:rowOff>
    </xdr:to>
    <xdr:cxnSp macro="">
      <xdr:nvCxnSpPr>
        <xdr:cNvPr id="245" name="直線コネクタ 244"/>
        <xdr:cNvCxnSpPr/>
      </xdr:nvCxnSpPr>
      <xdr:spPr>
        <a:xfrm>
          <a:off x="1130300" y="16984526"/>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3600</xdr:rowOff>
    </xdr:from>
    <xdr:to>
      <xdr:col>24</xdr:col>
      <xdr:colOff>114300</xdr:colOff>
      <xdr:row>98</xdr:row>
      <xdr:rowOff>105200</xdr:rowOff>
    </xdr:to>
    <xdr:sp macro="" textlink="">
      <xdr:nvSpPr>
        <xdr:cNvPr id="255" name="楕円 254"/>
        <xdr:cNvSpPr/>
      </xdr:nvSpPr>
      <xdr:spPr>
        <a:xfrm>
          <a:off x="4584700" y="168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153477</xdr:rowOff>
    </xdr:from>
    <xdr:ext cx="534377" cy="259045"/>
    <xdr:sp macro="" textlink="">
      <xdr:nvSpPr>
        <xdr:cNvPr id="256" name="衛生費該当値テキスト"/>
        <xdr:cNvSpPr txBox="1"/>
      </xdr:nvSpPr>
      <xdr:spPr>
        <a:xfrm>
          <a:off x="4686300" y="167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167767</xdr:rowOff>
    </xdr:from>
    <xdr:to>
      <xdr:col>20</xdr:col>
      <xdr:colOff>38100</xdr:colOff>
      <xdr:row>98</xdr:row>
      <xdr:rowOff>97917</xdr:rowOff>
    </xdr:to>
    <xdr:sp macro="" textlink="">
      <xdr:nvSpPr>
        <xdr:cNvPr id="257" name="楕円 256"/>
        <xdr:cNvSpPr/>
      </xdr:nvSpPr>
      <xdr:spPr>
        <a:xfrm>
          <a:off x="3746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89044</xdr:rowOff>
    </xdr:from>
    <xdr:ext cx="534377" cy="259045"/>
    <xdr:sp macro="" textlink="">
      <xdr:nvSpPr>
        <xdr:cNvPr id="258" name="テキスト ボックス 257"/>
        <xdr:cNvSpPr txBox="1"/>
      </xdr:nvSpPr>
      <xdr:spPr>
        <a:xfrm>
          <a:off x="3530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116582</xdr:rowOff>
    </xdr:from>
    <xdr:to>
      <xdr:col>15</xdr:col>
      <xdr:colOff>101600</xdr:colOff>
      <xdr:row>99</xdr:row>
      <xdr:rowOff>46732</xdr:rowOff>
    </xdr:to>
    <xdr:sp macro="" textlink="">
      <xdr:nvSpPr>
        <xdr:cNvPr id="259" name="楕円 258"/>
        <xdr:cNvSpPr/>
      </xdr:nvSpPr>
      <xdr:spPr>
        <a:xfrm>
          <a:off x="2857500" y="169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37859</xdr:rowOff>
    </xdr:from>
    <xdr:ext cx="534377" cy="259045"/>
    <xdr:sp macro="" textlink="">
      <xdr:nvSpPr>
        <xdr:cNvPr id="260" name="テキスト ボックス 259"/>
        <xdr:cNvSpPr txBox="1"/>
      </xdr:nvSpPr>
      <xdr:spPr>
        <a:xfrm>
          <a:off x="2641111" y="170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152091</xdr:rowOff>
    </xdr:from>
    <xdr:to>
      <xdr:col>10</xdr:col>
      <xdr:colOff>165100</xdr:colOff>
      <xdr:row>99</xdr:row>
      <xdr:rowOff>82241</xdr:rowOff>
    </xdr:to>
    <xdr:sp macro="" textlink="">
      <xdr:nvSpPr>
        <xdr:cNvPr id="261" name="楕円 260"/>
        <xdr:cNvSpPr/>
      </xdr:nvSpPr>
      <xdr:spPr>
        <a:xfrm>
          <a:off x="1968500" y="169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73368</xdr:rowOff>
    </xdr:from>
    <xdr:ext cx="534377" cy="259045"/>
    <xdr:sp macro="" textlink="">
      <xdr:nvSpPr>
        <xdr:cNvPr id="262" name="テキスト ボックス 261"/>
        <xdr:cNvSpPr txBox="1"/>
      </xdr:nvSpPr>
      <xdr:spPr>
        <a:xfrm>
          <a:off x="1752111" y="170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131626</xdr:rowOff>
    </xdr:from>
    <xdr:to>
      <xdr:col>6</xdr:col>
      <xdr:colOff>38100</xdr:colOff>
      <xdr:row>99</xdr:row>
      <xdr:rowOff>61776</xdr:rowOff>
    </xdr:to>
    <xdr:sp macro="" textlink="">
      <xdr:nvSpPr>
        <xdr:cNvPr id="263" name="楕円 262"/>
        <xdr:cNvSpPr/>
      </xdr:nvSpPr>
      <xdr:spPr>
        <a:xfrm>
          <a:off x="1079500" y="169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52903</xdr:rowOff>
    </xdr:from>
    <xdr:ext cx="534377" cy="259045"/>
    <xdr:sp macro="" textlink="">
      <xdr:nvSpPr>
        <xdr:cNvPr id="264" name="テキスト ボックス 263"/>
        <xdr:cNvSpPr txBox="1"/>
      </xdr:nvSpPr>
      <xdr:spPr>
        <a:xfrm>
          <a:off x="863111" y="170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17889</xdr:rowOff>
    </xdr:from>
    <xdr:to>
      <xdr:col>55</xdr:col>
      <xdr:colOff>0</xdr:colOff>
      <xdr:row>38</xdr:row>
      <xdr:rowOff>29972</xdr:rowOff>
    </xdr:to>
    <xdr:cxnSp macro="">
      <xdr:nvCxnSpPr>
        <xdr:cNvPr id="295" name="直線コネクタ 294"/>
        <xdr:cNvCxnSpPr/>
      </xdr:nvCxnSpPr>
      <xdr:spPr>
        <a:xfrm flipV="1">
          <a:off x="9639300" y="6532989"/>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40749</xdr:rowOff>
    </xdr:from>
    <xdr:to>
      <xdr:col>50</xdr:col>
      <xdr:colOff>114300</xdr:colOff>
      <xdr:row>38</xdr:row>
      <xdr:rowOff>29972</xdr:rowOff>
    </xdr:to>
    <xdr:cxnSp macro="">
      <xdr:nvCxnSpPr>
        <xdr:cNvPr id="298" name="直線コネクタ 297"/>
        <xdr:cNvCxnSpPr/>
      </xdr:nvCxnSpPr>
      <xdr:spPr>
        <a:xfrm>
          <a:off x="8750300" y="6212949"/>
          <a:ext cx="889000" cy="3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40749</xdr:rowOff>
    </xdr:from>
    <xdr:to>
      <xdr:col>45</xdr:col>
      <xdr:colOff>177800</xdr:colOff>
      <xdr:row>38</xdr:row>
      <xdr:rowOff>33565</xdr:rowOff>
    </xdr:to>
    <xdr:cxnSp macro="">
      <xdr:nvCxnSpPr>
        <xdr:cNvPr id="301" name="直線コネクタ 300"/>
        <xdr:cNvCxnSpPr/>
      </xdr:nvCxnSpPr>
      <xdr:spPr>
        <a:xfrm flipV="1">
          <a:off x="7861300" y="6212949"/>
          <a:ext cx="889000" cy="3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33565</xdr:rowOff>
    </xdr:from>
    <xdr:to>
      <xdr:col>41</xdr:col>
      <xdr:colOff>50800</xdr:colOff>
      <xdr:row>38</xdr:row>
      <xdr:rowOff>44341</xdr:rowOff>
    </xdr:to>
    <xdr:cxnSp macro="">
      <xdr:nvCxnSpPr>
        <xdr:cNvPr id="304" name="直線コネクタ 303"/>
        <xdr:cNvCxnSpPr/>
      </xdr:nvCxnSpPr>
      <xdr:spPr>
        <a:xfrm flipV="1">
          <a:off x="6972300" y="6548665"/>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138539</xdr:rowOff>
    </xdr:from>
    <xdr:to>
      <xdr:col>55</xdr:col>
      <xdr:colOff>50800</xdr:colOff>
      <xdr:row>38</xdr:row>
      <xdr:rowOff>68689</xdr:rowOff>
    </xdr:to>
    <xdr:sp macro="" textlink="">
      <xdr:nvSpPr>
        <xdr:cNvPr id="314" name="楕円 313"/>
        <xdr:cNvSpPr/>
      </xdr:nvSpPr>
      <xdr:spPr>
        <a:xfrm>
          <a:off x="10426700" y="64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116966</xdr:rowOff>
    </xdr:from>
    <xdr:ext cx="378565" cy="259045"/>
    <xdr:sp macro="" textlink="">
      <xdr:nvSpPr>
        <xdr:cNvPr id="315" name="労働費該当値テキスト"/>
        <xdr:cNvSpPr txBox="1"/>
      </xdr:nvSpPr>
      <xdr:spPr>
        <a:xfrm>
          <a:off x="10528300" y="6460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150622</xdr:rowOff>
    </xdr:from>
    <xdr:to>
      <xdr:col>50</xdr:col>
      <xdr:colOff>165100</xdr:colOff>
      <xdr:row>38</xdr:row>
      <xdr:rowOff>80772</xdr:rowOff>
    </xdr:to>
    <xdr:sp macro="" textlink="">
      <xdr:nvSpPr>
        <xdr:cNvPr id="316" name="楕円 315"/>
        <xdr:cNvSpPr/>
      </xdr:nvSpPr>
      <xdr:spPr>
        <a:xfrm>
          <a:off x="9588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71899</xdr:rowOff>
    </xdr:from>
    <xdr:ext cx="378565" cy="259045"/>
    <xdr:sp macro="" textlink="">
      <xdr:nvSpPr>
        <xdr:cNvPr id="317" name="テキスト ボックス 316"/>
        <xdr:cNvSpPr txBox="1"/>
      </xdr:nvSpPr>
      <xdr:spPr>
        <a:xfrm>
          <a:off x="9450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161399</xdr:rowOff>
    </xdr:from>
    <xdr:to>
      <xdr:col>46</xdr:col>
      <xdr:colOff>38100</xdr:colOff>
      <xdr:row>36</xdr:row>
      <xdr:rowOff>91549</xdr:rowOff>
    </xdr:to>
    <xdr:sp macro="" textlink="">
      <xdr:nvSpPr>
        <xdr:cNvPr id="318" name="楕円 317"/>
        <xdr:cNvSpPr/>
      </xdr:nvSpPr>
      <xdr:spPr>
        <a:xfrm>
          <a:off x="8699500" y="61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108076</xdr:rowOff>
    </xdr:from>
    <xdr:ext cx="469744" cy="259045"/>
    <xdr:sp macro="" textlink="">
      <xdr:nvSpPr>
        <xdr:cNvPr id="319" name="テキスト ボックス 318"/>
        <xdr:cNvSpPr txBox="1"/>
      </xdr:nvSpPr>
      <xdr:spPr>
        <a:xfrm>
          <a:off x="8515428" y="593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154214</xdr:rowOff>
    </xdr:from>
    <xdr:to>
      <xdr:col>41</xdr:col>
      <xdr:colOff>101600</xdr:colOff>
      <xdr:row>38</xdr:row>
      <xdr:rowOff>84364</xdr:rowOff>
    </xdr:to>
    <xdr:sp macro="" textlink="">
      <xdr:nvSpPr>
        <xdr:cNvPr id="320" name="楕円 319"/>
        <xdr:cNvSpPr/>
      </xdr:nvSpPr>
      <xdr:spPr>
        <a:xfrm>
          <a:off x="78105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75492</xdr:rowOff>
    </xdr:from>
    <xdr:ext cx="378565" cy="259045"/>
    <xdr:sp macro="" textlink="">
      <xdr:nvSpPr>
        <xdr:cNvPr id="321" name="テキスト ボックス 320"/>
        <xdr:cNvSpPr txBox="1"/>
      </xdr:nvSpPr>
      <xdr:spPr>
        <a:xfrm>
          <a:off x="7672017" y="659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164991</xdr:rowOff>
    </xdr:from>
    <xdr:to>
      <xdr:col>36</xdr:col>
      <xdr:colOff>165100</xdr:colOff>
      <xdr:row>38</xdr:row>
      <xdr:rowOff>95141</xdr:rowOff>
    </xdr:to>
    <xdr:sp macro="" textlink="">
      <xdr:nvSpPr>
        <xdr:cNvPr id="322" name="楕円 321"/>
        <xdr:cNvSpPr/>
      </xdr:nvSpPr>
      <xdr:spPr>
        <a:xfrm>
          <a:off x="6921500" y="65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86268</xdr:rowOff>
    </xdr:from>
    <xdr:ext cx="378565" cy="259045"/>
    <xdr:sp macro="" textlink="">
      <xdr:nvSpPr>
        <xdr:cNvPr id="323" name="テキスト ボックス 322"/>
        <xdr:cNvSpPr txBox="1"/>
      </xdr:nvSpPr>
      <xdr:spPr>
        <a:xfrm>
          <a:off x="6783017" y="660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158807</xdr:rowOff>
    </xdr:from>
    <xdr:to>
      <xdr:col>55</xdr:col>
      <xdr:colOff>0</xdr:colOff>
      <xdr:row>57</xdr:row>
      <xdr:rowOff>29325</xdr:rowOff>
    </xdr:to>
    <xdr:cxnSp macro="">
      <xdr:nvCxnSpPr>
        <xdr:cNvPr id="352" name="直線コネクタ 351"/>
        <xdr:cNvCxnSpPr/>
      </xdr:nvCxnSpPr>
      <xdr:spPr>
        <a:xfrm flipV="1">
          <a:off x="9639300" y="9760007"/>
          <a:ext cx="8382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29325</xdr:rowOff>
    </xdr:from>
    <xdr:to>
      <xdr:col>50</xdr:col>
      <xdr:colOff>114300</xdr:colOff>
      <xdr:row>57</xdr:row>
      <xdr:rowOff>34944</xdr:rowOff>
    </xdr:to>
    <xdr:cxnSp macro="">
      <xdr:nvCxnSpPr>
        <xdr:cNvPr id="355" name="直線コネクタ 354"/>
        <xdr:cNvCxnSpPr/>
      </xdr:nvCxnSpPr>
      <xdr:spPr>
        <a:xfrm flipV="1">
          <a:off x="8750300" y="9801975"/>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34944</xdr:rowOff>
    </xdr:from>
    <xdr:to>
      <xdr:col>45</xdr:col>
      <xdr:colOff>177800</xdr:colOff>
      <xdr:row>57</xdr:row>
      <xdr:rowOff>76226</xdr:rowOff>
    </xdr:to>
    <xdr:cxnSp macro="">
      <xdr:nvCxnSpPr>
        <xdr:cNvPr id="358" name="直線コネクタ 357"/>
        <xdr:cNvCxnSpPr/>
      </xdr:nvCxnSpPr>
      <xdr:spPr>
        <a:xfrm flipV="1">
          <a:off x="7861300" y="9807594"/>
          <a:ext cx="889000" cy="4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71806</xdr:rowOff>
    </xdr:from>
    <xdr:to>
      <xdr:col>41</xdr:col>
      <xdr:colOff>50800</xdr:colOff>
      <xdr:row>57</xdr:row>
      <xdr:rowOff>76226</xdr:rowOff>
    </xdr:to>
    <xdr:cxnSp macro="">
      <xdr:nvCxnSpPr>
        <xdr:cNvPr id="361" name="直線コネクタ 360"/>
        <xdr:cNvCxnSpPr/>
      </xdr:nvCxnSpPr>
      <xdr:spPr>
        <a:xfrm>
          <a:off x="6972300" y="984445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108007</xdr:rowOff>
    </xdr:from>
    <xdr:to>
      <xdr:col>55</xdr:col>
      <xdr:colOff>50800</xdr:colOff>
      <xdr:row>57</xdr:row>
      <xdr:rowOff>38157</xdr:rowOff>
    </xdr:to>
    <xdr:sp macro="" textlink="">
      <xdr:nvSpPr>
        <xdr:cNvPr id="371" name="楕円 370"/>
        <xdr:cNvSpPr/>
      </xdr:nvSpPr>
      <xdr:spPr>
        <a:xfrm>
          <a:off x="10426700" y="97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86434</xdr:rowOff>
    </xdr:from>
    <xdr:ext cx="534377" cy="259045"/>
    <xdr:sp macro="" textlink="">
      <xdr:nvSpPr>
        <xdr:cNvPr id="372" name="農林水産業費該当値テキスト"/>
        <xdr:cNvSpPr txBox="1"/>
      </xdr:nvSpPr>
      <xdr:spPr>
        <a:xfrm>
          <a:off x="10528300" y="96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149975</xdr:rowOff>
    </xdr:from>
    <xdr:to>
      <xdr:col>50</xdr:col>
      <xdr:colOff>165100</xdr:colOff>
      <xdr:row>57</xdr:row>
      <xdr:rowOff>80125</xdr:rowOff>
    </xdr:to>
    <xdr:sp macro="" textlink="">
      <xdr:nvSpPr>
        <xdr:cNvPr id="373" name="楕円 372"/>
        <xdr:cNvSpPr/>
      </xdr:nvSpPr>
      <xdr:spPr>
        <a:xfrm>
          <a:off x="9588500" y="97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71252</xdr:rowOff>
    </xdr:from>
    <xdr:ext cx="534377" cy="259045"/>
    <xdr:sp macro="" textlink="">
      <xdr:nvSpPr>
        <xdr:cNvPr id="374" name="テキスト ボックス 373"/>
        <xdr:cNvSpPr txBox="1"/>
      </xdr:nvSpPr>
      <xdr:spPr>
        <a:xfrm>
          <a:off x="9372111" y="984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155594</xdr:rowOff>
    </xdr:from>
    <xdr:to>
      <xdr:col>46</xdr:col>
      <xdr:colOff>38100</xdr:colOff>
      <xdr:row>57</xdr:row>
      <xdr:rowOff>85744</xdr:rowOff>
    </xdr:to>
    <xdr:sp macro="" textlink="">
      <xdr:nvSpPr>
        <xdr:cNvPr id="375" name="楕円 374"/>
        <xdr:cNvSpPr/>
      </xdr:nvSpPr>
      <xdr:spPr>
        <a:xfrm>
          <a:off x="8699500" y="97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76871</xdr:rowOff>
    </xdr:from>
    <xdr:ext cx="534377" cy="259045"/>
    <xdr:sp macro="" textlink="">
      <xdr:nvSpPr>
        <xdr:cNvPr id="376" name="テキスト ボックス 375"/>
        <xdr:cNvSpPr txBox="1"/>
      </xdr:nvSpPr>
      <xdr:spPr>
        <a:xfrm>
          <a:off x="8483111" y="98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25426</xdr:rowOff>
    </xdr:from>
    <xdr:to>
      <xdr:col>41</xdr:col>
      <xdr:colOff>101600</xdr:colOff>
      <xdr:row>57</xdr:row>
      <xdr:rowOff>127026</xdr:rowOff>
    </xdr:to>
    <xdr:sp macro="" textlink="">
      <xdr:nvSpPr>
        <xdr:cNvPr id="377" name="楕円 376"/>
        <xdr:cNvSpPr/>
      </xdr:nvSpPr>
      <xdr:spPr>
        <a:xfrm>
          <a:off x="7810500" y="97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118153</xdr:rowOff>
    </xdr:from>
    <xdr:ext cx="534377" cy="259045"/>
    <xdr:sp macro="" textlink="">
      <xdr:nvSpPr>
        <xdr:cNvPr id="378" name="テキスト ボックス 377"/>
        <xdr:cNvSpPr txBox="1"/>
      </xdr:nvSpPr>
      <xdr:spPr>
        <a:xfrm>
          <a:off x="7594111" y="98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21006</xdr:rowOff>
    </xdr:from>
    <xdr:to>
      <xdr:col>36</xdr:col>
      <xdr:colOff>165100</xdr:colOff>
      <xdr:row>57</xdr:row>
      <xdr:rowOff>122606</xdr:rowOff>
    </xdr:to>
    <xdr:sp macro="" textlink="">
      <xdr:nvSpPr>
        <xdr:cNvPr id="379" name="楕円 378"/>
        <xdr:cNvSpPr/>
      </xdr:nvSpPr>
      <xdr:spPr>
        <a:xfrm>
          <a:off x="6921500" y="97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113733</xdr:rowOff>
    </xdr:from>
    <xdr:ext cx="534377" cy="259045"/>
    <xdr:sp macro="" textlink="">
      <xdr:nvSpPr>
        <xdr:cNvPr id="380" name="テキスト ボックス 379"/>
        <xdr:cNvSpPr txBox="1"/>
      </xdr:nvSpPr>
      <xdr:spPr>
        <a:xfrm>
          <a:off x="6705111" y="98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87008</xdr:rowOff>
    </xdr:from>
    <xdr:to>
      <xdr:col>55</xdr:col>
      <xdr:colOff>0</xdr:colOff>
      <xdr:row>76</xdr:row>
      <xdr:rowOff>98118</xdr:rowOff>
    </xdr:to>
    <xdr:cxnSp macro="">
      <xdr:nvCxnSpPr>
        <xdr:cNvPr id="407" name="直線コネクタ 406"/>
        <xdr:cNvCxnSpPr/>
      </xdr:nvCxnSpPr>
      <xdr:spPr>
        <a:xfrm flipV="1">
          <a:off x="9639300" y="12945758"/>
          <a:ext cx="838200" cy="18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28738</xdr:rowOff>
    </xdr:from>
    <xdr:to>
      <xdr:col>50</xdr:col>
      <xdr:colOff>114300</xdr:colOff>
      <xdr:row>76</xdr:row>
      <xdr:rowOff>98118</xdr:rowOff>
    </xdr:to>
    <xdr:cxnSp macro="">
      <xdr:nvCxnSpPr>
        <xdr:cNvPr id="410" name="直線コネクタ 409"/>
        <xdr:cNvCxnSpPr/>
      </xdr:nvCxnSpPr>
      <xdr:spPr>
        <a:xfrm>
          <a:off x="8750300" y="13058938"/>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10472</xdr:rowOff>
    </xdr:from>
    <xdr:to>
      <xdr:col>45</xdr:col>
      <xdr:colOff>177800</xdr:colOff>
      <xdr:row>76</xdr:row>
      <xdr:rowOff>28738</xdr:rowOff>
    </xdr:to>
    <xdr:cxnSp macro="">
      <xdr:nvCxnSpPr>
        <xdr:cNvPr id="413" name="直線コネクタ 412"/>
        <xdr:cNvCxnSpPr/>
      </xdr:nvCxnSpPr>
      <xdr:spPr>
        <a:xfrm>
          <a:off x="7861300" y="13040672"/>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10472</xdr:rowOff>
    </xdr:from>
    <xdr:to>
      <xdr:col>41</xdr:col>
      <xdr:colOff>50800</xdr:colOff>
      <xdr:row>76</xdr:row>
      <xdr:rowOff>157119</xdr:rowOff>
    </xdr:to>
    <xdr:cxnSp macro="">
      <xdr:nvCxnSpPr>
        <xdr:cNvPr id="416" name="直線コネクタ 415"/>
        <xdr:cNvCxnSpPr/>
      </xdr:nvCxnSpPr>
      <xdr:spPr>
        <a:xfrm flipV="1">
          <a:off x="6972300" y="13040672"/>
          <a:ext cx="889000" cy="1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36208</xdr:rowOff>
    </xdr:from>
    <xdr:to>
      <xdr:col>55</xdr:col>
      <xdr:colOff>50800</xdr:colOff>
      <xdr:row>75</xdr:row>
      <xdr:rowOff>137808</xdr:rowOff>
    </xdr:to>
    <xdr:sp macro="" textlink="">
      <xdr:nvSpPr>
        <xdr:cNvPr id="426" name="楕円 425"/>
        <xdr:cNvSpPr/>
      </xdr:nvSpPr>
      <xdr:spPr>
        <a:xfrm>
          <a:off x="10426700" y="128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59085</xdr:rowOff>
    </xdr:from>
    <xdr:ext cx="534377" cy="259045"/>
    <xdr:sp macro="" textlink="">
      <xdr:nvSpPr>
        <xdr:cNvPr id="427" name="商工費該当値テキスト"/>
        <xdr:cNvSpPr txBox="1"/>
      </xdr:nvSpPr>
      <xdr:spPr>
        <a:xfrm>
          <a:off x="10528300" y="127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47318</xdr:rowOff>
    </xdr:from>
    <xdr:to>
      <xdr:col>50</xdr:col>
      <xdr:colOff>165100</xdr:colOff>
      <xdr:row>76</xdr:row>
      <xdr:rowOff>148918</xdr:rowOff>
    </xdr:to>
    <xdr:sp macro="" textlink="">
      <xdr:nvSpPr>
        <xdr:cNvPr id="428" name="楕円 427"/>
        <xdr:cNvSpPr/>
      </xdr:nvSpPr>
      <xdr:spPr>
        <a:xfrm>
          <a:off x="9588500" y="1307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140045</xdr:rowOff>
    </xdr:from>
    <xdr:ext cx="534377" cy="259045"/>
    <xdr:sp macro="" textlink="">
      <xdr:nvSpPr>
        <xdr:cNvPr id="429" name="テキスト ボックス 428"/>
        <xdr:cNvSpPr txBox="1"/>
      </xdr:nvSpPr>
      <xdr:spPr>
        <a:xfrm>
          <a:off x="9372111" y="1317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149388</xdr:rowOff>
    </xdr:from>
    <xdr:to>
      <xdr:col>46</xdr:col>
      <xdr:colOff>38100</xdr:colOff>
      <xdr:row>76</xdr:row>
      <xdr:rowOff>79538</xdr:rowOff>
    </xdr:to>
    <xdr:sp macro="" textlink="">
      <xdr:nvSpPr>
        <xdr:cNvPr id="430" name="楕円 429"/>
        <xdr:cNvSpPr/>
      </xdr:nvSpPr>
      <xdr:spPr>
        <a:xfrm>
          <a:off x="8699500" y="130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70665</xdr:rowOff>
    </xdr:from>
    <xdr:ext cx="534377" cy="259045"/>
    <xdr:sp macro="" textlink="">
      <xdr:nvSpPr>
        <xdr:cNvPr id="431" name="テキスト ボックス 430"/>
        <xdr:cNvSpPr txBox="1"/>
      </xdr:nvSpPr>
      <xdr:spPr>
        <a:xfrm>
          <a:off x="8483111" y="131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131122</xdr:rowOff>
    </xdr:from>
    <xdr:to>
      <xdr:col>41</xdr:col>
      <xdr:colOff>101600</xdr:colOff>
      <xdr:row>76</xdr:row>
      <xdr:rowOff>61272</xdr:rowOff>
    </xdr:to>
    <xdr:sp macro="" textlink="">
      <xdr:nvSpPr>
        <xdr:cNvPr id="432" name="楕円 431"/>
        <xdr:cNvSpPr/>
      </xdr:nvSpPr>
      <xdr:spPr>
        <a:xfrm>
          <a:off x="7810500" y="129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77799</xdr:rowOff>
    </xdr:from>
    <xdr:ext cx="534377" cy="259045"/>
    <xdr:sp macro="" textlink="">
      <xdr:nvSpPr>
        <xdr:cNvPr id="433" name="テキスト ボックス 432"/>
        <xdr:cNvSpPr txBox="1"/>
      </xdr:nvSpPr>
      <xdr:spPr>
        <a:xfrm>
          <a:off x="7594111" y="127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106319</xdr:rowOff>
    </xdr:from>
    <xdr:to>
      <xdr:col>36</xdr:col>
      <xdr:colOff>165100</xdr:colOff>
      <xdr:row>77</xdr:row>
      <xdr:rowOff>36469</xdr:rowOff>
    </xdr:to>
    <xdr:sp macro="" textlink="">
      <xdr:nvSpPr>
        <xdr:cNvPr id="434" name="楕円 433"/>
        <xdr:cNvSpPr/>
      </xdr:nvSpPr>
      <xdr:spPr>
        <a:xfrm>
          <a:off x="6921500" y="131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52996</xdr:rowOff>
    </xdr:from>
    <xdr:ext cx="534377" cy="259045"/>
    <xdr:sp macro="" textlink="">
      <xdr:nvSpPr>
        <xdr:cNvPr id="435" name="テキスト ボックス 434"/>
        <xdr:cNvSpPr txBox="1"/>
      </xdr:nvSpPr>
      <xdr:spPr>
        <a:xfrm>
          <a:off x="6705111" y="1291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58382</xdr:rowOff>
    </xdr:from>
    <xdr:to>
      <xdr:col>55</xdr:col>
      <xdr:colOff>0</xdr:colOff>
      <xdr:row>95</xdr:row>
      <xdr:rowOff>118275</xdr:rowOff>
    </xdr:to>
    <xdr:cxnSp macro="">
      <xdr:nvCxnSpPr>
        <xdr:cNvPr id="465" name="直線コネクタ 464"/>
        <xdr:cNvCxnSpPr/>
      </xdr:nvCxnSpPr>
      <xdr:spPr>
        <a:xfrm flipV="1">
          <a:off x="9639300" y="16346132"/>
          <a:ext cx="8382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22733</xdr:rowOff>
    </xdr:from>
    <xdr:to>
      <xdr:col>50</xdr:col>
      <xdr:colOff>114300</xdr:colOff>
      <xdr:row>95</xdr:row>
      <xdr:rowOff>118275</xdr:rowOff>
    </xdr:to>
    <xdr:cxnSp macro="">
      <xdr:nvCxnSpPr>
        <xdr:cNvPr id="468" name="直線コネクタ 467"/>
        <xdr:cNvCxnSpPr/>
      </xdr:nvCxnSpPr>
      <xdr:spPr>
        <a:xfrm>
          <a:off x="8750300" y="15624683"/>
          <a:ext cx="889000" cy="78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22733</xdr:rowOff>
    </xdr:from>
    <xdr:to>
      <xdr:col>45</xdr:col>
      <xdr:colOff>177800</xdr:colOff>
      <xdr:row>93</xdr:row>
      <xdr:rowOff>83820</xdr:rowOff>
    </xdr:to>
    <xdr:cxnSp macro="">
      <xdr:nvCxnSpPr>
        <xdr:cNvPr id="471" name="直線コネクタ 470"/>
        <xdr:cNvCxnSpPr/>
      </xdr:nvCxnSpPr>
      <xdr:spPr>
        <a:xfrm flipV="1">
          <a:off x="7861300" y="15624683"/>
          <a:ext cx="889000" cy="40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83820</xdr:rowOff>
    </xdr:from>
    <xdr:to>
      <xdr:col>41</xdr:col>
      <xdr:colOff>50800</xdr:colOff>
      <xdr:row>95</xdr:row>
      <xdr:rowOff>105868</xdr:rowOff>
    </xdr:to>
    <xdr:cxnSp macro="">
      <xdr:nvCxnSpPr>
        <xdr:cNvPr id="474" name="直線コネクタ 473"/>
        <xdr:cNvCxnSpPr/>
      </xdr:nvCxnSpPr>
      <xdr:spPr>
        <a:xfrm flipV="1">
          <a:off x="6972300" y="16028670"/>
          <a:ext cx="889000" cy="3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7582</xdr:rowOff>
    </xdr:from>
    <xdr:to>
      <xdr:col>55</xdr:col>
      <xdr:colOff>50800</xdr:colOff>
      <xdr:row>95</xdr:row>
      <xdr:rowOff>109182</xdr:rowOff>
    </xdr:to>
    <xdr:sp macro="" textlink="">
      <xdr:nvSpPr>
        <xdr:cNvPr id="484" name="楕円 483"/>
        <xdr:cNvSpPr/>
      </xdr:nvSpPr>
      <xdr:spPr>
        <a:xfrm>
          <a:off x="10426700" y="162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30459</xdr:rowOff>
    </xdr:from>
    <xdr:ext cx="534377" cy="259045"/>
    <xdr:sp macro="" textlink="">
      <xdr:nvSpPr>
        <xdr:cNvPr id="485" name="土木費該当値テキスト"/>
        <xdr:cNvSpPr txBox="1"/>
      </xdr:nvSpPr>
      <xdr:spPr>
        <a:xfrm>
          <a:off x="10528300" y="1614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67475</xdr:rowOff>
    </xdr:from>
    <xdr:to>
      <xdr:col>50</xdr:col>
      <xdr:colOff>165100</xdr:colOff>
      <xdr:row>95</xdr:row>
      <xdr:rowOff>169075</xdr:rowOff>
    </xdr:to>
    <xdr:sp macro="" textlink="">
      <xdr:nvSpPr>
        <xdr:cNvPr id="486" name="楕円 485"/>
        <xdr:cNvSpPr/>
      </xdr:nvSpPr>
      <xdr:spPr>
        <a:xfrm>
          <a:off x="9588500" y="163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14152</xdr:rowOff>
    </xdr:from>
    <xdr:ext cx="534377" cy="259045"/>
    <xdr:sp macro="" textlink="">
      <xdr:nvSpPr>
        <xdr:cNvPr id="487" name="テキスト ボックス 486"/>
        <xdr:cNvSpPr txBox="1"/>
      </xdr:nvSpPr>
      <xdr:spPr>
        <a:xfrm>
          <a:off x="9372111" y="161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143383</xdr:rowOff>
    </xdr:from>
    <xdr:to>
      <xdr:col>46</xdr:col>
      <xdr:colOff>38100</xdr:colOff>
      <xdr:row>91</xdr:row>
      <xdr:rowOff>73533</xdr:rowOff>
    </xdr:to>
    <xdr:sp macro="" textlink="">
      <xdr:nvSpPr>
        <xdr:cNvPr id="488" name="楕円 487"/>
        <xdr:cNvSpPr/>
      </xdr:nvSpPr>
      <xdr:spPr>
        <a:xfrm>
          <a:off x="8699500" y="155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90060</xdr:rowOff>
    </xdr:from>
    <xdr:ext cx="599010" cy="259045"/>
    <xdr:sp macro="" textlink="">
      <xdr:nvSpPr>
        <xdr:cNvPr id="489" name="テキスト ボックス 488"/>
        <xdr:cNvSpPr txBox="1"/>
      </xdr:nvSpPr>
      <xdr:spPr>
        <a:xfrm>
          <a:off x="8450795" y="1534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33020</xdr:rowOff>
    </xdr:from>
    <xdr:to>
      <xdr:col>41</xdr:col>
      <xdr:colOff>101600</xdr:colOff>
      <xdr:row>93</xdr:row>
      <xdr:rowOff>134620</xdr:rowOff>
    </xdr:to>
    <xdr:sp macro="" textlink="">
      <xdr:nvSpPr>
        <xdr:cNvPr id="490" name="楕円 489"/>
        <xdr:cNvSpPr/>
      </xdr:nvSpPr>
      <xdr:spPr>
        <a:xfrm>
          <a:off x="7810500" y="159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151147</xdr:rowOff>
    </xdr:from>
    <xdr:ext cx="599010" cy="259045"/>
    <xdr:sp macro="" textlink="">
      <xdr:nvSpPr>
        <xdr:cNvPr id="491" name="テキスト ボックス 490"/>
        <xdr:cNvSpPr txBox="1"/>
      </xdr:nvSpPr>
      <xdr:spPr>
        <a:xfrm>
          <a:off x="7561795" y="1575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55068</xdr:rowOff>
    </xdr:from>
    <xdr:to>
      <xdr:col>36</xdr:col>
      <xdr:colOff>165100</xdr:colOff>
      <xdr:row>95</xdr:row>
      <xdr:rowOff>156668</xdr:rowOff>
    </xdr:to>
    <xdr:sp macro="" textlink="">
      <xdr:nvSpPr>
        <xdr:cNvPr id="492" name="楕円 491"/>
        <xdr:cNvSpPr/>
      </xdr:nvSpPr>
      <xdr:spPr>
        <a:xfrm>
          <a:off x="6921500" y="163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1745</xdr:rowOff>
    </xdr:from>
    <xdr:ext cx="534377" cy="259045"/>
    <xdr:sp macro="" textlink="">
      <xdr:nvSpPr>
        <xdr:cNvPr id="493" name="テキスト ボックス 492"/>
        <xdr:cNvSpPr txBox="1"/>
      </xdr:nvSpPr>
      <xdr:spPr>
        <a:xfrm>
          <a:off x="6705111" y="161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91503</xdr:rowOff>
    </xdr:from>
    <xdr:to>
      <xdr:col>85</xdr:col>
      <xdr:colOff>127000</xdr:colOff>
      <xdr:row>36</xdr:row>
      <xdr:rowOff>132499</xdr:rowOff>
    </xdr:to>
    <xdr:cxnSp macro="">
      <xdr:nvCxnSpPr>
        <xdr:cNvPr id="523" name="直線コネクタ 522"/>
        <xdr:cNvCxnSpPr/>
      </xdr:nvCxnSpPr>
      <xdr:spPr>
        <a:xfrm>
          <a:off x="15481300" y="6263703"/>
          <a:ext cx="8382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61595</xdr:rowOff>
    </xdr:from>
    <xdr:to>
      <xdr:col>81</xdr:col>
      <xdr:colOff>50800</xdr:colOff>
      <xdr:row>36</xdr:row>
      <xdr:rowOff>91503</xdr:rowOff>
    </xdr:to>
    <xdr:cxnSp macro="">
      <xdr:nvCxnSpPr>
        <xdr:cNvPr id="526" name="直線コネクタ 525"/>
        <xdr:cNvCxnSpPr/>
      </xdr:nvCxnSpPr>
      <xdr:spPr>
        <a:xfrm>
          <a:off x="14592300" y="6233795"/>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61595</xdr:rowOff>
    </xdr:from>
    <xdr:to>
      <xdr:col>76</xdr:col>
      <xdr:colOff>114300</xdr:colOff>
      <xdr:row>36</xdr:row>
      <xdr:rowOff>137566</xdr:rowOff>
    </xdr:to>
    <xdr:cxnSp macro="">
      <xdr:nvCxnSpPr>
        <xdr:cNvPr id="529" name="直線コネクタ 528"/>
        <xdr:cNvCxnSpPr/>
      </xdr:nvCxnSpPr>
      <xdr:spPr>
        <a:xfrm flipV="1">
          <a:off x="13703300" y="6233795"/>
          <a:ext cx="889000" cy="7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137566</xdr:rowOff>
    </xdr:from>
    <xdr:to>
      <xdr:col>71</xdr:col>
      <xdr:colOff>177800</xdr:colOff>
      <xdr:row>37</xdr:row>
      <xdr:rowOff>27572</xdr:rowOff>
    </xdr:to>
    <xdr:cxnSp macro="">
      <xdr:nvCxnSpPr>
        <xdr:cNvPr id="532" name="直線コネクタ 531"/>
        <xdr:cNvCxnSpPr/>
      </xdr:nvCxnSpPr>
      <xdr:spPr>
        <a:xfrm flipV="1">
          <a:off x="12814300" y="6309766"/>
          <a:ext cx="889000" cy="6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81699</xdr:rowOff>
    </xdr:from>
    <xdr:to>
      <xdr:col>85</xdr:col>
      <xdr:colOff>177800</xdr:colOff>
      <xdr:row>37</xdr:row>
      <xdr:rowOff>11849</xdr:rowOff>
    </xdr:to>
    <xdr:sp macro="" textlink="">
      <xdr:nvSpPr>
        <xdr:cNvPr id="542" name="楕円 541"/>
        <xdr:cNvSpPr/>
      </xdr:nvSpPr>
      <xdr:spPr>
        <a:xfrm>
          <a:off x="16268700" y="62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60126</xdr:rowOff>
    </xdr:from>
    <xdr:ext cx="534377" cy="259045"/>
    <xdr:sp macro="" textlink="">
      <xdr:nvSpPr>
        <xdr:cNvPr id="543" name="消防費該当値テキスト"/>
        <xdr:cNvSpPr txBox="1"/>
      </xdr:nvSpPr>
      <xdr:spPr>
        <a:xfrm>
          <a:off x="16370300" y="623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40703</xdr:rowOff>
    </xdr:from>
    <xdr:to>
      <xdr:col>81</xdr:col>
      <xdr:colOff>101600</xdr:colOff>
      <xdr:row>36</xdr:row>
      <xdr:rowOff>142303</xdr:rowOff>
    </xdr:to>
    <xdr:sp macro="" textlink="">
      <xdr:nvSpPr>
        <xdr:cNvPr id="544" name="楕円 543"/>
        <xdr:cNvSpPr/>
      </xdr:nvSpPr>
      <xdr:spPr>
        <a:xfrm>
          <a:off x="15430500" y="62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158830</xdr:rowOff>
    </xdr:from>
    <xdr:ext cx="534377" cy="259045"/>
    <xdr:sp macro="" textlink="">
      <xdr:nvSpPr>
        <xdr:cNvPr id="545" name="テキスト ボックス 544"/>
        <xdr:cNvSpPr txBox="1"/>
      </xdr:nvSpPr>
      <xdr:spPr>
        <a:xfrm>
          <a:off x="15214111" y="598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10795</xdr:rowOff>
    </xdr:from>
    <xdr:to>
      <xdr:col>76</xdr:col>
      <xdr:colOff>165100</xdr:colOff>
      <xdr:row>36</xdr:row>
      <xdr:rowOff>112395</xdr:rowOff>
    </xdr:to>
    <xdr:sp macro="" textlink="">
      <xdr:nvSpPr>
        <xdr:cNvPr id="546" name="楕円 545"/>
        <xdr:cNvSpPr/>
      </xdr:nvSpPr>
      <xdr:spPr>
        <a:xfrm>
          <a:off x="14541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128922</xdr:rowOff>
    </xdr:from>
    <xdr:ext cx="534377" cy="259045"/>
    <xdr:sp macro="" textlink="">
      <xdr:nvSpPr>
        <xdr:cNvPr id="547" name="テキスト ボックス 546"/>
        <xdr:cNvSpPr txBox="1"/>
      </xdr:nvSpPr>
      <xdr:spPr>
        <a:xfrm>
          <a:off x="14325111" y="595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86766</xdr:rowOff>
    </xdr:from>
    <xdr:to>
      <xdr:col>72</xdr:col>
      <xdr:colOff>38100</xdr:colOff>
      <xdr:row>37</xdr:row>
      <xdr:rowOff>16916</xdr:rowOff>
    </xdr:to>
    <xdr:sp macro="" textlink="">
      <xdr:nvSpPr>
        <xdr:cNvPr id="548" name="楕円 547"/>
        <xdr:cNvSpPr/>
      </xdr:nvSpPr>
      <xdr:spPr>
        <a:xfrm>
          <a:off x="13652500" y="62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33443</xdr:rowOff>
    </xdr:from>
    <xdr:ext cx="534377" cy="259045"/>
    <xdr:sp macro="" textlink="">
      <xdr:nvSpPr>
        <xdr:cNvPr id="549" name="テキスト ボックス 548"/>
        <xdr:cNvSpPr txBox="1"/>
      </xdr:nvSpPr>
      <xdr:spPr>
        <a:xfrm>
          <a:off x="13436111" y="60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148222</xdr:rowOff>
    </xdr:from>
    <xdr:to>
      <xdr:col>67</xdr:col>
      <xdr:colOff>101600</xdr:colOff>
      <xdr:row>37</xdr:row>
      <xdr:rowOff>78372</xdr:rowOff>
    </xdr:to>
    <xdr:sp macro="" textlink="">
      <xdr:nvSpPr>
        <xdr:cNvPr id="550" name="楕円 549"/>
        <xdr:cNvSpPr/>
      </xdr:nvSpPr>
      <xdr:spPr>
        <a:xfrm>
          <a:off x="12763500" y="63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69499</xdr:rowOff>
    </xdr:from>
    <xdr:ext cx="534377" cy="259045"/>
    <xdr:sp macro="" textlink="">
      <xdr:nvSpPr>
        <xdr:cNvPr id="551" name="テキスト ボックス 550"/>
        <xdr:cNvSpPr txBox="1"/>
      </xdr:nvSpPr>
      <xdr:spPr>
        <a:xfrm>
          <a:off x="12547111" y="64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96241</xdr:rowOff>
    </xdr:from>
    <xdr:to>
      <xdr:col>85</xdr:col>
      <xdr:colOff>127000</xdr:colOff>
      <xdr:row>56</xdr:row>
      <xdr:rowOff>20917</xdr:rowOff>
    </xdr:to>
    <xdr:cxnSp macro="">
      <xdr:nvCxnSpPr>
        <xdr:cNvPr id="581" name="直線コネクタ 580"/>
        <xdr:cNvCxnSpPr/>
      </xdr:nvCxnSpPr>
      <xdr:spPr>
        <a:xfrm flipV="1">
          <a:off x="15481300" y="9354541"/>
          <a:ext cx="838200" cy="2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20917</xdr:rowOff>
    </xdr:from>
    <xdr:to>
      <xdr:col>81</xdr:col>
      <xdr:colOff>50800</xdr:colOff>
      <xdr:row>56</xdr:row>
      <xdr:rowOff>104584</xdr:rowOff>
    </xdr:to>
    <xdr:cxnSp macro="">
      <xdr:nvCxnSpPr>
        <xdr:cNvPr id="584" name="直線コネクタ 583"/>
        <xdr:cNvCxnSpPr/>
      </xdr:nvCxnSpPr>
      <xdr:spPr>
        <a:xfrm flipV="1">
          <a:off x="14592300" y="9622117"/>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104584</xdr:rowOff>
    </xdr:from>
    <xdr:to>
      <xdr:col>76</xdr:col>
      <xdr:colOff>114300</xdr:colOff>
      <xdr:row>57</xdr:row>
      <xdr:rowOff>107162</xdr:rowOff>
    </xdr:to>
    <xdr:cxnSp macro="">
      <xdr:nvCxnSpPr>
        <xdr:cNvPr id="587" name="直線コネクタ 586"/>
        <xdr:cNvCxnSpPr/>
      </xdr:nvCxnSpPr>
      <xdr:spPr>
        <a:xfrm flipV="1">
          <a:off x="13703300" y="9705784"/>
          <a:ext cx="889000" cy="1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142329</xdr:rowOff>
    </xdr:from>
    <xdr:to>
      <xdr:col>71</xdr:col>
      <xdr:colOff>177800</xdr:colOff>
      <xdr:row>57</xdr:row>
      <xdr:rowOff>107162</xdr:rowOff>
    </xdr:to>
    <xdr:cxnSp macro="">
      <xdr:nvCxnSpPr>
        <xdr:cNvPr id="590" name="直線コネクタ 589"/>
        <xdr:cNvCxnSpPr/>
      </xdr:nvCxnSpPr>
      <xdr:spPr>
        <a:xfrm>
          <a:off x="12814300" y="9743529"/>
          <a:ext cx="889000" cy="1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45441</xdr:rowOff>
    </xdr:from>
    <xdr:to>
      <xdr:col>85</xdr:col>
      <xdr:colOff>177800</xdr:colOff>
      <xdr:row>54</xdr:row>
      <xdr:rowOff>147041</xdr:rowOff>
    </xdr:to>
    <xdr:sp macro="" textlink="">
      <xdr:nvSpPr>
        <xdr:cNvPr id="600" name="楕円 599"/>
        <xdr:cNvSpPr/>
      </xdr:nvSpPr>
      <xdr:spPr>
        <a:xfrm>
          <a:off x="16268700" y="93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68318</xdr:rowOff>
    </xdr:from>
    <xdr:ext cx="534377" cy="259045"/>
    <xdr:sp macro="" textlink="">
      <xdr:nvSpPr>
        <xdr:cNvPr id="601" name="教育費該当値テキスト"/>
        <xdr:cNvSpPr txBox="1"/>
      </xdr:nvSpPr>
      <xdr:spPr>
        <a:xfrm>
          <a:off x="16370300" y="915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141567</xdr:rowOff>
    </xdr:from>
    <xdr:to>
      <xdr:col>81</xdr:col>
      <xdr:colOff>101600</xdr:colOff>
      <xdr:row>56</xdr:row>
      <xdr:rowOff>71717</xdr:rowOff>
    </xdr:to>
    <xdr:sp macro="" textlink="">
      <xdr:nvSpPr>
        <xdr:cNvPr id="602" name="楕円 601"/>
        <xdr:cNvSpPr/>
      </xdr:nvSpPr>
      <xdr:spPr>
        <a:xfrm>
          <a:off x="15430500" y="95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88244</xdr:rowOff>
    </xdr:from>
    <xdr:ext cx="534377" cy="259045"/>
    <xdr:sp macro="" textlink="">
      <xdr:nvSpPr>
        <xdr:cNvPr id="603" name="テキスト ボックス 602"/>
        <xdr:cNvSpPr txBox="1"/>
      </xdr:nvSpPr>
      <xdr:spPr>
        <a:xfrm>
          <a:off x="15214111" y="934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53784</xdr:rowOff>
    </xdr:from>
    <xdr:to>
      <xdr:col>76</xdr:col>
      <xdr:colOff>165100</xdr:colOff>
      <xdr:row>56</xdr:row>
      <xdr:rowOff>155384</xdr:rowOff>
    </xdr:to>
    <xdr:sp macro="" textlink="">
      <xdr:nvSpPr>
        <xdr:cNvPr id="604" name="楕円 603"/>
        <xdr:cNvSpPr/>
      </xdr:nvSpPr>
      <xdr:spPr>
        <a:xfrm>
          <a:off x="14541500" y="96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461</xdr:rowOff>
    </xdr:from>
    <xdr:ext cx="534377" cy="259045"/>
    <xdr:sp macro="" textlink="">
      <xdr:nvSpPr>
        <xdr:cNvPr id="605" name="テキスト ボックス 604"/>
        <xdr:cNvSpPr txBox="1"/>
      </xdr:nvSpPr>
      <xdr:spPr>
        <a:xfrm>
          <a:off x="14325111" y="943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56362</xdr:rowOff>
    </xdr:from>
    <xdr:to>
      <xdr:col>72</xdr:col>
      <xdr:colOff>38100</xdr:colOff>
      <xdr:row>57</xdr:row>
      <xdr:rowOff>157962</xdr:rowOff>
    </xdr:to>
    <xdr:sp macro="" textlink="">
      <xdr:nvSpPr>
        <xdr:cNvPr id="606" name="楕円 605"/>
        <xdr:cNvSpPr/>
      </xdr:nvSpPr>
      <xdr:spPr>
        <a:xfrm>
          <a:off x="13652500" y="98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149089</xdr:rowOff>
    </xdr:from>
    <xdr:ext cx="534377" cy="259045"/>
    <xdr:sp macro="" textlink="">
      <xdr:nvSpPr>
        <xdr:cNvPr id="607" name="テキスト ボックス 606"/>
        <xdr:cNvSpPr txBox="1"/>
      </xdr:nvSpPr>
      <xdr:spPr>
        <a:xfrm>
          <a:off x="13436111" y="99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91529</xdr:rowOff>
    </xdr:from>
    <xdr:to>
      <xdr:col>67</xdr:col>
      <xdr:colOff>101600</xdr:colOff>
      <xdr:row>57</xdr:row>
      <xdr:rowOff>21679</xdr:rowOff>
    </xdr:to>
    <xdr:sp macro="" textlink="">
      <xdr:nvSpPr>
        <xdr:cNvPr id="608" name="楕円 607"/>
        <xdr:cNvSpPr/>
      </xdr:nvSpPr>
      <xdr:spPr>
        <a:xfrm>
          <a:off x="12763500" y="969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38206</xdr:rowOff>
    </xdr:from>
    <xdr:ext cx="534377" cy="259045"/>
    <xdr:sp macro="" textlink="">
      <xdr:nvSpPr>
        <xdr:cNvPr id="609" name="テキスト ボックス 608"/>
        <xdr:cNvSpPr txBox="1"/>
      </xdr:nvSpPr>
      <xdr:spPr>
        <a:xfrm>
          <a:off x="12547111" y="94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137322</xdr:rowOff>
    </xdr:from>
    <xdr:to>
      <xdr:col>85</xdr:col>
      <xdr:colOff>127000</xdr:colOff>
      <xdr:row>78</xdr:row>
      <xdr:rowOff>138832</xdr:rowOff>
    </xdr:to>
    <xdr:cxnSp macro="">
      <xdr:nvCxnSpPr>
        <xdr:cNvPr id="636" name="直線コネクタ 635"/>
        <xdr:cNvCxnSpPr/>
      </xdr:nvCxnSpPr>
      <xdr:spPr>
        <a:xfrm flipV="1">
          <a:off x="15481300" y="13510422"/>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122738</xdr:rowOff>
    </xdr:from>
    <xdr:to>
      <xdr:col>81</xdr:col>
      <xdr:colOff>50800</xdr:colOff>
      <xdr:row>78</xdr:row>
      <xdr:rowOff>138832</xdr:rowOff>
    </xdr:to>
    <xdr:cxnSp macro="">
      <xdr:nvCxnSpPr>
        <xdr:cNvPr id="639" name="直線コネクタ 638"/>
        <xdr:cNvCxnSpPr/>
      </xdr:nvCxnSpPr>
      <xdr:spPr>
        <a:xfrm>
          <a:off x="14592300" y="13495838"/>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94804</xdr:rowOff>
    </xdr:from>
    <xdr:to>
      <xdr:col>76</xdr:col>
      <xdr:colOff>114300</xdr:colOff>
      <xdr:row>78</xdr:row>
      <xdr:rowOff>122738</xdr:rowOff>
    </xdr:to>
    <xdr:cxnSp macro="">
      <xdr:nvCxnSpPr>
        <xdr:cNvPr id="642" name="直線コネクタ 641"/>
        <xdr:cNvCxnSpPr/>
      </xdr:nvCxnSpPr>
      <xdr:spPr>
        <a:xfrm>
          <a:off x="13703300" y="13467904"/>
          <a:ext cx="889000" cy="2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9764</xdr:rowOff>
    </xdr:from>
    <xdr:to>
      <xdr:col>71</xdr:col>
      <xdr:colOff>177800</xdr:colOff>
      <xdr:row>78</xdr:row>
      <xdr:rowOff>94804</xdr:rowOff>
    </xdr:to>
    <xdr:cxnSp macro="">
      <xdr:nvCxnSpPr>
        <xdr:cNvPr id="645" name="直線コネクタ 644"/>
        <xdr:cNvCxnSpPr/>
      </xdr:nvCxnSpPr>
      <xdr:spPr>
        <a:xfrm>
          <a:off x="12814300" y="13211414"/>
          <a:ext cx="889000" cy="2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86522</xdr:rowOff>
    </xdr:from>
    <xdr:to>
      <xdr:col>85</xdr:col>
      <xdr:colOff>177800</xdr:colOff>
      <xdr:row>79</xdr:row>
      <xdr:rowOff>16672</xdr:rowOff>
    </xdr:to>
    <xdr:sp macro="" textlink="">
      <xdr:nvSpPr>
        <xdr:cNvPr id="655" name="楕円 654"/>
        <xdr:cNvSpPr/>
      </xdr:nvSpPr>
      <xdr:spPr>
        <a:xfrm>
          <a:off x="16268700" y="134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1449</xdr:rowOff>
    </xdr:from>
    <xdr:ext cx="313932" cy="259045"/>
    <xdr:sp macro="" textlink="">
      <xdr:nvSpPr>
        <xdr:cNvPr id="656" name="災害復旧費該当値テキスト"/>
        <xdr:cNvSpPr txBox="1"/>
      </xdr:nvSpPr>
      <xdr:spPr>
        <a:xfrm>
          <a:off x="16370300" y="133745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88032</xdr:rowOff>
    </xdr:from>
    <xdr:to>
      <xdr:col>81</xdr:col>
      <xdr:colOff>101600</xdr:colOff>
      <xdr:row>79</xdr:row>
      <xdr:rowOff>18182</xdr:rowOff>
    </xdr:to>
    <xdr:sp macro="" textlink="">
      <xdr:nvSpPr>
        <xdr:cNvPr id="657" name="楕円 656"/>
        <xdr:cNvSpPr/>
      </xdr:nvSpPr>
      <xdr:spPr>
        <a:xfrm>
          <a:off x="15430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9309</xdr:rowOff>
    </xdr:from>
    <xdr:ext cx="313932" cy="259045"/>
    <xdr:sp macro="" textlink="">
      <xdr:nvSpPr>
        <xdr:cNvPr id="658" name="テキスト ボックス 657"/>
        <xdr:cNvSpPr txBox="1"/>
      </xdr:nvSpPr>
      <xdr:spPr>
        <a:xfrm>
          <a:off x="15324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71938</xdr:rowOff>
    </xdr:from>
    <xdr:to>
      <xdr:col>76</xdr:col>
      <xdr:colOff>165100</xdr:colOff>
      <xdr:row>79</xdr:row>
      <xdr:rowOff>2088</xdr:rowOff>
    </xdr:to>
    <xdr:sp macro="" textlink="">
      <xdr:nvSpPr>
        <xdr:cNvPr id="659" name="楕円 658"/>
        <xdr:cNvSpPr/>
      </xdr:nvSpPr>
      <xdr:spPr>
        <a:xfrm>
          <a:off x="14541500" y="134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164665</xdr:rowOff>
    </xdr:from>
    <xdr:ext cx="378565" cy="259045"/>
    <xdr:sp macro="" textlink="">
      <xdr:nvSpPr>
        <xdr:cNvPr id="660" name="テキスト ボックス 659"/>
        <xdr:cNvSpPr txBox="1"/>
      </xdr:nvSpPr>
      <xdr:spPr>
        <a:xfrm>
          <a:off x="14403017" y="13537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44004</xdr:rowOff>
    </xdr:from>
    <xdr:to>
      <xdr:col>72</xdr:col>
      <xdr:colOff>38100</xdr:colOff>
      <xdr:row>78</xdr:row>
      <xdr:rowOff>145604</xdr:rowOff>
    </xdr:to>
    <xdr:sp macro="" textlink="">
      <xdr:nvSpPr>
        <xdr:cNvPr id="661" name="楕円 660"/>
        <xdr:cNvSpPr/>
      </xdr:nvSpPr>
      <xdr:spPr>
        <a:xfrm>
          <a:off x="13652500" y="13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136731</xdr:rowOff>
    </xdr:from>
    <xdr:ext cx="378565" cy="259045"/>
    <xdr:sp macro="" textlink="">
      <xdr:nvSpPr>
        <xdr:cNvPr id="662" name="テキスト ボックス 661"/>
        <xdr:cNvSpPr txBox="1"/>
      </xdr:nvSpPr>
      <xdr:spPr>
        <a:xfrm>
          <a:off x="13514017" y="1350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130414</xdr:rowOff>
    </xdr:from>
    <xdr:to>
      <xdr:col>67</xdr:col>
      <xdr:colOff>101600</xdr:colOff>
      <xdr:row>77</xdr:row>
      <xdr:rowOff>60564</xdr:rowOff>
    </xdr:to>
    <xdr:sp macro="" textlink="">
      <xdr:nvSpPr>
        <xdr:cNvPr id="663" name="楕円 662"/>
        <xdr:cNvSpPr/>
      </xdr:nvSpPr>
      <xdr:spPr>
        <a:xfrm>
          <a:off x="12763500" y="131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77091</xdr:rowOff>
    </xdr:from>
    <xdr:ext cx="469744" cy="259045"/>
    <xdr:sp macro="" textlink="">
      <xdr:nvSpPr>
        <xdr:cNvPr id="664" name="テキスト ボックス 663"/>
        <xdr:cNvSpPr txBox="1"/>
      </xdr:nvSpPr>
      <xdr:spPr>
        <a:xfrm>
          <a:off x="12579428" y="1293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134620</xdr:rowOff>
    </xdr:from>
    <xdr:to>
      <xdr:col>85</xdr:col>
      <xdr:colOff>127000</xdr:colOff>
      <xdr:row>96</xdr:row>
      <xdr:rowOff>137897</xdr:rowOff>
    </xdr:to>
    <xdr:cxnSp macro="">
      <xdr:nvCxnSpPr>
        <xdr:cNvPr id="693" name="直線コネクタ 692"/>
        <xdr:cNvCxnSpPr/>
      </xdr:nvCxnSpPr>
      <xdr:spPr>
        <a:xfrm flipV="1">
          <a:off x="15481300" y="16593820"/>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137897</xdr:rowOff>
    </xdr:from>
    <xdr:to>
      <xdr:col>81</xdr:col>
      <xdr:colOff>50800</xdr:colOff>
      <xdr:row>96</xdr:row>
      <xdr:rowOff>142939</xdr:rowOff>
    </xdr:to>
    <xdr:cxnSp macro="">
      <xdr:nvCxnSpPr>
        <xdr:cNvPr id="696" name="直線コネクタ 695"/>
        <xdr:cNvCxnSpPr/>
      </xdr:nvCxnSpPr>
      <xdr:spPr>
        <a:xfrm flipV="1">
          <a:off x="14592300" y="16597097"/>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142939</xdr:rowOff>
    </xdr:from>
    <xdr:to>
      <xdr:col>76</xdr:col>
      <xdr:colOff>114300</xdr:colOff>
      <xdr:row>97</xdr:row>
      <xdr:rowOff>10973</xdr:rowOff>
    </xdr:to>
    <xdr:cxnSp macro="">
      <xdr:nvCxnSpPr>
        <xdr:cNvPr id="699" name="直線コネクタ 698"/>
        <xdr:cNvCxnSpPr/>
      </xdr:nvCxnSpPr>
      <xdr:spPr>
        <a:xfrm flipV="1">
          <a:off x="13703300" y="16602139"/>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3315</xdr:rowOff>
    </xdr:from>
    <xdr:to>
      <xdr:col>71</xdr:col>
      <xdr:colOff>177800</xdr:colOff>
      <xdr:row>97</xdr:row>
      <xdr:rowOff>10973</xdr:rowOff>
    </xdr:to>
    <xdr:cxnSp macro="">
      <xdr:nvCxnSpPr>
        <xdr:cNvPr id="702" name="直線コネクタ 701"/>
        <xdr:cNvCxnSpPr/>
      </xdr:nvCxnSpPr>
      <xdr:spPr>
        <a:xfrm>
          <a:off x="12814300" y="16633965"/>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83820</xdr:rowOff>
    </xdr:from>
    <xdr:to>
      <xdr:col>85</xdr:col>
      <xdr:colOff>177800</xdr:colOff>
      <xdr:row>97</xdr:row>
      <xdr:rowOff>13970</xdr:rowOff>
    </xdr:to>
    <xdr:sp macro="" textlink="">
      <xdr:nvSpPr>
        <xdr:cNvPr id="712" name="楕円 711"/>
        <xdr:cNvSpPr/>
      </xdr:nvSpPr>
      <xdr:spPr>
        <a:xfrm>
          <a:off x="162687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62247</xdr:rowOff>
    </xdr:from>
    <xdr:ext cx="534377" cy="259045"/>
    <xdr:sp macro="" textlink="">
      <xdr:nvSpPr>
        <xdr:cNvPr id="713" name="公債費該当値テキスト"/>
        <xdr:cNvSpPr txBox="1"/>
      </xdr:nvSpPr>
      <xdr:spPr>
        <a:xfrm>
          <a:off x="16370300" y="165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87097</xdr:rowOff>
    </xdr:from>
    <xdr:to>
      <xdr:col>81</xdr:col>
      <xdr:colOff>101600</xdr:colOff>
      <xdr:row>97</xdr:row>
      <xdr:rowOff>17247</xdr:rowOff>
    </xdr:to>
    <xdr:sp macro="" textlink="">
      <xdr:nvSpPr>
        <xdr:cNvPr id="714" name="楕円 713"/>
        <xdr:cNvSpPr/>
      </xdr:nvSpPr>
      <xdr:spPr>
        <a:xfrm>
          <a:off x="15430500" y="165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8374</xdr:rowOff>
    </xdr:from>
    <xdr:ext cx="534377" cy="259045"/>
    <xdr:sp macro="" textlink="">
      <xdr:nvSpPr>
        <xdr:cNvPr id="715" name="テキスト ボックス 714"/>
        <xdr:cNvSpPr txBox="1"/>
      </xdr:nvSpPr>
      <xdr:spPr>
        <a:xfrm>
          <a:off x="15214111" y="166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92139</xdr:rowOff>
    </xdr:from>
    <xdr:to>
      <xdr:col>76</xdr:col>
      <xdr:colOff>165100</xdr:colOff>
      <xdr:row>97</xdr:row>
      <xdr:rowOff>22289</xdr:rowOff>
    </xdr:to>
    <xdr:sp macro="" textlink="">
      <xdr:nvSpPr>
        <xdr:cNvPr id="716" name="楕円 715"/>
        <xdr:cNvSpPr/>
      </xdr:nvSpPr>
      <xdr:spPr>
        <a:xfrm>
          <a:off x="14541500" y="165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13416</xdr:rowOff>
    </xdr:from>
    <xdr:ext cx="534377" cy="259045"/>
    <xdr:sp macro="" textlink="">
      <xdr:nvSpPr>
        <xdr:cNvPr id="717" name="テキスト ボックス 716"/>
        <xdr:cNvSpPr txBox="1"/>
      </xdr:nvSpPr>
      <xdr:spPr>
        <a:xfrm>
          <a:off x="14325111" y="166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131623</xdr:rowOff>
    </xdr:from>
    <xdr:to>
      <xdr:col>72</xdr:col>
      <xdr:colOff>38100</xdr:colOff>
      <xdr:row>97</xdr:row>
      <xdr:rowOff>61773</xdr:rowOff>
    </xdr:to>
    <xdr:sp macro="" textlink="">
      <xdr:nvSpPr>
        <xdr:cNvPr id="718" name="楕円 717"/>
        <xdr:cNvSpPr/>
      </xdr:nvSpPr>
      <xdr:spPr>
        <a:xfrm>
          <a:off x="13652500" y="165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52900</xdr:rowOff>
    </xdr:from>
    <xdr:ext cx="534377" cy="259045"/>
    <xdr:sp macro="" textlink="">
      <xdr:nvSpPr>
        <xdr:cNvPr id="719" name="テキスト ボックス 718"/>
        <xdr:cNvSpPr txBox="1"/>
      </xdr:nvSpPr>
      <xdr:spPr>
        <a:xfrm>
          <a:off x="13436111" y="1668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123965</xdr:rowOff>
    </xdr:from>
    <xdr:to>
      <xdr:col>67</xdr:col>
      <xdr:colOff>101600</xdr:colOff>
      <xdr:row>97</xdr:row>
      <xdr:rowOff>54115</xdr:rowOff>
    </xdr:to>
    <xdr:sp macro="" textlink="">
      <xdr:nvSpPr>
        <xdr:cNvPr id="720" name="楕円 719"/>
        <xdr:cNvSpPr/>
      </xdr:nvSpPr>
      <xdr:spPr>
        <a:xfrm>
          <a:off x="12763500" y="165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45242</xdr:rowOff>
    </xdr:from>
    <xdr:ext cx="534377" cy="259045"/>
    <xdr:sp macro="" textlink="">
      <xdr:nvSpPr>
        <xdr:cNvPr id="721" name="テキスト ボックス 720"/>
        <xdr:cNvSpPr txBox="1"/>
      </xdr:nvSpPr>
      <xdr:spPr>
        <a:xfrm>
          <a:off x="12547111" y="1667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93,422</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％増加しているが、これは学校給食センター建設事業等によるものである。今後も公共施設等の老朽化が見込まれるため、各施設等の状況把握や適正な管理に努め、統合・集約化を検討する必要がある。</a:t>
          </a: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33,400</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円となっており、類似団体平均・全国平均・岐阜県平均ともに下回っている。地方債現在高については建設地方債発行抑制により平成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年度以降は減少しているが、平成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増加に転じている。今後も老朽化による大規模な施設の更新が見込まれるため、交付税措置のない地方債発行の抑制、借入条件の見直しも含め、徹底した行財政改革を推進し、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財政調整基金については、残高の標準財政規模比が</a:t>
          </a:r>
          <a:r>
            <a:rPr kumimoji="1" lang="en-US" altLang="ja-JP" sz="1100">
              <a:latin typeface="ＭＳ ゴシック" pitchFamily="49" charset="-128"/>
              <a:ea typeface="ＭＳ ゴシック" pitchFamily="49" charset="-128"/>
            </a:rPr>
            <a:t>40.04</a:t>
          </a:r>
          <a:r>
            <a:rPr kumimoji="1" lang="ja-JP" altLang="en-US" sz="1100">
              <a:latin typeface="ＭＳ ゴシック" pitchFamily="49" charset="-128"/>
              <a:ea typeface="ＭＳ ゴシック" pitchFamily="49" charset="-128"/>
            </a:rPr>
            <a:t>％となり、昨年度と比較して</a:t>
          </a:r>
          <a:r>
            <a:rPr kumimoji="1" lang="en-US" altLang="ja-JP" sz="1100">
              <a:latin typeface="ＭＳ ゴシック" pitchFamily="49" charset="-128"/>
              <a:ea typeface="ＭＳ ゴシック" pitchFamily="49" charset="-128"/>
            </a:rPr>
            <a:t>4.62</a:t>
          </a:r>
          <a:r>
            <a:rPr kumimoji="1" lang="ja-JP" altLang="en-US" sz="1100">
              <a:latin typeface="ＭＳ ゴシック" pitchFamily="49" charset="-128"/>
              <a:ea typeface="ＭＳ ゴシック" pitchFamily="49" charset="-128"/>
            </a:rPr>
            <a:t>ポイント増加している。これは、公共施設の老朽化による大規模な施設の更新や長寿命化に備えるため、財政運営に基づき積立てたためである。また、実質収支・実質単年度収支については昨年度と比較して減少している。これは、学校給食センター建設等による歳出決算額の増加が主な要因となっている。今後も、景気の低迷による自主財源の減少が見込まれ、歳入一般財源の低迷と実質収支の悪化が財政調整基金の減少に繋がる恐れもある。よって今後も財政調整基金の残高に留意しつつ健全な財政運営を継続して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額は算出されておらず、概ね実質黒字額は同水準で推移しているが、歳入の内、経常的な収入をもって充てることができないため一般会計からの基準内繰出しに依存している公営企業会計について、歳入面では料金収入や負担金を見直し、歳出面では経常的な経費を含めた必要経費の見直しを進め、健全な事業経営を推進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11460252</v>
      </c>
      <c r="BO4" s="371"/>
      <c r="BP4" s="371"/>
      <c r="BQ4" s="371"/>
      <c r="BR4" s="371"/>
      <c r="BS4" s="371"/>
      <c r="BT4" s="371"/>
      <c r="BU4" s="372"/>
      <c r="BV4" s="370">
        <v>11640601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v>
      </c>
      <c r="CU4" s="377"/>
      <c r="CV4" s="377"/>
      <c r="CW4" s="377"/>
      <c r="CX4" s="377"/>
      <c r="CY4" s="377"/>
      <c r="CZ4" s="377"/>
      <c r="DA4" s="378"/>
      <c r="DB4" s="376">
        <v>10.1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10924849</v>
      </c>
      <c r="BO5" s="408"/>
      <c r="BP5" s="408"/>
      <c r="BQ5" s="408"/>
      <c r="BR5" s="408"/>
      <c r="BS5" s="408"/>
      <c r="BT5" s="408"/>
      <c r="BU5" s="409"/>
      <c r="BV5" s="407">
        <v>10641335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92.2</v>
      </c>
      <c r="CU5" s="405"/>
      <c r="CV5" s="405"/>
      <c r="CW5" s="405"/>
      <c r="CX5" s="405"/>
      <c r="CY5" s="405"/>
      <c r="CZ5" s="405"/>
      <c r="DA5" s="406"/>
      <c r="DB5" s="404">
        <v>88</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535403</v>
      </c>
      <c r="BO6" s="408"/>
      <c r="BP6" s="408"/>
      <c r="BQ6" s="408"/>
      <c r="BR6" s="408"/>
      <c r="BS6" s="408"/>
      <c r="BT6" s="408"/>
      <c r="BU6" s="409"/>
      <c r="BV6" s="407">
        <v>999266</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93.8</v>
      </c>
      <c r="CU6" s="445"/>
      <c r="CV6" s="445"/>
      <c r="CW6" s="445"/>
      <c r="CX6" s="445"/>
      <c r="CY6" s="445"/>
      <c r="CZ6" s="445"/>
      <c r="DA6" s="446"/>
      <c r="DB6" s="444">
        <v>93.4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55844</v>
      </c>
      <c r="BO7" s="408"/>
      <c r="BP7" s="408"/>
      <c r="BQ7" s="408"/>
      <c r="BR7" s="408"/>
      <c r="BS7" s="408"/>
      <c r="BT7" s="408"/>
      <c r="BU7" s="409"/>
      <c r="BV7" s="407">
        <v>375401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6003454</v>
      </c>
      <c r="CU7" s="408"/>
      <c r="CV7" s="408"/>
      <c r="CW7" s="408"/>
      <c r="CX7" s="408"/>
      <c r="CY7" s="408"/>
      <c r="CZ7" s="408"/>
      <c r="DA7" s="409"/>
      <c r="DB7" s="407">
        <v>6198348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479559</v>
      </c>
      <c r="BO8" s="408"/>
      <c r="BP8" s="408"/>
      <c r="BQ8" s="408"/>
      <c r="BR8" s="408"/>
      <c r="BS8" s="408"/>
      <c r="BT8" s="408"/>
      <c r="BU8" s="409"/>
      <c r="BV8" s="407">
        <v>623865</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0.54</v>
      </c>
      <c r="CU8" s="448"/>
      <c r="CV8" s="448"/>
      <c r="CW8" s="448"/>
      <c r="CX8" s="448"/>
      <c r="CY8" s="448"/>
      <c r="CZ8" s="448"/>
      <c r="DA8" s="449"/>
      <c r="DB8" s="447">
        <v>0.54</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19247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-144306</v>
      </c>
      <c r="BO9" s="408"/>
      <c r="BP9" s="408"/>
      <c r="BQ9" s="408"/>
      <c r="BR9" s="408"/>
      <c r="BS9" s="408"/>
      <c r="BT9" s="408"/>
      <c r="BU9" s="409"/>
      <c r="BV9" s="407">
        <v>264276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8.1</v>
      </c>
      <c r="CU9" s="405"/>
      <c r="CV9" s="405"/>
      <c r="CW9" s="405"/>
      <c r="CX9" s="405"/>
      <c r="CY9" s="405"/>
      <c r="CZ9" s="405"/>
      <c r="DA9" s="406"/>
      <c r="DB9" s="404">
        <v>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20760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8070</v>
      </c>
      <c r="BO10" s="408"/>
      <c r="BP10" s="408"/>
      <c r="BQ10" s="408"/>
      <c r="BR10" s="408"/>
      <c r="BS10" s="408"/>
      <c r="BT10" s="408"/>
      <c r="BU10" s="409"/>
      <c r="BV10" s="407">
        <v>6540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95</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19494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18956</v>
      </c>
      <c r="S13" s="492"/>
      <c r="T13" s="492"/>
      <c r="U13" s="492"/>
      <c r="V13" s="493"/>
      <c r="W13" s="423" t="s">
        <v>143</v>
      </c>
      <c r="X13" s="424"/>
      <c r="Y13" s="424"/>
      <c r="Z13" s="424"/>
      <c r="AA13" s="424"/>
      <c r="AB13" s="414"/>
      <c r="AC13" s="458">
        <v>219</v>
      </c>
      <c r="AD13" s="459"/>
      <c r="AE13" s="459"/>
      <c r="AF13" s="459"/>
      <c r="AG13" s="501"/>
      <c r="AH13" s="458">
        <v>215</v>
      </c>
      <c r="AI13" s="459"/>
      <c r="AJ13" s="459"/>
      <c r="AK13" s="459"/>
      <c r="AL13" s="460"/>
      <c r="AM13" s="436" t="s">
        <v>144</v>
      </c>
      <c r="AN13" s="437"/>
      <c r="AO13" s="437"/>
      <c r="AP13" s="437"/>
      <c r="AQ13" s="437"/>
      <c r="AR13" s="437"/>
      <c r="AS13" s="437"/>
      <c r="AT13" s="438"/>
      <c r="AU13" s="439" t="s">
        <v>117</v>
      </c>
      <c r="AV13" s="440"/>
      <c r="AW13" s="440"/>
      <c r="AX13" s="440"/>
      <c r="AY13" s="441" t="s">
        <v>145</v>
      </c>
      <c r="AZ13" s="442"/>
      <c r="BA13" s="442"/>
      <c r="BB13" s="442"/>
      <c r="BC13" s="442"/>
      <c r="BD13" s="442"/>
      <c r="BE13" s="442"/>
      <c r="BF13" s="442"/>
      <c r="BG13" s="442"/>
      <c r="BH13" s="442"/>
      <c r="BI13" s="442"/>
      <c r="BJ13" s="442"/>
      <c r="BK13" s="442"/>
      <c r="BL13" s="442"/>
      <c r="BM13" s="443"/>
      <c r="BN13" s="407">
        <v>-136236</v>
      </c>
      <c r="BO13" s="408"/>
      <c r="BP13" s="408"/>
      <c r="BQ13" s="408"/>
      <c r="BR13" s="408"/>
      <c r="BS13" s="408"/>
      <c r="BT13" s="408"/>
      <c r="BU13" s="409"/>
      <c r="BV13" s="407">
        <v>270816</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9.6999999999999993</v>
      </c>
      <c r="CU13" s="405"/>
      <c r="CV13" s="405"/>
      <c r="CW13" s="405"/>
      <c r="CX13" s="405"/>
      <c r="CY13" s="405"/>
      <c r="CZ13" s="405"/>
      <c r="DA13" s="406"/>
      <c r="DB13" s="404">
        <v>9.3000000000000007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19785</v>
      </c>
      <c r="S14" s="492"/>
      <c r="T14" s="492"/>
      <c r="U14" s="492"/>
      <c r="V14" s="493"/>
      <c r="W14" s="397"/>
      <c r="X14" s="398"/>
      <c r="Y14" s="398"/>
      <c r="Z14" s="398"/>
      <c r="AA14" s="398"/>
      <c r="AB14" s="387"/>
      <c r="AC14" s="494">
        <v>2.2000000000000002</v>
      </c>
      <c r="AD14" s="495"/>
      <c r="AE14" s="495"/>
      <c r="AF14" s="495"/>
      <c r="AG14" s="496"/>
      <c r="AH14" s="494">
        <v>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24.1</v>
      </c>
      <c r="CU14" s="506"/>
      <c r="CV14" s="506"/>
      <c r="CW14" s="506"/>
      <c r="CX14" s="506"/>
      <c r="CY14" s="506"/>
      <c r="CZ14" s="506"/>
      <c r="DA14" s="507"/>
      <c r="DB14" s="505">
        <v>26.7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19344</v>
      </c>
      <c r="S15" s="492"/>
      <c r="T15" s="492"/>
      <c r="U15" s="492"/>
      <c r="V15" s="493"/>
      <c r="W15" s="423" t="s">
        <v>150</v>
      </c>
      <c r="X15" s="424"/>
      <c r="Y15" s="424"/>
      <c r="Z15" s="424"/>
      <c r="AA15" s="424"/>
      <c r="AB15" s="414"/>
      <c r="AC15" s="458">
        <v>4595</v>
      </c>
      <c r="AD15" s="459"/>
      <c r="AE15" s="459"/>
      <c r="AF15" s="459"/>
      <c r="AG15" s="501"/>
      <c r="AH15" s="458">
        <v>5167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2746122</v>
      </c>
      <c r="BO15" s="371"/>
      <c r="BP15" s="371"/>
      <c r="BQ15" s="371"/>
      <c r="BR15" s="371"/>
      <c r="BS15" s="371"/>
      <c r="BT15" s="371"/>
      <c r="BU15" s="372"/>
      <c r="BV15" s="370">
        <v>2637572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46.9</v>
      </c>
      <c r="AD16" s="495"/>
      <c r="AE16" s="495"/>
      <c r="AF16" s="495"/>
      <c r="AG16" s="496"/>
      <c r="AH16" s="494">
        <v>48.4</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5177067</v>
      </c>
      <c r="BO16" s="408"/>
      <c r="BP16" s="408"/>
      <c r="BQ16" s="408"/>
      <c r="BR16" s="408"/>
      <c r="BS16" s="408"/>
      <c r="BT16" s="408"/>
      <c r="BU16" s="409"/>
      <c r="BV16" s="407">
        <v>5132009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4975</v>
      </c>
      <c r="AD17" s="459"/>
      <c r="AE17" s="459"/>
      <c r="AF17" s="459"/>
      <c r="AG17" s="501"/>
      <c r="AH17" s="458">
        <v>5301</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3471483</v>
      </c>
      <c r="BO17" s="408"/>
      <c r="BP17" s="408"/>
      <c r="BQ17" s="408"/>
      <c r="BR17" s="408"/>
      <c r="BS17" s="408"/>
      <c r="BT17" s="408"/>
      <c r="BU17" s="409"/>
      <c r="BV17" s="407">
        <v>3329528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160</v>
      </c>
      <c r="C18" s="450"/>
      <c r="D18" s="450"/>
      <c r="E18" s="533"/>
      <c r="F18" s="533"/>
      <c r="G18" s="533"/>
      <c r="H18" s="533"/>
      <c r="I18" s="533"/>
      <c r="J18" s="533"/>
      <c r="K18" s="533"/>
      <c r="L18" s="534">
        <v>117.01</v>
      </c>
      <c r="M18" s="534"/>
      <c r="N18" s="534"/>
      <c r="O18" s="534"/>
      <c r="P18" s="534"/>
      <c r="Q18" s="534"/>
      <c r="R18" s="535"/>
      <c r="S18" s="535"/>
      <c r="T18" s="535"/>
      <c r="U18" s="535"/>
      <c r="V18" s="536"/>
      <c r="W18" s="425"/>
      <c r="X18" s="426"/>
      <c r="Y18" s="426"/>
      <c r="Z18" s="426"/>
      <c r="AA18" s="426"/>
      <c r="AB18" s="417"/>
      <c r="AC18" s="537">
        <v>50.8</v>
      </c>
      <c r="AD18" s="538"/>
      <c r="AE18" s="538"/>
      <c r="AF18" s="538"/>
      <c r="AG18" s="539"/>
      <c r="AH18" s="537">
        <v>49.6</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5789573</v>
      </c>
      <c r="BO18" s="408"/>
      <c r="BP18" s="408"/>
      <c r="BQ18" s="408"/>
      <c r="BR18" s="408"/>
      <c r="BS18" s="408"/>
      <c r="BT18" s="408"/>
      <c r="BU18" s="409"/>
      <c r="BV18" s="407">
        <v>5676469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162</v>
      </c>
      <c r="C19" s="450"/>
      <c r="D19" s="450"/>
      <c r="E19" s="533"/>
      <c r="F19" s="533"/>
      <c r="G19" s="533"/>
      <c r="H19" s="533"/>
      <c r="I19" s="533"/>
      <c r="J19" s="533"/>
      <c r="K19" s="533"/>
      <c r="L19" s="541">
        <v>164</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7878364</v>
      </c>
      <c r="BO19" s="408"/>
      <c r="BP19" s="408"/>
      <c r="BQ19" s="408"/>
      <c r="BR19" s="408"/>
      <c r="BS19" s="408"/>
      <c r="BT19" s="408"/>
      <c r="BU19" s="409"/>
      <c r="BV19" s="407">
        <v>7909844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164</v>
      </c>
      <c r="C20" s="450"/>
      <c r="D20" s="450"/>
      <c r="E20" s="533"/>
      <c r="F20" s="533"/>
      <c r="G20" s="533"/>
      <c r="H20" s="533"/>
      <c r="I20" s="533"/>
      <c r="J20" s="533"/>
      <c r="K20" s="533"/>
      <c r="L20" s="541">
        <v>7452</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7056179</v>
      </c>
      <c r="BO22" s="371"/>
      <c r="BP22" s="371"/>
      <c r="BQ22" s="371"/>
      <c r="BR22" s="371"/>
      <c r="BS22" s="371"/>
      <c r="BT22" s="371"/>
      <c r="BU22" s="372"/>
      <c r="BV22" s="370">
        <v>7045041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6512813</v>
      </c>
      <c r="BO23" s="408"/>
      <c r="BP23" s="408"/>
      <c r="BQ23" s="408"/>
      <c r="BR23" s="408"/>
      <c r="BS23" s="408"/>
      <c r="BT23" s="408"/>
      <c r="BU23" s="409"/>
      <c r="BV23" s="407">
        <v>6457690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8000</v>
      </c>
      <c r="R24" s="459"/>
      <c r="S24" s="459"/>
      <c r="T24" s="459"/>
      <c r="U24" s="459"/>
      <c r="V24" s="501"/>
      <c r="W24" s="553"/>
      <c r="X24" s="554"/>
      <c r="Y24" s="555"/>
      <c r="Z24" s="457" t="s">
        <v>175</v>
      </c>
      <c r="AA24" s="437"/>
      <c r="AB24" s="437"/>
      <c r="AC24" s="437"/>
      <c r="AD24" s="437"/>
      <c r="AE24" s="437"/>
      <c r="AF24" s="437"/>
      <c r="AG24" s="438"/>
      <c r="AH24" s="458">
        <v>152</v>
      </c>
      <c r="AI24" s="459"/>
      <c r="AJ24" s="459"/>
      <c r="AK24" s="459"/>
      <c r="AL24" s="501"/>
      <c r="AM24" s="458">
        <v>439888</v>
      </c>
      <c r="AN24" s="459"/>
      <c r="AO24" s="459"/>
      <c r="AP24" s="459"/>
      <c r="AQ24" s="459"/>
      <c r="AR24" s="501"/>
      <c r="AS24" s="458">
        <v>2894</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2891899</v>
      </c>
      <c r="BO24" s="408"/>
      <c r="BP24" s="408"/>
      <c r="BQ24" s="408"/>
      <c r="BR24" s="408"/>
      <c r="BS24" s="408"/>
      <c r="BT24" s="408"/>
      <c r="BU24" s="409"/>
      <c r="BV24" s="407">
        <v>2595024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6650</v>
      </c>
      <c r="R25" s="459"/>
      <c r="S25" s="459"/>
      <c r="T25" s="459"/>
      <c r="U25" s="459"/>
      <c r="V25" s="501"/>
      <c r="W25" s="553"/>
      <c r="X25" s="554"/>
      <c r="Y25" s="555"/>
      <c r="Z25" s="457" t="s">
        <v>178</v>
      </c>
      <c r="AA25" s="437"/>
      <c r="AB25" s="437"/>
      <c r="AC25" s="437"/>
      <c r="AD25" s="437"/>
      <c r="AE25" s="437"/>
      <c r="AF25" s="437"/>
      <c r="AG25" s="438"/>
      <c r="AH25" s="458" t="s">
        <v>140</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1165179</v>
      </c>
      <c r="BO25" s="371"/>
      <c r="BP25" s="371"/>
      <c r="BQ25" s="371"/>
      <c r="BR25" s="371"/>
      <c r="BS25" s="371"/>
      <c r="BT25" s="371"/>
      <c r="BU25" s="372"/>
      <c r="BV25" s="370">
        <v>1309032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5750</v>
      </c>
      <c r="R26" s="459"/>
      <c r="S26" s="459"/>
      <c r="T26" s="459"/>
      <c r="U26" s="459"/>
      <c r="V26" s="501"/>
      <c r="W26" s="553"/>
      <c r="X26" s="554"/>
      <c r="Y26" s="555"/>
      <c r="Z26" s="457" t="s">
        <v>181</v>
      </c>
      <c r="AA26" s="559"/>
      <c r="AB26" s="559"/>
      <c r="AC26" s="559"/>
      <c r="AD26" s="559"/>
      <c r="AE26" s="559"/>
      <c r="AF26" s="559"/>
      <c r="AG26" s="560"/>
      <c r="AH26" s="458">
        <v>13</v>
      </c>
      <c r="AI26" s="459"/>
      <c r="AJ26" s="459"/>
      <c r="AK26" s="459"/>
      <c r="AL26" s="501"/>
      <c r="AM26" s="458">
        <v>34801</v>
      </c>
      <c r="AN26" s="459"/>
      <c r="AO26" s="459"/>
      <c r="AP26" s="459"/>
      <c r="AQ26" s="459"/>
      <c r="AR26" s="501"/>
      <c r="AS26" s="458">
        <v>2677</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3650</v>
      </c>
      <c r="R27" s="459"/>
      <c r="S27" s="459"/>
      <c r="T27" s="459"/>
      <c r="U27" s="459"/>
      <c r="V27" s="501"/>
      <c r="W27" s="553"/>
      <c r="X27" s="554"/>
      <c r="Y27" s="555"/>
      <c r="Z27" s="457" t="s">
        <v>184</v>
      </c>
      <c r="AA27" s="437"/>
      <c r="AB27" s="437"/>
      <c r="AC27" s="437"/>
      <c r="AD27" s="437"/>
      <c r="AE27" s="437"/>
      <c r="AF27" s="437"/>
      <c r="AG27" s="438"/>
      <c r="AH27" s="458">
        <v>3</v>
      </c>
      <c r="AI27" s="459"/>
      <c r="AJ27" s="459"/>
      <c r="AK27" s="459"/>
      <c r="AL27" s="501"/>
      <c r="AM27" s="458">
        <v>12900</v>
      </c>
      <c r="AN27" s="459"/>
      <c r="AO27" s="459"/>
      <c r="AP27" s="459"/>
      <c r="AQ27" s="459"/>
      <c r="AR27" s="501"/>
      <c r="AS27" s="458">
        <v>4300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358000</v>
      </c>
      <c r="BO27" s="530"/>
      <c r="BP27" s="530"/>
      <c r="BQ27" s="530"/>
      <c r="BR27" s="530"/>
      <c r="BS27" s="530"/>
      <c r="BT27" s="530"/>
      <c r="BU27" s="531"/>
      <c r="BV27" s="529">
        <v>358000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3250</v>
      </c>
      <c r="R28" s="459"/>
      <c r="S28" s="459"/>
      <c r="T28" s="459"/>
      <c r="U28" s="459"/>
      <c r="V28" s="501"/>
      <c r="W28" s="553"/>
      <c r="X28" s="554"/>
      <c r="Y28" s="555"/>
      <c r="Z28" s="457" t="s">
        <v>187</v>
      </c>
      <c r="AA28" s="437"/>
      <c r="AB28" s="437"/>
      <c r="AC28" s="437"/>
      <c r="AD28" s="437"/>
      <c r="AE28" s="437"/>
      <c r="AF28" s="437"/>
      <c r="AG28" s="438"/>
      <c r="AH28" s="458" t="s">
        <v>140</v>
      </c>
      <c r="AI28" s="459"/>
      <c r="AJ28" s="459"/>
      <c r="AK28" s="459"/>
      <c r="AL28" s="501"/>
      <c r="AM28" s="458" t="s">
        <v>141</v>
      </c>
      <c r="AN28" s="459"/>
      <c r="AO28" s="459"/>
      <c r="AP28" s="459"/>
      <c r="AQ28" s="459"/>
      <c r="AR28" s="501"/>
      <c r="AS28" s="458" t="s">
        <v>140</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2403580</v>
      </c>
      <c r="BO28" s="371"/>
      <c r="BP28" s="371"/>
      <c r="BQ28" s="371"/>
      <c r="BR28" s="371"/>
      <c r="BS28" s="371"/>
      <c r="BT28" s="371"/>
      <c r="BU28" s="372"/>
      <c r="BV28" s="370">
        <v>2195510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11</v>
      </c>
      <c r="M29" s="459"/>
      <c r="N29" s="459"/>
      <c r="O29" s="459"/>
      <c r="P29" s="501"/>
      <c r="Q29" s="458">
        <v>3000</v>
      </c>
      <c r="R29" s="459"/>
      <c r="S29" s="459"/>
      <c r="T29" s="459"/>
      <c r="U29" s="459"/>
      <c r="V29" s="501"/>
      <c r="W29" s="556"/>
      <c r="X29" s="557"/>
      <c r="Y29" s="558"/>
      <c r="Z29" s="457" t="s">
        <v>190</v>
      </c>
      <c r="AA29" s="437"/>
      <c r="AB29" s="437"/>
      <c r="AC29" s="437"/>
      <c r="AD29" s="437"/>
      <c r="AE29" s="437"/>
      <c r="AF29" s="437"/>
      <c r="AG29" s="438"/>
      <c r="AH29" s="458">
        <v>155</v>
      </c>
      <c r="AI29" s="459"/>
      <c r="AJ29" s="459"/>
      <c r="AK29" s="459"/>
      <c r="AL29" s="501"/>
      <c r="AM29" s="458">
        <v>452788</v>
      </c>
      <c r="AN29" s="459"/>
      <c r="AO29" s="459"/>
      <c r="AP29" s="459"/>
      <c r="AQ29" s="459"/>
      <c r="AR29" s="501"/>
      <c r="AS29" s="458">
        <v>2921</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339900</v>
      </c>
      <c r="BO29" s="408"/>
      <c r="BP29" s="408"/>
      <c r="BQ29" s="408"/>
      <c r="BR29" s="408"/>
      <c r="BS29" s="408"/>
      <c r="BT29" s="408"/>
      <c r="BU29" s="409"/>
      <c r="BV29" s="407">
        <v>338750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95.6</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1245315</v>
      </c>
      <c r="BO30" s="530"/>
      <c r="BP30" s="530"/>
      <c r="BQ30" s="530"/>
      <c r="BR30" s="530"/>
      <c r="BS30" s="530"/>
      <c r="BT30" s="530"/>
      <c r="BU30" s="531"/>
      <c r="BV30" s="529">
        <v>1172158</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病院事業会計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中濃地域広域行政事務組合（一般会計）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美濃市土地開発公社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上水道事業会計</v>
      </c>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下水道特別会計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中濃地域広域行政事務組合（介護保険事業特別会計）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株式会社美濃にわか茶屋</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中濃地域広域行政事務組合（造林事業特別会計）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長良川鉄道株式会社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中濃地域広域行政事務組合（障害者総合支援事業特別会計）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中濃消防組合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岐阜県市町村職員退職手当組合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岐阜県市町村会館組合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岐阜県後期高齢者医療広域連合（一般会計）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岐阜県後期高齢者医療広域連合（特別会計）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2xCtoCe8TNxjRqhziV7XdtBHavlRt08epDWSOiWye5UFoCafE+4hnE9HuzuEc5DKwrSG/gYyzUPiMViMXYnLg==" saltValue="er6qd4xAwctL0WSVIeJhp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51" t="s">
        <v>581</v>
      </c>
      <c r="D34" s="1151"/>
      <c r="E34" s="1152"/>
      <c r="F34" s="32">
        <v>45.54</v>
      </c>
      <c r="G34" s="33">
        <v>47.62</v>
      </c>
      <c r="H34" s="33">
        <v>46.13</v>
      </c>
      <c r="I34" s="33">
        <v>44.25</v>
      </c>
      <c r="J34" s="34">
        <v>46.07</v>
      </c>
      <c r="K34" s="22"/>
      <c r="L34" s="22"/>
      <c r="M34" s="22"/>
      <c r="N34" s="22"/>
      <c r="O34" s="22"/>
      <c r="P34" s="22"/>
    </row>
    <row r="35" spans="1:16" ht="39" customHeight="1" x14ac:dyDescent="0.15">
      <c r="A35" s="22"/>
      <c r="B35" s="35"/>
      <c r="C35" s="1145" t="s">
        <v>582</v>
      </c>
      <c r="D35" s="1146"/>
      <c r="E35" s="1147"/>
      <c r="F35" s="36">
        <v>6.21</v>
      </c>
      <c r="G35" s="37">
        <v>6.33</v>
      </c>
      <c r="H35" s="37">
        <v>5.99</v>
      </c>
      <c r="I35" s="37">
        <v>10.06</v>
      </c>
      <c r="J35" s="38">
        <v>7.98</v>
      </c>
      <c r="K35" s="22"/>
      <c r="L35" s="22"/>
      <c r="M35" s="22"/>
      <c r="N35" s="22"/>
      <c r="O35" s="22"/>
      <c r="P35" s="22"/>
    </row>
    <row r="36" spans="1:16" ht="39" customHeight="1" x14ac:dyDescent="0.15">
      <c r="A36" s="22"/>
      <c r="B36" s="35"/>
      <c r="C36" s="1145" t="s">
        <v>583</v>
      </c>
      <c r="D36" s="1146"/>
      <c r="E36" s="1147"/>
      <c r="F36" s="36">
        <v>5.61</v>
      </c>
      <c r="G36" s="37">
        <v>6.71</v>
      </c>
      <c r="H36" s="37">
        <v>7.46</v>
      </c>
      <c r="I36" s="37">
        <v>6.81</v>
      </c>
      <c r="J36" s="38">
        <v>7.74</v>
      </c>
      <c r="K36" s="22"/>
      <c r="L36" s="22"/>
      <c r="M36" s="22"/>
      <c r="N36" s="22"/>
      <c r="O36" s="22"/>
      <c r="P36" s="22"/>
    </row>
    <row r="37" spans="1:16" ht="39" customHeight="1" x14ac:dyDescent="0.15">
      <c r="A37" s="22"/>
      <c r="B37" s="35"/>
      <c r="C37" s="1145" t="s">
        <v>584</v>
      </c>
      <c r="D37" s="1146"/>
      <c r="E37" s="1147"/>
      <c r="F37" s="36">
        <v>0</v>
      </c>
      <c r="G37" s="37">
        <v>0</v>
      </c>
      <c r="H37" s="37">
        <v>0</v>
      </c>
      <c r="I37" s="37">
        <v>0</v>
      </c>
      <c r="J37" s="38">
        <v>1.25</v>
      </c>
      <c r="K37" s="22"/>
      <c r="L37" s="22"/>
      <c r="M37" s="22"/>
      <c r="N37" s="22"/>
      <c r="O37" s="22"/>
      <c r="P37" s="22"/>
    </row>
    <row r="38" spans="1:16" ht="39" customHeight="1" x14ac:dyDescent="0.15">
      <c r="A38" s="22"/>
      <c r="B38" s="35"/>
      <c r="C38" s="1145" t="s">
        <v>585</v>
      </c>
      <c r="D38" s="1146"/>
      <c r="E38" s="1147"/>
      <c r="F38" s="36">
        <v>0</v>
      </c>
      <c r="G38" s="37">
        <v>0</v>
      </c>
      <c r="H38" s="37">
        <v>0</v>
      </c>
      <c r="I38" s="37">
        <v>0</v>
      </c>
      <c r="J38" s="38">
        <v>1.23</v>
      </c>
      <c r="K38" s="22"/>
      <c r="L38" s="22"/>
      <c r="M38" s="22"/>
      <c r="N38" s="22"/>
      <c r="O38" s="22"/>
      <c r="P38" s="22"/>
    </row>
    <row r="39" spans="1:16" ht="39" customHeight="1" x14ac:dyDescent="0.15">
      <c r="A39" s="22"/>
      <c r="B39" s="35"/>
      <c r="C39" s="1145" t="s">
        <v>586</v>
      </c>
      <c r="D39" s="1146"/>
      <c r="E39" s="1147"/>
      <c r="F39" s="36">
        <v>1.91</v>
      </c>
      <c r="G39" s="37">
        <v>1.08</v>
      </c>
      <c r="H39" s="37">
        <v>1.0900000000000001</v>
      </c>
      <c r="I39" s="37">
        <v>1.07</v>
      </c>
      <c r="J39" s="38">
        <v>0.51</v>
      </c>
      <c r="K39" s="22"/>
      <c r="L39" s="22"/>
      <c r="M39" s="22"/>
      <c r="N39" s="22"/>
      <c r="O39" s="22"/>
      <c r="P39" s="22"/>
    </row>
    <row r="40" spans="1:16" ht="39" customHeight="1" x14ac:dyDescent="0.15">
      <c r="A40" s="22"/>
      <c r="B40" s="35"/>
      <c r="C40" s="1145" t="s">
        <v>587</v>
      </c>
      <c r="D40" s="1146"/>
      <c r="E40" s="1147"/>
      <c r="F40" s="36">
        <v>1.54</v>
      </c>
      <c r="G40" s="37">
        <v>0.24</v>
      </c>
      <c r="H40" s="37">
        <v>1.03</v>
      </c>
      <c r="I40" s="37">
        <v>0.89</v>
      </c>
      <c r="J40" s="38">
        <v>0.28999999999999998</v>
      </c>
      <c r="K40" s="22"/>
      <c r="L40" s="22"/>
      <c r="M40" s="22"/>
      <c r="N40" s="22"/>
      <c r="O40" s="22"/>
      <c r="P40" s="22"/>
    </row>
    <row r="41" spans="1:16" ht="39" customHeight="1" x14ac:dyDescent="0.15">
      <c r="A41" s="22"/>
      <c r="B41" s="35"/>
      <c r="C41" s="1145" t="s">
        <v>588</v>
      </c>
      <c r="D41" s="1146"/>
      <c r="E41" s="1147"/>
      <c r="F41" s="36">
        <v>0.06</v>
      </c>
      <c r="G41" s="37">
        <v>0.05</v>
      </c>
      <c r="H41" s="37">
        <v>0.06</v>
      </c>
      <c r="I41" s="37">
        <v>0.06</v>
      </c>
      <c r="J41" s="38">
        <v>0.05</v>
      </c>
      <c r="K41" s="22"/>
      <c r="L41" s="22"/>
      <c r="M41" s="22"/>
      <c r="N41" s="22"/>
      <c r="O41" s="22"/>
      <c r="P41" s="22"/>
    </row>
    <row r="42" spans="1:16" ht="39" customHeight="1" x14ac:dyDescent="0.15">
      <c r="A42" s="22"/>
      <c r="B42" s="39"/>
      <c r="C42" s="1145" t="s">
        <v>589</v>
      </c>
      <c r="D42" s="1146"/>
      <c r="E42" s="1147"/>
      <c r="F42" s="36" t="s">
        <v>533</v>
      </c>
      <c r="G42" s="37" t="s">
        <v>533</v>
      </c>
      <c r="H42" s="37" t="s">
        <v>533</v>
      </c>
      <c r="I42" s="37" t="s">
        <v>533</v>
      </c>
      <c r="J42" s="38" t="s">
        <v>533</v>
      </c>
      <c r="K42" s="22"/>
      <c r="L42" s="22"/>
      <c r="M42" s="22"/>
      <c r="N42" s="22"/>
      <c r="O42" s="22"/>
      <c r="P42" s="22"/>
    </row>
    <row r="43" spans="1:16" ht="39" customHeight="1" thickBot="1" x14ac:dyDescent="0.2">
      <c r="A43" s="22"/>
      <c r="B43" s="40"/>
      <c r="C43" s="1148" t="s">
        <v>590</v>
      </c>
      <c r="D43" s="1149"/>
      <c r="E43" s="1150"/>
      <c r="F43" s="41" t="s">
        <v>533</v>
      </c>
      <c r="G43" s="42" t="s">
        <v>533</v>
      </c>
      <c r="H43" s="42" t="s">
        <v>533</v>
      </c>
      <c r="I43" s="42" t="s">
        <v>533</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DcQP0CYruzh3jy8h2onk27XE7ZNq7zoXAzaPrW7ypIkGGnMR59EsvHY8uPkDXA2BcduVcdUQQY6y3gHPclOfg==" saltValue="UE/Qta9Qn2WTYIP0hoOF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629</v>
      </c>
      <c r="L45" s="60">
        <v>607</v>
      </c>
      <c r="M45" s="60">
        <v>661</v>
      </c>
      <c r="N45" s="60">
        <v>657</v>
      </c>
      <c r="O45" s="61">
        <v>651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533</v>
      </c>
      <c r="L46" s="64" t="s">
        <v>533</v>
      </c>
      <c r="M46" s="64" t="s">
        <v>533</v>
      </c>
      <c r="N46" s="64" t="s">
        <v>533</v>
      </c>
      <c r="O46" s="65" t="s">
        <v>533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533</v>
      </c>
      <c r="L47" s="64" t="s">
        <v>533</v>
      </c>
      <c r="M47" s="64" t="s">
        <v>533</v>
      </c>
      <c r="N47" s="64" t="s">
        <v>533</v>
      </c>
      <c r="O47" s="65" t="s">
        <v>533</v>
      </c>
      <c r="P47" s="48"/>
      <c r="Q47" s="48"/>
      <c r="R47" s="48"/>
      <c r="S47" s="48"/>
      <c r="T47" s="48"/>
      <c r="U47" s="48"/>
    </row>
    <row r="48" spans="1:21" ht="30.75" customHeight="1" x14ac:dyDescent="0.15">
      <c r="A48" s="48"/>
      <c r="B48" s="1155"/>
      <c r="C48" s="1156"/>
      <c r="D48" s="62"/>
      <c r="E48" s="1161" t="s">
        <v>15</v>
      </c>
      <c r="F48" s="1161"/>
      <c r="G48" s="1161"/>
      <c r="H48" s="1161"/>
      <c r="I48" s="1161"/>
      <c r="J48" s="1162"/>
      <c r="K48" s="63">
        <v>923</v>
      </c>
      <c r="L48" s="64">
        <v>892</v>
      </c>
      <c r="M48" s="64">
        <v>891</v>
      </c>
      <c r="N48" s="64">
        <v>912</v>
      </c>
      <c r="O48" s="65">
        <v>908</v>
      </c>
      <c r="P48" s="48"/>
      <c r="Q48" s="48"/>
      <c r="R48" s="48"/>
      <c r="S48" s="48"/>
      <c r="T48" s="48"/>
      <c r="U48" s="48"/>
    </row>
    <row r="49" spans="1:21" ht="30.75" customHeight="1" x14ac:dyDescent="0.15">
      <c r="A49" s="48"/>
      <c r="B49" s="1155"/>
      <c r="C49" s="1156"/>
      <c r="D49" s="62"/>
      <c r="E49" s="1161" t="s">
        <v>16</v>
      </c>
      <c r="F49" s="1161"/>
      <c r="G49" s="1161"/>
      <c r="H49" s="1161"/>
      <c r="I49" s="1161"/>
      <c r="J49" s="1162"/>
      <c r="K49" s="63">
        <v>26</v>
      </c>
      <c r="L49" s="64">
        <v>26</v>
      </c>
      <c r="M49" s="64">
        <v>27</v>
      </c>
      <c r="N49" s="64">
        <v>26</v>
      </c>
      <c r="O49" s="65">
        <v>34</v>
      </c>
      <c r="P49" s="48"/>
      <c r="Q49" s="48"/>
      <c r="R49" s="48"/>
      <c r="S49" s="48"/>
      <c r="T49" s="48"/>
      <c r="U49" s="48"/>
    </row>
    <row r="50" spans="1:21" ht="30.75" customHeight="1" x14ac:dyDescent="0.15">
      <c r="A50" s="48"/>
      <c r="B50" s="1155"/>
      <c r="C50" s="1156"/>
      <c r="D50" s="62"/>
      <c r="E50" s="1161" t="s">
        <v>17</v>
      </c>
      <c r="F50" s="1161"/>
      <c r="G50" s="1161"/>
      <c r="H50" s="1161"/>
      <c r="I50" s="1161"/>
      <c r="J50" s="1162"/>
      <c r="K50" s="63">
        <v>6</v>
      </c>
      <c r="L50" s="64">
        <v>11</v>
      </c>
      <c r="M50" s="64">
        <v>10</v>
      </c>
      <c r="N50" s="64">
        <v>12</v>
      </c>
      <c r="O50" s="65">
        <v>12</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t="s">
        <v>533</v>
      </c>
      <c r="N51" s="64" t="s">
        <v>533</v>
      </c>
      <c r="O51" s="65" t="s">
        <v>533</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1117</v>
      </c>
      <c r="L52" s="64">
        <v>1106</v>
      </c>
      <c r="M52" s="64">
        <v>1104</v>
      </c>
      <c r="N52" s="64">
        <v>1103</v>
      </c>
      <c r="O52" s="65">
        <v>1093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467</v>
      </c>
      <c r="L53" s="69">
        <v>430</v>
      </c>
      <c r="M53" s="69">
        <v>485</v>
      </c>
      <c r="N53" s="69">
        <v>504</v>
      </c>
      <c r="O53" s="70">
        <v>512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597</v>
      </c>
      <c r="L58" s="84" t="s">
        <v>597</v>
      </c>
      <c r="M58" s="84" t="s">
        <v>597</v>
      </c>
      <c r="N58" s="84" t="s">
        <v>597</v>
      </c>
      <c r="O58" s="85" t="s">
        <v>597</v>
      </c>
    </row>
    <row r="59" spans="1:21" ht="31.5" customHeight="1" x14ac:dyDescent="0.15">
      <c r="B59" s="1171"/>
      <c r="C59" s="1172"/>
      <c r="D59" s="1178" t="s">
        <v>28</v>
      </c>
      <c r="E59" s="1179"/>
      <c r="F59" s="1179"/>
      <c r="G59" s="1179"/>
      <c r="H59" s="1179"/>
      <c r="I59" s="1179"/>
      <c r="J59" s="1180"/>
      <c r="K59" s="86" t="s">
        <v>597</v>
      </c>
      <c r="L59" s="87" t="s">
        <v>597</v>
      </c>
      <c r="M59" s="87" t="s">
        <v>597</v>
      </c>
      <c r="N59" s="87" t="s">
        <v>597</v>
      </c>
      <c r="O59" s="88" t="s">
        <v>597</v>
      </c>
    </row>
    <row r="60" spans="1:21" ht="31.5" customHeight="1" thickBot="1" x14ac:dyDescent="0.2">
      <c r="B60" s="1173"/>
      <c r="C60" s="1174"/>
      <c r="D60" s="1181" t="s">
        <v>29</v>
      </c>
      <c r="E60" s="1182"/>
      <c r="F60" s="1182"/>
      <c r="G60" s="1182"/>
      <c r="H60" s="1182"/>
      <c r="I60" s="1182"/>
      <c r="J60" s="1183"/>
      <c r="K60" s="89" t="s">
        <v>597</v>
      </c>
      <c r="L60" s="90" t="s">
        <v>597</v>
      </c>
      <c r="M60" s="90" t="s">
        <v>597</v>
      </c>
      <c r="N60" s="90" t="s">
        <v>597</v>
      </c>
      <c r="O60" s="91" t="s">
        <v>597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Qaq3JOeY7Kdv1ll0eEvFvV4Th/cuJhrgFiIJ+rWMTkiehvBwOlMWuEZaFNVh9wGW1LunSYrE62YAtobwisWCg==" saltValue="qDRFOd6tWWavQDJOjOSVT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574</v>
      </c>
      <c r="J40" s="103" t="s">
        <v>575</v>
      </c>
      <c r="K40" s="103" t="s">
        <v>576</v>
      </c>
      <c r="L40" s="103" t="s">
        <v>577</v>
      </c>
      <c r="M40" s="104" t="s">
        <v>578</v>
      </c>
    </row>
    <row r="41" spans="2:13" ht="27.75" customHeight="1" x14ac:dyDescent="0.15">
      <c r="B41" s="1184" t="s">
        <v>32</v>
      </c>
      <c r="C41" s="1185"/>
      <c r="D41" s="105"/>
      <c r="E41" s="1190" t="s">
        <v>33</v>
      </c>
      <c r="F41" s="1190"/>
      <c r="G41" s="1190"/>
      <c r="H41" s="1191"/>
      <c r="I41" s="355">
        <v>6578</v>
      </c>
      <c r="J41" s="356">
        <v>6846</v>
      </c>
      <c r="K41" s="356">
        <v>7110</v>
      </c>
      <c r="L41" s="356">
        <v>7045</v>
      </c>
      <c r="M41" s="357">
        <v>7056</v>
      </c>
    </row>
    <row r="42" spans="2:13" ht="27.75" customHeight="1" x14ac:dyDescent="0.15">
      <c r="B42" s="1186"/>
      <c r="C42" s="1187"/>
      <c r="D42" s="106"/>
      <c r="E42" s="1192" t="s">
        <v>34</v>
      </c>
      <c r="F42" s="1192"/>
      <c r="G42" s="1192"/>
      <c r="H42" s="1193"/>
      <c r="I42" s="358">
        <v>351</v>
      </c>
      <c r="J42" s="359">
        <v>341</v>
      </c>
      <c r="K42" s="359">
        <v>332</v>
      </c>
      <c r="L42" s="359">
        <v>323</v>
      </c>
      <c r="M42" s="360">
        <v>314</v>
      </c>
    </row>
    <row r="43" spans="2:13" ht="27.75" customHeight="1" x14ac:dyDescent="0.15">
      <c r="B43" s="1186"/>
      <c r="C43" s="1187"/>
      <c r="D43" s="106"/>
      <c r="E43" s="1192" t="s">
        <v>35</v>
      </c>
      <c r="F43" s="1192"/>
      <c r="G43" s="1192"/>
      <c r="H43" s="1193"/>
      <c r="I43" s="358">
        <v>9380</v>
      </c>
      <c r="J43" s="359">
        <v>8864</v>
      </c>
      <c r="K43" s="359">
        <v>8137</v>
      </c>
      <c r="L43" s="359">
        <v>7457</v>
      </c>
      <c r="M43" s="360">
        <v>6740</v>
      </c>
    </row>
    <row r="44" spans="2:13" ht="27.75" customHeight="1" x14ac:dyDescent="0.15">
      <c r="B44" s="1186"/>
      <c r="C44" s="1187"/>
      <c r="D44" s="106"/>
      <c r="E44" s="1192" t="s">
        <v>36</v>
      </c>
      <c r="F44" s="1192"/>
      <c r="G44" s="1192"/>
      <c r="H44" s="1193"/>
      <c r="I44" s="358">
        <v>200</v>
      </c>
      <c r="J44" s="359">
        <v>180</v>
      </c>
      <c r="K44" s="359">
        <v>149</v>
      </c>
      <c r="L44" s="359">
        <v>141</v>
      </c>
      <c r="M44" s="360">
        <v>139</v>
      </c>
    </row>
    <row r="45" spans="2:13" ht="27.75" customHeight="1" x14ac:dyDescent="0.15">
      <c r="B45" s="1186"/>
      <c r="C45" s="1187"/>
      <c r="D45" s="106"/>
      <c r="E45" s="1192" t="s">
        <v>37</v>
      </c>
      <c r="F45" s="1192"/>
      <c r="G45" s="1192"/>
      <c r="H45" s="1193"/>
      <c r="I45" s="358">
        <v>2012</v>
      </c>
      <c r="J45" s="359">
        <v>1968</v>
      </c>
      <c r="K45" s="359">
        <v>1934</v>
      </c>
      <c r="L45" s="359">
        <v>1886</v>
      </c>
      <c r="M45" s="360">
        <v>1869</v>
      </c>
    </row>
    <row r="46" spans="2:13" ht="27.75" customHeight="1" x14ac:dyDescent="0.15">
      <c r="B46" s="1186"/>
      <c r="C46" s="1187"/>
      <c r="D46" s="107"/>
      <c r="E46" s="1192" t="s">
        <v>38</v>
      </c>
      <c r="F46" s="1192"/>
      <c r="G46" s="1192"/>
      <c r="H46" s="1193"/>
      <c r="I46" s="358" t="s">
        <v>533</v>
      </c>
      <c r="J46" s="359" t="s">
        <v>533</v>
      </c>
      <c r="K46" s="359" t="s">
        <v>533</v>
      </c>
      <c r="L46" s="359" t="s">
        <v>533</v>
      </c>
      <c r="M46" s="360" t="s">
        <v>533</v>
      </c>
    </row>
    <row r="47" spans="2:13" ht="27.75" customHeight="1" x14ac:dyDescent="0.15">
      <c r="B47" s="1186"/>
      <c r="C47" s="1187"/>
      <c r="D47" s="108"/>
      <c r="E47" s="1194" t="s">
        <v>39</v>
      </c>
      <c r="F47" s="1195"/>
      <c r="G47" s="1195"/>
      <c r="H47" s="1196"/>
      <c r="I47" s="358" t="s">
        <v>533</v>
      </c>
      <c r="J47" s="359" t="s">
        <v>533</v>
      </c>
      <c r="K47" s="359" t="s">
        <v>533</v>
      </c>
      <c r="L47" s="359" t="s">
        <v>533</v>
      </c>
      <c r="M47" s="360" t="s">
        <v>533</v>
      </c>
    </row>
    <row r="48" spans="2:13" ht="27.75" customHeight="1" x14ac:dyDescent="0.15">
      <c r="B48" s="1186"/>
      <c r="C48" s="1187"/>
      <c r="D48" s="106"/>
      <c r="E48" s="1192" t="s">
        <v>40</v>
      </c>
      <c r="F48" s="1192"/>
      <c r="G48" s="1192"/>
      <c r="H48" s="1193"/>
      <c r="I48" s="358" t="s">
        <v>533</v>
      </c>
      <c r="J48" s="359" t="s">
        <v>533</v>
      </c>
      <c r="K48" s="359" t="s">
        <v>533</v>
      </c>
      <c r="L48" s="359" t="s">
        <v>533</v>
      </c>
      <c r="M48" s="360" t="s">
        <v>533</v>
      </c>
    </row>
    <row r="49" spans="2:13" ht="27.75" customHeight="1" x14ac:dyDescent="0.15">
      <c r="B49" s="1188"/>
      <c r="C49" s="1189"/>
      <c r="D49" s="106"/>
      <c r="E49" s="1192" t="s">
        <v>41</v>
      </c>
      <c r="F49" s="1192"/>
      <c r="G49" s="1192"/>
      <c r="H49" s="1193"/>
      <c r="I49" s="358" t="s">
        <v>533</v>
      </c>
      <c r="J49" s="359" t="s">
        <v>533</v>
      </c>
      <c r="K49" s="359" t="s">
        <v>533</v>
      </c>
      <c r="L49" s="359" t="s">
        <v>533</v>
      </c>
      <c r="M49" s="360" t="s">
        <v>533</v>
      </c>
    </row>
    <row r="50" spans="2:13" ht="27.75" customHeight="1" x14ac:dyDescent="0.15">
      <c r="B50" s="1197" t="s">
        <v>42</v>
      </c>
      <c r="C50" s="1198"/>
      <c r="D50" s="109"/>
      <c r="E50" s="1192" t="s">
        <v>43</v>
      </c>
      <c r="F50" s="1192"/>
      <c r="G50" s="1192"/>
      <c r="H50" s="1193"/>
      <c r="I50" s="358">
        <v>5197</v>
      </c>
      <c r="J50" s="359">
        <v>5376</v>
      </c>
      <c r="K50" s="359">
        <v>4320</v>
      </c>
      <c r="L50" s="359">
        <v>4715</v>
      </c>
      <c r="M50" s="360">
        <v>4984</v>
      </c>
    </row>
    <row r="51" spans="2:13" ht="27.75" customHeight="1" x14ac:dyDescent="0.15">
      <c r="B51" s="1186"/>
      <c r="C51" s="1187"/>
      <c r="D51" s="106"/>
      <c r="E51" s="1192" t="s">
        <v>44</v>
      </c>
      <c r="F51" s="1192"/>
      <c r="G51" s="1192"/>
      <c r="H51" s="1193"/>
      <c r="I51" s="358">
        <v>1683</v>
      </c>
      <c r="J51" s="359">
        <v>1579</v>
      </c>
      <c r="K51" s="359">
        <v>1423</v>
      </c>
      <c r="L51" s="359">
        <v>1273</v>
      </c>
      <c r="M51" s="360">
        <v>1117</v>
      </c>
    </row>
    <row r="52" spans="2:13" ht="27.75" customHeight="1" x14ac:dyDescent="0.15">
      <c r="B52" s="1188"/>
      <c r="C52" s="1189"/>
      <c r="D52" s="106"/>
      <c r="E52" s="1192" t="s">
        <v>45</v>
      </c>
      <c r="F52" s="1192"/>
      <c r="G52" s="1192"/>
      <c r="H52" s="1193"/>
      <c r="I52" s="358">
        <v>10314</v>
      </c>
      <c r="J52" s="359">
        <v>10099</v>
      </c>
      <c r="K52" s="359">
        <v>9838</v>
      </c>
      <c r="L52" s="359">
        <v>9454</v>
      </c>
      <c r="M52" s="360">
        <v>8789</v>
      </c>
    </row>
    <row r="53" spans="2:13" ht="27.75" customHeight="1" thickBot="1" x14ac:dyDescent="0.2">
      <c r="B53" s="1199" t="s">
        <v>21</v>
      </c>
      <c r="C53" s="1200"/>
      <c r="D53" s="110"/>
      <c r="E53" s="1201" t="s">
        <v>46</v>
      </c>
      <c r="F53" s="1201"/>
      <c r="G53" s="1201"/>
      <c r="H53" s="1202"/>
      <c r="I53" s="361">
        <v>1327</v>
      </c>
      <c r="J53" s="362">
        <v>1146</v>
      </c>
      <c r="K53" s="362">
        <v>2082</v>
      </c>
      <c r="L53" s="362">
        <v>1410</v>
      </c>
      <c r="M53" s="363">
        <v>1228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wtzHRYQ96f/JSWPMLQTAlWSt94R5/Uw4a8LDlLiNsNpcUaIbMZ64fCc5pxZ+YW1ONAMO6qh8iiise8KvVkmEaw==" saltValue="Lwral6jqjitr92BmtCS1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11" t="s">
        <v>49</v>
      </c>
      <c r="D55" s="1211"/>
      <c r="E55" s="1212"/>
      <c r="F55" s="122">
        <v>2189</v>
      </c>
      <c r="G55" s="122">
        <v>2196</v>
      </c>
      <c r="H55" s="123">
        <v>2404</v>
      </c>
    </row>
    <row r="56" spans="2:8" ht="52.5" customHeight="1" x14ac:dyDescent="0.15">
      <c r="B56" s="124"/>
      <c r="C56" s="1213" t="s">
        <v>50</v>
      </c>
      <c r="D56" s="1213"/>
      <c r="E56" s="1214"/>
      <c r="F56" s="125">
        <v>168</v>
      </c>
      <c r="G56" s="125">
        <v>339</v>
      </c>
      <c r="H56" s="126">
        <v>340</v>
      </c>
    </row>
    <row r="57" spans="2:8" ht="53.25" customHeight="1" x14ac:dyDescent="0.15">
      <c r="B57" s="124"/>
      <c r="C57" s="1215" t="s">
        <v>51</v>
      </c>
      <c r="D57" s="1215"/>
      <c r="E57" s="1216"/>
      <c r="F57" s="127">
        <v>1109</v>
      </c>
      <c r="G57" s="127">
        <v>1172</v>
      </c>
      <c r="H57" s="128">
        <v>1245</v>
      </c>
    </row>
    <row r="58" spans="2:8" ht="45.75" customHeight="1" x14ac:dyDescent="0.15">
      <c r="B58" s="129"/>
      <c r="C58" s="1203" t="s">
        <v>598</v>
      </c>
      <c r="D58" s="1204"/>
      <c r="E58" s="1205"/>
      <c r="F58" s="130">
        <v>325</v>
      </c>
      <c r="G58" s="130">
        <v>431</v>
      </c>
      <c r="H58" s="131">
        <v>520</v>
      </c>
    </row>
    <row r="59" spans="2:8" ht="45.75" customHeight="1" x14ac:dyDescent="0.15">
      <c r="B59" s="129"/>
      <c r="C59" s="1203" t="s">
        <v>599</v>
      </c>
      <c r="D59" s="1204"/>
      <c r="E59" s="1205"/>
      <c r="F59" s="130">
        <v>174</v>
      </c>
      <c r="G59" s="130">
        <v>175</v>
      </c>
      <c r="H59" s="131">
        <v>175</v>
      </c>
    </row>
    <row r="60" spans="2:8" ht="45.75" customHeight="1" x14ac:dyDescent="0.15">
      <c r="B60" s="129"/>
      <c r="C60" s="1203" t="s">
        <v>600</v>
      </c>
      <c r="D60" s="1204"/>
      <c r="E60" s="1205"/>
      <c r="F60" s="130">
        <v>100</v>
      </c>
      <c r="G60" s="130">
        <v>110</v>
      </c>
      <c r="H60" s="131">
        <v>137</v>
      </c>
    </row>
    <row r="61" spans="2:8" ht="45.75" customHeight="1" x14ac:dyDescent="0.15">
      <c r="B61" s="129"/>
      <c r="C61" s="1203" t="s">
        <v>601</v>
      </c>
      <c r="D61" s="1204"/>
      <c r="E61" s="1205"/>
      <c r="F61" s="130">
        <v>78</v>
      </c>
      <c r="G61" s="130">
        <v>78</v>
      </c>
      <c r="H61" s="131">
        <v>79</v>
      </c>
    </row>
    <row r="62" spans="2:8" ht="45.75" customHeight="1" thickBot="1" x14ac:dyDescent="0.2">
      <c r="B62" s="132"/>
      <c r="C62" s="1206" t="s">
        <v>602</v>
      </c>
      <c r="D62" s="1207"/>
      <c r="E62" s="1208"/>
      <c r="F62" s="133">
        <v>84</v>
      </c>
      <c r="G62" s="133">
        <v>84</v>
      </c>
      <c r="H62" s="134">
        <v>69</v>
      </c>
    </row>
    <row r="63" spans="2:8" ht="52.5" customHeight="1" thickBot="1" x14ac:dyDescent="0.2">
      <c r="B63" s="135"/>
      <c r="C63" s="1209" t="s">
        <v>52</v>
      </c>
      <c r="D63" s="1209"/>
      <c r="E63" s="1210"/>
      <c r="F63" s="136">
        <v>3466</v>
      </c>
      <c r="G63" s="136">
        <v>3706</v>
      </c>
      <c r="H63" s="137">
        <v>3989</v>
      </c>
    </row>
    <row r="64" spans="2:8" x14ac:dyDescent="0.15"/>
  </sheetData>
  <sheetProtection algorithmName="SHA-512" hashValue="MW5yEZr2sLw62uMkJtK404hUxFLEIPTDXtZfT/YV8mVgDkvE4ZhuDX+tSPCam9XszzE4h0EmSRWnFOQiyYKXTA==" saltValue="iEvsblczsg9US4vxldzz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571</v>
      </c>
      <c r="G2" s="151"/>
      <c r="H2" s="152"/>
    </row>
    <row r="3" spans="1:8" x14ac:dyDescent="0.15">
      <c r="A3" s="148" t="s">
        <v>564</v>
      </c>
      <c r="B3" s="153"/>
      <c r="C3" s="154"/>
      <c r="D3" s="155">
        <v>51175</v>
      </c>
      <c r="E3" s="156"/>
      <c r="F3" s="157">
        <v>69729</v>
      </c>
      <c r="G3" s="158"/>
      <c r="H3" s="159"/>
    </row>
    <row r="4" spans="1:8" x14ac:dyDescent="0.15">
      <c r="A4" s="160"/>
      <c r="B4" s="161"/>
      <c r="C4" s="162"/>
      <c r="D4" s="163">
        <v>22336</v>
      </c>
      <c r="E4" s="164"/>
      <c r="F4" s="165">
        <v>38908</v>
      </c>
      <c r="G4" s="166"/>
      <c r="H4" s="167"/>
    </row>
    <row r="5" spans="1:8" x14ac:dyDescent="0.15">
      <c r="A5" s="148" t="s">
        <v>566</v>
      </c>
      <c r="B5" s="153"/>
      <c r="C5" s="154"/>
      <c r="D5" s="155">
        <v>82779</v>
      </c>
      <c r="E5" s="156"/>
      <c r="F5" s="157">
        <v>74581</v>
      </c>
      <c r="G5" s="158"/>
      <c r="H5" s="159"/>
    </row>
    <row r="6" spans="1:8" x14ac:dyDescent="0.15">
      <c r="A6" s="160"/>
      <c r="B6" s="161"/>
      <c r="C6" s="162"/>
      <c r="D6" s="163">
        <v>52571</v>
      </c>
      <c r="E6" s="164"/>
      <c r="F6" s="165">
        <v>41563</v>
      </c>
      <c r="G6" s="166"/>
      <c r="H6" s="167"/>
    </row>
    <row r="7" spans="1:8" x14ac:dyDescent="0.15">
      <c r="A7" s="148" t="s">
        <v>567</v>
      </c>
      <c r="B7" s="153"/>
      <c r="C7" s="154"/>
      <c r="D7" s="155">
        <v>116970</v>
      </c>
      <c r="E7" s="156"/>
      <c r="F7" s="157">
        <v>76347</v>
      </c>
      <c r="G7" s="158"/>
      <c r="H7" s="159"/>
    </row>
    <row r="8" spans="1:8" x14ac:dyDescent="0.15">
      <c r="A8" s="160"/>
      <c r="B8" s="161"/>
      <c r="C8" s="162"/>
      <c r="D8" s="163">
        <v>82215</v>
      </c>
      <c r="E8" s="164"/>
      <c r="F8" s="165">
        <v>41762</v>
      </c>
      <c r="G8" s="166"/>
      <c r="H8" s="167"/>
    </row>
    <row r="9" spans="1:8" x14ac:dyDescent="0.15">
      <c r="A9" s="148" t="s">
        <v>568</v>
      </c>
      <c r="B9" s="153"/>
      <c r="C9" s="154"/>
      <c r="D9" s="155">
        <v>66521</v>
      </c>
      <c r="E9" s="156"/>
      <c r="F9" s="157">
        <v>69604</v>
      </c>
      <c r="G9" s="158"/>
      <c r="H9" s="159"/>
    </row>
    <row r="10" spans="1:8" x14ac:dyDescent="0.15">
      <c r="A10" s="160"/>
      <c r="B10" s="161"/>
      <c r="C10" s="162"/>
      <c r="D10" s="163">
        <v>38290</v>
      </c>
      <c r="E10" s="164"/>
      <c r="F10" s="165">
        <v>36247</v>
      </c>
      <c r="G10" s="166"/>
      <c r="H10" s="167"/>
    </row>
    <row r="11" spans="1:8" x14ac:dyDescent="0.15">
      <c r="A11" s="148" t="s">
        <v>569</v>
      </c>
      <c r="B11" s="153"/>
      <c r="C11" s="154"/>
      <c r="D11" s="155">
        <v>86637</v>
      </c>
      <c r="E11" s="156"/>
      <c r="F11" s="157">
        <v>68410</v>
      </c>
      <c r="G11" s="158"/>
      <c r="H11" s="159"/>
    </row>
    <row r="12" spans="1:8" x14ac:dyDescent="0.15">
      <c r="A12" s="160"/>
      <c r="B12" s="161"/>
      <c r="C12" s="168"/>
      <c r="D12" s="163">
        <v>53518</v>
      </c>
      <c r="E12" s="164"/>
      <c r="F12" s="165">
        <v>35086</v>
      </c>
      <c r="G12" s="166"/>
      <c r="H12" s="167"/>
    </row>
    <row r="13" spans="1:8" x14ac:dyDescent="0.15">
      <c r="A13" s="148"/>
      <c r="B13" s="153"/>
      <c r="C13" s="169"/>
      <c r="D13" s="170">
        <v>80816</v>
      </c>
      <c r="E13" s="171"/>
      <c r="F13" s="172">
        <v>71734</v>
      </c>
      <c r="G13" s="173"/>
      <c r="H13" s="159"/>
    </row>
    <row r="14" spans="1:8" x14ac:dyDescent="0.15">
      <c r="A14" s="160"/>
      <c r="B14" s="161"/>
      <c r="C14" s="162"/>
      <c r="D14" s="163">
        <v>49786</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6.21</v>
      </c>
      <c r="C19" s="174">
        <f>ROUND(VALUE(SUBSTITUTE(実質収支比率等に係る経年分析!G$48,"▲","-")),2)</f>
        <v>6.34</v>
      </c>
      <c r="D19" s="174">
        <f>ROUND(VALUE(SUBSTITUTE(実質収支比率等に係る経年分析!H$48,"▲","-")),2)</f>
        <v>6</v>
      </c>
      <c r="E19" s="174">
        <f>ROUND(VALUE(SUBSTITUTE(実質収支比率等に係る経年分析!I$48,"▲","-")),2)</f>
        <v>10.07</v>
      </c>
      <c r="F19" s="174">
        <f>ROUND(VALUE(SUBSTITUTE(実質収支比率等に係る経年分析!J$48,"▲","-")),2)</f>
        <v>7.99</v>
      </c>
    </row>
    <row r="20" spans="1:11" x14ac:dyDescent="0.15">
      <c r="A20" s="174" t="s">
        <v>56</v>
      </c>
      <c r="B20" s="174">
        <f>ROUND(VALUE(SUBSTITUTE(実質収支比率等に係る経年分析!F$47,"▲","-")),2)</f>
        <v>37.51</v>
      </c>
      <c r="C20" s="174">
        <f>ROUND(VALUE(SUBSTITUTE(実質収支比率等に係る経年分析!G$47,"▲","-")),2)</f>
        <v>37.880000000000003</v>
      </c>
      <c r="D20" s="174">
        <f>ROUND(VALUE(SUBSTITUTE(実質収支比率等に係る経年分析!H$47,"▲","-")),2)</f>
        <v>36.520000000000003</v>
      </c>
      <c r="E20" s="174">
        <f>ROUND(VALUE(SUBSTITUTE(実質収支比率等に係る経年分析!I$47,"▲","-")),2)</f>
        <v>35.42</v>
      </c>
      <c r="F20" s="174">
        <f>ROUND(VALUE(SUBSTITUTE(実質収支比率等に係る経年分析!J$47,"▲","-")),2)</f>
        <v>40.04</v>
      </c>
    </row>
    <row r="21" spans="1:11" x14ac:dyDescent="0.15">
      <c r="A21" s="174" t="s">
        <v>57</v>
      </c>
      <c r="B21" s="174">
        <f>IF(ISNUMBER(VALUE(SUBSTITUTE(実質収支比率等に係る経年分析!F$49,"▲","-"))),ROUND(VALUE(SUBSTITUTE(実質収支比率等に係る経年分析!F$49,"▲","-")),2),NA())</f>
        <v>-1.92</v>
      </c>
      <c r="C21" s="174">
        <f>IF(ISNUMBER(VALUE(SUBSTITUTE(実質収支比率等に係る経年分析!G$49,"▲","-"))),ROUND(VALUE(SUBSTITUTE(実質収支比率等に係る経年分析!G$49,"▲","-")),2),NA())</f>
        <v>0.33</v>
      </c>
      <c r="D21" s="174">
        <f>IF(ISNUMBER(VALUE(SUBSTITUTE(実質収支比率等に係る経年分析!H$49,"▲","-"))),ROUND(VALUE(SUBSTITUTE(実質収支比率等に係る経年分析!H$49,"▲","-")),2),NA())</f>
        <v>0.16</v>
      </c>
      <c r="E21" s="174">
        <f>IF(ISNUMBER(VALUE(SUBSTITUTE(実質収支比率等に係る経年分析!I$49,"▲","-"))),ROUND(VALUE(SUBSTITUTE(実質収支比率等に係る経年分析!I$49,"▲","-")),2),NA())</f>
        <v>4.37</v>
      </c>
      <c r="F21" s="174">
        <f>IF(ISNUMBER(VALUE(SUBSTITUTE(実質収支比率等に係る経年分析!J$49,"▲","-"))),ROUND(VALUE(SUBSTITUTE(実質収支比率等に係る経年分析!J$49,"▲","-")),2),NA())</f>
        <v>-2.27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15">
      <c r="A30" s="175" t="str">
        <f>IF(連結実質赤字比率に係る赤字・黒字の構成分析!C$40="",NA(),連結実質赤字比率に係る赤字・黒字の構成分析!C$40)</f>
        <v>介護保険特別会計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1.54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0.89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0.28999999999999998</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1.91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1.0900000000000001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0.51</v>
      </c>
    </row>
    <row r="32" spans="1:11" x14ac:dyDescent="0.15">
      <c r="A32" s="175" t="str">
        <f>IF(連結実質赤字比率に係る赤字・黒字の構成分析!C$38="",NA(),連結実質赤字比率に係る赤字・黒字の構成分析!C$38)</f>
        <v>下水道特別会計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1.23</v>
      </c>
    </row>
    <row r="33" spans="1:16" x14ac:dyDescent="0.15">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1.25</v>
      </c>
    </row>
    <row r="34" spans="1:16" x14ac:dyDescent="0.15">
      <c r="A34" s="175" t="str">
        <f>IF(連結実質赤字比率に係る赤字・黒字の構成分析!C$36="",NA(),連結実質赤字比率に係る赤字・黒字の構成分析!C$36)</f>
        <v>上水道事業会計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6.81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7.74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6.21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7.98</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47.62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46.13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44.25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46.07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1117</v>
      </c>
      <c r="E42" s="176"/>
      <c r="F42" s="176"/>
      <c r="G42" s="176">
        <f>'実質公債費比率（分子）の構造'!L$52</f>
        <v>1106</v>
      </c>
      <c r="H42" s="176"/>
      <c r="I42" s="176"/>
      <c r="J42" s="176">
        <f>'実質公債費比率（分子）の構造'!M$52</f>
        <v>1104</v>
      </c>
      <c r="K42" s="176"/>
      <c r="L42" s="176"/>
      <c r="M42" s="176">
        <f>'実質公債費比率（分子）の構造'!N$52</f>
        <v>1103</v>
      </c>
      <c r="N42" s="176"/>
      <c r="O42" s="176"/>
      <c r="P42" s="176">
        <f>'実質公債費比率（分子）の構造'!O$52</f>
        <v>1093</v>
      </c>
    </row>
    <row r="43" spans="1:16" x14ac:dyDescent="0.15">
      <c r="A43" s="176" t="s">
        <v>65</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6</v>
      </c>
      <c r="C44" s="176"/>
      <c r="D44" s="176"/>
      <c r="E44" s="176">
        <f>'実質公債費比率（分子）の構造'!L$50</f>
        <v>11</v>
      </c>
      <c r="F44" s="176"/>
      <c r="G44" s="176"/>
      <c r="H44" s="176">
        <f>'実質公債費比率（分子）の構造'!M$50</f>
        <v>10</v>
      </c>
      <c r="I44" s="176"/>
      <c r="J44" s="176"/>
      <c r="K44" s="176">
        <f>'実質公債費比率（分子）の構造'!N$50</f>
        <v>12</v>
      </c>
      <c r="L44" s="176"/>
      <c r="M44" s="176"/>
      <c r="N44" s="176">
        <f>'実質公債費比率（分子）の構造'!O$50</f>
        <v>12</v>
      </c>
      <c r="O44" s="176"/>
      <c r="P44" s="176"/>
    </row>
    <row r="45" spans="1:16" x14ac:dyDescent="0.15">
      <c r="A45" s="176" t="s">
        <v>67</v>
      </c>
      <c r="B45" s="176">
        <f>'実質公債費比率（分子）の構造'!K$49</f>
        <v>26</v>
      </c>
      <c r="C45" s="176"/>
      <c r="D45" s="176"/>
      <c r="E45" s="176">
        <f>'実質公債費比率（分子）の構造'!L$49</f>
        <v>26</v>
      </c>
      <c r="F45" s="176"/>
      <c r="G45" s="176"/>
      <c r="H45" s="176">
        <f>'実質公債費比率（分子）の構造'!M$49</f>
        <v>27</v>
      </c>
      <c r="I45" s="176"/>
      <c r="J45" s="176"/>
      <c r="K45" s="176">
        <f>'実質公債費比率（分子）の構造'!N$49</f>
        <v>26</v>
      </c>
      <c r="L45" s="176"/>
      <c r="M45" s="176"/>
      <c r="N45" s="176">
        <f>'実質公債費比率（分子）の構造'!O$49</f>
        <v>34</v>
      </c>
      <c r="O45" s="176"/>
      <c r="P45" s="176"/>
    </row>
    <row r="46" spans="1:16" x14ac:dyDescent="0.15">
      <c r="A46" s="176" t="s">
        <v>68</v>
      </c>
      <c r="B46" s="176">
        <f>'実質公債費比率（分子）の構造'!K$48</f>
        <v>923</v>
      </c>
      <c r="C46" s="176"/>
      <c r="D46" s="176"/>
      <c r="E46" s="176">
        <f>'実質公債費比率（分子）の構造'!L$48</f>
        <v>892</v>
      </c>
      <c r="F46" s="176"/>
      <c r="G46" s="176"/>
      <c r="H46" s="176">
        <f>'実質公債費比率（分子）の構造'!M$48</f>
        <v>891</v>
      </c>
      <c r="I46" s="176"/>
      <c r="J46" s="176"/>
      <c r="K46" s="176">
        <f>'実質公債費比率（分子）の構造'!N$48</f>
        <v>912</v>
      </c>
      <c r="L46" s="176"/>
      <c r="M46" s="176"/>
      <c r="N46" s="176">
        <f>'実質公債費比率（分子）の構造'!O$48</f>
        <v>908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629</v>
      </c>
      <c r="C49" s="176"/>
      <c r="D49" s="176"/>
      <c r="E49" s="176">
        <f>'実質公債費比率（分子）の構造'!L$45</f>
        <v>607</v>
      </c>
      <c r="F49" s="176"/>
      <c r="G49" s="176"/>
      <c r="H49" s="176">
        <f>'実質公債費比率（分子）の構造'!M$45</f>
        <v>661</v>
      </c>
      <c r="I49" s="176"/>
      <c r="J49" s="176"/>
      <c r="K49" s="176">
        <f>'実質公債費比率（分子）の構造'!N$45</f>
        <v>657</v>
      </c>
      <c r="L49" s="176"/>
      <c r="M49" s="176"/>
      <c r="N49" s="176">
        <f>'実質公債費比率（分子）の構造'!O$45</f>
        <v>651</v>
      </c>
      <c r="O49" s="176"/>
      <c r="P49" s="176"/>
    </row>
    <row r="50" spans="1:16" x14ac:dyDescent="0.15">
      <c r="A50" s="176" t="s">
        <v>72</v>
      </c>
      <c r="B50" s="176" t="e">
        <f>NA()</f>
        <v>#N/A</v>
      </c>
      <c r="C50" s="176">
        <f>IF(ISNUMBER('実質公債費比率（分子）の構造'!K$53),'実質公債費比率（分子）の構造'!K$53,NA())</f>
        <v>467</v>
      </c>
      <c r="D50" s="176" t="e">
        <f>NA()</f>
        <v>#N/A</v>
      </c>
      <c r="E50" s="176" t="e">
        <f>NA()</f>
        <v>#N/A</v>
      </c>
      <c r="F50" s="176">
        <f>IF(ISNUMBER('実質公債費比率（分子）の構造'!L$53),'実質公債費比率（分子）の構造'!L$53,NA())</f>
        <v>430</v>
      </c>
      <c r="G50" s="176" t="e">
        <f>NA()</f>
        <v>#N/A</v>
      </c>
      <c r="H50" s="176" t="e">
        <f>NA()</f>
        <v>#N/A</v>
      </c>
      <c r="I50" s="176">
        <f>IF(ISNUMBER('実質公債費比率（分子）の構造'!M$53),'実質公債費比率（分子）の構造'!M$53,NA())</f>
        <v>485</v>
      </c>
      <c r="J50" s="176" t="e">
        <f>NA()</f>
        <v>#N/A</v>
      </c>
      <c r="K50" s="176" t="e">
        <f>NA()</f>
        <v>#N/A</v>
      </c>
      <c r="L50" s="176">
        <f>IF(ISNUMBER('実質公債費比率（分子）の構造'!N$53),'実質公債費比率（分子）の構造'!N$53,NA())</f>
        <v>504</v>
      </c>
      <c r="M50" s="176" t="e">
        <f>NA()</f>
        <v>#N/A</v>
      </c>
      <c r="N50" s="176" t="e">
        <f>NA()</f>
        <v>#N/A</v>
      </c>
      <c r="O50" s="176">
        <f>IF(ISNUMBER('実質公債費比率（分子）の構造'!O$53),'実質公債費比率（分子）の構造'!O$53,NA())</f>
        <v>512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10314</v>
      </c>
      <c r="E56" s="175"/>
      <c r="F56" s="175"/>
      <c r="G56" s="175">
        <f>'将来負担比率（分子）の構造'!J$52</f>
        <v>10099</v>
      </c>
      <c r="H56" s="175"/>
      <c r="I56" s="175"/>
      <c r="J56" s="175">
        <f>'将来負担比率（分子）の構造'!K$52</f>
        <v>9838</v>
      </c>
      <c r="K56" s="175"/>
      <c r="L56" s="175"/>
      <c r="M56" s="175">
        <f>'将来負担比率（分子）の構造'!L$52</f>
        <v>9454</v>
      </c>
      <c r="N56" s="175"/>
      <c r="O56" s="175"/>
      <c r="P56" s="175">
        <f>'将来負担比率（分子）の構造'!M$52</f>
        <v>8789</v>
      </c>
    </row>
    <row r="57" spans="1:16" x14ac:dyDescent="0.15">
      <c r="A57" s="175" t="s">
        <v>44</v>
      </c>
      <c r="B57" s="175"/>
      <c r="C57" s="175"/>
      <c r="D57" s="175">
        <f>'将来負担比率（分子）の構造'!I$51</f>
        <v>1683</v>
      </c>
      <c r="E57" s="175"/>
      <c r="F57" s="175"/>
      <c r="G57" s="175">
        <f>'将来負担比率（分子）の構造'!J$51</f>
        <v>1579</v>
      </c>
      <c r="H57" s="175"/>
      <c r="I57" s="175"/>
      <c r="J57" s="175">
        <f>'将来負担比率（分子）の構造'!K$51</f>
        <v>1423</v>
      </c>
      <c r="K57" s="175"/>
      <c r="L57" s="175"/>
      <c r="M57" s="175">
        <f>'将来負担比率（分子）の構造'!L$51</f>
        <v>1273</v>
      </c>
      <c r="N57" s="175"/>
      <c r="O57" s="175"/>
      <c r="P57" s="175">
        <f>'将来負担比率（分子）の構造'!M$51</f>
        <v>1117</v>
      </c>
    </row>
    <row r="58" spans="1:16" x14ac:dyDescent="0.15">
      <c r="A58" s="175" t="s">
        <v>43</v>
      </c>
      <c r="B58" s="175"/>
      <c r="C58" s="175"/>
      <c r="D58" s="175">
        <f>'将来負担比率（分子）の構造'!I$50</f>
        <v>5197</v>
      </c>
      <c r="E58" s="175"/>
      <c r="F58" s="175"/>
      <c r="G58" s="175">
        <f>'将来負担比率（分子）の構造'!J$50</f>
        <v>5376</v>
      </c>
      <c r="H58" s="175"/>
      <c r="I58" s="175"/>
      <c r="J58" s="175">
        <f>'将来負担比率（分子）の構造'!K$50</f>
        <v>4320</v>
      </c>
      <c r="K58" s="175"/>
      <c r="L58" s="175"/>
      <c r="M58" s="175">
        <f>'将来負担比率（分子）の構造'!L$50</f>
        <v>4715</v>
      </c>
      <c r="N58" s="175"/>
      <c r="O58" s="175"/>
      <c r="P58" s="175">
        <f>'将来負担比率（分子）の構造'!M$50</f>
        <v>4984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2012</v>
      </c>
      <c r="C62" s="175"/>
      <c r="D62" s="175"/>
      <c r="E62" s="175">
        <f>'将来負担比率（分子）の構造'!J$45</f>
        <v>1968</v>
      </c>
      <c r="F62" s="175"/>
      <c r="G62" s="175"/>
      <c r="H62" s="175">
        <f>'将来負担比率（分子）の構造'!K$45</f>
        <v>1934</v>
      </c>
      <c r="I62" s="175"/>
      <c r="J62" s="175"/>
      <c r="K62" s="175">
        <f>'将来負担比率（分子）の構造'!L$45</f>
        <v>1886</v>
      </c>
      <c r="L62" s="175"/>
      <c r="M62" s="175"/>
      <c r="N62" s="175">
        <f>'将来負担比率（分子）の構造'!M$45</f>
        <v>1869</v>
      </c>
      <c r="O62" s="175"/>
      <c r="P62" s="175"/>
    </row>
    <row r="63" spans="1:16" x14ac:dyDescent="0.15">
      <c r="A63" s="175" t="s">
        <v>36</v>
      </c>
      <c r="B63" s="175">
        <f>'将来負担比率（分子）の構造'!I$44</f>
        <v>200</v>
      </c>
      <c r="C63" s="175"/>
      <c r="D63" s="175"/>
      <c r="E63" s="175">
        <f>'将来負担比率（分子）の構造'!J$44</f>
        <v>180</v>
      </c>
      <c r="F63" s="175"/>
      <c r="G63" s="175"/>
      <c r="H63" s="175">
        <f>'将来負担比率（分子）の構造'!K$44</f>
        <v>149</v>
      </c>
      <c r="I63" s="175"/>
      <c r="J63" s="175"/>
      <c r="K63" s="175">
        <f>'将来負担比率（分子）の構造'!L$44</f>
        <v>141</v>
      </c>
      <c r="L63" s="175"/>
      <c r="M63" s="175"/>
      <c r="N63" s="175">
        <f>'将来負担比率（分子）の構造'!M$44</f>
        <v>139</v>
      </c>
      <c r="O63" s="175"/>
      <c r="P63" s="175"/>
    </row>
    <row r="64" spans="1:16" x14ac:dyDescent="0.15">
      <c r="A64" s="175" t="s">
        <v>35</v>
      </c>
      <c r="B64" s="175">
        <f>'将来負担比率（分子）の構造'!I$43</f>
        <v>9380</v>
      </c>
      <c r="C64" s="175"/>
      <c r="D64" s="175"/>
      <c r="E64" s="175">
        <f>'将来負担比率（分子）の構造'!J$43</f>
        <v>8864</v>
      </c>
      <c r="F64" s="175"/>
      <c r="G64" s="175"/>
      <c r="H64" s="175">
        <f>'将来負担比率（分子）の構造'!K$43</f>
        <v>8137</v>
      </c>
      <c r="I64" s="175"/>
      <c r="J64" s="175"/>
      <c r="K64" s="175">
        <f>'将来負担比率（分子）の構造'!L$43</f>
        <v>7457</v>
      </c>
      <c r="L64" s="175"/>
      <c r="M64" s="175"/>
      <c r="N64" s="175">
        <f>'将来負担比率（分子）の構造'!M$43</f>
        <v>6740</v>
      </c>
      <c r="O64" s="175"/>
      <c r="P64" s="175"/>
    </row>
    <row r="65" spans="1:16" x14ac:dyDescent="0.15">
      <c r="A65" s="175" t="s">
        <v>34</v>
      </c>
      <c r="B65" s="175">
        <f>'将来負担比率（分子）の構造'!I$42</f>
        <v>351</v>
      </c>
      <c r="C65" s="175"/>
      <c r="D65" s="175"/>
      <c r="E65" s="175">
        <f>'将来負担比率（分子）の構造'!J$42</f>
        <v>341</v>
      </c>
      <c r="F65" s="175"/>
      <c r="G65" s="175"/>
      <c r="H65" s="175">
        <f>'将来負担比率（分子）の構造'!K$42</f>
        <v>332</v>
      </c>
      <c r="I65" s="175"/>
      <c r="J65" s="175"/>
      <c r="K65" s="175">
        <f>'将来負担比率（分子）の構造'!L$42</f>
        <v>323</v>
      </c>
      <c r="L65" s="175"/>
      <c r="M65" s="175"/>
      <c r="N65" s="175">
        <f>'将来負担比率（分子）の構造'!M$42</f>
        <v>314</v>
      </c>
      <c r="O65" s="175"/>
      <c r="P65" s="175"/>
    </row>
    <row r="66" spans="1:16" x14ac:dyDescent="0.15">
      <c r="A66" s="175" t="s">
        <v>33</v>
      </c>
      <c r="B66" s="175">
        <f>'将来負担比率（分子）の構造'!I$41</f>
        <v>6578</v>
      </c>
      <c r="C66" s="175"/>
      <c r="D66" s="175"/>
      <c r="E66" s="175">
        <f>'将来負担比率（分子）の構造'!J$41</f>
        <v>6846</v>
      </c>
      <c r="F66" s="175"/>
      <c r="G66" s="175"/>
      <c r="H66" s="175">
        <f>'将来負担比率（分子）の構造'!K$41</f>
        <v>7110</v>
      </c>
      <c r="I66" s="175"/>
      <c r="J66" s="175"/>
      <c r="K66" s="175">
        <f>'将来負担比率（分子）の構造'!L$41</f>
        <v>7045</v>
      </c>
      <c r="L66" s="175"/>
      <c r="M66" s="175"/>
      <c r="N66" s="175">
        <f>'将来負担比率（分子）の構造'!M$41</f>
        <v>7056</v>
      </c>
      <c r="O66" s="175"/>
      <c r="P66" s="175"/>
    </row>
    <row r="67" spans="1:16" x14ac:dyDescent="0.15">
      <c r="A67" s="175" t="s">
        <v>76</v>
      </c>
      <c r="B67" s="175" t="e">
        <f>NA()</f>
        <v>#N/A</v>
      </c>
      <c r="C67" s="175">
        <f>IF(ISNUMBER('将来負担比率（分子）の構造'!I$53), IF('将来負担比率（分子）の構造'!I$53 &lt; 0, 0, '将来負担比率（分子）の構造'!I$53), NA())</f>
        <v>1327</v>
      </c>
      <c r="D67" s="175" t="e">
        <f>NA()</f>
        <v>#N/A</v>
      </c>
      <c r="E67" s="175" t="e">
        <f>NA()</f>
        <v>#N/A</v>
      </c>
      <c r="F67" s="175">
        <f>IF(ISNUMBER('将来負担比率（分子）の構造'!J$53), IF('将来負担比率（分子）の構造'!J$53 &lt; 0, 0, '将来負担比率（分子）の構造'!J$53), NA())</f>
        <v>1146</v>
      </c>
      <c r="G67" s="175" t="e">
        <f>NA()</f>
        <v>#N/A</v>
      </c>
      <c r="H67" s="175" t="e">
        <f>NA()</f>
        <v>#N/A</v>
      </c>
      <c r="I67" s="175">
        <f>IF(ISNUMBER('将来負担比率（分子）の構造'!K$53), IF('将来負担比率（分子）の構造'!K$53 &lt; 0, 0, '将来負担比率（分子）の構造'!K$53), NA())</f>
        <v>2082</v>
      </c>
      <c r="J67" s="175" t="e">
        <f>NA()</f>
        <v>#N/A</v>
      </c>
      <c r="K67" s="175" t="e">
        <f>NA()</f>
        <v>#N/A</v>
      </c>
      <c r="L67" s="175">
        <f>IF(ISNUMBER('将来負担比率（分子）の構造'!L$53), IF('将来負担比率（分子）の構造'!L$53 &lt; 0, 0, '将来負担比率（分子）の構造'!L$53), NA())</f>
        <v>1410</v>
      </c>
      <c r="M67" s="175" t="e">
        <f>NA()</f>
        <v>#N/A</v>
      </c>
      <c r="N67" s="175" t="e">
        <f>NA()</f>
        <v>#N/A</v>
      </c>
      <c r="O67" s="175">
        <f>IF(ISNUMBER('将来負担比率（分子）の構造'!M$53), IF('将来負担比率（分子）の構造'!M$53 &lt; 0, 0, '将来負担比率（分子）の構造'!M$53), NA())</f>
        <v>1228</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2189</v>
      </c>
      <c r="C72" s="179">
        <f>基金残高に係る経年分析!G55</f>
        <v>2196</v>
      </c>
      <c r="D72" s="179">
        <f>基金残高に係る経年分析!H55</f>
        <v>2404</v>
      </c>
    </row>
    <row r="73" spans="1:16" x14ac:dyDescent="0.15">
      <c r="A73" s="178" t="s">
        <v>79</v>
      </c>
      <c r="B73" s="179">
        <f>基金残高に係る経年分析!F56</f>
        <v>168</v>
      </c>
      <c r="C73" s="179">
        <f>基金残高に係る経年分析!G56</f>
        <v>339</v>
      </c>
      <c r="D73" s="179">
        <f>基金残高に係る経年分析!H56</f>
        <v>340</v>
      </c>
    </row>
    <row r="74" spans="1:16" x14ac:dyDescent="0.15">
      <c r="A74" s="178" t="s">
        <v>80</v>
      </c>
      <c r="B74" s="179">
        <f>基金残高に係る経年分析!F57</f>
        <v>1109</v>
      </c>
      <c r="C74" s="179">
        <f>基金残高に係る経年分析!G57</f>
        <v>1172</v>
      </c>
      <c r="D74" s="179">
        <f>基金残高に係る経年分析!H57</f>
        <v>1245</v>
      </c>
    </row>
  </sheetData>
  <sheetProtection algorithmName="SHA-512" hashValue="i0rC+Vdc2cLI2HH5QwviyOv8Af+yYoxtSxTvMW8Qh65Xd6SvCwWjG4fhoYG7FznW1hhpVEpCmjCvqTqRUg0xUg==" saltValue="bHvQBT6cxiTlVzSI9RsW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3089852</v>
      </c>
      <c r="S5" s="613"/>
      <c r="T5" s="613"/>
      <c r="U5" s="613"/>
      <c r="V5" s="613"/>
      <c r="W5" s="613"/>
      <c r="X5" s="613"/>
      <c r="Y5" s="614"/>
      <c r="Z5" s="615">
        <v>27</v>
      </c>
      <c r="AA5" s="615"/>
      <c r="AB5" s="615"/>
      <c r="AC5" s="615"/>
      <c r="AD5" s="616">
        <v>2932811</v>
      </c>
      <c r="AE5" s="616"/>
      <c r="AF5" s="616"/>
      <c r="AG5" s="616"/>
      <c r="AH5" s="616"/>
      <c r="AI5" s="616"/>
      <c r="AJ5" s="616"/>
      <c r="AK5" s="616"/>
      <c r="AL5" s="617">
        <v>47.5</v>
      </c>
      <c r="AM5" s="618"/>
      <c r="AN5" s="618"/>
      <c r="AO5" s="619"/>
      <c r="AP5" s="609" t="s">
        <v>230</v>
      </c>
      <c r="AQ5" s="610"/>
      <c r="AR5" s="610"/>
      <c r="AS5" s="610"/>
      <c r="AT5" s="610"/>
      <c r="AU5" s="610"/>
      <c r="AV5" s="610"/>
      <c r="AW5" s="610"/>
      <c r="AX5" s="610"/>
      <c r="AY5" s="610"/>
      <c r="AZ5" s="610"/>
      <c r="BA5" s="610"/>
      <c r="BB5" s="610"/>
      <c r="BC5" s="610"/>
      <c r="BD5" s="610"/>
      <c r="BE5" s="610"/>
      <c r="BF5" s="611"/>
      <c r="BG5" s="623">
        <v>2932811</v>
      </c>
      <c r="BH5" s="624"/>
      <c r="BI5" s="624"/>
      <c r="BJ5" s="624"/>
      <c r="BK5" s="624"/>
      <c r="BL5" s="624"/>
      <c r="BM5" s="624"/>
      <c r="BN5" s="625"/>
      <c r="BO5" s="626">
        <v>94.9</v>
      </c>
      <c r="BP5" s="626"/>
      <c r="BQ5" s="626"/>
      <c r="BR5" s="626"/>
      <c r="BS5" s="627">
        <v>65629</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110084</v>
      </c>
      <c r="S6" s="624"/>
      <c r="T6" s="624"/>
      <c r="U6" s="624"/>
      <c r="V6" s="624"/>
      <c r="W6" s="624"/>
      <c r="X6" s="624"/>
      <c r="Y6" s="625"/>
      <c r="Z6" s="626">
        <v>1</v>
      </c>
      <c r="AA6" s="626"/>
      <c r="AB6" s="626"/>
      <c r="AC6" s="626"/>
      <c r="AD6" s="627">
        <v>110084</v>
      </c>
      <c r="AE6" s="627"/>
      <c r="AF6" s="627"/>
      <c r="AG6" s="627"/>
      <c r="AH6" s="627"/>
      <c r="AI6" s="627"/>
      <c r="AJ6" s="627"/>
      <c r="AK6" s="627"/>
      <c r="AL6" s="628">
        <v>1.8</v>
      </c>
      <c r="AM6" s="629"/>
      <c r="AN6" s="629"/>
      <c r="AO6" s="630"/>
      <c r="AP6" s="620" t="s">
        <v>235</v>
      </c>
      <c r="AQ6" s="621"/>
      <c r="AR6" s="621"/>
      <c r="AS6" s="621"/>
      <c r="AT6" s="621"/>
      <c r="AU6" s="621"/>
      <c r="AV6" s="621"/>
      <c r="AW6" s="621"/>
      <c r="AX6" s="621"/>
      <c r="AY6" s="621"/>
      <c r="AZ6" s="621"/>
      <c r="BA6" s="621"/>
      <c r="BB6" s="621"/>
      <c r="BC6" s="621"/>
      <c r="BD6" s="621"/>
      <c r="BE6" s="621"/>
      <c r="BF6" s="622"/>
      <c r="BG6" s="623">
        <v>2932811</v>
      </c>
      <c r="BH6" s="624"/>
      <c r="BI6" s="624"/>
      <c r="BJ6" s="624"/>
      <c r="BK6" s="624"/>
      <c r="BL6" s="624"/>
      <c r="BM6" s="624"/>
      <c r="BN6" s="625"/>
      <c r="BO6" s="626">
        <v>94.9</v>
      </c>
      <c r="BP6" s="626"/>
      <c r="BQ6" s="626"/>
      <c r="BR6" s="626"/>
      <c r="BS6" s="627">
        <v>65629</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105368</v>
      </c>
      <c r="CS6" s="624"/>
      <c r="CT6" s="624"/>
      <c r="CU6" s="624"/>
      <c r="CV6" s="624"/>
      <c r="CW6" s="624"/>
      <c r="CX6" s="624"/>
      <c r="CY6" s="625"/>
      <c r="CZ6" s="617">
        <v>1</v>
      </c>
      <c r="DA6" s="618"/>
      <c r="DB6" s="618"/>
      <c r="DC6" s="634"/>
      <c r="DD6" s="632" t="s">
        <v>140</v>
      </c>
      <c r="DE6" s="624"/>
      <c r="DF6" s="624"/>
      <c r="DG6" s="624"/>
      <c r="DH6" s="624"/>
      <c r="DI6" s="624"/>
      <c r="DJ6" s="624"/>
      <c r="DK6" s="624"/>
      <c r="DL6" s="624"/>
      <c r="DM6" s="624"/>
      <c r="DN6" s="624"/>
      <c r="DO6" s="624"/>
      <c r="DP6" s="625"/>
      <c r="DQ6" s="632">
        <v>105368</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978</v>
      </c>
      <c r="S7" s="624"/>
      <c r="T7" s="624"/>
      <c r="U7" s="624"/>
      <c r="V7" s="624"/>
      <c r="W7" s="624"/>
      <c r="X7" s="624"/>
      <c r="Y7" s="625"/>
      <c r="Z7" s="626">
        <v>0</v>
      </c>
      <c r="AA7" s="626"/>
      <c r="AB7" s="626"/>
      <c r="AC7" s="626"/>
      <c r="AD7" s="627">
        <v>978</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1273529</v>
      </c>
      <c r="BH7" s="624"/>
      <c r="BI7" s="624"/>
      <c r="BJ7" s="624"/>
      <c r="BK7" s="624"/>
      <c r="BL7" s="624"/>
      <c r="BM7" s="624"/>
      <c r="BN7" s="625"/>
      <c r="BO7" s="626">
        <v>41.2</v>
      </c>
      <c r="BP7" s="626"/>
      <c r="BQ7" s="626"/>
      <c r="BR7" s="626"/>
      <c r="BS7" s="627">
        <v>65629</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1290619</v>
      </c>
      <c r="CS7" s="624"/>
      <c r="CT7" s="624"/>
      <c r="CU7" s="624"/>
      <c r="CV7" s="624"/>
      <c r="CW7" s="624"/>
      <c r="CX7" s="624"/>
      <c r="CY7" s="625"/>
      <c r="CZ7" s="626">
        <v>11.8</v>
      </c>
      <c r="DA7" s="626"/>
      <c r="DB7" s="626"/>
      <c r="DC7" s="626"/>
      <c r="DD7" s="632">
        <v>17991</v>
      </c>
      <c r="DE7" s="624"/>
      <c r="DF7" s="624"/>
      <c r="DG7" s="624"/>
      <c r="DH7" s="624"/>
      <c r="DI7" s="624"/>
      <c r="DJ7" s="624"/>
      <c r="DK7" s="624"/>
      <c r="DL7" s="624"/>
      <c r="DM7" s="624"/>
      <c r="DN7" s="624"/>
      <c r="DO7" s="624"/>
      <c r="DP7" s="625"/>
      <c r="DQ7" s="632">
        <v>1098575</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14387</v>
      </c>
      <c r="S8" s="624"/>
      <c r="T8" s="624"/>
      <c r="U8" s="624"/>
      <c r="V8" s="624"/>
      <c r="W8" s="624"/>
      <c r="X8" s="624"/>
      <c r="Y8" s="625"/>
      <c r="Z8" s="626">
        <v>0.1</v>
      </c>
      <c r="AA8" s="626"/>
      <c r="AB8" s="626"/>
      <c r="AC8" s="626"/>
      <c r="AD8" s="627">
        <v>14387</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36168</v>
      </c>
      <c r="BH8" s="624"/>
      <c r="BI8" s="624"/>
      <c r="BJ8" s="624"/>
      <c r="BK8" s="624"/>
      <c r="BL8" s="624"/>
      <c r="BM8" s="624"/>
      <c r="BN8" s="625"/>
      <c r="BO8" s="626">
        <v>1.2</v>
      </c>
      <c r="BP8" s="626"/>
      <c r="BQ8" s="626"/>
      <c r="BR8" s="626"/>
      <c r="BS8" s="627" t="s">
        <v>140</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3146978</v>
      </c>
      <c r="CS8" s="624"/>
      <c r="CT8" s="624"/>
      <c r="CU8" s="624"/>
      <c r="CV8" s="624"/>
      <c r="CW8" s="624"/>
      <c r="CX8" s="624"/>
      <c r="CY8" s="625"/>
      <c r="CZ8" s="626">
        <v>28.8</v>
      </c>
      <c r="DA8" s="626"/>
      <c r="DB8" s="626"/>
      <c r="DC8" s="626"/>
      <c r="DD8" s="632">
        <v>6947</v>
      </c>
      <c r="DE8" s="624"/>
      <c r="DF8" s="624"/>
      <c r="DG8" s="624"/>
      <c r="DH8" s="624"/>
      <c r="DI8" s="624"/>
      <c r="DJ8" s="624"/>
      <c r="DK8" s="624"/>
      <c r="DL8" s="624"/>
      <c r="DM8" s="624"/>
      <c r="DN8" s="624"/>
      <c r="DO8" s="624"/>
      <c r="DP8" s="625"/>
      <c r="DQ8" s="632">
        <v>1598595</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10600</v>
      </c>
      <c r="S9" s="624"/>
      <c r="T9" s="624"/>
      <c r="U9" s="624"/>
      <c r="V9" s="624"/>
      <c r="W9" s="624"/>
      <c r="X9" s="624"/>
      <c r="Y9" s="625"/>
      <c r="Z9" s="626">
        <v>0.1</v>
      </c>
      <c r="AA9" s="626"/>
      <c r="AB9" s="626"/>
      <c r="AC9" s="626"/>
      <c r="AD9" s="627">
        <v>10600</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938653</v>
      </c>
      <c r="BH9" s="624"/>
      <c r="BI9" s="624"/>
      <c r="BJ9" s="624"/>
      <c r="BK9" s="624"/>
      <c r="BL9" s="624"/>
      <c r="BM9" s="624"/>
      <c r="BN9" s="625"/>
      <c r="BO9" s="626">
        <v>30.4</v>
      </c>
      <c r="BP9" s="626"/>
      <c r="BQ9" s="626"/>
      <c r="BR9" s="626"/>
      <c r="BS9" s="627" t="s">
        <v>141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971509</v>
      </c>
      <c r="CS9" s="624"/>
      <c r="CT9" s="624"/>
      <c r="CU9" s="624"/>
      <c r="CV9" s="624"/>
      <c r="CW9" s="624"/>
      <c r="CX9" s="624"/>
      <c r="CY9" s="625"/>
      <c r="CZ9" s="626">
        <v>8.9</v>
      </c>
      <c r="DA9" s="626"/>
      <c r="DB9" s="626"/>
      <c r="DC9" s="626"/>
      <c r="DD9" s="632">
        <v>32879</v>
      </c>
      <c r="DE9" s="624"/>
      <c r="DF9" s="624"/>
      <c r="DG9" s="624"/>
      <c r="DH9" s="624"/>
      <c r="DI9" s="624"/>
      <c r="DJ9" s="624"/>
      <c r="DK9" s="624"/>
      <c r="DL9" s="624"/>
      <c r="DM9" s="624"/>
      <c r="DN9" s="624"/>
      <c r="DO9" s="624"/>
      <c r="DP9" s="625"/>
      <c r="DQ9" s="632">
        <v>808084</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141</v>
      </c>
      <c r="AA10" s="626"/>
      <c r="AB10" s="626"/>
      <c r="AC10" s="626"/>
      <c r="AD10" s="627" t="s">
        <v>247</v>
      </c>
      <c r="AE10" s="627"/>
      <c r="AF10" s="627"/>
      <c r="AG10" s="627"/>
      <c r="AH10" s="627"/>
      <c r="AI10" s="627"/>
      <c r="AJ10" s="627"/>
      <c r="AK10" s="627"/>
      <c r="AL10" s="628" t="s">
        <v>247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73617</v>
      </c>
      <c r="BH10" s="624"/>
      <c r="BI10" s="624"/>
      <c r="BJ10" s="624"/>
      <c r="BK10" s="624"/>
      <c r="BL10" s="624"/>
      <c r="BM10" s="624"/>
      <c r="BN10" s="625"/>
      <c r="BO10" s="626">
        <v>2.4</v>
      </c>
      <c r="BP10" s="626"/>
      <c r="BQ10" s="626"/>
      <c r="BR10" s="626"/>
      <c r="BS10" s="627" t="s">
        <v>141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15070</v>
      </c>
      <c r="CS10" s="624"/>
      <c r="CT10" s="624"/>
      <c r="CU10" s="624"/>
      <c r="CV10" s="624"/>
      <c r="CW10" s="624"/>
      <c r="CX10" s="624"/>
      <c r="CY10" s="625"/>
      <c r="CZ10" s="626">
        <v>0.1</v>
      </c>
      <c r="DA10" s="626"/>
      <c r="DB10" s="626"/>
      <c r="DC10" s="626"/>
      <c r="DD10" s="632" t="s">
        <v>140</v>
      </c>
      <c r="DE10" s="624"/>
      <c r="DF10" s="624"/>
      <c r="DG10" s="624"/>
      <c r="DH10" s="624"/>
      <c r="DI10" s="624"/>
      <c r="DJ10" s="624"/>
      <c r="DK10" s="624"/>
      <c r="DL10" s="624"/>
      <c r="DM10" s="624"/>
      <c r="DN10" s="624"/>
      <c r="DO10" s="624"/>
      <c r="DP10" s="625"/>
      <c r="DQ10" s="632">
        <v>11070</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511410</v>
      </c>
      <c r="S11" s="624"/>
      <c r="T11" s="624"/>
      <c r="U11" s="624"/>
      <c r="V11" s="624"/>
      <c r="W11" s="624"/>
      <c r="X11" s="624"/>
      <c r="Y11" s="625"/>
      <c r="Z11" s="628">
        <v>4.5</v>
      </c>
      <c r="AA11" s="629"/>
      <c r="AB11" s="629"/>
      <c r="AC11" s="635"/>
      <c r="AD11" s="632">
        <v>511410</v>
      </c>
      <c r="AE11" s="624"/>
      <c r="AF11" s="624"/>
      <c r="AG11" s="624"/>
      <c r="AH11" s="624"/>
      <c r="AI11" s="624"/>
      <c r="AJ11" s="624"/>
      <c r="AK11" s="625"/>
      <c r="AL11" s="628">
        <v>8.3000000000000007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225091</v>
      </c>
      <c r="BH11" s="624"/>
      <c r="BI11" s="624"/>
      <c r="BJ11" s="624"/>
      <c r="BK11" s="624"/>
      <c r="BL11" s="624"/>
      <c r="BM11" s="624"/>
      <c r="BN11" s="625"/>
      <c r="BO11" s="626">
        <v>7.3</v>
      </c>
      <c r="BP11" s="626"/>
      <c r="BQ11" s="626"/>
      <c r="BR11" s="626"/>
      <c r="BS11" s="627">
        <v>65629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409311</v>
      </c>
      <c r="CS11" s="624"/>
      <c r="CT11" s="624"/>
      <c r="CU11" s="624"/>
      <c r="CV11" s="624"/>
      <c r="CW11" s="624"/>
      <c r="CX11" s="624"/>
      <c r="CY11" s="625"/>
      <c r="CZ11" s="626">
        <v>3.7</v>
      </c>
      <c r="DA11" s="626"/>
      <c r="DB11" s="626"/>
      <c r="DC11" s="626"/>
      <c r="DD11" s="632">
        <v>58915</v>
      </c>
      <c r="DE11" s="624"/>
      <c r="DF11" s="624"/>
      <c r="DG11" s="624"/>
      <c r="DH11" s="624"/>
      <c r="DI11" s="624"/>
      <c r="DJ11" s="624"/>
      <c r="DK11" s="624"/>
      <c r="DL11" s="624"/>
      <c r="DM11" s="624"/>
      <c r="DN11" s="624"/>
      <c r="DO11" s="624"/>
      <c r="DP11" s="625"/>
      <c r="DQ11" s="632">
        <v>333591</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15656</v>
      </c>
      <c r="S12" s="624"/>
      <c r="T12" s="624"/>
      <c r="U12" s="624"/>
      <c r="V12" s="624"/>
      <c r="W12" s="624"/>
      <c r="X12" s="624"/>
      <c r="Y12" s="625"/>
      <c r="Z12" s="626">
        <v>0.1</v>
      </c>
      <c r="AA12" s="626"/>
      <c r="AB12" s="626"/>
      <c r="AC12" s="626"/>
      <c r="AD12" s="627">
        <v>15656</v>
      </c>
      <c r="AE12" s="627"/>
      <c r="AF12" s="627"/>
      <c r="AG12" s="627"/>
      <c r="AH12" s="627"/>
      <c r="AI12" s="627"/>
      <c r="AJ12" s="627"/>
      <c r="AK12" s="627"/>
      <c r="AL12" s="628">
        <v>0.3</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1457596</v>
      </c>
      <c r="BH12" s="624"/>
      <c r="BI12" s="624"/>
      <c r="BJ12" s="624"/>
      <c r="BK12" s="624"/>
      <c r="BL12" s="624"/>
      <c r="BM12" s="624"/>
      <c r="BN12" s="625"/>
      <c r="BO12" s="626">
        <v>47.2</v>
      </c>
      <c r="BP12" s="626"/>
      <c r="BQ12" s="626"/>
      <c r="BR12" s="626"/>
      <c r="BS12" s="627" t="s">
        <v>141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483542</v>
      </c>
      <c r="CS12" s="624"/>
      <c r="CT12" s="624"/>
      <c r="CU12" s="624"/>
      <c r="CV12" s="624"/>
      <c r="CW12" s="624"/>
      <c r="CX12" s="624"/>
      <c r="CY12" s="625"/>
      <c r="CZ12" s="626">
        <v>4.4000000000000004</v>
      </c>
      <c r="DA12" s="626"/>
      <c r="DB12" s="626"/>
      <c r="DC12" s="626"/>
      <c r="DD12" s="632">
        <v>29339</v>
      </c>
      <c r="DE12" s="624"/>
      <c r="DF12" s="624"/>
      <c r="DG12" s="624"/>
      <c r="DH12" s="624"/>
      <c r="DI12" s="624"/>
      <c r="DJ12" s="624"/>
      <c r="DK12" s="624"/>
      <c r="DL12" s="624"/>
      <c r="DM12" s="624"/>
      <c r="DN12" s="624"/>
      <c r="DO12" s="624"/>
      <c r="DP12" s="625"/>
      <c r="DQ12" s="632">
        <v>367095</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247</v>
      </c>
      <c r="AA13" s="626"/>
      <c r="AB13" s="626"/>
      <c r="AC13" s="626"/>
      <c r="AD13" s="627" t="s">
        <v>141</v>
      </c>
      <c r="AE13" s="627"/>
      <c r="AF13" s="627"/>
      <c r="AG13" s="627"/>
      <c r="AH13" s="627"/>
      <c r="AI13" s="627"/>
      <c r="AJ13" s="627"/>
      <c r="AK13" s="627"/>
      <c r="AL13" s="628" t="s">
        <v>141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1456835</v>
      </c>
      <c r="BH13" s="624"/>
      <c r="BI13" s="624"/>
      <c r="BJ13" s="624"/>
      <c r="BK13" s="624"/>
      <c r="BL13" s="624"/>
      <c r="BM13" s="624"/>
      <c r="BN13" s="625"/>
      <c r="BO13" s="626">
        <v>47.1</v>
      </c>
      <c r="BP13" s="626"/>
      <c r="BQ13" s="626"/>
      <c r="BR13" s="626"/>
      <c r="BS13" s="627" t="s">
        <v>141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1616110</v>
      </c>
      <c r="CS13" s="624"/>
      <c r="CT13" s="624"/>
      <c r="CU13" s="624"/>
      <c r="CV13" s="624"/>
      <c r="CW13" s="624"/>
      <c r="CX13" s="624"/>
      <c r="CY13" s="625"/>
      <c r="CZ13" s="626">
        <v>14.8</v>
      </c>
      <c r="DA13" s="626"/>
      <c r="DB13" s="626"/>
      <c r="DC13" s="626"/>
      <c r="DD13" s="632">
        <v>661776</v>
      </c>
      <c r="DE13" s="624"/>
      <c r="DF13" s="624"/>
      <c r="DG13" s="624"/>
      <c r="DH13" s="624"/>
      <c r="DI13" s="624"/>
      <c r="DJ13" s="624"/>
      <c r="DK13" s="624"/>
      <c r="DL13" s="624"/>
      <c r="DM13" s="624"/>
      <c r="DN13" s="624"/>
      <c r="DO13" s="624"/>
      <c r="DP13" s="625"/>
      <c r="DQ13" s="632">
        <v>1110785</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140</v>
      </c>
      <c r="S14" s="624"/>
      <c r="T14" s="624"/>
      <c r="U14" s="624"/>
      <c r="V14" s="624"/>
      <c r="W14" s="624"/>
      <c r="X14" s="624"/>
      <c r="Y14" s="625"/>
      <c r="Z14" s="626" t="s">
        <v>141</v>
      </c>
      <c r="AA14" s="626"/>
      <c r="AB14" s="626"/>
      <c r="AC14" s="626"/>
      <c r="AD14" s="627" t="s">
        <v>247</v>
      </c>
      <c r="AE14" s="627"/>
      <c r="AF14" s="627"/>
      <c r="AG14" s="627"/>
      <c r="AH14" s="627"/>
      <c r="AI14" s="627"/>
      <c r="AJ14" s="627"/>
      <c r="AK14" s="627"/>
      <c r="AL14" s="628" t="s">
        <v>140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70317</v>
      </c>
      <c r="BH14" s="624"/>
      <c r="BI14" s="624"/>
      <c r="BJ14" s="624"/>
      <c r="BK14" s="624"/>
      <c r="BL14" s="624"/>
      <c r="BM14" s="624"/>
      <c r="BN14" s="625"/>
      <c r="BO14" s="626">
        <v>2.2999999999999998</v>
      </c>
      <c r="BP14" s="626"/>
      <c r="BQ14" s="626"/>
      <c r="BR14" s="626"/>
      <c r="BS14" s="627" t="s">
        <v>141</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413057</v>
      </c>
      <c r="CS14" s="624"/>
      <c r="CT14" s="624"/>
      <c r="CU14" s="624"/>
      <c r="CV14" s="624"/>
      <c r="CW14" s="624"/>
      <c r="CX14" s="624"/>
      <c r="CY14" s="625"/>
      <c r="CZ14" s="626">
        <v>3.8</v>
      </c>
      <c r="DA14" s="626"/>
      <c r="DB14" s="626"/>
      <c r="DC14" s="626"/>
      <c r="DD14" s="632">
        <v>8737</v>
      </c>
      <c r="DE14" s="624"/>
      <c r="DF14" s="624"/>
      <c r="DG14" s="624"/>
      <c r="DH14" s="624"/>
      <c r="DI14" s="624"/>
      <c r="DJ14" s="624"/>
      <c r="DK14" s="624"/>
      <c r="DL14" s="624"/>
      <c r="DM14" s="624"/>
      <c r="DN14" s="624"/>
      <c r="DO14" s="624"/>
      <c r="DP14" s="625"/>
      <c r="DQ14" s="632">
        <v>402093</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140</v>
      </c>
      <c r="AA15" s="626"/>
      <c r="AB15" s="626"/>
      <c r="AC15" s="626"/>
      <c r="AD15" s="627" t="s">
        <v>140</v>
      </c>
      <c r="AE15" s="627"/>
      <c r="AF15" s="627"/>
      <c r="AG15" s="627"/>
      <c r="AH15" s="627"/>
      <c r="AI15" s="627"/>
      <c r="AJ15" s="627"/>
      <c r="AK15" s="627"/>
      <c r="AL15" s="628" t="s">
        <v>247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131369</v>
      </c>
      <c r="BH15" s="624"/>
      <c r="BI15" s="624"/>
      <c r="BJ15" s="624"/>
      <c r="BK15" s="624"/>
      <c r="BL15" s="624"/>
      <c r="BM15" s="624"/>
      <c r="BN15" s="625"/>
      <c r="BO15" s="626">
        <v>4.3</v>
      </c>
      <c r="BP15" s="626"/>
      <c r="BQ15" s="626"/>
      <c r="BR15" s="626"/>
      <c r="BS15" s="627" t="s">
        <v>140</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1821176</v>
      </c>
      <c r="CS15" s="624"/>
      <c r="CT15" s="624"/>
      <c r="CU15" s="624"/>
      <c r="CV15" s="624"/>
      <c r="CW15" s="624"/>
      <c r="CX15" s="624"/>
      <c r="CY15" s="625"/>
      <c r="CZ15" s="626">
        <v>16.7</v>
      </c>
      <c r="DA15" s="626"/>
      <c r="DB15" s="626"/>
      <c r="DC15" s="626"/>
      <c r="DD15" s="632">
        <v>872319</v>
      </c>
      <c r="DE15" s="624"/>
      <c r="DF15" s="624"/>
      <c r="DG15" s="624"/>
      <c r="DH15" s="624"/>
      <c r="DI15" s="624"/>
      <c r="DJ15" s="624"/>
      <c r="DK15" s="624"/>
      <c r="DL15" s="624"/>
      <c r="DM15" s="624"/>
      <c r="DN15" s="624"/>
      <c r="DO15" s="624"/>
      <c r="DP15" s="625"/>
      <c r="DQ15" s="632">
        <v>872863</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10058</v>
      </c>
      <c r="S16" s="624"/>
      <c r="T16" s="624"/>
      <c r="U16" s="624"/>
      <c r="V16" s="624"/>
      <c r="W16" s="624"/>
      <c r="X16" s="624"/>
      <c r="Y16" s="625"/>
      <c r="Z16" s="626">
        <v>0.1</v>
      </c>
      <c r="AA16" s="626"/>
      <c r="AB16" s="626"/>
      <c r="AC16" s="626"/>
      <c r="AD16" s="627">
        <v>10058</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141</v>
      </c>
      <c r="BH16" s="624"/>
      <c r="BI16" s="624"/>
      <c r="BJ16" s="624"/>
      <c r="BK16" s="624"/>
      <c r="BL16" s="624"/>
      <c r="BM16" s="624"/>
      <c r="BN16" s="625"/>
      <c r="BO16" s="626" t="s">
        <v>141</v>
      </c>
      <c r="BP16" s="626"/>
      <c r="BQ16" s="626"/>
      <c r="BR16" s="626"/>
      <c r="BS16" s="627" t="s">
        <v>141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1012</v>
      </c>
      <c r="CS16" s="624"/>
      <c r="CT16" s="624"/>
      <c r="CU16" s="624"/>
      <c r="CV16" s="624"/>
      <c r="CW16" s="624"/>
      <c r="CX16" s="624"/>
      <c r="CY16" s="625"/>
      <c r="CZ16" s="626">
        <v>0</v>
      </c>
      <c r="DA16" s="626"/>
      <c r="DB16" s="626"/>
      <c r="DC16" s="626"/>
      <c r="DD16" s="632" t="s">
        <v>141</v>
      </c>
      <c r="DE16" s="624"/>
      <c r="DF16" s="624"/>
      <c r="DG16" s="624"/>
      <c r="DH16" s="624"/>
      <c r="DI16" s="624"/>
      <c r="DJ16" s="624"/>
      <c r="DK16" s="624"/>
      <c r="DL16" s="624"/>
      <c r="DM16" s="624"/>
      <c r="DN16" s="624"/>
      <c r="DO16" s="624"/>
      <c r="DP16" s="625"/>
      <c r="DQ16" s="632">
        <v>355</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50318</v>
      </c>
      <c r="S17" s="624"/>
      <c r="T17" s="624"/>
      <c r="U17" s="624"/>
      <c r="V17" s="624"/>
      <c r="W17" s="624"/>
      <c r="X17" s="624"/>
      <c r="Y17" s="625"/>
      <c r="Z17" s="626">
        <v>0.4</v>
      </c>
      <c r="AA17" s="626"/>
      <c r="AB17" s="626"/>
      <c r="AC17" s="626"/>
      <c r="AD17" s="627">
        <v>50318</v>
      </c>
      <c r="AE17" s="627"/>
      <c r="AF17" s="627"/>
      <c r="AG17" s="627"/>
      <c r="AH17" s="627"/>
      <c r="AI17" s="627"/>
      <c r="AJ17" s="627"/>
      <c r="AK17" s="627"/>
      <c r="AL17" s="628">
        <v>0.8</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141</v>
      </c>
      <c r="BH17" s="624"/>
      <c r="BI17" s="624"/>
      <c r="BJ17" s="624"/>
      <c r="BK17" s="624"/>
      <c r="BL17" s="624"/>
      <c r="BM17" s="624"/>
      <c r="BN17" s="625"/>
      <c r="BO17" s="626" t="s">
        <v>141</v>
      </c>
      <c r="BP17" s="626"/>
      <c r="BQ17" s="626"/>
      <c r="BR17" s="626"/>
      <c r="BS17" s="627" t="s">
        <v>247</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651097</v>
      </c>
      <c r="CS17" s="624"/>
      <c r="CT17" s="624"/>
      <c r="CU17" s="624"/>
      <c r="CV17" s="624"/>
      <c r="CW17" s="624"/>
      <c r="CX17" s="624"/>
      <c r="CY17" s="625"/>
      <c r="CZ17" s="626">
        <v>6</v>
      </c>
      <c r="DA17" s="626"/>
      <c r="DB17" s="626"/>
      <c r="DC17" s="626"/>
      <c r="DD17" s="632" t="s">
        <v>247</v>
      </c>
      <c r="DE17" s="624"/>
      <c r="DF17" s="624"/>
      <c r="DG17" s="624"/>
      <c r="DH17" s="624"/>
      <c r="DI17" s="624"/>
      <c r="DJ17" s="624"/>
      <c r="DK17" s="624"/>
      <c r="DL17" s="624"/>
      <c r="DM17" s="624"/>
      <c r="DN17" s="624"/>
      <c r="DO17" s="624"/>
      <c r="DP17" s="625"/>
      <c r="DQ17" s="632">
        <v>634487</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24386</v>
      </c>
      <c r="S18" s="624"/>
      <c r="T18" s="624"/>
      <c r="U18" s="624"/>
      <c r="V18" s="624"/>
      <c r="W18" s="624"/>
      <c r="X18" s="624"/>
      <c r="Y18" s="625"/>
      <c r="Z18" s="626">
        <v>0.2</v>
      </c>
      <c r="AA18" s="626"/>
      <c r="AB18" s="626"/>
      <c r="AC18" s="626"/>
      <c r="AD18" s="627">
        <v>24386</v>
      </c>
      <c r="AE18" s="627"/>
      <c r="AF18" s="627"/>
      <c r="AG18" s="627"/>
      <c r="AH18" s="627"/>
      <c r="AI18" s="627"/>
      <c r="AJ18" s="627"/>
      <c r="AK18" s="627"/>
      <c r="AL18" s="628">
        <v>0.4</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141</v>
      </c>
      <c r="BH18" s="624"/>
      <c r="BI18" s="624"/>
      <c r="BJ18" s="624"/>
      <c r="BK18" s="624"/>
      <c r="BL18" s="624"/>
      <c r="BM18" s="624"/>
      <c r="BN18" s="625"/>
      <c r="BO18" s="626" t="s">
        <v>140</v>
      </c>
      <c r="BP18" s="626"/>
      <c r="BQ18" s="626"/>
      <c r="BR18" s="626"/>
      <c r="BS18" s="627" t="s">
        <v>140</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140</v>
      </c>
      <c r="DA18" s="626"/>
      <c r="DB18" s="626"/>
      <c r="DC18" s="626"/>
      <c r="DD18" s="632" t="s">
        <v>141</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15907</v>
      </c>
      <c r="S19" s="624"/>
      <c r="T19" s="624"/>
      <c r="U19" s="624"/>
      <c r="V19" s="624"/>
      <c r="W19" s="624"/>
      <c r="X19" s="624"/>
      <c r="Y19" s="625"/>
      <c r="Z19" s="626">
        <v>0.1</v>
      </c>
      <c r="AA19" s="626"/>
      <c r="AB19" s="626"/>
      <c r="AC19" s="626"/>
      <c r="AD19" s="627">
        <v>15907</v>
      </c>
      <c r="AE19" s="627"/>
      <c r="AF19" s="627"/>
      <c r="AG19" s="627"/>
      <c r="AH19" s="627"/>
      <c r="AI19" s="627"/>
      <c r="AJ19" s="627"/>
      <c r="AK19" s="627"/>
      <c r="AL19" s="628">
        <v>0.3</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157041</v>
      </c>
      <c r="BH19" s="624"/>
      <c r="BI19" s="624"/>
      <c r="BJ19" s="624"/>
      <c r="BK19" s="624"/>
      <c r="BL19" s="624"/>
      <c r="BM19" s="624"/>
      <c r="BN19" s="625"/>
      <c r="BO19" s="626">
        <v>5.0999999999999996</v>
      </c>
      <c r="BP19" s="626"/>
      <c r="BQ19" s="626"/>
      <c r="BR19" s="626"/>
      <c r="BS19" s="627" t="s">
        <v>247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247</v>
      </c>
      <c r="CS19" s="624"/>
      <c r="CT19" s="624"/>
      <c r="CU19" s="624"/>
      <c r="CV19" s="624"/>
      <c r="CW19" s="624"/>
      <c r="CX19" s="624"/>
      <c r="CY19" s="625"/>
      <c r="CZ19" s="626" t="s">
        <v>141</v>
      </c>
      <c r="DA19" s="626"/>
      <c r="DB19" s="626"/>
      <c r="DC19" s="626"/>
      <c r="DD19" s="632" t="s">
        <v>247</v>
      </c>
      <c r="DE19" s="624"/>
      <c r="DF19" s="624"/>
      <c r="DG19" s="624"/>
      <c r="DH19" s="624"/>
      <c r="DI19" s="624"/>
      <c r="DJ19" s="624"/>
      <c r="DK19" s="624"/>
      <c r="DL19" s="624"/>
      <c r="DM19" s="624"/>
      <c r="DN19" s="624"/>
      <c r="DO19" s="624"/>
      <c r="DP19" s="625"/>
      <c r="DQ19" s="632" t="s">
        <v>141</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8479</v>
      </c>
      <c r="S20" s="624"/>
      <c r="T20" s="624"/>
      <c r="U20" s="624"/>
      <c r="V20" s="624"/>
      <c r="W20" s="624"/>
      <c r="X20" s="624"/>
      <c r="Y20" s="625"/>
      <c r="Z20" s="626">
        <v>0.1</v>
      </c>
      <c r="AA20" s="626"/>
      <c r="AB20" s="626"/>
      <c r="AC20" s="626"/>
      <c r="AD20" s="627">
        <v>8479</v>
      </c>
      <c r="AE20" s="627"/>
      <c r="AF20" s="627"/>
      <c r="AG20" s="627"/>
      <c r="AH20" s="627"/>
      <c r="AI20" s="627"/>
      <c r="AJ20" s="627"/>
      <c r="AK20" s="627"/>
      <c r="AL20" s="628">
        <v>0.1</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157041</v>
      </c>
      <c r="BH20" s="624"/>
      <c r="BI20" s="624"/>
      <c r="BJ20" s="624"/>
      <c r="BK20" s="624"/>
      <c r="BL20" s="624"/>
      <c r="BM20" s="624"/>
      <c r="BN20" s="625"/>
      <c r="BO20" s="626">
        <v>5.0999999999999996</v>
      </c>
      <c r="BP20" s="626"/>
      <c r="BQ20" s="626"/>
      <c r="BR20" s="626"/>
      <c r="BS20" s="627" t="s">
        <v>140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10924849</v>
      </c>
      <c r="CS20" s="624"/>
      <c r="CT20" s="624"/>
      <c r="CU20" s="624"/>
      <c r="CV20" s="624"/>
      <c r="CW20" s="624"/>
      <c r="CX20" s="624"/>
      <c r="CY20" s="625"/>
      <c r="CZ20" s="626">
        <v>100</v>
      </c>
      <c r="DA20" s="626"/>
      <c r="DB20" s="626"/>
      <c r="DC20" s="626"/>
      <c r="DD20" s="632">
        <v>1688903</v>
      </c>
      <c r="DE20" s="624"/>
      <c r="DF20" s="624"/>
      <c r="DG20" s="624"/>
      <c r="DH20" s="624"/>
      <c r="DI20" s="624"/>
      <c r="DJ20" s="624"/>
      <c r="DK20" s="624"/>
      <c r="DL20" s="624"/>
      <c r="DM20" s="624"/>
      <c r="DN20" s="624"/>
      <c r="DO20" s="624"/>
      <c r="DP20" s="625"/>
      <c r="DQ20" s="632">
        <v>7342961</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3057947</v>
      </c>
      <c r="S21" s="624"/>
      <c r="T21" s="624"/>
      <c r="U21" s="624"/>
      <c r="V21" s="624"/>
      <c r="W21" s="624"/>
      <c r="X21" s="624"/>
      <c r="Y21" s="625"/>
      <c r="Z21" s="626">
        <v>26.7</v>
      </c>
      <c r="AA21" s="626"/>
      <c r="AB21" s="626"/>
      <c r="AC21" s="626"/>
      <c r="AD21" s="627">
        <v>2430945</v>
      </c>
      <c r="AE21" s="627"/>
      <c r="AF21" s="627"/>
      <c r="AG21" s="627"/>
      <c r="AH21" s="627"/>
      <c r="AI21" s="627"/>
      <c r="AJ21" s="627"/>
      <c r="AK21" s="627"/>
      <c r="AL21" s="628">
        <v>39.4</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141</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2430945</v>
      </c>
      <c r="S22" s="624"/>
      <c r="T22" s="624"/>
      <c r="U22" s="624"/>
      <c r="V22" s="624"/>
      <c r="W22" s="624"/>
      <c r="X22" s="624"/>
      <c r="Y22" s="625"/>
      <c r="Z22" s="626">
        <v>21.2</v>
      </c>
      <c r="AA22" s="626"/>
      <c r="AB22" s="626"/>
      <c r="AC22" s="626"/>
      <c r="AD22" s="627">
        <v>2430945</v>
      </c>
      <c r="AE22" s="627"/>
      <c r="AF22" s="627"/>
      <c r="AG22" s="627"/>
      <c r="AH22" s="627"/>
      <c r="AI22" s="627"/>
      <c r="AJ22" s="627"/>
      <c r="AK22" s="627"/>
      <c r="AL22" s="628">
        <v>39.4</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141</v>
      </c>
      <c r="BH22" s="624"/>
      <c r="BI22" s="624"/>
      <c r="BJ22" s="624"/>
      <c r="BK22" s="624"/>
      <c r="BL22" s="624"/>
      <c r="BM22" s="624"/>
      <c r="BN22" s="625"/>
      <c r="BO22" s="626" t="s">
        <v>141</v>
      </c>
      <c r="BP22" s="626"/>
      <c r="BQ22" s="626"/>
      <c r="BR22" s="626"/>
      <c r="BS22" s="627" t="s">
        <v>141</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627002</v>
      </c>
      <c r="S23" s="624"/>
      <c r="T23" s="624"/>
      <c r="U23" s="624"/>
      <c r="V23" s="624"/>
      <c r="W23" s="624"/>
      <c r="X23" s="624"/>
      <c r="Y23" s="625"/>
      <c r="Z23" s="626">
        <v>5.5</v>
      </c>
      <c r="AA23" s="626"/>
      <c r="AB23" s="626"/>
      <c r="AC23" s="626"/>
      <c r="AD23" s="627" t="s">
        <v>247</v>
      </c>
      <c r="AE23" s="627"/>
      <c r="AF23" s="627"/>
      <c r="AG23" s="627"/>
      <c r="AH23" s="627"/>
      <c r="AI23" s="627"/>
      <c r="AJ23" s="627"/>
      <c r="AK23" s="627"/>
      <c r="AL23" s="628" t="s">
        <v>141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157041</v>
      </c>
      <c r="BH23" s="624"/>
      <c r="BI23" s="624"/>
      <c r="BJ23" s="624"/>
      <c r="BK23" s="624"/>
      <c r="BL23" s="624"/>
      <c r="BM23" s="624"/>
      <c r="BN23" s="625"/>
      <c r="BO23" s="626">
        <v>5.0999999999999996</v>
      </c>
      <c r="BP23" s="626"/>
      <c r="BQ23" s="626"/>
      <c r="BR23" s="626"/>
      <c r="BS23" s="627" t="s">
        <v>141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141</v>
      </c>
      <c r="S24" s="624"/>
      <c r="T24" s="624"/>
      <c r="U24" s="624"/>
      <c r="V24" s="624"/>
      <c r="W24" s="624"/>
      <c r="X24" s="624"/>
      <c r="Y24" s="625"/>
      <c r="Z24" s="626" t="s">
        <v>247</v>
      </c>
      <c r="AA24" s="626"/>
      <c r="AB24" s="626"/>
      <c r="AC24" s="626"/>
      <c r="AD24" s="627" t="s">
        <v>141</v>
      </c>
      <c r="AE24" s="627"/>
      <c r="AF24" s="627"/>
      <c r="AG24" s="627"/>
      <c r="AH24" s="627"/>
      <c r="AI24" s="627"/>
      <c r="AJ24" s="627"/>
      <c r="AK24" s="627"/>
      <c r="AL24" s="628" t="s">
        <v>140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140</v>
      </c>
      <c r="BP24" s="626"/>
      <c r="BQ24" s="626"/>
      <c r="BR24" s="626"/>
      <c r="BS24" s="627" t="s">
        <v>141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4057859</v>
      </c>
      <c r="CS24" s="613"/>
      <c r="CT24" s="613"/>
      <c r="CU24" s="613"/>
      <c r="CV24" s="613"/>
      <c r="CW24" s="613"/>
      <c r="CX24" s="613"/>
      <c r="CY24" s="614"/>
      <c r="CZ24" s="617">
        <v>37.1</v>
      </c>
      <c r="DA24" s="618"/>
      <c r="DB24" s="618"/>
      <c r="DC24" s="634"/>
      <c r="DD24" s="657">
        <v>2568307</v>
      </c>
      <c r="DE24" s="613"/>
      <c r="DF24" s="613"/>
      <c r="DG24" s="613"/>
      <c r="DH24" s="613"/>
      <c r="DI24" s="613"/>
      <c r="DJ24" s="613"/>
      <c r="DK24" s="614"/>
      <c r="DL24" s="657">
        <v>2510771</v>
      </c>
      <c r="DM24" s="613"/>
      <c r="DN24" s="613"/>
      <c r="DO24" s="613"/>
      <c r="DP24" s="613"/>
      <c r="DQ24" s="613"/>
      <c r="DR24" s="613"/>
      <c r="DS24" s="613"/>
      <c r="DT24" s="613"/>
      <c r="DU24" s="613"/>
      <c r="DV24" s="614"/>
      <c r="DW24" s="617">
        <v>40</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6895676</v>
      </c>
      <c r="S25" s="624"/>
      <c r="T25" s="624"/>
      <c r="U25" s="624"/>
      <c r="V25" s="624"/>
      <c r="W25" s="624"/>
      <c r="X25" s="624"/>
      <c r="Y25" s="625"/>
      <c r="Z25" s="626">
        <v>60.2</v>
      </c>
      <c r="AA25" s="626"/>
      <c r="AB25" s="626"/>
      <c r="AC25" s="626"/>
      <c r="AD25" s="627">
        <v>6111633</v>
      </c>
      <c r="AE25" s="627"/>
      <c r="AF25" s="627"/>
      <c r="AG25" s="627"/>
      <c r="AH25" s="627"/>
      <c r="AI25" s="627"/>
      <c r="AJ25" s="627"/>
      <c r="AK25" s="627"/>
      <c r="AL25" s="628">
        <v>99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141</v>
      </c>
      <c r="BH25" s="624"/>
      <c r="BI25" s="624"/>
      <c r="BJ25" s="624"/>
      <c r="BK25" s="624"/>
      <c r="BL25" s="624"/>
      <c r="BM25" s="624"/>
      <c r="BN25" s="625"/>
      <c r="BO25" s="626" t="s">
        <v>141</v>
      </c>
      <c r="BP25" s="626"/>
      <c r="BQ25" s="626"/>
      <c r="BR25" s="626"/>
      <c r="BS25" s="627" t="s">
        <v>141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1496742</v>
      </c>
      <c r="CS25" s="653"/>
      <c r="CT25" s="653"/>
      <c r="CU25" s="653"/>
      <c r="CV25" s="653"/>
      <c r="CW25" s="653"/>
      <c r="CX25" s="653"/>
      <c r="CY25" s="654"/>
      <c r="CZ25" s="628">
        <v>13.7</v>
      </c>
      <c r="DA25" s="655"/>
      <c r="DB25" s="655"/>
      <c r="DC25" s="658"/>
      <c r="DD25" s="632">
        <v>1373776</v>
      </c>
      <c r="DE25" s="653"/>
      <c r="DF25" s="653"/>
      <c r="DG25" s="653"/>
      <c r="DH25" s="653"/>
      <c r="DI25" s="653"/>
      <c r="DJ25" s="653"/>
      <c r="DK25" s="654"/>
      <c r="DL25" s="632">
        <v>1371663</v>
      </c>
      <c r="DM25" s="653"/>
      <c r="DN25" s="653"/>
      <c r="DO25" s="653"/>
      <c r="DP25" s="653"/>
      <c r="DQ25" s="653"/>
      <c r="DR25" s="653"/>
      <c r="DS25" s="653"/>
      <c r="DT25" s="653"/>
      <c r="DU25" s="653"/>
      <c r="DV25" s="654"/>
      <c r="DW25" s="628">
        <v>21.9</v>
      </c>
      <c r="DX25" s="655"/>
      <c r="DY25" s="655"/>
      <c r="DZ25" s="655"/>
      <c r="EA25" s="655"/>
      <c r="EB25" s="655"/>
      <c r="EC25" s="656"/>
    </row>
    <row r="26" spans="2:133" ht="11.25" customHeight="1" x14ac:dyDescent="0.15">
      <c r="B26" s="620" t="s">
        <v>298</v>
      </c>
      <c r="C26" s="621"/>
      <c r="D26" s="621"/>
      <c r="E26" s="621"/>
      <c r="F26" s="621"/>
      <c r="G26" s="621"/>
      <c r="H26" s="621"/>
      <c r="I26" s="621"/>
      <c r="J26" s="621"/>
      <c r="K26" s="621"/>
      <c r="L26" s="621"/>
      <c r="M26" s="621"/>
      <c r="N26" s="621"/>
      <c r="O26" s="621"/>
      <c r="P26" s="621"/>
      <c r="Q26" s="622"/>
      <c r="R26" s="623">
        <v>1391</v>
      </c>
      <c r="S26" s="624"/>
      <c r="T26" s="624"/>
      <c r="U26" s="624"/>
      <c r="V26" s="624"/>
      <c r="W26" s="624"/>
      <c r="X26" s="624"/>
      <c r="Y26" s="625"/>
      <c r="Z26" s="626">
        <v>0</v>
      </c>
      <c r="AA26" s="626"/>
      <c r="AB26" s="626"/>
      <c r="AC26" s="626"/>
      <c r="AD26" s="627">
        <v>1391</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141</v>
      </c>
      <c r="BH26" s="624"/>
      <c r="BI26" s="624"/>
      <c r="BJ26" s="624"/>
      <c r="BK26" s="624"/>
      <c r="BL26" s="624"/>
      <c r="BM26" s="624"/>
      <c r="BN26" s="625"/>
      <c r="BO26" s="626" t="s">
        <v>247</v>
      </c>
      <c r="BP26" s="626"/>
      <c r="BQ26" s="626"/>
      <c r="BR26" s="626"/>
      <c r="BS26" s="627" t="s">
        <v>141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827704</v>
      </c>
      <c r="CS26" s="624"/>
      <c r="CT26" s="624"/>
      <c r="CU26" s="624"/>
      <c r="CV26" s="624"/>
      <c r="CW26" s="624"/>
      <c r="CX26" s="624"/>
      <c r="CY26" s="625"/>
      <c r="CZ26" s="628">
        <v>7.6</v>
      </c>
      <c r="DA26" s="655"/>
      <c r="DB26" s="655"/>
      <c r="DC26" s="658"/>
      <c r="DD26" s="632">
        <v>758296</v>
      </c>
      <c r="DE26" s="624"/>
      <c r="DF26" s="624"/>
      <c r="DG26" s="624"/>
      <c r="DH26" s="624"/>
      <c r="DI26" s="624"/>
      <c r="DJ26" s="624"/>
      <c r="DK26" s="625"/>
      <c r="DL26" s="632" t="s">
        <v>247</v>
      </c>
      <c r="DM26" s="624"/>
      <c r="DN26" s="624"/>
      <c r="DO26" s="624"/>
      <c r="DP26" s="624"/>
      <c r="DQ26" s="624"/>
      <c r="DR26" s="624"/>
      <c r="DS26" s="624"/>
      <c r="DT26" s="624"/>
      <c r="DU26" s="624"/>
      <c r="DV26" s="625"/>
      <c r="DW26" s="628" t="s">
        <v>141</v>
      </c>
      <c r="DX26" s="655"/>
      <c r="DY26" s="655"/>
      <c r="DZ26" s="655"/>
      <c r="EA26" s="655"/>
      <c r="EB26" s="655"/>
      <c r="EC26" s="656"/>
    </row>
    <row r="27" spans="2:133" ht="11.25" customHeight="1" x14ac:dyDescent="0.15">
      <c r="B27" s="620" t="s">
        <v>301</v>
      </c>
      <c r="C27" s="621"/>
      <c r="D27" s="621"/>
      <c r="E27" s="621"/>
      <c r="F27" s="621"/>
      <c r="G27" s="621"/>
      <c r="H27" s="621"/>
      <c r="I27" s="621"/>
      <c r="J27" s="621"/>
      <c r="K27" s="621"/>
      <c r="L27" s="621"/>
      <c r="M27" s="621"/>
      <c r="N27" s="621"/>
      <c r="O27" s="621"/>
      <c r="P27" s="621"/>
      <c r="Q27" s="622"/>
      <c r="R27" s="623">
        <v>33313</v>
      </c>
      <c r="S27" s="624"/>
      <c r="T27" s="624"/>
      <c r="U27" s="624"/>
      <c r="V27" s="624"/>
      <c r="W27" s="624"/>
      <c r="X27" s="624"/>
      <c r="Y27" s="625"/>
      <c r="Z27" s="626">
        <v>0.3</v>
      </c>
      <c r="AA27" s="626"/>
      <c r="AB27" s="626"/>
      <c r="AC27" s="626"/>
      <c r="AD27" s="627" t="s">
        <v>141</v>
      </c>
      <c r="AE27" s="627"/>
      <c r="AF27" s="627"/>
      <c r="AG27" s="627"/>
      <c r="AH27" s="627"/>
      <c r="AI27" s="627"/>
      <c r="AJ27" s="627"/>
      <c r="AK27" s="627"/>
      <c r="AL27" s="628" t="s">
        <v>141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3089852</v>
      </c>
      <c r="BH27" s="624"/>
      <c r="BI27" s="624"/>
      <c r="BJ27" s="624"/>
      <c r="BK27" s="624"/>
      <c r="BL27" s="624"/>
      <c r="BM27" s="624"/>
      <c r="BN27" s="625"/>
      <c r="BO27" s="626">
        <v>100</v>
      </c>
      <c r="BP27" s="626"/>
      <c r="BQ27" s="626"/>
      <c r="BR27" s="626"/>
      <c r="BS27" s="627">
        <v>65629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1910020</v>
      </c>
      <c r="CS27" s="653"/>
      <c r="CT27" s="653"/>
      <c r="CU27" s="653"/>
      <c r="CV27" s="653"/>
      <c r="CW27" s="653"/>
      <c r="CX27" s="653"/>
      <c r="CY27" s="654"/>
      <c r="CZ27" s="628">
        <v>17.5</v>
      </c>
      <c r="DA27" s="655"/>
      <c r="DB27" s="655"/>
      <c r="DC27" s="658"/>
      <c r="DD27" s="632">
        <v>560044</v>
      </c>
      <c r="DE27" s="653"/>
      <c r="DF27" s="653"/>
      <c r="DG27" s="653"/>
      <c r="DH27" s="653"/>
      <c r="DI27" s="653"/>
      <c r="DJ27" s="653"/>
      <c r="DK27" s="654"/>
      <c r="DL27" s="632">
        <v>504621</v>
      </c>
      <c r="DM27" s="653"/>
      <c r="DN27" s="653"/>
      <c r="DO27" s="653"/>
      <c r="DP27" s="653"/>
      <c r="DQ27" s="653"/>
      <c r="DR27" s="653"/>
      <c r="DS27" s="653"/>
      <c r="DT27" s="653"/>
      <c r="DU27" s="653"/>
      <c r="DV27" s="654"/>
      <c r="DW27" s="628">
        <v>8</v>
      </c>
      <c r="DX27" s="655"/>
      <c r="DY27" s="655"/>
      <c r="DZ27" s="655"/>
      <c r="EA27" s="655"/>
      <c r="EB27" s="655"/>
      <c r="EC27" s="656"/>
    </row>
    <row r="28" spans="2:133" ht="11.25" customHeight="1" x14ac:dyDescent="0.15">
      <c r="B28" s="620" t="s">
        <v>304</v>
      </c>
      <c r="C28" s="621"/>
      <c r="D28" s="621"/>
      <c r="E28" s="621"/>
      <c r="F28" s="621"/>
      <c r="G28" s="621"/>
      <c r="H28" s="621"/>
      <c r="I28" s="621"/>
      <c r="J28" s="621"/>
      <c r="K28" s="621"/>
      <c r="L28" s="621"/>
      <c r="M28" s="621"/>
      <c r="N28" s="621"/>
      <c r="O28" s="621"/>
      <c r="P28" s="621"/>
      <c r="Q28" s="622"/>
      <c r="R28" s="623">
        <v>98788</v>
      </c>
      <c r="S28" s="624"/>
      <c r="T28" s="624"/>
      <c r="U28" s="624"/>
      <c r="V28" s="624"/>
      <c r="W28" s="624"/>
      <c r="X28" s="624"/>
      <c r="Y28" s="625"/>
      <c r="Z28" s="626">
        <v>0.9</v>
      </c>
      <c r="AA28" s="626"/>
      <c r="AB28" s="626"/>
      <c r="AC28" s="626"/>
      <c r="AD28" s="627">
        <v>21728</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651097</v>
      </c>
      <c r="CS28" s="624"/>
      <c r="CT28" s="624"/>
      <c r="CU28" s="624"/>
      <c r="CV28" s="624"/>
      <c r="CW28" s="624"/>
      <c r="CX28" s="624"/>
      <c r="CY28" s="625"/>
      <c r="CZ28" s="628">
        <v>6</v>
      </c>
      <c r="DA28" s="655"/>
      <c r="DB28" s="655"/>
      <c r="DC28" s="658"/>
      <c r="DD28" s="632">
        <v>634487</v>
      </c>
      <c r="DE28" s="624"/>
      <c r="DF28" s="624"/>
      <c r="DG28" s="624"/>
      <c r="DH28" s="624"/>
      <c r="DI28" s="624"/>
      <c r="DJ28" s="624"/>
      <c r="DK28" s="625"/>
      <c r="DL28" s="632">
        <v>634487</v>
      </c>
      <c r="DM28" s="624"/>
      <c r="DN28" s="624"/>
      <c r="DO28" s="624"/>
      <c r="DP28" s="624"/>
      <c r="DQ28" s="624"/>
      <c r="DR28" s="624"/>
      <c r="DS28" s="624"/>
      <c r="DT28" s="624"/>
      <c r="DU28" s="624"/>
      <c r="DV28" s="625"/>
      <c r="DW28" s="628">
        <v>10.1</v>
      </c>
      <c r="DX28" s="655"/>
      <c r="DY28" s="655"/>
      <c r="DZ28" s="655"/>
      <c r="EA28" s="655"/>
      <c r="EB28" s="655"/>
      <c r="EC28" s="656"/>
    </row>
    <row r="29" spans="2:133" ht="11.25" customHeight="1" x14ac:dyDescent="0.15">
      <c r="B29" s="620" t="s">
        <v>306</v>
      </c>
      <c r="C29" s="621"/>
      <c r="D29" s="621"/>
      <c r="E29" s="621"/>
      <c r="F29" s="621"/>
      <c r="G29" s="621"/>
      <c r="H29" s="621"/>
      <c r="I29" s="621"/>
      <c r="J29" s="621"/>
      <c r="K29" s="621"/>
      <c r="L29" s="621"/>
      <c r="M29" s="621"/>
      <c r="N29" s="621"/>
      <c r="O29" s="621"/>
      <c r="P29" s="621"/>
      <c r="Q29" s="622"/>
      <c r="R29" s="623">
        <v>64940</v>
      </c>
      <c r="S29" s="624"/>
      <c r="T29" s="624"/>
      <c r="U29" s="624"/>
      <c r="V29" s="624"/>
      <c r="W29" s="624"/>
      <c r="X29" s="624"/>
      <c r="Y29" s="625"/>
      <c r="Z29" s="626">
        <v>0.6</v>
      </c>
      <c r="AA29" s="626"/>
      <c r="AB29" s="626"/>
      <c r="AC29" s="626"/>
      <c r="AD29" s="627" t="s">
        <v>141</v>
      </c>
      <c r="AE29" s="627"/>
      <c r="AF29" s="627"/>
      <c r="AG29" s="627"/>
      <c r="AH29" s="627"/>
      <c r="AI29" s="627"/>
      <c r="AJ29" s="627"/>
      <c r="AK29" s="627"/>
      <c r="AL29" s="628" t="s">
        <v>247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651097</v>
      </c>
      <c r="CS29" s="653"/>
      <c r="CT29" s="653"/>
      <c r="CU29" s="653"/>
      <c r="CV29" s="653"/>
      <c r="CW29" s="653"/>
      <c r="CX29" s="653"/>
      <c r="CY29" s="654"/>
      <c r="CZ29" s="628">
        <v>6</v>
      </c>
      <c r="DA29" s="655"/>
      <c r="DB29" s="655"/>
      <c r="DC29" s="658"/>
      <c r="DD29" s="632">
        <v>634487</v>
      </c>
      <c r="DE29" s="653"/>
      <c r="DF29" s="653"/>
      <c r="DG29" s="653"/>
      <c r="DH29" s="653"/>
      <c r="DI29" s="653"/>
      <c r="DJ29" s="653"/>
      <c r="DK29" s="654"/>
      <c r="DL29" s="632">
        <v>634487</v>
      </c>
      <c r="DM29" s="653"/>
      <c r="DN29" s="653"/>
      <c r="DO29" s="653"/>
      <c r="DP29" s="653"/>
      <c r="DQ29" s="653"/>
      <c r="DR29" s="653"/>
      <c r="DS29" s="653"/>
      <c r="DT29" s="653"/>
      <c r="DU29" s="653"/>
      <c r="DV29" s="654"/>
      <c r="DW29" s="628">
        <v>10.1</v>
      </c>
      <c r="DX29" s="655"/>
      <c r="DY29" s="655"/>
      <c r="DZ29" s="655"/>
      <c r="EA29" s="655"/>
      <c r="EB29" s="655"/>
      <c r="EC29" s="656"/>
    </row>
    <row r="30" spans="2:133" ht="11.25" customHeight="1" x14ac:dyDescent="0.15">
      <c r="B30" s="620" t="s">
        <v>309</v>
      </c>
      <c r="C30" s="621"/>
      <c r="D30" s="621"/>
      <c r="E30" s="621"/>
      <c r="F30" s="621"/>
      <c r="G30" s="621"/>
      <c r="H30" s="621"/>
      <c r="I30" s="621"/>
      <c r="J30" s="621"/>
      <c r="K30" s="621"/>
      <c r="L30" s="621"/>
      <c r="M30" s="621"/>
      <c r="N30" s="621"/>
      <c r="O30" s="621"/>
      <c r="P30" s="621"/>
      <c r="Q30" s="622"/>
      <c r="R30" s="623">
        <v>1762373</v>
      </c>
      <c r="S30" s="624"/>
      <c r="T30" s="624"/>
      <c r="U30" s="624"/>
      <c r="V30" s="624"/>
      <c r="W30" s="624"/>
      <c r="X30" s="624"/>
      <c r="Y30" s="625"/>
      <c r="Z30" s="626">
        <v>15.4</v>
      </c>
      <c r="AA30" s="626"/>
      <c r="AB30" s="626"/>
      <c r="AC30" s="626"/>
      <c r="AD30" s="627" t="s">
        <v>141</v>
      </c>
      <c r="AE30" s="627"/>
      <c r="AF30" s="627"/>
      <c r="AG30" s="627"/>
      <c r="AH30" s="627"/>
      <c r="AI30" s="627"/>
      <c r="AJ30" s="627"/>
      <c r="AK30" s="627"/>
      <c r="AL30" s="628" t="s">
        <v>141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628988</v>
      </c>
      <c r="CS30" s="624"/>
      <c r="CT30" s="624"/>
      <c r="CU30" s="624"/>
      <c r="CV30" s="624"/>
      <c r="CW30" s="624"/>
      <c r="CX30" s="624"/>
      <c r="CY30" s="625"/>
      <c r="CZ30" s="628">
        <v>5.8</v>
      </c>
      <c r="DA30" s="655"/>
      <c r="DB30" s="655"/>
      <c r="DC30" s="658"/>
      <c r="DD30" s="632">
        <v>613359</v>
      </c>
      <c r="DE30" s="624"/>
      <c r="DF30" s="624"/>
      <c r="DG30" s="624"/>
      <c r="DH30" s="624"/>
      <c r="DI30" s="624"/>
      <c r="DJ30" s="624"/>
      <c r="DK30" s="625"/>
      <c r="DL30" s="632">
        <v>613359</v>
      </c>
      <c r="DM30" s="624"/>
      <c r="DN30" s="624"/>
      <c r="DO30" s="624"/>
      <c r="DP30" s="624"/>
      <c r="DQ30" s="624"/>
      <c r="DR30" s="624"/>
      <c r="DS30" s="624"/>
      <c r="DT30" s="624"/>
      <c r="DU30" s="624"/>
      <c r="DV30" s="625"/>
      <c r="DW30" s="628">
        <v>9.8000000000000007</v>
      </c>
      <c r="DX30" s="655"/>
      <c r="DY30" s="655"/>
      <c r="DZ30" s="655"/>
      <c r="EA30" s="655"/>
      <c r="EB30" s="655"/>
      <c r="EC30" s="656"/>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141</v>
      </c>
      <c r="AA31" s="626"/>
      <c r="AB31" s="626"/>
      <c r="AC31" s="626"/>
      <c r="AD31" s="627" t="s">
        <v>140</v>
      </c>
      <c r="AE31" s="627"/>
      <c r="AF31" s="627"/>
      <c r="AG31" s="627"/>
      <c r="AH31" s="627"/>
      <c r="AI31" s="627"/>
      <c r="AJ31" s="627"/>
      <c r="AK31" s="627"/>
      <c r="AL31" s="628" t="s">
        <v>141</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99</v>
      </c>
      <c r="BH31" s="667"/>
      <c r="BI31" s="667"/>
      <c r="BJ31" s="667"/>
      <c r="BK31" s="667"/>
      <c r="BL31" s="667"/>
      <c r="BM31" s="618">
        <v>96.3</v>
      </c>
      <c r="BN31" s="667"/>
      <c r="BO31" s="667"/>
      <c r="BP31" s="667"/>
      <c r="BQ31" s="668"/>
      <c r="BR31" s="670">
        <v>98.9</v>
      </c>
      <c r="BS31" s="667"/>
      <c r="BT31" s="667"/>
      <c r="BU31" s="667"/>
      <c r="BV31" s="667"/>
      <c r="BW31" s="667"/>
      <c r="BX31" s="618">
        <v>95.9</v>
      </c>
      <c r="BY31" s="667"/>
      <c r="BZ31" s="667"/>
      <c r="CA31" s="667"/>
      <c r="CB31" s="668"/>
      <c r="CD31" s="663"/>
      <c r="CE31" s="664"/>
      <c r="CF31" s="620" t="s">
        <v>316</v>
      </c>
      <c r="CG31" s="621"/>
      <c r="CH31" s="621"/>
      <c r="CI31" s="621"/>
      <c r="CJ31" s="621"/>
      <c r="CK31" s="621"/>
      <c r="CL31" s="621"/>
      <c r="CM31" s="621"/>
      <c r="CN31" s="621"/>
      <c r="CO31" s="621"/>
      <c r="CP31" s="621"/>
      <c r="CQ31" s="622"/>
      <c r="CR31" s="623">
        <v>22109</v>
      </c>
      <c r="CS31" s="653"/>
      <c r="CT31" s="653"/>
      <c r="CU31" s="653"/>
      <c r="CV31" s="653"/>
      <c r="CW31" s="653"/>
      <c r="CX31" s="653"/>
      <c r="CY31" s="654"/>
      <c r="CZ31" s="628">
        <v>0.2</v>
      </c>
      <c r="DA31" s="655"/>
      <c r="DB31" s="655"/>
      <c r="DC31" s="658"/>
      <c r="DD31" s="632">
        <v>21128</v>
      </c>
      <c r="DE31" s="653"/>
      <c r="DF31" s="653"/>
      <c r="DG31" s="653"/>
      <c r="DH31" s="653"/>
      <c r="DI31" s="653"/>
      <c r="DJ31" s="653"/>
      <c r="DK31" s="654"/>
      <c r="DL31" s="632">
        <v>21128</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317</v>
      </c>
      <c r="C32" s="621"/>
      <c r="D32" s="621"/>
      <c r="E32" s="621"/>
      <c r="F32" s="621"/>
      <c r="G32" s="621"/>
      <c r="H32" s="621"/>
      <c r="I32" s="621"/>
      <c r="J32" s="621"/>
      <c r="K32" s="621"/>
      <c r="L32" s="621"/>
      <c r="M32" s="621"/>
      <c r="N32" s="621"/>
      <c r="O32" s="621"/>
      <c r="P32" s="621"/>
      <c r="Q32" s="622"/>
      <c r="R32" s="623">
        <v>723686</v>
      </c>
      <c r="S32" s="624"/>
      <c r="T32" s="624"/>
      <c r="U32" s="624"/>
      <c r="V32" s="624"/>
      <c r="W32" s="624"/>
      <c r="X32" s="624"/>
      <c r="Y32" s="625"/>
      <c r="Z32" s="626">
        <v>6.3</v>
      </c>
      <c r="AA32" s="626"/>
      <c r="AB32" s="626"/>
      <c r="AC32" s="626"/>
      <c r="AD32" s="627" t="s">
        <v>141</v>
      </c>
      <c r="AE32" s="627"/>
      <c r="AF32" s="627"/>
      <c r="AG32" s="627"/>
      <c r="AH32" s="627"/>
      <c r="AI32" s="627"/>
      <c r="AJ32" s="627"/>
      <c r="AK32" s="627"/>
      <c r="AL32" s="628" t="s">
        <v>140</v>
      </c>
      <c r="AM32" s="629"/>
      <c r="AN32" s="629"/>
      <c r="AO32" s="630"/>
      <c r="AP32" s="673"/>
      <c r="AQ32" s="674"/>
      <c r="AR32" s="674"/>
      <c r="AS32" s="674"/>
      <c r="AT32" s="678"/>
      <c r="AU32" s="214" t="s">
        <v>318</v>
      </c>
      <c r="AX32" s="620" t="s">
        <v>319</v>
      </c>
      <c r="AY32" s="621"/>
      <c r="AZ32" s="621"/>
      <c r="BA32" s="621"/>
      <c r="BB32" s="621"/>
      <c r="BC32" s="621"/>
      <c r="BD32" s="621"/>
      <c r="BE32" s="621"/>
      <c r="BF32" s="622"/>
      <c r="BG32" s="680">
        <v>99.1</v>
      </c>
      <c r="BH32" s="653"/>
      <c r="BI32" s="653"/>
      <c r="BJ32" s="653"/>
      <c r="BK32" s="653"/>
      <c r="BL32" s="653"/>
      <c r="BM32" s="629">
        <v>97.6</v>
      </c>
      <c r="BN32" s="653"/>
      <c r="BO32" s="653"/>
      <c r="BP32" s="653"/>
      <c r="BQ32" s="669"/>
      <c r="BR32" s="680">
        <v>99</v>
      </c>
      <c r="BS32" s="653"/>
      <c r="BT32" s="653"/>
      <c r="BU32" s="653"/>
      <c r="BV32" s="653"/>
      <c r="BW32" s="653"/>
      <c r="BX32" s="629">
        <v>97.8</v>
      </c>
      <c r="BY32" s="653"/>
      <c r="BZ32" s="653"/>
      <c r="CA32" s="653"/>
      <c r="CB32" s="669"/>
      <c r="CD32" s="665"/>
      <c r="CE32" s="666"/>
      <c r="CF32" s="620" t="s">
        <v>320</v>
      </c>
      <c r="CG32" s="621"/>
      <c r="CH32" s="621"/>
      <c r="CI32" s="621"/>
      <c r="CJ32" s="621"/>
      <c r="CK32" s="621"/>
      <c r="CL32" s="621"/>
      <c r="CM32" s="621"/>
      <c r="CN32" s="621"/>
      <c r="CO32" s="621"/>
      <c r="CP32" s="621"/>
      <c r="CQ32" s="622"/>
      <c r="CR32" s="623" t="s">
        <v>247</v>
      </c>
      <c r="CS32" s="624"/>
      <c r="CT32" s="624"/>
      <c r="CU32" s="624"/>
      <c r="CV32" s="624"/>
      <c r="CW32" s="624"/>
      <c r="CX32" s="624"/>
      <c r="CY32" s="625"/>
      <c r="CZ32" s="628" t="s">
        <v>141</v>
      </c>
      <c r="DA32" s="655"/>
      <c r="DB32" s="655"/>
      <c r="DC32" s="658"/>
      <c r="DD32" s="632" t="s">
        <v>141</v>
      </c>
      <c r="DE32" s="624"/>
      <c r="DF32" s="624"/>
      <c r="DG32" s="624"/>
      <c r="DH32" s="624"/>
      <c r="DI32" s="624"/>
      <c r="DJ32" s="624"/>
      <c r="DK32" s="625"/>
      <c r="DL32" s="632" t="s">
        <v>141</v>
      </c>
      <c r="DM32" s="624"/>
      <c r="DN32" s="624"/>
      <c r="DO32" s="624"/>
      <c r="DP32" s="624"/>
      <c r="DQ32" s="624"/>
      <c r="DR32" s="624"/>
      <c r="DS32" s="624"/>
      <c r="DT32" s="624"/>
      <c r="DU32" s="624"/>
      <c r="DV32" s="625"/>
      <c r="DW32" s="628" t="s">
        <v>140</v>
      </c>
      <c r="DX32" s="655"/>
      <c r="DY32" s="655"/>
      <c r="DZ32" s="655"/>
      <c r="EA32" s="655"/>
      <c r="EB32" s="655"/>
      <c r="EC32" s="656"/>
    </row>
    <row r="33" spans="2:133" ht="11.25" customHeight="1" x14ac:dyDescent="0.15">
      <c r="B33" s="620" t="s">
        <v>321</v>
      </c>
      <c r="C33" s="621"/>
      <c r="D33" s="621"/>
      <c r="E33" s="621"/>
      <c r="F33" s="621"/>
      <c r="G33" s="621"/>
      <c r="H33" s="621"/>
      <c r="I33" s="621"/>
      <c r="J33" s="621"/>
      <c r="K33" s="621"/>
      <c r="L33" s="621"/>
      <c r="M33" s="621"/>
      <c r="N33" s="621"/>
      <c r="O33" s="621"/>
      <c r="P33" s="621"/>
      <c r="Q33" s="622"/>
      <c r="R33" s="623">
        <v>57809</v>
      </c>
      <c r="S33" s="624"/>
      <c r="T33" s="624"/>
      <c r="U33" s="624"/>
      <c r="V33" s="624"/>
      <c r="W33" s="624"/>
      <c r="X33" s="624"/>
      <c r="Y33" s="625"/>
      <c r="Z33" s="626">
        <v>0.5</v>
      </c>
      <c r="AA33" s="626"/>
      <c r="AB33" s="626"/>
      <c r="AC33" s="626"/>
      <c r="AD33" s="627">
        <v>14520</v>
      </c>
      <c r="AE33" s="627"/>
      <c r="AF33" s="627"/>
      <c r="AG33" s="627"/>
      <c r="AH33" s="627"/>
      <c r="AI33" s="627"/>
      <c r="AJ33" s="627"/>
      <c r="AK33" s="627"/>
      <c r="AL33" s="628">
        <v>0.2</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98.9</v>
      </c>
      <c r="BH33" s="682"/>
      <c r="BI33" s="682"/>
      <c r="BJ33" s="682"/>
      <c r="BK33" s="682"/>
      <c r="BL33" s="682"/>
      <c r="BM33" s="683">
        <v>94.9</v>
      </c>
      <c r="BN33" s="682"/>
      <c r="BO33" s="682"/>
      <c r="BP33" s="682"/>
      <c r="BQ33" s="684"/>
      <c r="BR33" s="681">
        <v>98.8</v>
      </c>
      <c r="BS33" s="682"/>
      <c r="BT33" s="682"/>
      <c r="BU33" s="682"/>
      <c r="BV33" s="682"/>
      <c r="BW33" s="682"/>
      <c r="BX33" s="683">
        <v>94.2</v>
      </c>
      <c r="BY33" s="682"/>
      <c r="BZ33" s="682"/>
      <c r="CA33" s="682"/>
      <c r="CB33" s="684"/>
      <c r="CD33" s="620" t="s">
        <v>323</v>
      </c>
      <c r="CE33" s="621"/>
      <c r="CF33" s="621"/>
      <c r="CG33" s="621"/>
      <c r="CH33" s="621"/>
      <c r="CI33" s="621"/>
      <c r="CJ33" s="621"/>
      <c r="CK33" s="621"/>
      <c r="CL33" s="621"/>
      <c r="CM33" s="621"/>
      <c r="CN33" s="621"/>
      <c r="CO33" s="621"/>
      <c r="CP33" s="621"/>
      <c r="CQ33" s="622"/>
      <c r="CR33" s="623">
        <v>5177075</v>
      </c>
      <c r="CS33" s="653"/>
      <c r="CT33" s="653"/>
      <c r="CU33" s="653"/>
      <c r="CV33" s="653"/>
      <c r="CW33" s="653"/>
      <c r="CX33" s="653"/>
      <c r="CY33" s="654"/>
      <c r="CZ33" s="628">
        <v>47.4</v>
      </c>
      <c r="DA33" s="655"/>
      <c r="DB33" s="655"/>
      <c r="DC33" s="658"/>
      <c r="DD33" s="632">
        <v>4391872</v>
      </c>
      <c r="DE33" s="653"/>
      <c r="DF33" s="653"/>
      <c r="DG33" s="653"/>
      <c r="DH33" s="653"/>
      <c r="DI33" s="653"/>
      <c r="DJ33" s="653"/>
      <c r="DK33" s="654"/>
      <c r="DL33" s="632">
        <v>3278802</v>
      </c>
      <c r="DM33" s="653"/>
      <c r="DN33" s="653"/>
      <c r="DO33" s="653"/>
      <c r="DP33" s="653"/>
      <c r="DQ33" s="653"/>
      <c r="DR33" s="653"/>
      <c r="DS33" s="653"/>
      <c r="DT33" s="653"/>
      <c r="DU33" s="653"/>
      <c r="DV33" s="654"/>
      <c r="DW33" s="628">
        <v>52.2</v>
      </c>
      <c r="DX33" s="655"/>
      <c r="DY33" s="655"/>
      <c r="DZ33" s="655"/>
      <c r="EA33" s="655"/>
      <c r="EB33" s="655"/>
      <c r="EC33" s="656"/>
    </row>
    <row r="34" spans="2:133" ht="11.25" customHeight="1" x14ac:dyDescent="0.15">
      <c r="B34" s="620" t="s">
        <v>324</v>
      </c>
      <c r="C34" s="621"/>
      <c r="D34" s="621"/>
      <c r="E34" s="621"/>
      <c r="F34" s="621"/>
      <c r="G34" s="621"/>
      <c r="H34" s="621"/>
      <c r="I34" s="621"/>
      <c r="J34" s="621"/>
      <c r="K34" s="621"/>
      <c r="L34" s="621"/>
      <c r="M34" s="621"/>
      <c r="N34" s="621"/>
      <c r="O34" s="621"/>
      <c r="P34" s="621"/>
      <c r="Q34" s="622"/>
      <c r="R34" s="623">
        <v>53063</v>
      </c>
      <c r="S34" s="624"/>
      <c r="T34" s="624"/>
      <c r="U34" s="624"/>
      <c r="V34" s="624"/>
      <c r="W34" s="624"/>
      <c r="X34" s="624"/>
      <c r="Y34" s="625"/>
      <c r="Z34" s="626">
        <v>0.5</v>
      </c>
      <c r="AA34" s="626"/>
      <c r="AB34" s="626"/>
      <c r="AC34" s="626"/>
      <c r="AD34" s="627" t="s">
        <v>141</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1679457</v>
      </c>
      <c r="CS34" s="624"/>
      <c r="CT34" s="624"/>
      <c r="CU34" s="624"/>
      <c r="CV34" s="624"/>
      <c r="CW34" s="624"/>
      <c r="CX34" s="624"/>
      <c r="CY34" s="625"/>
      <c r="CZ34" s="628">
        <v>15.4</v>
      </c>
      <c r="DA34" s="655"/>
      <c r="DB34" s="655"/>
      <c r="DC34" s="658"/>
      <c r="DD34" s="632">
        <v>1317683</v>
      </c>
      <c r="DE34" s="624"/>
      <c r="DF34" s="624"/>
      <c r="DG34" s="624"/>
      <c r="DH34" s="624"/>
      <c r="DI34" s="624"/>
      <c r="DJ34" s="624"/>
      <c r="DK34" s="625"/>
      <c r="DL34" s="632">
        <v>1062073</v>
      </c>
      <c r="DM34" s="624"/>
      <c r="DN34" s="624"/>
      <c r="DO34" s="624"/>
      <c r="DP34" s="624"/>
      <c r="DQ34" s="624"/>
      <c r="DR34" s="624"/>
      <c r="DS34" s="624"/>
      <c r="DT34" s="624"/>
      <c r="DU34" s="624"/>
      <c r="DV34" s="625"/>
      <c r="DW34" s="628">
        <v>16.899999999999999</v>
      </c>
      <c r="DX34" s="655"/>
      <c r="DY34" s="655"/>
      <c r="DZ34" s="655"/>
      <c r="EA34" s="655"/>
      <c r="EB34" s="655"/>
      <c r="EC34" s="656"/>
    </row>
    <row r="35" spans="2:133" ht="11.25" customHeight="1" x14ac:dyDescent="0.15">
      <c r="B35" s="620" t="s">
        <v>326</v>
      </c>
      <c r="C35" s="621"/>
      <c r="D35" s="621"/>
      <c r="E35" s="621"/>
      <c r="F35" s="621"/>
      <c r="G35" s="621"/>
      <c r="H35" s="621"/>
      <c r="I35" s="621"/>
      <c r="J35" s="621"/>
      <c r="K35" s="621"/>
      <c r="L35" s="621"/>
      <c r="M35" s="621"/>
      <c r="N35" s="621"/>
      <c r="O35" s="621"/>
      <c r="P35" s="621"/>
      <c r="Q35" s="622"/>
      <c r="R35" s="623">
        <v>147463</v>
      </c>
      <c r="S35" s="624"/>
      <c r="T35" s="624"/>
      <c r="U35" s="624"/>
      <c r="V35" s="624"/>
      <c r="W35" s="624"/>
      <c r="X35" s="624"/>
      <c r="Y35" s="625"/>
      <c r="Z35" s="626">
        <v>1.3</v>
      </c>
      <c r="AA35" s="626"/>
      <c r="AB35" s="626"/>
      <c r="AC35" s="626"/>
      <c r="AD35" s="627">
        <v>24774</v>
      </c>
      <c r="AE35" s="627"/>
      <c r="AF35" s="627"/>
      <c r="AG35" s="627"/>
      <c r="AH35" s="627"/>
      <c r="AI35" s="627"/>
      <c r="AJ35" s="627"/>
      <c r="AK35" s="627"/>
      <c r="AL35" s="628">
        <v>0.4</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107215</v>
      </c>
      <c r="CS35" s="653"/>
      <c r="CT35" s="653"/>
      <c r="CU35" s="653"/>
      <c r="CV35" s="653"/>
      <c r="CW35" s="653"/>
      <c r="CX35" s="653"/>
      <c r="CY35" s="654"/>
      <c r="CZ35" s="628">
        <v>1</v>
      </c>
      <c r="DA35" s="655"/>
      <c r="DB35" s="655"/>
      <c r="DC35" s="658"/>
      <c r="DD35" s="632">
        <v>95359</v>
      </c>
      <c r="DE35" s="653"/>
      <c r="DF35" s="653"/>
      <c r="DG35" s="653"/>
      <c r="DH35" s="653"/>
      <c r="DI35" s="653"/>
      <c r="DJ35" s="653"/>
      <c r="DK35" s="654"/>
      <c r="DL35" s="632">
        <v>95359</v>
      </c>
      <c r="DM35" s="653"/>
      <c r="DN35" s="653"/>
      <c r="DO35" s="653"/>
      <c r="DP35" s="653"/>
      <c r="DQ35" s="653"/>
      <c r="DR35" s="653"/>
      <c r="DS35" s="653"/>
      <c r="DT35" s="653"/>
      <c r="DU35" s="653"/>
      <c r="DV35" s="654"/>
      <c r="DW35" s="628">
        <v>1.5</v>
      </c>
      <c r="DX35" s="655"/>
      <c r="DY35" s="655"/>
      <c r="DZ35" s="655"/>
      <c r="EA35" s="655"/>
      <c r="EB35" s="655"/>
      <c r="EC35" s="656"/>
    </row>
    <row r="36" spans="2:133" ht="11.25" customHeight="1" x14ac:dyDescent="0.15">
      <c r="B36" s="620" t="s">
        <v>330</v>
      </c>
      <c r="C36" s="621"/>
      <c r="D36" s="621"/>
      <c r="E36" s="621"/>
      <c r="F36" s="621"/>
      <c r="G36" s="621"/>
      <c r="H36" s="621"/>
      <c r="I36" s="621"/>
      <c r="J36" s="621"/>
      <c r="K36" s="621"/>
      <c r="L36" s="621"/>
      <c r="M36" s="621"/>
      <c r="N36" s="621"/>
      <c r="O36" s="621"/>
      <c r="P36" s="621"/>
      <c r="Q36" s="622"/>
      <c r="R36" s="623">
        <v>799266</v>
      </c>
      <c r="S36" s="624"/>
      <c r="T36" s="624"/>
      <c r="U36" s="624"/>
      <c r="V36" s="624"/>
      <c r="W36" s="624"/>
      <c r="X36" s="624"/>
      <c r="Y36" s="625"/>
      <c r="Z36" s="626">
        <v>7</v>
      </c>
      <c r="AA36" s="626"/>
      <c r="AB36" s="626"/>
      <c r="AC36" s="626"/>
      <c r="AD36" s="627" t="s">
        <v>141</v>
      </c>
      <c r="AE36" s="627"/>
      <c r="AF36" s="627"/>
      <c r="AG36" s="627"/>
      <c r="AH36" s="627"/>
      <c r="AI36" s="627"/>
      <c r="AJ36" s="627"/>
      <c r="AK36" s="627"/>
      <c r="AL36" s="628" t="s">
        <v>247</v>
      </c>
      <c r="AM36" s="629"/>
      <c r="AN36" s="629"/>
      <c r="AO36" s="630"/>
      <c r="AP36" s="222"/>
      <c r="AQ36" s="685" t="s">
        <v>331</v>
      </c>
      <c r="AR36" s="686"/>
      <c r="AS36" s="686"/>
      <c r="AT36" s="686"/>
      <c r="AU36" s="686"/>
      <c r="AV36" s="686"/>
      <c r="AW36" s="686"/>
      <c r="AX36" s="686"/>
      <c r="AY36" s="687"/>
      <c r="AZ36" s="612">
        <v>1876841</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30851</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1529332</v>
      </c>
      <c r="CS36" s="624"/>
      <c r="CT36" s="624"/>
      <c r="CU36" s="624"/>
      <c r="CV36" s="624"/>
      <c r="CW36" s="624"/>
      <c r="CX36" s="624"/>
      <c r="CY36" s="625"/>
      <c r="CZ36" s="628">
        <v>14</v>
      </c>
      <c r="DA36" s="655"/>
      <c r="DB36" s="655"/>
      <c r="DC36" s="658"/>
      <c r="DD36" s="632">
        <v>1349915</v>
      </c>
      <c r="DE36" s="624"/>
      <c r="DF36" s="624"/>
      <c r="DG36" s="624"/>
      <c r="DH36" s="624"/>
      <c r="DI36" s="624"/>
      <c r="DJ36" s="624"/>
      <c r="DK36" s="625"/>
      <c r="DL36" s="632">
        <v>751768</v>
      </c>
      <c r="DM36" s="624"/>
      <c r="DN36" s="624"/>
      <c r="DO36" s="624"/>
      <c r="DP36" s="624"/>
      <c r="DQ36" s="624"/>
      <c r="DR36" s="624"/>
      <c r="DS36" s="624"/>
      <c r="DT36" s="624"/>
      <c r="DU36" s="624"/>
      <c r="DV36" s="625"/>
      <c r="DW36" s="628">
        <v>12</v>
      </c>
      <c r="DX36" s="655"/>
      <c r="DY36" s="655"/>
      <c r="DZ36" s="655"/>
      <c r="EA36" s="655"/>
      <c r="EB36" s="655"/>
      <c r="EC36" s="656"/>
    </row>
    <row r="37" spans="2:133" ht="11.25" customHeight="1" x14ac:dyDescent="0.15">
      <c r="B37" s="620" t="s">
        <v>334</v>
      </c>
      <c r="C37" s="621"/>
      <c r="D37" s="621"/>
      <c r="E37" s="621"/>
      <c r="F37" s="621"/>
      <c r="G37" s="621"/>
      <c r="H37" s="621"/>
      <c r="I37" s="621"/>
      <c r="J37" s="621"/>
      <c r="K37" s="621"/>
      <c r="L37" s="621"/>
      <c r="M37" s="621"/>
      <c r="N37" s="621"/>
      <c r="O37" s="621"/>
      <c r="P37" s="621"/>
      <c r="Q37" s="622"/>
      <c r="R37" s="623">
        <v>182358</v>
      </c>
      <c r="S37" s="624"/>
      <c r="T37" s="624"/>
      <c r="U37" s="624"/>
      <c r="V37" s="624"/>
      <c r="W37" s="624"/>
      <c r="X37" s="624"/>
      <c r="Y37" s="625"/>
      <c r="Z37" s="626">
        <v>1.6</v>
      </c>
      <c r="AA37" s="626"/>
      <c r="AB37" s="626"/>
      <c r="AC37" s="626"/>
      <c r="AD37" s="627">
        <v>1201</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835444</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14017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552790</v>
      </c>
      <c r="CS37" s="653"/>
      <c r="CT37" s="653"/>
      <c r="CU37" s="653"/>
      <c r="CV37" s="653"/>
      <c r="CW37" s="653"/>
      <c r="CX37" s="653"/>
      <c r="CY37" s="654"/>
      <c r="CZ37" s="628">
        <v>5.0999999999999996</v>
      </c>
      <c r="DA37" s="655"/>
      <c r="DB37" s="655"/>
      <c r="DC37" s="658"/>
      <c r="DD37" s="632">
        <v>520767</v>
      </c>
      <c r="DE37" s="653"/>
      <c r="DF37" s="653"/>
      <c r="DG37" s="653"/>
      <c r="DH37" s="653"/>
      <c r="DI37" s="653"/>
      <c r="DJ37" s="653"/>
      <c r="DK37" s="654"/>
      <c r="DL37" s="632">
        <v>436495</v>
      </c>
      <c r="DM37" s="653"/>
      <c r="DN37" s="653"/>
      <c r="DO37" s="653"/>
      <c r="DP37" s="653"/>
      <c r="DQ37" s="653"/>
      <c r="DR37" s="653"/>
      <c r="DS37" s="653"/>
      <c r="DT37" s="653"/>
      <c r="DU37" s="653"/>
      <c r="DV37" s="654"/>
      <c r="DW37" s="628">
        <v>7</v>
      </c>
      <c r="DX37" s="655"/>
      <c r="DY37" s="655"/>
      <c r="DZ37" s="655"/>
      <c r="EA37" s="655"/>
      <c r="EB37" s="655"/>
      <c r="EC37" s="656"/>
    </row>
    <row r="38" spans="2:133" ht="11.25" customHeight="1" x14ac:dyDescent="0.15">
      <c r="B38" s="620" t="s">
        <v>338</v>
      </c>
      <c r="C38" s="621"/>
      <c r="D38" s="621"/>
      <c r="E38" s="621"/>
      <c r="F38" s="621"/>
      <c r="G38" s="621"/>
      <c r="H38" s="621"/>
      <c r="I38" s="621"/>
      <c r="J38" s="621"/>
      <c r="K38" s="621"/>
      <c r="L38" s="621"/>
      <c r="M38" s="621"/>
      <c r="N38" s="621"/>
      <c r="O38" s="621"/>
      <c r="P38" s="621"/>
      <c r="Q38" s="622"/>
      <c r="R38" s="623">
        <v>640126</v>
      </c>
      <c r="S38" s="624"/>
      <c r="T38" s="624"/>
      <c r="U38" s="624"/>
      <c r="V38" s="624"/>
      <c r="W38" s="624"/>
      <c r="X38" s="624"/>
      <c r="Y38" s="625"/>
      <c r="Z38" s="626">
        <v>5.6</v>
      </c>
      <c r="AA38" s="626"/>
      <c r="AB38" s="626"/>
      <c r="AC38" s="626"/>
      <c r="AD38" s="627" t="s">
        <v>141</v>
      </c>
      <c r="AE38" s="627"/>
      <c r="AF38" s="627"/>
      <c r="AG38" s="627"/>
      <c r="AH38" s="627"/>
      <c r="AI38" s="627"/>
      <c r="AJ38" s="627"/>
      <c r="AK38" s="627"/>
      <c r="AL38" s="628" t="s">
        <v>141</v>
      </c>
      <c r="AM38" s="629"/>
      <c r="AN38" s="629"/>
      <c r="AO38" s="630"/>
      <c r="AQ38" s="689" t="s">
        <v>339</v>
      </c>
      <c r="AR38" s="690"/>
      <c r="AS38" s="690"/>
      <c r="AT38" s="690"/>
      <c r="AU38" s="690"/>
      <c r="AV38" s="690"/>
      <c r="AW38" s="690"/>
      <c r="AX38" s="690"/>
      <c r="AY38" s="691"/>
      <c r="AZ38" s="623">
        <v>220835</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2713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1636005</v>
      </c>
      <c r="CS38" s="624"/>
      <c r="CT38" s="624"/>
      <c r="CU38" s="624"/>
      <c r="CV38" s="624"/>
      <c r="CW38" s="624"/>
      <c r="CX38" s="624"/>
      <c r="CY38" s="625"/>
      <c r="CZ38" s="628">
        <v>15</v>
      </c>
      <c r="DA38" s="655"/>
      <c r="DB38" s="655"/>
      <c r="DC38" s="658"/>
      <c r="DD38" s="632">
        <v>1485321</v>
      </c>
      <c r="DE38" s="624"/>
      <c r="DF38" s="624"/>
      <c r="DG38" s="624"/>
      <c r="DH38" s="624"/>
      <c r="DI38" s="624"/>
      <c r="DJ38" s="624"/>
      <c r="DK38" s="625"/>
      <c r="DL38" s="632">
        <v>1369602</v>
      </c>
      <c r="DM38" s="624"/>
      <c r="DN38" s="624"/>
      <c r="DO38" s="624"/>
      <c r="DP38" s="624"/>
      <c r="DQ38" s="624"/>
      <c r="DR38" s="624"/>
      <c r="DS38" s="624"/>
      <c r="DT38" s="624"/>
      <c r="DU38" s="624"/>
      <c r="DV38" s="625"/>
      <c r="DW38" s="628">
        <v>21.8</v>
      </c>
      <c r="DX38" s="655"/>
      <c r="DY38" s="655"/>
      <c r="DZ38" s="655"/>
      <c r="EA38" s="655"/>
      <c r="EB38" s="655"/>
      <c r="EC38" s="656"/>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247</v>
      </c>
      <c r="S39" s="624"/>
      <c r="T39" s="624"/>
      <c r="U39" s="624"/>
      <c r="V39" s="624"/>
      <c r="W39" s="624"/>
      <c r="X39" s="624"/>
      <c r="Y39" s="625"/>
      <c r="Z39" s="626" t="s">
        <v>141</v>
      </c>
      <c r="AA39" s="626"/>
      <c r="AB39" s="626"/>
      <c r="AC39" s="626"/>
      <c r="AD39" s="627" t="s">
        <v>141</v>
      </c>
      <c r="AE39" s="627"/>
      <c r="AF39" s="627"/>
      <c r="AG39" s="627"/>
      <c r="AH39" s="627"/>
      <c r="AI39" s="627"/>
      <c r="AJ39" s="627"/>
      <c r="AK39" s="627"/>
      <c r="AL39" s="628" t="s">
        <v>247</v>
      </c>
      <c r="AM39" s="629"/>
      <c r="AN39" s="629"/>
      <c r="AO39" s="630"/>
      <c r="AQ39" s="689" t="s">
        <v>343</v>
      </c>
      <c r="AR39" s="690"/>
      <c r="AS39" s="690"/>
      <c r="AT39" s="690"/>
      <c r="AU39" s="690"/>
      <c r="AV39" s="690"/>
      <c r="AW39" s="690"/>
      <c r="AX39" s="690"/>
      <c r="AY39" s="691"/>
      <c r="AZ39" s="623">
        <v>20001</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4312</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205066</v>
      </c>
      <c r="CS39" s="653"/>
      <c r="CT39" s="653"/>
      <c r="CU39" s="653"/>
      <c r="CV39" s="653"/>
      <c r="CW39" s="653"/>
      <c r="CX39" s="653"/>
      <c r="CY39" s="654"/>
      <c r="CZ39" s="628">
        <v>1.9</v>
      </c>
      <c r="DA39" s="655"/>
      <c r="DB39" s="655"/>
      <c r="DC39" s="658"/>
      <c r="DD39" s="632">
        <v>143594</v>
      </c>
      <c r="DE39" s="653"/>
      <c r="DF39" s="653"/>
      <c r="DG39" s="653"/>
      <c r="DH39" s="653"/>
      <c r="DI39" s="653"/>
      <c r="DJ39" s="653"/>
      <c r="DK39" s="654"/>
      <c r="DL39" s="632" t="s">
        <v>247</v>
      </c>
      <c r="DM39" s="653"/>
      <c r="DN39" s="653"/>
      <c r="DO39" s="653"/>
      <c r="DP39" s="653"/>
      <c r="DQ39" s="653"/>
      <c r="DR39" s="653"/>
      <c r="DS39" s="653"/>
      <c r="DT39" s="653"/>
      <c r="DU39" s="653"/>
      <c r="DV39" s="654"/>
      <c r="DW39" s="628" t="s">
        <v>141</v>
      </c>
      <c r="DX39" s="655"/>
      <c r="DY39" s="655"/>
      <c r="DZ39" s="655"/>
      <c r="EA39" s="655"/>
      <c r="EB39" s="655"/>
      <c r="EC39" s="656"/>
    </row>
    <row r="40" spans="2:133" ht="11.25" customHeight="1" x14ac:dyDescent="0.15">
      <c r="B40" s="620" t="s">
        <v>346</v>
      </c>
      <c r="C40" s="621"/>
      <c r="D40" s="621"/>
      <c r="E40" s="621"/>
      <c r="F40" s="621"/>
      <c r="G40" s="621"/>
      <c r="H40" s="621"/>
      <c r="I40" s="621"/>
      <c r="J40" s="621"/>
      <c r="K40" s="621"/>
      <c r="L40" s="621"/>
      <c r="M40" s="621"/>
      <c r="N40" s="621"/>
      <c r="O40" s="621"/>
      <c r="P40" s="621"/>
      <c r="Q40" s="622"/>
      <c r="R40" s="623">
        <v>101026</v>
      </c>
      <c r="S40" s="624"/>
      <c r="T40" s="624"/>
      <c r="U40" s="624"/>
      <c r="V40" s="624"/>
      <c r="W40" s="624"/>
      <c r="X40" s="624"/>
      <c r="Y40" s="625"/>
      <c r="Z40" s="626">
        <v>0.9</v>
      </c>
      <c r="AA40" s="626"/>
      <c r="AB40" s="626"/>
      <c r="AC40" s="626"/>
      <c r="AD40" s="627" t="s">
        <v>141</v>
      </c>
      <c r="AE40" s="627"/>
      <c r="AF40" s="627"/>
      <c r="AG40" s="627"/>
      <c r="AH40" s="627"/>
      <c r="AI40" s="627"/>
      <c r="AJ40" s="627"/>
      <c r="AK40" s="627"/>
      <c r="AL40" s="628" t="s">
        <v>141</v>
      </c>
      <c r="AM40" s="629"/>
      <c r="AN40" s="629"/>
      <c r="AO40" s="630"/>
      <c r="AQ40" s="689" t="s">
        <v>347</v>
      </c>
      <c r="AR40" s="690"/>
      <c r="AS40" s="690"/>
      <c r="AT40" s="690"/>
      <c r="AU40" s="690"/>
      <c r="AV40" s="690"/>
      <c r="AW40" s="690"/>
      <c r="AX40" s="690"/>
      <c r="AY40" s="691"/>
      <c r="AZ40" s="623" t="s">
        <v>141</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106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20000</v>
      </c>
      <c r="CS40" s="624"/>
      <c r="CT40" s="624"/>
      <c r="CU40" s="624"/>
      <c r="CV40" s="624"/>
      <c r="CW40" s="624"/>
      <c r="CX40" s="624"/>
      <c r="CY40" s="625"/>
      <c r="CZ40" s="628">
        <v>0.2</v>
      </c>
      <c r="DA40" s="655"/>
      <c r="DB40" s="655"/>
      <c r="DC40" s="658"/>
      <c r="DD40" s="632" t="s">
        <v>141</v>
      </c>
      <c r="DE40" s="624"/>
      <c r="DF40" s="624"/>
      <c r="DG40" s="624"/>
      <c r="DH40" s="624"/>
      <c r="DI40" s="624"/>
      <c r="DJ40" s="624"/>
      <c r="DK40" s="625"/>
      <c r="DL40" s="632" t="s">
        <v>247</v>
      </c>
      <c r="DM40" s="624"/>
      <c r="DN40" s="624"/>
      <c r="DO40" s="624"/>
      <c r="DP40" s="624"/>
      <c r="DQ40" s="624"/>
      <c r="DR40" s="624"/>
      <c r="DS40" s="624"/>
      <c r="DT40" s="624"/>
      <c r="DU40" s="624"/>
      <c r="DV40" s="625"/>
      <c r="DW40" s="628" t="s">
        <v>140</v>
      </c>
      <c r="DX40" s="655"/>
      <c r="DY40" s="655"/>
      <c r="DZ40" s="655"/>
      <c r="EA40" s="655"/>
      <c r="EB40" s="655"/>
      <c r="EC40" s="656"/>
    </row>
    <row r="41" spans="2:133" ht="11.25" customHeight="1" x14ac:dyDescent="0.15">
      <c r="B41" s="644" t="s">
        <v>351</v>
      </c>
      <c r="C41" s="645"/>
      <c r="D41" s="645"/>
      <c r="E41" s="645"/>
      <c r="F41" s="645"/>
      <c r="G41" s="645"/>
      <c r="H41" s="645"/>
      <c r="I41" s="645"/>
      <c r="J41" s="645"/>
      <c r="K41" s="645"/>
      <c r="L41" s="645"/>
      <c r="M41" s="645"/>
      <c r="N41" s="645"/>
      <c r="O41" s="645"/>
      <c r="P41" s="645"/>
      <c r="Q41" s="646"/>
      <c r="R41" s="698">
        <v>11460252</v>
      </c>
      <c r="S41" s="699"/>
      <c r="T41" s="699"/>
      <c r="U41" s="699"/>
      <c r="V41" s="699"/>
      <c r="W41" s="699"/>
      <c r="X41" s="699"/>
      <c r="Y41" s="700"/>
      <c r="Z41" s="701">
        <v>100</v>
      </c>
      <c r="AA41" s="701"/>
      <c r="AB41" s="701"/>
      <c r="AC41" s="701"/>
      <c r="AD41" s="702">
        <v>6175247</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168522</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141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141</v>
      </c>
      <c r="CS41" s="653"/>
      <c r="CT41" s="653"/>
      <c r="CU41" s="653"/>
      <c r="CV41" s="653"/>
      <c r="CW41" s="653"/>
      <c r="CX41" s="653"/>
      <c r="CY41" s="654"/>
      <c r="CZ41" s="628" t="s">
        <v>141</v>
      </c>
      <c r="DA41" s="655"/>
      <c r="DB41" s="655"/>
      <c r="DC41" s="658"/>
      <c r="DD41" s="632" t="s">
        <v>140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632039</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383</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1689915</v>
      </c>
      <c r="CS42" s="653"/>
      <c r="CT42" s="653"/>
      <c r="CU42" s="653"/>
      <c r="CV42" s="653"/>
      <c r="CW42" s="653"/>
      <c r="CX42" s="653"/>
      <c r="CY42" s="654"/>
      <c r="CZ42" s="628">
        <v>15.5</v>
      </c>
      <c r="DA42" s="655"/>
      <c r="DB42" s="655"/>
      <c r="DC42" s="658"/>
      <c r="DD42" s="632">
        <v>382782</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22200</v>
      </c>
      <c r="CS43" s="653"/>
      <c r="CT43" s="653"/>
      <c r="CU43" s="653"/>
      <c r="CV43" s="653"/>
      <c r="CW43" s="653"/>
      <c r="CX43" s="653"/>
      <c r="CY43" s="654"/>
      <c r="CZ43" s="628">
        <v>0.2</v>
      </c>
      <c r="DA43" s="655"/>
      <c r="DB43" s="655"/>
      <c r="DC43" s="658"/>
      <c r="DD43" s="632">
        <v>22200</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1688903</v>
      </c>
      <c r="CS44" s="624"/>
      <c r="CT44" s="624"/>
      <c r="CU44" s="624"/>
      <c r="CV44" s="624"/>
      <c r="CW44" s="624"/>
      <c r="CX44" s="624"/>
      <c r="CY44" s="625"/>
      <c r="CZ44" s="628">
        <v>15.5</v>
      </c>
      <c r="DA44" s="629"/>
      <c r="DB44" s="629"/>
      <c r="DC44" s="635"/>
      <c r="DD44" s="632">
        <v>382427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626197</v>
      </c>
      <c r="CS45" s="653"/>
      <c r="CT45" s="653"/>
      <c r="CU45" s="653"/>
      <c r="CV45" s="653"/>
      <c r="CW45" s="653"/>
      <c r="CX45" s="653"/>
      <c r="CY45" s="654"/>
      <c r="CZ45" s="628">
        <v>5.7</v>
      </c>
      <c r="DA45" s="655"/>
      <c r="DB45" s="655"/>
      <c r="DC45" s="658"/>
      <c r="DD45" s="632">
        <v>89967</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1043274</v>
      </c>
      <c r="CS46" s="624"/>
      <c r="CT46" s="624"/>
      <c r="CU46" s="624"/>
      <c r="CV46" s="624"/>
      <c r="CW46" s="624"/>
      <c r="CX46" s="624"/>
      <c r="CY46" s="625"/>
      <c r="CZ46" s="628">
        <v>9.5</v>
      </c>
      <c r="DA46" s="629"/>
      <c r="DB46" s="629"/>
      <c r="DC46" s="635"/>
      <c r="DD46" s="632">
        <v>273548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1012</v>
      </c>
      <c r="CS47" s="653"/>
      <c r="CT47" s="653"/>
      <c r="CU47" s="653"/>
      <c r="CV47" s="653"/>
      <c r="CW47" s="653"/>
      <c r="CX47" s="653"/>
      <c r="CY47" s="654"/>
      <c r="CZ47" s="628">
        <v>0</v>
      </c>
      <c r="DA47" s="655"/>
      <c r="DB47" s="655"/>
      <c r="DC47" s="658"/>
      <c r="DD47" s="632">
        <v>355</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247</v>
      </c>
      <c r="CS48" s="624"/>
      <c r="CT48" s="624"/>
      <c r="CU48" s="624"/>
      <c r="CV48" s="624"/>
      <c r="CW48" s="624"/>
      <c r="CX48" s="624"/>
      <c r="CY48" s="625"/>
      <c r="CZ48" s="628" t="s">
        <v>140</v>
      </c>
      <c r="DA48" s="629"/>
      <c r="DB48" s="629"/>
      <c r="DC48" s="635"/>
      <c r="DD48" s="632" t="s">
        <v>141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10924849</v>
      </c>
      <c r="CS49" s="682"/>
      <c r="CT49" s="682"/>
      <c r="CU49" s="682"/>
      <c r="CV49" s="682"/>
      <c r="CW49" s="682"/>
      <c r="CX49" s="682"/>
      <c r="CY49" s="711"/>
      <c r="CZ49" s="703">
        <v>100</v>
      </c>
      <c r="DA49" s="712"/>
      <c r="DB49" s="712"/>
      <c r="DC49" s="713"/>
      <c r="DD49" s="714">
        <v>7342961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HanMZJeZsQaZMN2Bo1imS2IMYnRVdC5J6FoQcyMKRYsFsuTk3DNRjFT/oE8uJxpEsRmw70znwpt7+0ahN63zQ==" saltValue="07fcZIQJWC1CZIRNHpfIL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11435</v>
      </c>
      <c r="R7" s="753"/>
      <c r="S7" s="753"/>
      <c r="T7" s="753"/>
      <c r="U7" s="753"/>
      <c r="V7" s="753">
        <v>10900</v>
      </c>
      <c r="W7" s="753"/>
      <c r="X7" s="753"/>
      <c r="Y7" s="753"/>
      <c r="Z7" s="753"/>
      <c r="AA7" s="753">
        <v>535</v>
      </c>
      <c r="AB7" s="753"/>
      <c r="AC7" s="753"/>
      <c r="AD7" s="753"/>
      <c r="AE7" s="754"/>
      <c r="AF7" s="755">
        <v>480</v>
      </c>
      <c r="AG7" s="756"/>
      <c r="AH7" s="756"/>
      <c r="AI7" s="756"/>
      <c r="AJ7" s="757"/>
      <c r="AK7" s="758">
        <v>123</v>
      </c>
      <c r="AL7" s="759"/>
      <c r="AM7" s="759"/>
      <c r="AN7" s="759"/>
      <c r="AO7" s="759"/>
      <c r="AP7" s="759">
        <v>7056</v>
      </c>
      <c r="AQ7" s="759"/>
      <c r="AR7" s="759"/>
      <c r="AS7" s="759"/>
      <c r="AT7" s="759"/>
      <c r="AU7" s="760" t="s">
        <v>603</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614</v>
      </c>
      <c r="BS7" s="746" t="s">
        <v>615</v>
      </c>
      <c r="BT7" s="747"/>
      <c r="BU7" s="747"/>
      <c r="BV7" s="747"/>
      <c r="BW7" s="747"/>
      <c r="BX7" s="747"/>
      <c r="BY7" s="747"/>
      <c r="BZ7" s="747"/>
      <c r="CA7" s="747"/>
      <c r="CB7" s="747"/>
      <c r="CC7" s="747"/>
      <c r="CD7" s="747"/>
      <c r="CE7" s="747"/>
      <c r="CF7" s="747"/>
      <c r="CG7" s="762"/>
      <c r="CH7" s="743">
        <v>0</v>
      </c>
      <c r="CI7" s="744"/>
      <c r="CJ7" s="744"/>
      <c r="CK7" s="744"/>
      <c r="CL7" s="745"/>
      <c r="CM7" s="743">
        <v>53</v>
      </c>
      <c r="CN7" s="744"/>
      <c r="CO7" s="744"/>
      <c r="CP7" s="744"/>
      <c r="CQ7" s="745"/>
      <c r="CR7" s="743">
        <v>5</v>
      </c>
      <c r="CS7" s="744"/>
      <c r="CT7" s="744"/>
      <c r="CU7" s="744"/>
      <c r="CV7" s="745"/>
      <c r="CW7" s="743" t="s">
        <v>604</v>
      </c>
      <c r="CX7" s="744"/>
      <c r="CY7" s="744"/>
      <c r="CZ7" s="744"/>
      <c r="DA7" s="745"/>
      <c r="DB7" s="743" t="s">
        <v>604</v>
      </c>
      <c r="DC7" s="744"/>
      <c r="DD7" s="744"/>
      <c r="DE7" s="744"/>
      <c r="DF7" s="745"/>
      <c r="DG7" s="743">
        <v>179</v>
      </c>
      <c r="DH7" s="744"/>
      <c r="DI7" s="744"/>
      <c r="DJ7" s="744"/>
      <c r="DK7" s="745"/>
      <c r="DL7" s="743" t="s">
        <v>604</v>
      </c>
      <c r="DM7" s="744"/>
      <c r="DN7" s="744"/>
      <c r="DO7" s="744"/>
      <c r="DP7" s="745"/>
      <c r="DQ7" s="743" t="s">
        <v>604</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616</v>
      </c>
      <c r="BT8" s="774"/>
      <c r="BU8" s="774"/>
      <c r="BV8" s="774"/>
      <c r="BW8" s="774"/>
      <c r="BX8" s="774"/>
      <c r="BY8" s="774"/>
      <c r="BZ8" s="774"/>
      <c r="CA8" s="774"/>
      <c r="CB8" s="774"/>
      <c r="CC8" s="774"/>
      <c r="CD8" s="774"/>
      <c r="CE8" s="774"/>
      <c r="CF8" s="774"/>
      <c r="CG8" s="775"/>
      <c r="CH8" s="776">
        <v>7</v>
      </c>
      <c r="CI8" s="777"/>
      <c r="CJ8" s="777"/>
      <c r="CK8" s="777"/>
      <c r="CL8" s="778"/>
      <c r="CM8" s="776">
        <v>171</v>
      </c>
      <c r="CN8" s="777"/>
      <c r="CO8" s="777"/>
      <c r="CP8" s="777"/>
      <c r="CQ8" s="778"/>
      <c r="CR8" s="776">
        <v>24</v>
      </c>
      <c r="CS8" s="777"/>
      <c r="CT8" s="777"/>
      <c r="CU8" s="777"/>
      <c r="CV8" s="778"/>
      <c r="CW8" s="776" t="s">
        <v>604</v>
      </c>
      <c r="CX8" s="777"/>
      <c r="CY8" s="777"/>
      <c r="CZ8" s="777"/>
      <c r="DA8" s="778"/>
      <c r="DB8" s="776" t="s">
        <v>604</v>
      </c>
      <c r="DC8" s="777"/>
      <c r="DD8" s="777"/>
      <c r="DE8" s="777"/>
      <c r="DF8" s="778"/>
      <c r="DG8" s="776" t="s">
        <v>604</v>
      </c>
      <c r="DH8" s="777"/>
      <c r="DI8" s="777"/>
      <c r="DJ8" s="777"/>
      <c r="DK8" s="778"/>
      <c r="DL8" s="776" t="s">
        <v>604</v>
      </c>
      <c r="DM8" s="777"/>
      <c r="DN8" s="777"/>
      <c r="DO8" s="777"/>
      <c r="DP8" s="778"/>
      <c r="DQ8" s="776" t="s">
        <v>604</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617</v>
      </c>
      <c r="BT9" s="774"/>
      <c r="BU9" s="774"/>
      <c r="BV9" s="774"/>
      <c r="BW9" s="774"/>
      <c r="BX9" s="774"/>
      <c r="BY9" s="774"/>
      <c r="BZ9" s="774"/>
      <c r="CA9" s="774"/>
      <c r="CB9" s="774"/>
      <c r="CC9" s="774"/>
      <c r="CD9" s="774"/>
      <c r="CE9" s="774"/>
      <c r="CF9" s="774"/>
      <c r="CG9" s="775"/>
      <c r="CH9" s="776">
        <v>-383</v>
      </c>
      <c r="CI9" s="777"/>
      <c r="CJ9" s="777"/>
      <c r="CK9" s="777"/>
      <c r="CL9" s="778"/>
      <c r="CM9" s="776">
        <v>292</v>
      </c>
      <c r="CN9" s="777"/>
      <c r="CO9" s="777"/>
      <c r="CP9" s="777"/>
      <c r="CQ9" s="778"/>
      <c r="CR9" s="776">
        <v>13</v>
      </c>
      <c r="CS9" s="777"/>
      <c r="CT9" s="777"/>
      <c r="CU9" s="777"/>
      <c r="CV9" s="778"/>
      <c r="CW9" s="776">
        <v>28</v>
      </c>
      <c r="CX9" s="777"/>
      <c r="CY9" s="777"/>
      <c r="CZ9" s="777"/>
      <c r="DA9" s="778"/>
      <c r="DB9" s="776" t="s">
        <v>604</v>
      </c>
      <c r="DC9" s="777"/>
      <c r="DD9" s="777"/>
      <c r="DE9" s="777"/>
      <c r="DF9" s="778"/>
      <c r="DG9" s="776" t="s">
        <v>604</v>
      </c>
      <c r="DH9" s="777"/>
      <c r="DI9" s="777"/>
      <c r="DJ9" s="777"/>
      <c r="DK9" s="778"/>
      <c r="DL9" s="776" t="s">
        <v>604</v>
      </c>
      <c r="DM9" s="777"/>
      <c r="DN9" s="777"/>
      <c r="DO9" s="777"/>
      <c r="DP9" s="778"/>
      <c r="DQ9" s="776" t="s">
        <v>604</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11435</v>
      </c>
      <c r="R23" s="793"/>
      <c r="S23" s="793"/>
      <c r="T23" s="793"/>
      <c r="U23" s="793"/>
      <c r="V23" s="793">
        <v>10900</v>
      </c>
      <c r="W23" s="793"/>
      <c r="X23" s="793"/>
      <c r="Y23" s="793"/>
      <c r="Z23" s="793"/>
      <c r="AA23" s="793">
        <v>535</v>
      </c>
      <c r="AB23" s="793"/>
      <c r="AC23" s="793"/>
      <c r="AD23" s="793"/>
      <c r="AE23" s="794"/>
      <c r="AF23" s="795">
        <v>480</v>
      </c>
      <c r="AG23" s="793"/>
      <c r="AH23" s="793"/>
      <c r="AI23" s="793"/>
      <c r="AJ23" s="796"/>
      <c r="AK23" s="797"/>
      <c r="AL23" s="798"/>
      <c r="AM23" s="798"/>
      <c r="AN23" s="798"/>
      <c r="AO23" s="798"/>
      <c r="AP23" s="793">
        <v>7056</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2414</v>
      </c>
      <c r="R28" s="823"/>
      <c r="S28" s="823"/>
      <c r="T28" s="823"/>
      <c r="U28" s="823"/>
      <c r="V28" s="823">
        <v>2383</v>
      </c>
      <c r="W28" s="823"/>
      <c r="X28" s="823"/>
      <c r="Y28" s="823"/>
      <c r="Z28" s="823"/>
      <c r="AA28" s="823">
        <v>31</v>
      </c>
      <c r="AB28" s="823"/>
      <c r="AC28" s="823"/>
      <c r="AD28" s="823"/>
      <c r="AE28" s="824"/>
      <c r="AF28" s="825">
        <v>31</v>
      </c>
      <c r="AG28" s="823"/>
      <c r="AH28" s="823"/>
      <c r="AI28" s="823"/>
      <c r="AJ28" s="826"/>
      <c r="AK28" s="827">
        <v>169</v>
      </c>
      <c r="AL28" s="828"/>
      <c r="AM28" s="828"/>
      <c r="AN28" s="828"/>
      <c r="AO28" s="828"/>
      <c r="AP28" s="828" t="s">
        <v>604</v>
      </c>
      <c r="AQ28" s="828"/>
      <c r="AR28" s="828"/>
      <c r="AS28" s="828"/>
      <c r="AT28" s="828"/>
      <c r="AU28" s="828" t="s">
        <v>604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2117</v>
      </c>
      <c r="R29" s="784"/>
      <c r="S29" s="784"/>
      <c r="T29" s="784"/>
      <c r="U29" s="784"/>
      <c r="V29" s="784">
        <v>2099</v>
      </c>
      <c r="W29" s="784"/>
      <c r="X29" s="784"/>
      <c r="Y29" s="784"/>
      <c r="Z29" s="784"/>
      <c r="AA29" s="784">
        <v>18</v>
      </c>
      <c r="AB29" s="784"/>
      <c r="AC29" s="784"/>
      <c r="AD29" s="784"/>
      <c r="AE29" s="785"/>
      <c r="AF29" s="786">
        <v>18</v>
      </c>
      <c r="AG29" s="787"/>
      <c r="AH29" s="787"/>
      <c r="AI29" s="787"/>
      <c r="AJ29" s="788"/>
      <c r="AK29" s="832">
        <v>297</v>
      </c>
      <c r="AL29" s="836"/>
      <c r="AM29" s="836"/>
      <c r="AN29" s="836"/>
      <c r="AO29" s="836"/>
      <c r="AP29" s="830" t="s">
        <v>604</v>
      </c>
      <c r="AQ29" s="831"/>
      <c r="AR29" s="831"/>
      <c r="AS29" s="831"/>
      <c r="AT29" s="832"/>
      <c r="AU29" s="830" t="s">
        <v>604</v>
      </c>
      <c r="AV29" s="831"/>
      <c r="AW29" s="831"/>
      <c r="AX29" s="831"/>
      <c r="AY29" s="832"/>
      <c r="AZ29" s="833"/>
      <c r="BA29" s="833"/>
      <c r="BB29" s="833"/>
      <c r="BC29" s="833"/>
      <c r="BD29" s="833"/>
      <c r="BE29" s="834"/>
      <c r="BF29" s="834"/>
      <c r="BG29" s="834"/>
      <c r="BH29" s="834"/>
      <c r="BI29" s="835"/>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581</v>
      </c>
      <c r="R30" s="784"/>
      <c r="S30" s="784"/>
      <c r="T30" s="784"/>
      <c r="U30" s="784"/>
      <c r="V30" s="784">
        <v>578</v>
      </c>
      <c r="W30" s="784"/>
      <c r="X30" s="784"/>
      <c r="Y30" s="784"/>
      <c r="Z30" s="784"/>
      <c r="AA30" s="784">
        <v>3</v>
      </c>
      <c r="AB30" s="784"/>
      <c r="AC30" s="784"/>
      <c r="AD30" s="784"/>
      <c r="AE30" s="785"/>
      <c r="AF30" s="786">
        <v>3</v>
      </c>
      <c r="AG30" s="787"/>
      <c r="AH30" s="787"/>
      <c r="AI30" s="787"/>
      <c r="AJ30" s="788"/>
      <c r="AK30" s="832">
        <v>316</v>
      </c>
      <c r="AL30" s="836"/>
      <c r="AM30" s="836"/>
      <c r="AN30" s="836"/>
      <c r="AO30" s="836"/>
      <c r="AP30" s="830" t="s">
        <v>604</v>
      </c>
      <c r="AQ30" s="831"/>
      <c r="AR30" s="831"/>
      <c r="AS30" s="831"/>
      <c r="AT30" s="832"/>
      <c r="AU30" s="830" t="s">
        <v>604</v>
      </c>
      <c r="AV30" s="831"/>
      <c r="AW30" s="831"/>
      <c r="AX30" s="831"/>
      <c r="AY30" s="832"/>
      <c r="AZ30" s="833"/>
      <c r="BA30" s="833"/>
      <c r="BB30" s="833"/>
      <c r="BC30" s="833"/>
      <c r="BD30" s="833"/>
      <c r="BE30" s="834"/>
      <c r="BF30" s="834"/>
      <c r="BG30" s="834"/>
      <c r="BH30" s="834"/>
      <c r="BI30" s="835"/>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2840</v>
      </c>
      <c r="R31" s="784"/>
      <c r="S31" s="784"/>
      <c r="T31" s="784"/>
      <c r="U31" s="784"/>
      <c r="V31" s="784">
        <v>2840</v>
      </c>
      <c r="W31" s="784"/>
      <c r="X31" s="784"/>
      <c r="Y31" s="784"/>
      <c r="Z31" s="784"/>
      <c r="AA31" s="784">
        <v>0</v>
      </c>
      <c r="AB31" s="784"/>
      <c r="AC31" s="784"/>
      <c r="AD31" s="784"/>
      <c r="AE31" s="785"/>
      <c r="AF31" s="786">
        <v>2766</v>
      </c>
      <c r="AG31" s="787"/>
      <c r="AH31" s="787"/>
      <c r="AI31" s="787"/>
      <c r="AJ31" s="788"/>
      <c r="AK31" s="832">
        <v>221</v>
      </c>
      <c r="AL31" s="836"/>
      <c r="AM31" s="836"/>
      <c r="AN31" s="836"/>
      <c r="AO31" s="836"/>
      <c r="AP31" s="836">
        <v>2479</v>
      </c>
      <c r="AQ31" s="836"/>
      <c r="AR31" s="836"/>
      <c r="AS31" s="836"/>
      <c r="AT31" s="836"/>
      <c r="AU31" s="836">
        <v>1576</v>
      </c>
      <c r="AV31" s="836"/>
      <c r="AW31" s="836"/>
      <c r="AX31" s="836"/>
      <c r="AY31" s="836"/>
      <c r="AZ31" s="833"/>
      <c r="BA31" s="833"/>
      <c r="BB31" s="833"/>
      <c r="BC31" s="833"/>
      <c r="BD31" s="833"/>
      <c r="BE31" s="834" t="s">
        <v>409</v>
      </c>
      <c r="BF31" s="834"/>
      <c r="BG31" s="834"/>
      <c r="BH31" s="834"/>
      <c r="BI31" s="835"/>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380</v>
      </c>
      <c r="R32" s="784"/>
      <c r="S32" s="784"/>
      <c r="T32" s="784"/>
      <c r="U32" s="784"/>
      <c r="V32" s="784">
        <v>357</v>
      </c>
      <c r="W32" s="784"/>
      <c r="X32" s="784"/>
      <c r="Y32" s="784"/>
      <c r="Z32" s="784"/>
      <c r="AA32" s="784">
        <v>24</v>
      </c>
      <c r="AB32" s="784"/>
      <c r="AC32" s="784"/>
      <c r="AD32" s="784"/>
      <c r="AE32" s="785"/>
      <c r="AF32" s="786">
        <v>465</v>
      </c>
      <c r="AG32" s="787"/>
      <c r="AH32" s="787"/>
      <c r="AI32" s="787"/>
      <c r="AJ32" s="788"/>
      <c r="AK32" s="832">
        <v>8</v>
      </c>
      <c r="AL32" s="836"/>
      <c r="AM32" s="836"/>
      <c r="AN32" s="836"/>
      <c r="AO32" s="836"/>
      <c r="AP32" s="836">
        <v>1357</v>
      </c>
      <c r="AQ32" s="836"/>
      <c r="AR32" s="836"/>
      <c r="AS32" s="836"/>
      <c r="AT32" s="836"/>
      <c r="AU32" s="836">
        <v>159</v>
      </c>
      <c r="AV32" s="836"/>
      <c r="AW32" s="836"/>
      <c r="AX32" s="836"/>
      <c r="AY32" s="836"/>
      <c r="AZ32" s="833"/>
      <c r="BA32" s="833"/>
      <c r="BB32" s="833"/>
      <c r="BC32" s="833"/>
      <c r="BD32" s="833"/>
      <c r="BE32" s="834" t="s">
        <v>409</v>
      </c>
      <c r="BF32" s="834"/>
      <c r="BG32" s="834"/>
      <c r="BH32" s="834"/>
      <c r="BI32" s="835"/>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289</v>
      </c>
      <c r="R33" s="784"/>
      <c r="S33" s="784"/>
      <c r="T33" s="784"/>
      <c r="U33" s="784"/>
      <c r="V33" s="784">
        <v>214</v>
      </c>
      <c r="W33" s="784"/>
      <c r="X33" s="784"/>
      <c r="Y33" s="784"/>
      <c r="Z33" s="784"/>
      <c r="AA33" s="784">
        <v>76</v>
      </c>
      <c r="AB33" s="784"/>
      <c r="AC33" s="784"/>
      <c r="AD33" s="784"/>
      <c r="AE33" s="785"/>
      <c r="AF33" s="786">
        <v>76</v>
      </c>
      <c r="AG33" s="787"/>
      <c r="AH33" s="787"/>
      <c r="AI33" s="787"/>
      <c r="AJ33" s="788"/>
      <c r="AK33" s="832">
        <v>248</v>
      </c>
      <c r="AL33" s="836"/>
      <c r="AM33" s="836"/>
      <c r="AN33" s="836"/>
      <c r="AO33" s="836"/>
      <c r="AP33" s="836">
        <v>672</v>
      </c>
      <c r="AQ33" s="836"/>
      <c r="AR33" s="836"/>
      <c r="AS33" s="836"/>
      <c r="AT33" s="836"/>
      <c r="AU33" s="836">
        <v>672</v>
      </c>
      <c r="AV33" s="836"/>
      <c r="AW33" s="836"/>
      <c r="AX33" s="836"/>
      <c r="AY33" s="836"/>
      <c r="AZ33" s="833"/>
      <c r="BA33" s="833"/>
      <c r="BB33" s="833"/>
      <c r="BC33" s="833"/>
      <c r="BD33" s="833"/>
      <c r="BE33" s="834" t="s">
        <v>412</v>
      </c>
      <c r="BF33" s="834"/>
      <c r="BG33" s="834"/>
      <c r="BH33" s="834"/>
      <c r="BI33" s="835"/>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1006</v>
      </c>
      <c r="R34" s="784"/>
      <c r="S34" s="784"/>
      <c r="T34" s="784"/>
      <c r="U34" s="784"/>
      <c r="V34" s="784">
        <v>932</v>
      </c>
      <c r="W34" s="784"/>
      <c r="X34" s="784"/>
      <c r="Y34" s="784"/>
      <c r="Z34" s="784"/>
      <c r="AA34" s="784">
        <v>74</v>
      </c>
      <c r="AB34" s="784"/>
      <c r="AC34" s="784"/>
      <c r="AD34" s="784"/>
      <c r="AE34" s="785"/>
      <c r="AF34" s="786">
        <v>74</v>
      </c>
      <c r="AG34" s="787"/>
      <c r="AH34" s="787"/>
      <c r="AI34" s="787"/>
      <c r="AJ34" s="788"/>
      <c r="AK34" s="832">
        <v>703</v>
      </c>
      <c r="AL34" s="836"/>
      <c r="AM34" s="836"/>
      <c r="AN34" s="836"/>
      <c r="AO34" s="836"/>
      <c r="AP34" s="836">
        <v>4809</v>
      </c>
      <c r="AQ34" s="836"/>
      <c r="AR34" s="836"/>
      <c r="AS34" s="836"/>
      <c r="AT34" s="836"/>
      <c r="AU34" s="836">
        <v>4333</v>
      </c>
      <c r="AV34" s="836"/>
      <c r="AW34" s="836"/>
      <c r="AX34" s="836"/>
      <c r="AY34" s="836"/>
      <c r="AZ34" s="833"/>
      <c r="BA34" s="833"/>
      <c r="BB34" s="833"/>
      <c r="BC34" s="833"/>
      <c r="BD34" s="833"/>
      <c r="BE34" s="834" t="s">
        <v>414</v>
      </c>
      <c r="BF34" s="834"/>
      <c r="BG34" s="834"/>
      <c r="BH34" s="834"/>
      <c r="BI34" s="835"/>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36"/>
      <c r="AM35" s="836"/>
      <c r="AN35" s="836"/>
      <c r="AO35" s="836"/>
      <c r="AP35" s="836"/>
      <c r="AQ35" s="836"/>
      <c r="AR35" s="836"/>
      <c r="AS35" s="836"/>
      <c r="AT35" s="836"/>
      <c r="AU35" s="836"/>
      <c r="AV35" s="836"/>
      <c r="AW35" s="836"/>
      <c r="AX35" s="836"/>
      <c r="AY35" s="836"/>
      <c r="AZ35" s="833"/>
      <c r="BA35" s="833"/>
      <c r="BB35" s="833"/>
      <c r="BC35" s="833"/>
      <c r="BD35" s="833"/>
      <c r="BE35" s="834"/>
      <c r="BF35" s="834"/>
      <c r="BG35" s="834"/>
      <c r="BH35" s="834"/>
      <c r="BI35" s="835"/>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36"/>
      <c r="AM36" s="836"/>
      <c r="AN36" s="836"/>
      <c r="AO36" s="836"/>
      <c r="AP36" s="836"/>
      <c r="AQ36" s="836"/>
      <c r="AR36" s="836"/>
      <c r="AS36" s="836"/>
      <c r="AT36" s="836"/>
      <c r="AU36" s="836"/>
      <c r="AV36" s="836"/>
      <c r="AW36" s="836"/>
      <c r="AX36" s="836"/>
      <c r="AY36" s="836"/>
      <c r="AZ36" s="833"/>
      <c r="BA36" s="833"/>
      <c r="BB36" s="833"/>
      <c r="BC36" s="833"/>
      <c r="BD36" s="833"/>
      <c r="BE36" s="834"/>
      <c r="BF36" s="834"/>
      <c r="BG36" s="834"/>
      <c r="BH36" s="834"/>
      <c r="BI36" s="835"/>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36"/>
      <c r="AM37" s="836"/>
      <c r="AN37" s="836"/>
      <c r="AO37" s="836"/>
      <c r="AP37" s="836"/>
      <c r="AQ37" s="836"/>
      <c r="AR37" s="836"/>
      <c r="AS37" s="836"/>
      <c r="AT37" s="836"/>
      <c r="AU37" s="836"/>
      <c r="AV37" s="836"/>
      <c r="AW37" s="836"/>
      <c r="AX37" s="836"/>
      <c r="AY37" s="836"/>
      <c r="AZ37" s="833"/>
      <c r="BA37" s="833"/>
      <c r="BB37" s="833"/>
      <c r="BC37" s="833"/>
      <c r="BD37" s="833"/>
      <c r="BE37" s="834"/>
      <c r="BF37" s="834"/>
      <c r="BG37" s="834"/>
      <c r="BH37" s="834"/>
      <c r="BI37" s="835"/>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36"/>
      <c r="AM38" s="836"/>
      <c r="AN38" s="836"/>
      <c r="AO38" s="836"/>
      <c r="AP38" s="836"/>
      <c r="AQ38" s="836"/>
      <c r="AR38" s="836"/>
      <c r="AS38" s="836"/>
      <c r="AT38" s="836"/>
      <c r="AU38" s="836"/>
      <c r="AV38" s="836"/>
      <c r="AW38" s="836"/>
      <c r="AX38" s="836"/>
      <c r="AY38" s="836"/>
      <c r="AZ38" s="833"/>
      <c r="BA38" s="833"/>
      <c r="BB38" s="833"/>
      <c r="BC38" s="833"/>
      <c r="BD38" s="833"/>
      <c r="BE38" s="834"/>
      <c r="BF38" s="834"/>
      <c r="BG38" s="834"/>
      <c r="BH38" s="834"/>
      <c r="BI38" s="835"/>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36"/>
      <c r="AM39" s="836"/>
      <c r="AN39" s="836"/>
      <c r="AO39" s="836"/>
      <c r="AP39" s="836"/>
      <c r="AQ39" s="836"/>
      <c r="AR39" s="836"/>
      <c r="AS39" s="836"/>
      <c r="AT39" s="836"/>
      <c r="AU39" s="836"/>
      <c r="AV39" s="836"/>
      <c r="AW39" s="836"/>
      <c r="AX39" s="836"/>
      <c r="AY39" s="836"/>
      <c r="AZ39" s="833"/>
      <c r="BA39" s="833"/>
      <c r="BB39" s="833"/>
      <c r="BC39" s="833"/>
      <c r="BD39" s="833"/>
      <c r="BE39" s="834"/>
      <c r="BF39" s="834"/>
      <c r="BG39" s="834"/>
      <c r="BH39" s="834"/>
      <c r="BI39" s="835"/>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36"/>
      <c r="AM40" s="836"/>
      <c r="AN40" s="836"/>
      <c r="AO40" s="836"/>
      <c r="AP40" s="836"/>
      <c r="AQ40" s="836"/>
      <c r="AR40" s="836"/>
      <c r="AS40" s="836"/>
      <c r="AT40" s="836"/>
      <c r="AU40" s="836"/>
      <c r="AV40" s="836"/>
      <c r="AW40" s="836"/>
      <c r="AX40" s="836"/>
      <c r="AY40" s="836"/>
      <c r="AZ40" s="833"/>
      <c r="BA40" s="833"/>
      <c r="BB40" s="833"/>
      <c r="BC40" s="833"/>
      <c r="BD40" s="833"/>
      <c r="BE40" s="834"/>
      <c r="BF40" s="834"/>
      <c r="BG40" s="834"/>
      <c r="BH40" s="834"/>
      <c r="BI40" s="835"/>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36"/>
      <c r="AM41" s="836"/>
      <c r="AN41" s="836"/>
      <c r="AO41" s="836"/>
      <c r="AP41" s="836"/>
      <c r="AQ41" s="836"/>
      <c r="AR41" s="836"/>
      <c r="AS41" s="836"/>
      <c r="AT41" s="836"/>
      <c r="AU41" s="836"/>
      <c r="AV41" s="836"/>
      <c r="AW41" s="836"/>
      <c r="AX41" s="836"/>
      <c r="AY41" s="836"/>
      <c r="AZ41" s="833"/>
      <c r="BA41" s="833"/>
      <c r="BB41" s="833"/>
      <c r="BC41" s="833"/>
      <c r="BD41" s="833"/>
      <c r="BE41" s="834"/>
      <c r="BF41" s="834"/>
      <c r="BG41" s="834"/>
      <c r="BH41" s="834"/>
      <c r="BI41" s="835"/>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36"/>
      <c r="AM42" s="836"/>
      <c r="AN42" s="836"/>
      <c r="AO42" s="836"/>
      <c r="AP42" s="836"/>
      <c r="AQ42" s="836"/>
      <c r="AR42" s="836"/>
      <c r="AS42" s="836"/>
      <c r="AT42" s="836"/>
      <c r="AU42" s="836"/>
      <c r="AV42" s="836"/>
      <c r="AW42" s="836"/>
      <c r="AX42" s="836"/>
      <c r="AY42" s="836"/>
      <c r="AZ42" s="833"/>
      <c r="BA42" s="833"/>
      <c r="BB42" s="833"/>
      <c r="BC42" s="833"/>
      <c r="BD42" s="833"/>
      <c r="BE42" s="834"/>
      <c r="BF42" s="834"/>
      <c r="BG42" s="834"/>
      <c r="BH42" s="834"/>
      <c r="BI42" s="835"/>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36"/>
      <c r="AM43" s="836"/>
      <c r="AN43" s="836"/>
      <c r="AO43" s="836"/>
      <c r="AP43" s="836"/>
      <c r="AQ43" s="836"/>
      <c r="AR43" s="836"/>
      <c r="AS43" s="836"/>
      <c r="AT43" s="836"/>
      <c r="AU43" s="836"/>
      <c r="AV43" s="836"/>
      <c r="AW43" s="836"/>
      <c r="AX43" s="836"/>
      <c r="AY43" s="836"/>
      <c r="AZ43" s="833"/>
      <c r="BA43" s="833"/>
      <c r="BB43" s="833"/>
      <c r="BC43" s="833"/>
      <c r="BD43" s="833"/>
      <c r="BE43" s="834"/>
      <c r="BF43" s="834"/>
      <c r="BG43" s="834"/>
      <c r="BH43" s="834"/>
      <c r="BI43" s="835"/>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36"/>
      <c r="AM44" s="836"/>
      <c r="AN44" s="836"/>
      <c r="AO44" s="836"/>
      <c r="AP44" s="836"/>
      <c r="AQ44" s="836"/>
      <c r="AR44" s="836"/>
      <c r="AS44" s="836"/>
      <c r="AT44" s="836"/>
      <c r="AU44" s="836"/>
      <c r="AV44" s="836"/>
      <c r="AW44" s="836"/>
      <c r="AX44" s="836"/>
      <c r="AY44" s="836"/>
      <c r="AZ44" s="833"/>
      <c r="BA44" s="833"/>
      <c r="BB44" s="833"/>
      <c r="BC44" s="833"/>
      <c r="BD44" s="833"/>
      <c r="BE44" s="834"/>
      <c r="BF44" s="834"/>
      <c r="BG44" s="834"/>
      <c r="BH44" s="834"/>
      <c r="BI44" s="835"/>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36"/>
      <c r="AM45" s="836"/>
      <c r="AN45" s="836"/>
      <c r="AO45" s="836"/>
      <c r="AP45" s="836"/>
      <c r="AQ45" s="836"/>
      <c r="AR45" s="836"/>
      <c r="AS45" s="836"/>
      <c r="AT45" s="836"/>
      <c r="AU45" s="836"/>
      <c r="AV45" s="836"/>
      <c r="AW45" s="836"/>
      <c r="AX45" s="836"/>
      <c r="AY45" s="836"/>
      <c r="AZ45" s="833"/>
      <c r="BA45" s="833"/>
      <c r="BB45" s="833"/>
      <c r="BC45" s="833"/>
      <c r="BD45" s="833"/>
      <c r="BE45" s="834"/>
      <c r="BF45" s="834"/>
      <c r="BG45" s="834"/>
      <c r="BH45" s="834"/>
      <c r="BI45" s="835"/>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36"/>
      <c r="AM46" s="836"/>
      <c r="AN46" s="836"/>
      <c r="AO46" s="836"/>
      <c r="AP46" s="836"/>
      <c r="AQ46" s="836"/>
      <c r="AR46" s="836"/>
      <c r="AS46" s="836"/>
      <c r="AT46" s="836"/>
      <c r="AU46" s="836"/>
      <c r="AV46" s="836"/>
      <c r="AW46" s="836"/>
      <c r="AX46" s="836"/>
      <c r="AY46" s="836"/>
      <c r="AZ46" s="833"/>
      <c r="BA46" s="833"/>
      <c r="BB46" s="833"/>
      <c r="BC46" s="833"/>
      <c r="BD46" s="833"/>
      <c r="BE46" s="834"/>
      <c r="BF46" s="834"/>
      <c r="BG46" s="834"/>
      <c r="BH46" s="834"/>
      <c r="BI46" s="835"/>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36"/>
      <c r="AM47" s="836"/>
      <c r="AN47" s="836"/>
      <c r="AO47" s="836"/>
      <c r="AP47" s="836"/>
      <c r="AQ47" s="836"/>
      <c r="AR47" s="836"/>
      <c r="AS47" s="836"/>
      <c r="AT47" s="836"/>
      <c r="AU47" s="836"/>
      <c r="AV47" s="836"/>
      <c r="AW47" s="836"/>
      <c r="AX47" s="836"/>
      <c r="AY47" s="836"/>
      <c r="AZ47" s="833"/>
      <c r="BA47" s="833"/>
      <c r="BB47" s="833"/>
      <c r="BC47" s="833"/>
      <c r="BD47" s="833"/>
      <c r="BE47" s="834"/>
      <c r="BF47" s="834"/>
      <c r="BG47" s="834"/>
      <c r="BH47" s="834"/>
      <c r="BI47" s="835"/>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36"/>
      <c r="AM48" s="836"/>
      <c r="AN48" s="836"/>
      <c r="AO48" s="836"/>
      <c r="AP48" s="836"/>
      <c r="AQ48" s="836"/>
      <c r="AR48" s="836"/>
      <c r="AS48" s="836"/>
      <c r="AT48" s="836"/>
      <c r="AU48" s="836"/>
      <c r="AV48" s="836"/>
      <c r="AW48" s="836"/>
      <c r="AX48" s="836"/>
      <c r="AY48" s="836"/>
      <c r="AZ48" s="833"/>
      <c r="BA48" s="833"/>
      <c r="BB48" s="833"/>
      <c r="BC48" s="833"/>
      <c r="BD48" s="833"/>
      <c r="BE48" s="834"/>
      <c r="BF48" s="834"/>
      <c r="BG48" s="834"/>
      <c r="BH48" s="834"/>
      <c r="BI48" s="835"/>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36"/>
      <c r="AM49" s="836"/>
      <c r="AN49" s="836"/>
      <c r="AO49" s="836"/>
      <c r="AP49" s="836"/>
      <c r="AQ49" s="836"/>
      <c r="AR49" s="836"/>
      <c r="AS49" s="836"/>
      <c r="AT49" s="836"/>
      <c r="AU49" s="836"/>
      <c r="AV49" s="836"/>
      <c r="AW49" s="836"/>
      <c r="AX49" s="836"/>
      <c r="AY49" s="836"/>
      <c r="AZ49" s="833"/>
      <c r="BA49" s="833"/>
      <c r="BB49" s="833"/>
      <c r="BC49" s="833"/>
      <c r="BD49" s="833"/>
      <c r="BE49" s="834"/>
      <c r="BF49" s="834"/>
      <c r="BG49" s="834"/>
      <c r="BH49" s="834"/>
      <c r="BI49" s="835"/>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7"/>
      <c r="R50" s="838"/>
      <c r="S50" s="838"/>
      <c r="T50" s="838"/>
      <c r="U50" s="838"/>
      <c r="V50" s="838"/>
      <c r="W50" s="838"/>
      <c r="X50" s="838"/>
      <c r="Y50" s="838"/>
      <c r="Z50" s="838"/>
      <c r="AA50" s="838"/>
      <c r="AB50" s="838"/>
      <c r="AC50" s="838"/>
      <c r="AD50" s="838"/>
      <c r="AE50" s="839"/>
      <c r="AF50" s="786"/>
      <c r="AG50" s="787"/>
      <c r="AH50" s="787"/>
      <c r="AI50" s="787"/>
      <c r="AJ50" s="788"/>
      <c r="AK50" s="841"/>
      <c r="AL50" s="838"/>
      <c r="AM50" s="838"/>
      <c r="AN50" s="838"/>
      <c r="AO50" s="838"/>
      <c r="AP50" s="838"/>
      <c r="AQ50" s="838"/>
      <c r="AR50" s="838"/>
      <c r="AS50" s="838"/>
      <c r="AT50" s="838"/>
      <c r="AU50" s="838"/>
      <c r="AV50" s="838"/>
      <c r="AW50" s="838"/>
      <c r="AX50" s="838"/>
      <c r="AY50" s="838"/>
      <c r="AZ50" s="840"/>
      <c r="BA50" s="840"/>
      <c r="BB50" s="840"/>
      <c r="BC50" s="840"/>
      <c r="BD50" s="840"/>
      <c r="BE50" s="834"/>
      <c r="BF50" s="834"/>
      <c r="BG50" s="834"/>
      <c r="BH50" s="834"/>
      <c r="BI50" s="835"/>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7"/>
      <c r="R51" s="838"/>
      <c r="S51" s="838"/>
      <c r="T51" s="838"/>
      <c r="U51" s="838"/>
      <c r="V51" s="838"/>
      <c r="W51" s="838"/>
      <c r="X51" s="838"/>
      <c r="Y51" s="838"/>
      <c r="Z51" s="838"/>
      <c r="AA51" s="838"/>
      <c r="AB51" s="838"/>
      <c r="AC51" s="838"/>
      <c r="AD51" s="838"/>
      <c r="AE51" s="839"/>
      <c r="AF51" s="786"/>
      <c r="AG51" s="787"/>
      <c r="AH51" s="787"/>
      <c r="AI51" s="787"/>
      <c r="AJ51" s="788"/>
      <c r="AK51" s="841"/>
      <c r="AL51" s="838"/>
      <c r="AM51" s="838"/>
      <c r="AN51" s="838"/>
      <c r="AO51" s="838"/>
      <c r="AP51" s="838"/>
      <c r="AQ51" s="838"/>
      <c r="AR51" s="838"/>
      <c r="AS51" s="838"/>
      <c r="AT51" s="838"/>
      <c r="AU51" s="838"/>
      <c r="AV51" s="838"/>
      <c r="AW51" s="838"/>
      <c r="AX51" s="838"/>
      <c r="AY51" s="838"/>
      <c r="AZ51" s="840"/>
      <c r="BA51" s="840"/>
      <c r="BB51" s="840"/>
      <c r="BC51" s="840"/>
      <c r="BD51" s="840"/>
      <c r="BE51" s="834"/>
      <c r="BF51" s="834"/>
      <c r="BG51" s="834"/>
      <c r="BH51" s="834"/>
      <c r="BI51" s="835"/>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7"/>
      <c r="R52" s="838"/>
      <c r="S52" s="838"/>
      <c r="T52" s="838"/>
      <c r="U52" s="838"/>
      <c r="V52" s="838"/>
      <c r="W52" s="838"/>
      <c r="X52" s="838"/>
      <c r="Y52" s="838"/>
      <c r="Z52" s="838"/>
      <c r="AA52" s="838"/>
      <c r="AB52" s="838"/>
      <c r="AC52" s="838"/>
      <c r="AD52" s="838"/>
      <c r="AE52" s="839"/>
      <c r="AF52" s="786"/>
      <c r="AG52" s="787"/>
      <c r="AH52" s="787"/>
      <c r="AI52" s="787"/>
      <c r="AJ52" s="788"/>
      <c r="AK52" s="841"/>
      <c r="AL52" s="838"/>
      <c r="AM52" s="838"/>
      <c r="AN52" s="838"/>
      <c r="AO52" s="838"/>
      <c r="AP52" s="838"/>
      <c r="AQ52" s="838"/>
      <c r="AR52" s="838"/>
      <c r="AS52" s="838"/>
      <c r="AT52" s="838"/>
      <c r="AU52" s="838"/>
      <c r="AV52" s="838"/>
      <c r="AW52" s="838"/>
      <c r="AX52" s="838"/>
      <c r="AY52" s="838"/>
      <c r="AZ52" s="840"/>
      <c r="BA52" s="840"/>
      <c r="BB52" s="840"/>
      <c r="BC52" s="840"/>
      <c r="BD52" s="840"/>
      <c r="BE52" s="834"/>
      <c r="BF52" s="834"/>
      <c r="BG52" s="834"/>
      <c r="BH52" s="834"/>
      <c r="BI52" s="835"/>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7"/>
      <c r="R53" s="838"/>
      <c r="S53" s="838"/>
      <c r="T53" s="838"/>
      <c r="U53" s="838"/>
      <c r="V53" s="838"/>
      <c r="W53" s="838"/>
      <c r="X53" s="838"/>
      <c r="Y53" s="838"/>
      <c r="Z53" s="838"/>
      <c r="AA53" s="838"/>
      <c r="AB53" s="838"/>
      <c r="AC53" s="838"/>
      <c r="AD53" s="838"/>
      <c r="AE53" s="839"/>
      <c r="AF53" s="786"/>
      <c r="AG53" s="787"/>
      <c r="AH53" s="787"/>
      <c r="AI53" s="787"/>
      <c r="AJ53" s="788"/>
      <c r="AK53" s="841"/>
      <c r="AL53" s="838"/>
      <c r="AM53" s="838"/>
      <c r="AN53" s="838"/>
      <c r="AO53" s="838"/>
      <c r="AP53" s="838"/>
      <c r="AQ53" s="838"/>
      <c r="AR53" s="838"/>
      <c r="AS53" s="838"/>
      <c r="AT53" s="838"/>
      <c r="AU53" s="838"/>
      <c r="AV53" s="838"/>
      <c r="AW53" s="838"/>
      <c r="AX53" s="838"/>
      <c r="AY53" s="838"/>
      <c r="AZ53" s="840"/>
      <c r="BA53" s="840"/>
      <c r="BB53" s="840"/>
      <c r="BC53" s="840"/>
      <c r="BD53" s="840"/>
      <c r="BE53" s="834"/>
      <c r="BF53" s="834"/>
      <c r="BG53" s="834"/>
      <c r="BH53" s="834"/>
      <c r="BI53" s="835"/>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7"/>
      <c r="R54" s="838"/>
      <c r="S54" s="838"/>
      <c r="T54" s="838"/>
      <c r="U54" s="838"/>
      <c r="V54" s="838"/>
      <c r="W54" s="838"/>
      <c r="X54" s="838"/>
      <c r="Y54" s="838"/>
      <c r="Z54" s="838"/>
      <c r="AA54" s="838"/>
      <c r="AB54" s="838"/>
      <c r="AC54" s="838"/>
      <c r="AD54" s="838"/>
      <c r="AE54" s="839"/>
      <c r="AF54" s="786"/>
      <c r="AG54" s="787"/>
      <c r="AH54" s="787"/>
      <c r="AI54" s="787"/>
      <c r="AJ54" s="788"/>
      <c r="AK54" s="841"/>
      <c r="AL54" s="838"/>
      <c r="AM54" s="838"/>
      <c r="AN54" s="838"/>
      <c r="AO54" s="838"/>
      <c r="AP54" s="838"/>
      <c r="AQ54" s="838"/>
      <c r="AR54" s="838"/>
      <c r="AS54" s="838"/>
      <c r="AT54" s="838"/>
      <c r="AU54" s="838"/>
      <c r="AV54" s="838"/>
      <c r="AW54" s="838"/>
      <c r="AX54" s="838"/>
      <c r="AY54" s="838"/>
      <c r="AZ54" s="840"/>
      <c r="BA54" s="840"/>
      <c r="BB54" s="840"/>
      <c r="BC54" s="840"/>
      <c r="BD54" s="840"/>
      <c r="BE54" s="834"/>
      <c r="BF54" s="834"/>
      <c r="BG54" s="834"/>
      <c r="BH54" s="834"/>
      <c r="BI54" s="835"/>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7"/>
      <c r="R55" s="838"/>
      <c r="S55" s="838"/>
      <c r="T55" s="838"/>
      <c r="U55" s="838"/>
      <c r="V55" s="838"/>
      <c r="W55" s="838"/>
      <c r="X55" s="838"/>
      <c r="Y55" s="838"/>
      <c r="Z55" s="838"/>
      <c r="AA55" s="838"/>
      <c r="AB55" s="838"/>
      <c r="AC55" s="838"/>
      <c r="AD55" s="838"/>
      <c r="AE55" s="839"/>
      <c r="AF55" s="786"/>
      <c r="AG55" s="787"/>
      <c r="AH55" s="787"/>
      <c r="AI55" s="787"/>
      <c r="AJ55" s="788"/>
      <c r="AK55" s="841"/>
      <c r="AL55" s="838"/>
      <c r="AM55" s="838"/>
      <c r="AN55" s="838"/>
      <c r="AO55" s="838"/>
      <c r="AP55" s="838"/>
      <c r="AQ55" s="838"/>
      <c r="AR55" s="838"/>
      <c r="AS55" s="838"/>
      <c r="AT55" s="838"/>
      <c r="AU55" s="838"/>
      <c r="AV55" s="838"/>
      <c r="AW55" s="838"/>
      <c r="AX55" s="838"/>
      <c r="AY55" s="838"/>
      <c r="AZ55" s="840"/>
      <c r="BA55" s="840"/>
      <c r="BB55" s="840"/>
      <c r="BC55" s="840"/>
      <c r="BD55" s="840"/>
      <c r="BE55" s="834"/>
      <c r="BF55" s="834"/>
      <c r="BG55" s="834"/>
      <c r="BH55" s="834"/>
      <c r="BI55" s="835"/>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7"/>
      <c r="R56" s="838"/>
      <c r="S56" s="838"/>
      <c r="T56" s="838"/>
      <c r="U56" s="838"/>
      <c r="V56" s="838"/>
      <c r="W56" s="838"/>
      <c r="X56" s="838"/>
      <c r="Y56" s="838"/>
      <c r="Z56" s="838"/>
      <c r="AA56" s="838"/>
      <c r="AB56" s="838"/>
      <c r="AC56" s="838"/>
      <c r="AD56" s="838"/>
      <c r="AE56" s="839"/>
      <c r="AF56" s="786"/>
      <c r="AG56" s="787"/>
      <c r="AH56" s="787"/>
      <c r="AI56" s="787"/>
      <c r="AJ56" s="788"/>
      <c r="AK56" s="841"/>
      <c r="AL56" s="838"/>
      <c r="AM56" s="838"/>
      <c r="AN56" s="838"/>
      <c r="AO56" s="838"/>
      <c r="AP56" s="838"/>
      <c r="AQ56" s="838"/>
      <c r="AR56" s="838"/>
      <c r="AS56" s="838"/>
      <c r="AT56" s="838"/>
      <c r="AU56" s="838"/>
      <c r="AV56" s="838"/>
      <c r="AW56" s="838"/>
      <c r="AX56" s="838"/>
      <c r="AY56" s="838"/>
      <c r="AZ56" s="840"/>
      <c r="BA56" s="840"/>
      <c r="BB56" s="840"/>
      <c r="BC56" s="840"/>
      <c r="BD56" s="840"/>
      <c r="BE56" s="834"/>
      <c r="BF56" s="834"/>
      <c r="BG56" s="834"/>
      <c r="BH56" s="834"/>
      <c r="BI56" s="835"/>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7"/>
      <c r="R57" s="838"/>
      <c r="S57" s="838"/>
      <c r="T57" s="838"/>
      <c r="U57" s="838"/>
      <c r="V57" s="838"/>
      <c r="W57" s="838"/>
      <c r="X57" s="838"/>
      <c r="Y57" s="838"/>
      <c r="Z57" s="838"/>
      <c r="AA57" s="838"/>
      <c r="AB57" s="838"/>
      <c r="AC57" s="838"/>
      <c r="AD57" s="838"/>
      <c r="AE57" s="839"/>
      <c r="AF57" s="786"/>
      <c r="AG57" s="787"/>
      <c r="AH57" s="787"/>
      <c r="AI57" s="787"/>
      <c r="AJ57" s="788"/>
      <c r="AK57" s="841"/>
      <c r="AL57" s="838"/>
      <c r="AM57" s="838"/>
      <c r="AN57" s="838"/>
      <c r="AO57" s="838"/>
      <c r="AP57" s="838"/>
      <c r="AQ57" s="838"/>
      <c r="AR57" s="838"/>
      <c r="AS57" s="838"/>
      <c r="AT57" s="838"/>
      <c r="AU57" s="838"/>
      <c r="AV57" s="838"/>
      <c r="AW57" s="838"/>
      <c r="AX57" s="838"/>
      <c r="AY57" s="838"/>
      <c r="AZ57" s="840"/>
      <c r="BA57" s="840"/>
      <c r="BB57" s="840"/>
      <c r="BC57" s="840"/>
      <c r="BD57" s="840"/>
      <c r="BE57" s="834"/>
      <c r="BF57" s="834"/>
      <c r="BG57" s="834"/>
      <c r="BH57" s="834"/>
      <c r="BI57" s="835"/>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7"/>
      <c r="R58" s="838"/>
      <c r="S58" s="838"/>
      <c r="T58" s="838"/>
      <c r="U58" s="838"/>
      <c r="V58" s="838"/>
      <c r="W58" s="838"/>
      <c r="X58" s="838"/>
      <c r="Y58" s="838"/>
      <c r="Z58" s="838"/>
      <c r="AA58" s="838"/>
      <c r="AB58" s="838"/>
      <c r="AC58" s="838"/>
      <c r="AD58" s="838"/>
      <c r="AE58" s="839"/>
      <c r="AF58" s="786"/>
      <c r="AG58" s="787"/>
      <c r="AH58" s="787"/>
      <c r="AI58" s="787"/>
      <c r="AJ58" s="788"/>
      <c r="AK58" s="841"/>
      <c r="AL58" s="838"/>
      <c r="AM58" s="838"/>
      <c r="AN58" s="838"/>
      <c r="AO58" s="838"/>
      <c r="AP58" s="838"/>
      <c r="AQ58" s="838"/>
      <c r="AR58" s="838"/>
      <c r="AS58" s="838"/>
      <c r="AT58" s="838"/>
      <c r="AU58" s="838"/>
      <c r="AV58" s="838"/>
      <c r="AW58" s="838"/>
      <c r="AX58" s="838"/>
      <c r="AY58" s="838"/>
      <c r="AZ58" s="840"/>
      <c r="BA58" s="840"/>
      <c r="BB58" s="840"/>
      <c r="BC58" s="840"/>
      <c r="BD58" s="840"/>
      <c r="BE58" s="834"/>
      <c r="BF58" s="834"/>
      <c r="BG58" s="834"/>
      <c r="BH58" s="834"/>
      <c r="BI58" s="835"/>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7"/>
      <c r="R59" s="838"/>
      <c r="S59" s="838"/>
      <c r="T59" s="838"/>
      <c r="U59" s="838"/>
      <c r="V59" s="838"/>
      <c r="W59" s="838"/>
      <c r="X59" s="838"/>
      <c r="Y59" s="838"/>
      <c r="Z59" s="838"/>
      <c r="AA59" s="838"/>
      <c r="AB59" s="838"/>
      <c r="AC59" s="838"/>
      <c r="AD59" s="838"/>
      <c r="AE59" s="839"/>
      <c r="AF59" s="786"/>
      <c r="AG59" s="787"/>
      <c r="AH59" s="787"/>
      <c r="AI59" s="787"/>
      <c r="AJ59" s="788"/>
      <c r="AK59" s="841"/>
      <c r="AL59" s="838"/>
      <c r="AM59" s="838"/>
      <c r="AN59" s="838"/>
      <c r="AO59" s="838"/>
      <c r="AP59" s="838"/>
      <c r="AQ59" s="838"/>
      <c r="AR59" s="838"/>
      <c r="AS59" s="838"/>
      <c r="AT59" s="838"/>
      <c r="AU59" s="838"/>
      <c r="AV59" s="838"/>
      <c r="AW59" s="838"/>
      <c r="AX59" s="838"/>
      <c r="AY59" s="838"/>
      <c r="AZ59" s="840"/>
      <c r="BA59" s="840"/>
      <c r="BB59" s="840"/>
      <c r="BC59" s="840"/>
      <c r="BD59" s="840"/>
      <c r="BE59" s="834"/>
      <c r="BF59" s="834"/>
      <c r="BG59" s="834"/>
      <c r="BH59" s="834"/>
      <c r="BI59" s="835"/>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7"/>
      <c r="R60" s="838"/>
      <c r="S60" s="838"/>
      <c r="T60" s="838"/>
      <c r="U60" s="838"/>
      <c r="V60" s="838"/>
      <c r="W60" s="838"/>
      <c r="X60" s="838"/>
      <c r="Y60" s="838"/>
      <c r="Z60" s="838"/>
      <c r="AA60" s="838"/>
      <c r="AB60" s="838"/>
      <c r="AC60" s="838"/>
      <c r="AD60" s="838"/>
      <c r="AE60" s="839"/>
      <c r="AF60" s="786"/>
      <c r="AG60" s="787"/>
      <c r="AH60" s="787"/>
      <c r="AI60" s="787"/>
      <c r="AJ60" s="788"/>
      <c r="AK60" s="841"/>
      <c r="AL60" s="838"/>
      <c r="AM60" s="838"/>
      <c r="AN60" s="838"/>
      <c r="AO60" s="838"/>
      <c r="AP60" s="838"/>
      <c r="AQ60" s="838"/>
      <c r="AR60" s="838"/>
      <c r="AS60" s="838"/>
      <c r="AT60" s="838"/>
      <c r="AU60" s="838"/>
      <c r="AV60" s="838"/>
      <c r="AW60" s="838"/>
      <c r="AX60" s="838"/>
      <c r="AY60" s="838"/>
      <c r="AZ60" s="840"/>
      <c r="BA60" s="840"/>
      <c r="BB60" s="840"/>
      <c r="BC60" s="840"/>
      <c r="BD60" s="840"/>
      <c r="BE60" s="834"/>
      <c r="BF60" s="834"/>
      <c r="BG60" s="834"/>
      <c r="BH60" s="834"/>
      <c r="BI60" s="835"/>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7"/>
      <c r="R61" s="838"/>
      <c r="S61" s="838"/>
      <c r="T61" s="838"/>
      <c r="U61" s="838"/>
      <c r="V61" s="838"/>
      <c r="W61" s="838"/>
      <c r="X61" s="838"/>
      <c r="Y61" s="838"/>
      <c r="Z61" s="838"/>
      <c r="AA61" s="838"/>
      <c r="AB61" s="838"/>
      <c r="AC61" s="838"/>
      <c r="AD61" s="838"/>
      <c r="AE61" s="839"/>
      <c r="AF61" s="786"/>
      <c r="AG61" s="787"/>
      <c r="AH61" s="787"/>
      <c r="AI61" s="787"/>
      <c r="AJ61" s="788"/>
      <c r="AK61" s="841"/>
      <c r="AL61" s="838"/>
      <c r="AM61" s="838"/>
      <c r="AN61" s="838"/>
      <c r="AO61" s="838"/>
      <c r="AP61" s="838"/>
      <c r="AQ61" s="838"/>
      <c r="AR61" s="838"/>
      <c r="AS61" s="838"/>
      <c r="AT61" s="838"/>
      <c r="AU61" s="838"/>
      <c r="AV61" s="838"/>
      <c r="AW61" s="838"/>
      <c r="AX61" s="838"/>
      <c r="AY61" s="838"/>
      <c r="AZ61" s="840"/>
      <c r="BA61" s="840"/>
      <c r="BB61" s="840"/>
      <c r="BC61" s="840"/>
      <c r="BD61" s="840"/>
      <c r="BE61" s="834"/>
      <c r="BF61" s="834"/>
      <c r="BG61" s="834"/>
      <c r="BH61" s="834"/>
      <c r="BI61" s="835"/>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7"/>
      <c r="R62" s="838"/>
      <c r="S62" s="838"/>
      <c r="T62" s="838"/>
      <c r="U62" s="838"/>
      <c r="V62" s="838"/>
      <c r="W62" s="838"/>
      <c r="X62" s="838"/>
      <c r="Y62" s="838"/>
      <c r="Z62" s="838"/>
      <c r="AA62" s="838"/>
      <c r="AB62" s="838"/>
      <c r="AC62" s="838"/>
      <c r="AD62" s="838"/>
      <c r="AE62" s="839"/>
      <c r="AF62" s="786"/>
      <c r="AG62" s="787"/>
      <c r="AH62" s="787"/>
      <c r="AI62" s="787"/>
      <c r="AJ62" s="788"/>
      <c r="AK62" s="841"/>
      <c r="AL62" s="838"/>
      <c r="AM62" s="838"/>
      <c r="AN62" s="838"/>
      <c r="AO62" s="838"/>
      <c r="AP62" s="838"/>
      <c r="AQ62" s="838"/>
      <c r="AR62" s="838"/>
      <c r="AS62" s="838"/>
      <c r="AT62" s="838"/>
      <c r="AU62" s="838"/>
      <c r="AV62" s="838"/>
      <c r="AW62" s="838"/>
      <c r="AX62" s="838"/>
      <c r="AY62" s="838"/>
      <c r="AZ62" s="840"/>
      <c r="BA62" s="840"/>
      <c r="BB62" s="840"/>
      <c r="BC62" s="840"/>
      <c r="BD62" s="840"/>
      <c r="BE62" s="834"/>
      <c r="BF62" s="834"/>
      <c r="BG62" s="834"/>
      <c r="BH62" s="834"/>
      <c r="BI62" s="835"/>
      <c r="BJ62" s="849"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416</v>
      </c>
      <c r="C63" s="790"/>
      <c r="D63" s="790"/>
      <c r="E63" s="790"/>
      <c r="F63" s="790"/>
      <c r="G63" s="790"/>
      <c r="H63" s="790"/>
      <c r="I63" s="790"/>
      <c r="J63" s="790"/>
      <c r="K63" s="790"/>
      <c r="L63" s="790"/>
      <c r="M63" s="790"/>
      <c r="N63" s="790"/>
      <c r="O63" s="790"/>
      <c r="P63" s="791"/>
      <c r="Q63" s="842"/>
      <c r="R63" s="843"/>
      <c r="S63" s="843"/>
      <c r="T63" s="843"/>
      <c r="U63" s="843"/>
      <c r="V63" s="843"/>
      <c r="W63" s="843"/>
      <c r="X63" s="843"/>
      <c r="Y63" s="843"/>
      <c r="Z63" s="843"/>
      <c r="AA63" s="843"/>
      <c r="AB63" s="843"/>
      <c r="AC63" s="843"/>
      <c r="AD63" s="843"/>
      <c r="AE63" s="844"/>
      <c r="AF63" s="845">
        <v>3433</v>
      </c>
      <c r="AG63" s="846"/>
      <c r="AH63" s="846"/>
      <c r="AI63" s="846"/>
      <c r="AJ63" s="847"/>
      <c r="AK63" s="848"/>
      <c r="AL63" s="843"/>
      <c r="AM63" s="843"/>
      <c r="AN63" s="843"/>
      <c r="AO63" s="843"/>
      <c r="AP63" s="846">
        <v>9316</v>
      </c>
      <c r="AQ63" s="846"/>
      <c r="AR63" s="846"/>
      <c r="AS63" s="846"/>
      <c r="AT63" s="846"/>
      <c r="AU63" s="846">
        <v>6740</v>
      </c>
      <c r="AV63" s="846"/>
      <c r="AW63" s="846"/>
      <c r="AX63" s="846"/>
      <c r="AY63" s="846"/>
      <c r="AZ63" s="850"/>
      <c r="BA63" s="850"/>
      <c r="BB63" s="850"/>
      <c r="BC63" s="850"/>
      <c r="BD63" s="850"/>
      <c r="BE63" s="851"/>
      <c r="BF63" s="851"/>
      <c r="BG63" s="851"/>
      <c r="BH63" s="851"/>
      <c r="BI63" s="852"/>
      <c r="BJ63" s="853" t="s">
        <v>417</v>
      </c>
      <c r="BK63" s="854"/>
      <c r="BL63" s="854"/>
      <c r="BM63" s="854"/>
      <c r="BN63" s="855"/>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6" t="s">
        <v>423</v>
      </c>
      <c r="AG66" s="815"/>
      <c r="AH66" s="815"/>
      <c r="AI66" s="815"/>
      <c r="AJ66" s="857"/>
      <c r="AK66" s="733" t="s">
        <v>424</v>
      </c>
      <c r="AL66" s="728"/>
      <c r="AM66" s="728"/>
      <c r="AN66" s="728"/>
      <c r="AO66" s="729"/>
      <c r="AP66" s="733" t="s">
        <v>425</v>
      </c>
      <c r="AQ66" s="734"/>
      <c r="AR66" s="734"/>
      <c r="AS66" s="734"/>
      <c r="AT66" s="735"/>
      <c r="AU66" s="733" t="s">
        <v>426</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18"/>
      <c r="AH67" s="818"/>
      <c r="AI67" s="818"/>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x14ac:dyDescent="0.15">
      <c r="A68" s="236">
        <v>1</v>
      </c>
      <c r="B68" s="871" t="s">
        <v>605</v>
      </c>
      <c r="C68" s="872"/>
      <c r="D68" s="872"/>
      <c r="E68" s="872"/>
      <c r="F68" s="872"/>
      <c r="G68" s="872"/>
      <c r="H68" s="872"/>
      <c r="I68" s="872"/>
      <c r="J68" s="872"/>
      <c r="K68" s="872"/>
      <c r="L68" s="872"/>
      <c r="M68" s="872"/>
      <c r="N68" s="872"/>
      <c r="O68" s="872"/>
      <c r="P68" s="873"/>
      <c r="Q68" s="874">
        <v>1523</v>
      </c>
      <c r="R68" s="868"/>
      <c r="S68" s="868"/>
      <c r="T68" s="868"/>
      <c r="U68" s="868"/>
      <c r="V68" s="868">
        <v>1379</v>
      </c>
      <c r="W68" s="868"/>
      <c r="X68" s="868"/>
      <c r="Y68" s="868"/>
      <c r="Z68" s="868"/>
      <c r="AA68" s="868">
        <v>144</v>
      </c>
      <c r="AB68" s="868"/>
      <c r="AC68" s="868"/>
      <c r="AD68" s="868"/>
      <c r="AE68" s="868"/>
      <c r="AF68" s="868">
        <v>144</v>
      </c>
      <c r="AG68" s="868"/>
      <c r="AH68" s="868"/>
      <c r="AI68" s="868"/>
      <c r="AJ68" s="868"/>
      <c r="AK68" s="868">
        <v>1</v>
      </c>
      <c r="AL68" s="868"/>
      <c r="AM68" s="868"/>
      <c r="AN68" s="868"/>
      <c r="AO68" s="868"/>
      <c r="AP68" s="868">
        <v>386</v>
      </c>
      <c r="AQ68" s="868"/>
      <c r="AR68" s="868"/>
      <c r="AS68" s="868"/>
      <c r="AT68" s="868"/>
      <c r="AU68" s="868">
        <v>37</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x14ac:dyDescent="0.15">
      <c r="A69" s="238">
        <v>2</v>
      </c>
      <c r="B69" s="875" t="s">
        <v>606</v>
      </c>
      <c r="C69" s="876"/>
      <c r="D69" s="876"/>
      <c r="E69" s="876"/>
      <c r="F69" s="876"/>
      <c r="G69" s="876"/>
      <c r="H69" s="876"/>
      <c r="I69" s="876"/>
      <c r="J69" s="876"/>
      <c r="K69" s="876"/>
      <c r="L69" s="876"/>
      <c r="M69" s="876"/>
      <c r="N69" s="876"/>
      <c r="O69" s="876"/>
      <c r="P69" s="877"/>
      <c r="Q69" s="878">
        <v>30</v>
      </c>
      <c r="R69" s="836"/>
      <c r="S69" s="836"/>
      <c r="T69" s="836"/>
      <c r="U69" s="836"/>
      <c r="V69" s="836">
        <v>24</v>
      </c>
      <c r="W69" s="836"/>
      <c r="X69" s="836"/>
      <c r="Y69" s="836"/>
      <c r="Z69" s="836"/>
      <c r="AA69" s="836">
        <v>6</v>
      </c>
      <c r="AB69" s="836"/>
      <c r="AC69" s="836"/>
      <c r="AD69" s="836"/>
      <c r="AE69" s="836"/>
      <c r="AF69" s="836">
        <v>6</v>
      </c>
      <c r="AG69" s="836"/>
      <c r="AH69" s="836"/>
      <c r="AI69" s="836"/>
      <c r="AJ69" s="836"/>
      <c r="AK69" s="830" t="s">
        <v>604</v>
      </c>
      <c r="AL69" s="831"/>
      <c r="AM69" s="831"/>
      <c r="AN69" s="831"/>
      <c r="AO69" s="832"/>
      <c r="AP69" s="830" t="s">
        <v>604</v>
      </c>
      <c r="AQ69" s="831"/>
      <c r="AR69" s="831"/>
      <c r="AS69" s="831"/>
      <c r="AT69" s="832"/>
      <c r="AU69" s="830" t="s">
        <v>604</v>
      </c>
      <c r="AV69" s="831"/>
      <c r="AW69" s="831"/>
      <c r="AX69" s="831"/>
      <c r="AY69" s="832"/>
      <c r="AZ69" s="834"/>
      <c r="BA69" s="834"/>
      <c r="BB69" s="834"/>
      <c r="BC69" s="834"/>
      <c r="BD69" s="835"/>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x14ac:dyDescent="0.15">
      <c r="A70" s="238">
        <v>3</v>
      </c>
      <c r="B70" s="875" t="s">
        <v>607</v>
      </c>
      <c r="C70" s="876"/>
      <c r="D70" s="876"/>
      <c r="E70" s="876"/>
      <c r="F70" s="876"/>
      <c r="G70" s="876"/>
      <c r="H70" s="876"/>
      <c r="I70" s="876"/>
      <c r="J70" s="876"/>
      <c r="K70" s="876"/>
      <c r="L70" s="876"/>
      <c r="M70" s="876"/>
      <c r="N70" s="876"/>
      <c r="O70" s="876"/>
      <c r="P70" s="877"/>
      <c r="Q70" s="878">
        <v>11</v>
      </c>
      <c r="R70" s="836"/>
      <c r="S70" s="836"/>
      <c r="T70" s="836"/>
      <c r="U70" s="836"/>
      <c r="V70" s="836">
        <v>11</v>
      </c>
      <c r="W70" s="836"/>
      <c r="X70" s="836"/>
      <c r="Y70" s="836"/>
      <c r="Z70" s="836"/>
      <c r="AA70" s="836">
        <v>0</v>
      </c>
      <c r="AB70" s="836"/>
      <c r="AC70" s="836"/>
      <c r="AD70" s="836"/>
      <c r="AE70" s="836"/>
      <c r="AF70" s="836">
        <v>0</v>
      </c>
      <c r="AG70" s="836"/>
      <c r="AH70" s="836"/>
      <c r="AI70" s="836"/>
      <c r="AJ70" s="836"/>
      <c r="AK70" s="830" t="s">
        <v>604</v>
      </c>
      <c r="AL70" s="831"/>
      <c r="AM70" s="831"/>
      <c r="AN70" s="831"/>
      <c r="AO70" s="832"/>
      <c r="AP70" s="830" t="s">
        <v>604</v>
      </c>
      <c r="AQ70" s="831"/>
      <c r="AR70" s="831"/>
      <c r="AS70" s="831"/>
      <c r="AT70" s="832"/>
      <c r="AU70" s="830" t="s">
        <v>604</v>
      </c>
      <c r="AV70" s="831"/>
      <c r="AW70" s="831"/>
      <c r="AX70" s="831"/>
      <c r="AY70" s="832"/>
      <c r="AZ70" s="834"/>
      <c r="BA70" s="834"/>
      <c r="BB70" s="834"/>
      <c r="BC70" s="834"/>
      <c r="BD70" s="835"/>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x14ac:dyDescent="0.15">
      <c r="A71" s="238">
        <v>4</v>
      </c>
      <c r="B71" s="875" t="s">
        <v>608</v>
      </c>
      <c r="C71" s="876"/>
      <c r="D71" s="876"/>
      <c r="E71" s="876"/>
      <c r="F71" s="876"/>
      <c r="G71" s="876"/>
      <c r="H71" s="876"/>
      <c r="I71" s="876"/>
      <c r="J71" s="876"/>
      <c r="K71" s="876"/>
      <c r="L71" s="876"/>
      <c r="M71" s="876"/>
      <c r="N71" s="876"/>
      <c r="O71" s="876"/>
      <c r="P71" s="877"/>
      <c r="Q71" s="878">
        <v>1</v>
      </c>
      <c r="R71" s="836"/>
      <c r="S71" s="836"/>
      <c r="T71" s="836"/>
      <c r="U71" s="836"/>
      <c r="V71" s="836">
        <v>1</v>
      </c>
      <c r="W71" s="836"/>
      <c r="X71" s="836"/>
      <c r="Y71" s="836"/>
      <c r="Z71" s="836"/>
      <c r="AA71" s="836">
        <v>0</v>
      </c>
      <c r="AB71" s="836"/>
      <c r="AC71" s="836"/>
      <c r="AD71" s="836"/>
      <c r="AE71" s="836"/>
      <c r="AF71" s="836">
        <v>0</v>
      </c>
      <c r="AG71" s="836"/>
      <c r="AH71" s="836"/>
      <c r="AI71" s="836"/>
      <c r="AJ71" s="836"/>
      <c r="AK71" s="830" t="s">
        <v>604</v>
      </c>
      <c r="AL71" s="831"/>
      <c r="AM71" s="831"/>
      <c r="AN71" s="831"/>
      <c r="AO71" s="832"/>
      <c r="AP71" s="830" t="s">
        <v>604</v>
      </c>
      <c r="AQ71" s="831"/>
      <c r="AR71" s="831"/>
      <c r="AS71" s="831"/>
      <c r="AT71" s="832"/>
      <c r="AU71" s="830" t="s">
        <v>604</v>
      </c>
      <c r="AV71" s="831"/>
      <c r="AW71" s="831"/>
      <c r="AX71" s="831"/>
      <c r="AY71" s="832"/>
      <c r="AZ71" s="834"/>
      <c r="BA71" s="834"/>
      <c r="BB71" s="834"/>
      <c r="BC71" s="834"/>
      <c r="BD71" s="835"/>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x14ac:dyDescent="0.15">
      <c r="A72" s="238">
        <v>5</v>
      </c>
      <c r="B72" s="875" t="s">
        <v>609</v>
      </c>
      <c r="C72" s="876"/>
      <c r="D72" s="876"/>
      <c r="E72" s="876"/>
      <c r="F72" s="876"/>
      <c r="G72" s="876"/>
      <c r="H72" s="876"/>
      <c r="I72" s="876"/>
      <c r="J72" s="876"/>
      <c r="K72" s="876"/>
      <c r="L72" s="876"/>
      <c r="M72" s="876"/>
      <c r="N72" s="876"/>
      <c r="O72" s="876"/>
      <c r="P72" s="877"/>
      <c r="Q72" s="878">
        <v>1943</v>
      </c>
      <c r="R72" s="836"/>
      <c r="S72" s="836"/>
      <c r="T72" s="836"/>
      <c r="U72" s="836"/>
      <c r="V72" s="836">
        <v>1773</v>
      </c>
      <c r="W72" s="836"/>
      <c r="X72" s="836"/>
      <c r="Y72" s="836"/>
      <c r="Z72" s="836"/>
      <c r="AA72" s="836">
        <v>170</v>
      </c>
      <c r="AB72" s="836"/>
      <c r="AC72" s="836"/>
      <c r="AD72" s="836"/>
      <c r="AE72" s="836"/>
      <c r="AF72" s="836">
        <v>107</v>
      </c>
      <c r="AG72" s="836"/>
      <c r="AH72" s="836"/>
      <c r="AI72" s="836"/>
      <c r="AJ72" s="836"/>
      <c r="AK72" s="836">
        <v>93</v>
      </c>
      <c r="AL72" s="836"/>
      <c r="AM72" s="836"/>
      <c r="AN72" s="836"/>
      <c r="AO72" s="836"/>
      <c r="AP72" s="836">
        <v>472</v>
      </c>
      <c r="AQ72" s="836"/>
      <c r="AR72" s="836"/>
      <c r="AS72" s="836"/>
      <c r="AT72" s="836"/>
      <c r="AU72" s="836">
        <v>102</v>
      </c>
      <c r="AV72" s="836"/>
      <c r="AW72" s="836"/>
      <c r="AX72" s="836"/>
      <c r="AY72" s="836"/>
      <c r="AZ72" s="834"/>
      <c r="BA72" s="834"/>
      <c r="BB72" s="834"/>
      <c r="BC72" s="834"/>
      <c r="BD72" s="835"/>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x14ac:dyDescent="0.15">
      <c r="A73" s="238">
        <v>6</v>
      </c>
      <c r="B73" s="875" t="s">
        <v>610</v>
      </c>
      <c r="C73" s="876"/>
      <c r="D73" s="876"/>
      <c r="E73" s="876"/>
      <c r="F73" s="876"/>
      <c r="G73" s="876"/>
      <c r="H73" s="876"/>
      <c r="I73" s="876"/>
      <c r="J73" s="876"/>
      <c r="K73" s="876"/>
      <c r="L73" s="876"/>
      <c r="M73" s="876"/>
      <c r="N73" s="876"/>
      <c r="O73" s="876"/>
      <c r="P73" s="877"/>
      <c r="Q73" s="878">
        <v>6958</v>
      </c>
      <c r="R73" s="836"/>
      <c r="S73" s="836"/>
      <c r="T73" s="836"/>
      <c r="U73" s="836"/>
      <c r="V73" s="836">
        <v>6929</v>
      </c>
      <c r="W73" s="836"/>
      <c r="X73" s="836"/>
      <c r="Y73" s="836"/>
      <c r="Z73" s="836"/>
      <c r="AA73" s="836">
        <v>29</v>
      </c>
      <c r="AB73" s="836"/>
      <c r="AC73" s="836"/>
      <c r="AD73" s="836"/>
      <c r="AE73" s="836"/>
      <c r="AF73" s="836">
        <v>29</v>
      </c>
      <c r="AG73" s="836"/>
      <c r="AH73" s="836"/>
      <c r="AI73" s="836"/>
      <c r="AJ73" s="836"/>
      <c r="AK73" s="836" t="s">
        <v>604</v>
      </c>
      <c r="AL73" s="836"/>
      <c r="AM73" s="836"/>
      <c r="AN73" s="836"/>
      <c r="AO73" s="836"/>
      <c r="AP73" s="836" t="s">
        <v>604</v>
      </c>
      <c r="AQ73" s="836"/>
      <c r="AR73" s="836"/>
      <c r="AS73" s="836"/>
      <c r="AT73" s="836"/>
      <c r="AU73" s="836" t="s">
        <v>604</v>
      </c>
      <c r="AV73" s="836"/>
      <c r="AW73" s="836"/>
      <c r="AX73" s="836"/>
      <c r="AY73" s="836"/>
      <c r="AZ73" s="834"/>
      <c r="BA73" s="834"/>
      <c r="BB73" s="834"/>
      <c r="BC73" s="834"/>
      <c r="BD73" s="835"/>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x14ac:dyDescent="0.15">
      <c r="A74" s="238">
        <v>7</v>
      </c>
      <c r="B74" s="875" t="s">
        <v>611</v>
      </c>
      <c r="C74" s="876"/>
      <c r="D74" s="876"/>
      <c r="E74" s="876"/>
      <c r="F74" s="876"/>
      <c r="G74" s="876"/>
      <c r="H74" s="876"/>
      <c r="I74" s="876"/>
      <c r="J74" s="876"/>
      <c r="K74" s="876"/>
      <c r="L74" s="876"/>
      <c r="M74" s="876"/>
      <c r="N74" s="876"/>
      <c r="O74" s="876"/>
      <c r="P74" s="877"/>
      <c r="Q74" s="878">
        <v>61</v>
      </c>
      <c r="R74" s="836"/>
      <c r="S74" s="836"/>
      <c r="T74" s="836"/>
      <c r="U74" s="836"/>
      <c r="V74" s="836">
        <v>56</v>
      </c>
      <c r="W74" s="836"/>
      <c r="X74" s="836"/>
      <c r="Y74" s="836"/>
      <c r="Z74" s="836"/>
      <c r="AA74" s="836">
        <v>5</v>
      </c>
      <c r="AB74" s="836"/>
      <c r="AC74" s="836"/>
      <c r="AD74" s="836"/>
      <c r="AE74" s="836"/>
      <c r="AF74" s="836">
        <v>5</v>
      </c>
      <c r="AG74" s="836"/>
      <c r="AH74" s="836"/>
      <c r="AI74" s="836"/>
      <c r="AJ74" s="836"/>
      <c r="AK74" s="836" t="s">
        <v>604</v>
      </c>
      <c r="AL74" s="836"/>
      <c r="AM74" s="836"/>
      <c r="AN74" s="836"/>
      <c r="AO74" s="836"/>
      <c r="AP74" s="836" t="s">
        <v>604</v>
      </c>
      <c r="AQ74" s="836"/>
      <c r="AR74" s="836"/>
      <c r="AS74" s="836"/>
      <c r="AT74" s="836"/>
      <c r="AU74" s="836" t="s">
        <v>604</v>
      </c>
      <c r="AV74" s="836"/>
      <c r="AW74" s="836"/>
      <c r="AX74" s="836"/>
      <c r="AY74" s="836"/>
      <c r="AZ74" s="834"/>
      <c r="BA74" s="834"/>
      <c r="BB74" s="834"/>
      <c r="BC74" s="834"/>
      <c r="BD74" s="835"/>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x14ac:dyDescent="0.15">
      <c r="A75" s="238">
        <v>8</v>
      </c>
      <c r="B75" s="875" t="s">
        <v>612</v>
      </c>
      <c r="C75" s="876"/>
      <c r="D75" s="876"/>
      <c r="E75" s="876"/>
      <c r="F75" s="876"/>
      <c r="G75" s="876"/>
      <c r="H75" s="876"/>
      <c r="I75" s="876"/>
      <c r="J75" s="876"/>
      <c r="K75" s="876"/>
      <c r="L75" s="876"/>
      <c r="M75" s="876"/>
      <c r="N75" s="876"/>
      <c r="O75" s="876"/>
      <c r="P75" s="877"/>
      <c r="Q75" s="879">
        <v>267</v>
      </c>
      <c r="R75" s="831"/>
      <c r="S75" s="831"/>
      <c r="T75" s="831"/>
      <c r="U75" s="832"/>
      <c r="V75" s="830">
        <v>235</v>
      </c>
      <c r="W75" s="831"/>
      <c r="X75" s="831"/>
      <c r="Y75" s="831"/>
      <c r="Z75" s="832"/>
      <c r="AA75" s="830">
        <v>32</v>
      </c>
      <c r="AB75" s="831"/>
      <c r="AC75" s="831"/>
      <c r="AD75" s="831"/>
      <c r="AE75" s="832"/>
      <c r="AF75" s="830">
        <v>32</v>
      </c>
      <c r="AG75" s="831"/>
      <c r="AH75" s="831"/>
      <c r="AI75" s="831"/>
      <c r="AJ75" s="832"/>
      <c r="AK75" s="836" t="s">
        <v>604</v>
      </c>
      <c r="AL75" s="836"/>
      <c r="AM75" s="836"/>
      <c r="AN75" s="836"/>
      <c r="AO75" s="836"/>
      <c r="AP75" s="836" t="s">
        <v>604</v>
      </c>
      <c r="AQ75" s="836"/>
      <c r="AR75" s="836"/>
      <c r="AS75" s="836"/>
      <c r="AT75" s="836"/>
      <c r="AU75" s="836" t="s">
        <v>604</v>
      </c>
      <c r="AV75" s="836"/>
      <c r="AW75" s="836"/>
      <c r="AX75" s="836"/>
      <c r="AY75" s="836"/>
      <c r="AZ75" s="834"/>
      <c r="BA75" s="834"/>
      <c r="BB75" s="834"/>
      <c r="BC75" s="834"/>
      <c r="BD75" s="835"/>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x14ac:dyDescent="0.15">
      <c r="A76" s="238">
        <v>9</v>
      </c>
      <c r="B76" s="875" t="s">
        <v>613</v>
      </c>
      <c r="C76" s="876"/>
      <c r="D76" s="876"/>
      <c r="E76" s="876"/>
      <c r="F76" s="876"/>
      <c r="G76" s="876"/>
      <c r="H76" s="876"/>
      <c r="I76" s="876"/>
      <c r="J76" s="876"/>
      <c r="K76" s="876"/>
      <c r="L76" s="876"/>
      <c r="M76" s="876"/>
      <c r="N76" s="876"/>
      <c r="O76" s="876"/>
      <c r="P76" s="877"/>
      <c r="Q76" s="879">
        <v>279696</v>
      </c>
      <c r="R76" s="831"/>
      <c r="S76" s="831"/>
      <c r="T76" s="831"/>
      <c r="U76" s="832"/>
      <c r="V76" s="830">
        <v>267445</v>
      </c>
      <c r="W76" s="831"/>
      <c r="X76" s="831"/>
      <c r="Y76" s="831"/>
      <c r="Z76" s="832"/>
      <c r="AA76" s="830">
        <v>12251</v>
      </c>
      <c r="AB76" s="831"/>
      <c r="AC76" s="831"/>
      <c r="AD76" s="831"/>
      <c r="AE76" s="832"/>
      <c r="AF76" s="830">
        <v>12251</v>
      </c>
      <c r="AG76" s="831"/>
      <c r="AH76" s="831"/>
      <c r="AI76" s="831"/>
      <c r="AJ76" s="832"/>
      <c r="AK76" s="836" t="s">
        <v>604</v>
      </c>
      <c r="AL76" s="836"/>
      <c r="AM76" s="836"/>
      <c r="AN76" s="836"/>
      <c r="AO76" s="836"/>
      <c r="AP76" s="836" t="s">
        <v>604</v>
      </c>
      <c r="AQ76" s="836"/>
      <c r="AR76" s="836"/>
      <c r="AS76" s="836"/>
      <c r="AT76" s="836"/>
      <c r="AU76" s="836" t="s">
        <v>604</v>
      </c>
      <c r="AV76" s="836"/>
      <c r="AW76" s="836"/>
      <c r="AX76" s="836"/>
      <c r="AY76" s="836"/>
      <c r="AZ76" s="834"/>
      <c r="BA76" s="834"/>
      <c r="BB76" s="834"/>
      <c r="BC76" s="834"/>
      <c r="BD76" s="835"/>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x14ac:dyDescent="0.15">
      <c r="A77" s="238">
        <v>10</v>
      </c>
      <c r="B77" s="875"/>
      <c r="C77" s="876"/>
      <c r="D77" s="876"/>
      <c r="E77" s="876"/>
      <c r="F77" s="876"/>
      <c r="G77" s="876"/>
      <c r="H77" s="876"/>
      <c r="I77" s="876"/>
      <c r="J77" s="876"/>
      <c r="K77" s="876"/>
      <c r="L77" s="876"/>
      <c r="M77" s="876"/>
      <c r="N77" s="876"/>
      <c r="O77" s="876"/>
      <c r="P77" s="877"/>
      <c r="Q77" s="879"/>
      <c r="R77" s="831"/>
      <c r="S77" s="831"/>
      <c r="T77" s="831"/>
      <c r="U77" s="832"/>
      <c r="V77" s="830"/>
      <c r="W77" s="831"/>
      <c r="X77" s="831"/>
      <c r="Y77" s="831"/>
      <c r="Z77" s="832"/>
      <c r="AA77" s="830"/>
      <c r="AB77" s="831"/>
      <c r="AC77" s="831"/>
      <c r="AD77" s="831"/>
      <c r="AE77" s="832"/>
      <c r="AF77" s="830"/>
      <c r="AG77" s="831"/>
      <c r="AH77" s="831"/>
      <c r="AI77" s="831"/>
      <c r="AJ77" s="832"/>
      <c r="AK77" s="830"/>
      <c r="AL77" s="831"/>
      <c r="AM77" s="831"/>
      <c r="AN77" s="831"/>
      <c r="AO77" s="832"/>
      <c r="AP77" s="830"/>
      <c r="AQ77" s="831"/>
      <c r="AR77" s="831"/>
      <c r="AS77" s="831"/>
      <c r="AT77" s="832"/>
      <c r="AU77" s="830"/>
      <c r="AV77" s="831"/>
      <c r="AW77" s="831"/>
      <c r="AX77" s="831"/>
      <c r="AY77" s="832"/>
      <c r="AZ77" s="834"/>
      <c r="BA77" s="834"/>
      <c r="BB77" s="834"/>
      <c r="BC77" s="834"/>
      <c r="BD77" s="835"/>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x14ac:dyDescent="0.15">
      <c r="A78" s="238">
        <v>11</v>
      </c>
      <c r="B78" s="875"/>
      <c r="C78" s="876"/>
      <c r="D78" s="876"/>
      <c r="E78" s="876"/>
      <c r="F78" s="876"/>
      <c r="G78" s="876"/>
      <c r="H78" s="876"/>
      <c r="I78" s="876"/>
      <c r="J78" s="876"/>
      <c r="K78" s="876"/>
      <c r="L78" s="876"/>
      <c r="M78" s="876"/>
      <c r="N78" s="876"/>
      <c r="O78" s="876"/>
      <c r="P78" s="877"/>
      <c r="Q78" s="878"/>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34"/>
      <c r="BA78" s="834"/>
      <c r="BB78" s="834"/>
      <c r="BC78" s="834"/>
      <c r="BD78" s="835"/>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x14ac:dyDescent="0.15">
      <c r="A79" s="238">
        <v>12</v>
      </c>
      <c r="B79" s="875"/>
      <c r="C79" s="876"/>
      <c r="D79" s="876"/>
      <c r="E79" s="876"/>
      <c r="F79" s="876"/>
      <c r="G79" s="876"/>
      <c r="H79" s="876"/>
      <c r="I79" s="876"/>
      <c r="J79" s="876"/>
      <c r="K79" s="876"/>
      <c r="L79" s="876"/>
      <c r="M79" s="876"/>
      <c r="N79" s="876"/>
      <c r="O79" s="876"/>
      <c r="P79" s="877"/>
      <c r="Q79" s="878"/>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4"/>
      <c r="BA79" s="834"/>
      <c r="BB79" s="834"/>
      <c r="BC79" s="834"/>
      <c r="BD79" s="835"/>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x14ac:dyDescent="0.15">
      <c r="A80" s="238">
        <v>13</v>
      </c>
      <c r="B80" s="875"/>
      <c r="C80" s="876"/>
      <c r="D80" s="876"/>
      <c r="E80" s="876"/>
      <c r="F80" s="876"/>
      <c r="G80" s="876"/>
      <c r="H80" s="876"/>
      <c r="I80" s="876"/>
      <c r="J80" s="876"/>
      <c r="K80" s="876"/>
      <c r="L80" s="876"/>
      <c r="M80" s="876"/>
      <c r="N80" s="876"/>
      <c r="O80" s="876"/>
      <c r="P80" s="877"/>
      <c r="Q80" s="878"/>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4"/>
      <c r="BA80" s="834"/>
      <c r="BB80" s="834"/>
      <c r="BC80" s="834"/>
      <c r="BD80" s="835"/>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x14ac:dyDescent="0.15">
      <c r="A81" s="238">
        <v>14</v>
      </c>
      <c r="B81" s="875"/>
      <c r="C81" s="876"/>
      <c r="D81" s="876"/>
      <c r="E81" s="876"/>
      <c r="F81" s="876"/>
      <c r="G81" s="876"/>
      <c r="H81" s="876"/>
      <c r="I81" s="876"/>
      <c r="J81" s="876"/>
      <c r="K81" s="876"/>
      <c r="L81" s="876"/>
      <c r="M81" s="876"/>
      <c r="N81" s="876"/>
      <c r="O81" s="876"/>
      <c r="P81" s="877"/>
      <c r="Q81" s="878"/>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4"/>
      <c r="BA81" s="834"/>
      <c r="BB81" s="834"/>
      <c r="BC81" s="834"/>
      <c r="BD81" s="835"/>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x14ac:dyDescent="0.15">
      <c r="A82" s="238">
        <v>15</v>
      </c>
      <c r="B82" s="875"/>
      <c r="C82" s="876"/>
      <c r="D82" s="876"/>
      <c r="E82" s="876"/>
      <c r="F82" s="876"/>
      <c r="G82" s="876"/>
      <c r="H82" s="876"/>
      <c r="I82" s="876"/>
      <c r="J82" s="876"/>
      <c r="K82" s="876"/>
      <c r="L82" s="876"/>
      <c r="M82" s="876"/>
      <c r="N82" s="876"/>
      <c r="O82" s="876"/>
      <c r="P82" s="877"/>
      <c r="Q82" s="878"/>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4"/>
      <c r="BA82" s="834"/>
      <c r="BB82" s="834"/>
      <c r="BC82" s="834"/>
      <c r="BD82" s="835"/>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x14ac:dyDescent="0.15">
      <c r="A83" s="238">
        <v>16</v>
      </c>
      <c r="B83" s="875"/>
      <c r="C83" s="876"/>
      <c r="D83" s="876"/>
      <c r="E83" s="876"/>
      <c r="F83" s="876"/>
      <c r="G83" s="876"/>
      <c r="H83" s="876"/>
      <c r="I83" s="876"/>
      <c r="J83" s="876"/>
      <c r="K83" s="876"/>
      <c r="L83" s="876"/>
      <c r="M83" s="876"/>
      <c r="N83" s="876"/>
      <c r="O83" s="876"/>
      <c r="P83" s="877"/>
      <c r="Q83" s="878"/>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4"/>
      <c r="BA83" s="834"/>
      <c r="BB83" s="834"/>
      <c r="BC83" s="834"/>
      <c r="BD83" s="835"/>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x14ac:dyDescent="0.15">
      <c r="A84" s="238">
        <v>17</v>
      </c>
      <c r="B84" s="875"/>
      <c r="C84" s="876"/>
      <c r="D84" s="876"/>
      <c r="E84" s="876"/>
      <c r="F84" s="876"/>
      <c r="G84" s="876"/>
      <c r="H84" s="876"/>
      <c r="I84" s="876"/>
      <c r="J84" s="876"/>
      <c r="K84" s="876"/>
      <c r="L84" s="876"/>
      <c r="M84" s="876"/>
      <c r="N84" s="876"/>
      <c r="O84" s="876"/>
      <c r="P84" s="877"/>
      <c r="Q84" s="878"/>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4"/>
      <c r="BA84" s="834"/>
      <c r="BB84" s="834"/>
      <c r="BC84" s="834"/>
      <c r="BD84" s="835"/>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x14ac:dyDescent="0.15">
      <c r="A85" s="238">
        <v>18</v>
      </c>
      <c r="B85" s="875"/>
      <c r="C85" s="876"/>
      <c r="D85" s="876"/>
      <c r="E85" s="876"/>
      <c r="F85" s="876"/>
      <c r="G85" s="876"/>
      <c r="H85" s="876"/>
      <c r="I85" s="876"/>
      <c r="J85" s="876"/>
      <c r="K85" s="876"/>
      <c r="L85" s="876"/>
      <c r="M85" s="876"/>
      <c r="N85" s="876"/>
      <c r="O85" s="876"/>
      <c r="P85" s="877"/>
      <c r="Q85" s="878"/>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4"/>
      <c r="BA85" s="834"/>
      <c r="BB85" s="834"/>
      <c r="BC85" s="834"/>
      <c r="BD85" s="835"/>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x14ac:dyDescent="0.15">
      <c r="A86" s="238">
        <v>19</v>
      </c>
      <c r="B86" s="875"/>
      <c r="C86" s="876"/>
      <c r="D86" s="876"/>
      <c r="E86" s="876"/>
      <c r="F86" s="876"/>
      <c r="G86" s="876"/>
      <c r="H86" s="876"/>
      <c r="I86" s="876"/>
      <c r="J86" s="876"/>
      <c r="K86" s="876"/>
      <c r="L86" s="876"/>
      <c r="M86" s="876"/>
      <c r="N86" s="876"/>
      <c r="O86" s="876"/>
      <c r="P86" s="877"/>
      <c r="Q86" s="878"/>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4"/>
      <c r="BA86" s="834"/>
      <c r="BB86" s="834"/>
      <c r="BC86" s="834"/>
      <c r="BD86" s="835"/>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x14ac:dyDescent="0.2">
      <c r="A88" s="240" t="s">
        <v>392</v>
      </c>
      <c r="B88" s="789" t="s">
        <v>427</v>
      </c>
      <c r="C88" s="790"/>
      <c r="D88" s="790"/>
      <c r="E88" s="790"/>
      <c r="F88" s="790"/>
      <c r="G88" s="790"/>
      <c r="H88" s="790"/>
      <c r="I88" s="790"/>
      <c r="J88" s="790"/>
      <c r="K88" s="790"/>
      <c r="L88" s="790"/>
      <c r="M88" s="790"/>
      <c r="N88" s="790"/>
      <c r="O88" s="790"/>
      <c r="P88" s="791"/>
      <c r="Q88" s="842"/>
      <c r="R88" s="843"/>
      <c r="S88" s="843"/>
      <c r="T88" s="843"/>
      <c r="U88" s="843"/>
      <c r="V88" s="843"/>
      <c r="W88" s="843"/>
      <c r="X88" s="843"/>
      <c r="Y88" s="843"/>
      <c r="Z88" s="843"/>
      <c r="AA88" s="843"/>
      <c r="AB88" s="843"/>
      <c r="AC88" s="843"/>
      <c r="AD88" s="843"/>
      <c r="AE88" s="843"/>
      <c r="AF88" s="846">
        <v>12574</v>
      </c>
      <c r="AG88" s="846"/>
      <c r="AH88" s="846"/>
      <c r="AI88" s="846"/>
      <c r="AJ88" s="846"/>
      <c r="AK88" s="843"/>
      <c r="AL88" s="843"/>
      <c r="AM88" s="843"/>
      <c r="AN88" s="843"/>
      <c r="AO88" s="843"/>
      <c r="AP88" s="846">
        <v>858</v>
      </c>
      <c r="AQ88" s="846"/>
      <c r="AR88" s="846"/>
      <c r="AS88" s="846"/>
      <c r="AT88" s="846"/>
      <c r="AU88" s="846">
        <v>139</v>
      </c>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42</v>
      </c>
      <c r="CS102" s="854"/>
      <c r="CT102" s="854"/>
      <c r="CU102" s="854"/>
      <c r="CV102" s="891"/>
      <c r="CW102" s="890">
        <v>28</v>
      </c>
      <c r="CX102" s="854"/>
      <c r="CY102" s="854"/>
      <c r="CZ102" s="854"/>
      <c r="DA102" s="891"/>
      <c r="DB102" s="890"/>
      <c r="DC102" s="854"/>
      <c r="DD102" s="854"/>
      <c r="DE102" s="854"/>
      <c r="DF102" s="891"/>
      <c r="DG102" s="890">
        <v>179</v>
      </c>
      <c r="DH102" s="854"/>
      <c r="DI102" s="854"/>
      <c r="DJ102" s="854"/>
      <c r="DK102" s="891"/>
      <c r="DL102" s="890"/>
      <c r="DM102" s="854"/>
      <c r="DN102" s="854"/>
      <c r="DO102" s="854"/>
      <c r="DP102" s="891"/>
      <c r="DQ102" s="890"/>
      <c r="DR102" s="854"/>
      <c r="DS102" s="854"/>
      <c r="DT102" s="854"/>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310</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310</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310</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661171</v>
      </c>
      <c r="AB110" s="900"/>
      <c r="AC110" s="900"/>
      <c r="AD110" s="900"/>
      <c r="AE110" s="901"/>
      <c r="AF110" s="902">
        <v>656693</v>
      </c>
      <c r="AG110" s="900"/>
      <c r="AH110" s="900"/>
      <c r="AI110" s="900"/>
      <c r="AJ110" s="901"/>
      <c r="AK110" s="902">
        <v>651097</v>
      </c>
      <c r="AL110" s="900"/>
      <c r="AM110" s="900"/>
      <c r="AN110" s="900"/>
      <c r="AO110" s="901"/>
      <c r="AP110" s="903">
        <v>12.8</v>
      </c>
      <c r="AQ110" s="904"/>
      <c r="AR110" s="904"/>
      <c r="AS110" s="904"/>
      <c r="AT110" s="905"/>
      <c r="AU110" s="906" t="s">
        <v>74</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7110294</v>
      </c>
      <c r="BR110" s="931"/>
      <c r="BS110" s="931"/>
      <c r="BT110" s="931"/>
      <c r="BU110" s="931"/>
      <c r="BV110" s="931">
        <v>7045041</v>
      </c>
      <c r="BW110" s="931"/>
      <c r="BX110" s="931"/>
      <c r="BY110" s="931"/>
      <c r="BZ110" s="931"/>
      <c r="CA110" s="931">
        <v>7056179</v>
      </c>
      <c r="CB110" s="931"/>
      <c r="CC110" s="931"/>
      <c r="CD110" s="931"/>
      <c r="CE110" s="931"/>
      <c r="CF110" s="944">
        <v>138.9</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445</v>
      </c>
      <c r="DM110" s="931"/>
      <c r="DN110" s="931"/>
      <c r="DO110" s="931"/>
      <c r="DP110" s="931"/>
      <c r="DQ110" s="931" t="s">
        <v>446</v>
      </c>
      <c r="DR110" s="931"/>
      <c r="DS110" s="931"/>
      <c r="DT110" s="931"/>
      <c r="DU110" s="931"/>
      <c r="DV110" s="932" t="s">
        <v>445</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448</v>
      </c>
      <c r="AB111" s="938"/>
      <c r="AC111" s="938"/>
      <c r="AD111" s="938"/>
      <c r="AE111" s="939"/>
      <c r="AF111" s="940" t="s">
        <v>449</v>
      </c>
      <c r="AG111" s="938"/>
      <c r="AH111" s="938"/>
      <c r="AI111" s="938"/>
      <c r="AJ111" s="939"/>
      <c r="AK111" s="940" t="s">
        <v>444</v>
      </c>
      <c r="AL111" s="938"/>
      <c r="AM111" s="938"/>
      <c r="AN111" s="938"/>
      <c r="AO111" s="939"/>
      <c r="AP111" s="941" t="s">
        <v>449</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v>332207</v>
      </c>
      <c r="BR111" s="926"/>
      <c r="BS111" s="926"/>
      <c r="BT111" s="926"/>
      <c r="BU111" s="926"/>
      <c r="BV111" s="926">
        <v>323208</v>
      </c>
      <c r="BW111" s="926"/>
      <c r="BX111" s="926"/>
      <c r="BY111" s="926"/>
      <c r="BZ111" s="926"/>
      <c r="CA111" s="926">
        <v>314210</v>
      </c>
      <c r="CB111" s="926"/>
      <c r="CC111" s="926"/>
      <c r="CD111" s="926"/>
      <c r="CE111" s="926"/>
      <c r="CF111" s="920">
        <v>6.2</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449</v>
      </c>
      <c r="DM111" s="926"/>
      <c r="DN111" s="926"/>
      <c r="DO111" s="926"/>
      <c r="DP111" s="926"/>
      <c r="DQ111" s="926" t="s">
        <v>452</v>
      </c>
      <c r="DR111" s="926"/>
      <c r="DS111" s="926"/>
      <c r="DT111" s="926"/>
      <c r="DU111" s="926"/>
      <c r="DV111" s="927" t="s">
        <v>445</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449</v>
      </c>
      <c r="AG112" s="959"/>
      <c r="AH112" s="959"/>
      <c r="AI112" s="959"/>
      <c r="AJ112" s="960"/>
      <c r="AK112" s="961" t="s">
        <v>455</v>
      </c>
      <c r="AL112" s="959"/>
      <c r="AM112" s="959"/>
      <c r="AN112" s="959"/>
      <c r="AO112" s="960"/>
      <c r="AP112" s="962" t="s">
        <v>456</v>
      </c>
      <c r="AQ112" s="963"/>
      <c r="AR112" s="963"/>
      <c r="AS112" s="963"/>
      <c r="AT112" s="964"/>
      <c r="AU112" s="908"/>
      <c r="AV112" s="909"/>
      <c r="AW112" s="909"/>
      <c r="AX112" s="909"/>
      <c r="AY112" s="909"/>
      <c r="AZ112" s="922" t="s">
        <v>457</v>
      </c>
      <c r="BA112" s="923"/>
      <c r="BB112" s="923"/>
      <c r="BC112" s="923"/>
      <c r="BD112" s="923"/>
      <c r="BE112" s="923"/>
      <c r="BF112" s="923"/>
      <c r="BG112" s="923"/>
      <c r="BH112" s="923"/>
      <c r="BI112" s="923"/>
      <c r="BJ112" s="923"/>
      <c r="BK112" s="923"/>
      <c r="BL112" s="923"/>
      <c r="BM112" s="923"/>
      <c r="BN112" s="923"/>
      <c r="BO112" s="923"/>
      <c r="BP112" s="924"/>
      <c r="BQ112" s="925">
        <v>8137330</v>
      </c>
      <c r="BR112" s="926"/>
      <c r="BS112" s="926"/>
      <c r="BT112" s="926"/>
      <c r="BU112" s="926"/>
      <c r="BV112" s="926">
        <v>7457195</v>
      </c>
      <c r="BW112" s="926"/>
      <c r="BX112" s="926"/>
      <c r="BY112" s="926"/>
      <c r="BZ112" s="926"/>
      <c r="CA112" s="926">
        <v>6739805</v>
      </c>
      <c r="CB112" s="926"/>
      <c r="CC112" s="926"/>
      <c r="CD112" s="926"/>
      <c r="CE112" s="926"/>
      <c r="CF112" s="920">
        <v>132.69999999999999</v>
      </c>
      <c r="CG112" s="921"/>
      <c r="CH112" s="921"/>
      <c r="CI112" s="921"/>
      <c r="CJ112" s="921"/>
      <c r="CK112" s="948"/>
      <c r="CL112" s="949"/>
      <c r="CM112" s="922" t="s">
        <v>458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459</v>
      </c>
      <c r="DM112" s="926"/>
      <c r="DN112" s="926"/>
      <c r="DO112" s="926"/>
      <c r="DP112" s="926"/>
      <c r="DQ112" s="926" t="s">
        <v>455</v>
      </c>
      <c r="DR112" s="926"/>
      <c r="DS112" s="926"/>
      <c r="DT112" s="926"/>
      <c r="DU112" s="926"/>
      <c r="DV112" s="927" t="s">
        <v>460</v>
      </c>
      <c r="DW112" s="927"/>
      <c r="DX112" s="927"/>
      <c r="DY112" s="927"/>
      <c r="DZ112" s="928"/>
    </row>
    <row r="113" spans="1:130" s="230" customFormat="1" ht="26.25" customHeight="1" x14ac:dyDescent="0.15">
      <c r="A113" s="954"/>
      <c r="B113" s="955"/>
      <c r="C113" s="923" t="s">
        <v>461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891389</v>
      </c>
      <c r="AB113" s="938"/>
      <c r="AC113" s="938"/>
      <c r="AD113" s="938"/>
      <c r="AE113" s="939"/>
      <c r="AF113" s="940">
        <v>912081</v>
      </c>
      <c r="AG113" s="938"/>
      <c r="AH113" s="938"/>
      <c r="AI113" s="938"/>
      <c r="AJ113" s="939"/>
      <c r="AK113" s="940">
        <v>907805</v>
      </c>
      <c r="AL113" s="938"/>
      <c r="AM113" s="938"/>
      <c r="AN113" s="938"/>
      <c r="AO113" s="939"/>
      <c r="AP113" s="941">
        <v>17.899999999999999</v>
      </c>
      <c r="AQ113" s="942"/>
      <c r="AR113" s="942"/>
      <c r="AS113" s="942"/>
      <c r="AT113" s="943"/>
      <c r="AU113" s="908"/>
      <c r="AV113" s="909"/>
      <c r="AW113" s="909"/>
      <c r="AX113" s="909"/>
      <c r="AY113" s="909"/>
      <c r="AZ113" s="922" t="s">
        <v>462</v>
      </c>
      <c r="BA113" s="923"/>
      <c r="BB113" s="923"/>
      <c r="BC113" s="923"/>
      <c r="BD113" s="923"/>
      <c r="BE113" s="923"/>
      <c r="BF113" s="923"/>
      <c r="BG113" s="923"/>
      <c r="BH113" s="923"/>
      <c r="BI113" s="923"/>
      <c r="BJ113" s="923"/>
      <c r="BK113" s="923"/>
      <c r="BL113" s="923"/>
      <c r="BM113" s="923"/>
      <c r="BN113" s="923"/>
      <c r="BO113" s="923"/>
      <c r="BP113" s="924"/>
      <c r="BQ113" s="925">
        <v>149154</v>
      </c>
      <c r="BR113" s="926"/>
      <c r="BS113" s="926"/>
      <c r="BT113" s="926"/>
      <c r="BU113" s="926"/>
      <c r="BV113" s="926">
        <v>140715</v>
      </c>
      <c r="BW113" s="926"/>
      <c r="BX113" s="926"/>
      <c r="BY113" s="926"/>
      <c r="BZ113" s="926"/>
      <c r="CA113" s="926">
        <v>138951</v>
      </c>
      <c r="CB113" s="926"/>
      <c r="CC113" s="926"/>
      <c r="CD113" s="926"/>
      <c r="CE113" s="926"/>
      <c r="CF113" s="920">
        <v>2.7</v>
      </c>
      <c r="CG113" s="921"/>
      <c r="CH113" s="921"/>
      <c r="CI113" s="921"/>
      <c r="CJ113" s="921"/>
      <c r="CK113" s="948"/>
      <c r="CL113" s="949"/>
      <c r="CM113" s="922" t="s">
        <v>463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449</v>
      </c>
      <c r="DH113" s="959"/>
      <c r="DI113" s="959"/>
      <c r="DJ113" s="959"/>
      <c r="DK113" s="960"/>
      <c r="DL113" s="961" t="s">
        <v>464</v>
      </c>
      <c r="DM113" s="959"/>
      <c r="DN113" s="959"/>
      <c r="DO113" s="959"/>
      <c r="DP113" s="960"/>
      <c r="DQ113" s="961" t="s">
        <v>446</v>
      </c>
      <c r="DR113" s="959"/>
      <c r="DS113" s="959"/>
      <c r="DT113" s="959"/>
      <c r="DU113" s="960"/>
      <c r="DV113" s="962" t="s">
        <v>445</v>
      </c>
      <c r="DW113" s="963"/>
      <c r="DX113" s="963"/>
      <c r="DY113" s="963"/>
      <c r="DZ113" s="964"/>
    </row>
    <row r="114" spans="1:130" s="230" customFormat="1" ht="26.25" customHeight="1" x14ac:dyDescent="0.15">
      <c r="A114" s="954"/>
      <c r="B114" s="955"/>
      <c r="C114" s="923" t="s">
        <v>465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26843</v>
      </c>
      <c r="AB114" s="959"/>
      <c r="AC114" s="959"/>
      <c r="AD114" s="959"/>
      <c r="AE114" s="960"/>
      <c r="AF114" s="961">
        <v>25863</v>
      </c>
      <c r="AG114" s="959"/>
      <c r="AH114" s="959"/>
      <c r="AI114" s="959"/>
      <c r="AJ114" s="960"/>
      <c r="AK114" s="961">
        <v>33997</v>
      </c>
      <c r="AL114" s="959"/>
      <c r="AM114" s="959"/>
      <c r="AN114" s="959"/>
      <c r="AO114" s="960"/>
      <c r="AP114" s="962">
        <v>0.7</v>
      </c>
      <c r="AQ114" s="963"/>
      <c r="AR114" s="963"/>
      <c r="AS114" s="963"/>
      <c r="AT114" s="964"/>
      <c r="AU114" s="908"/>
      <c r="AV114" s="909"/>
      <c r="AW114" s="909"/>
      <c r="AX114" s="909"/>
      <c r="AY114" s="909"/>
      <c r="AZ114" s="922" t="s">
        <v>466</v>
      </c>
      <c r="BA114" s="923"/>
      <c r="BB114" s="923"/>
      <c r="BC114" s="923"/>
      <c r="BD114" s="923"/>
      <c r="BE114" s="923"/>
      <c r="BF114" s="923"/>
      <c r="BG114" s="923"/>
      <c r="BH114" s="923"/>
      <c r="BI114" s="923"/>
      <c r="BJ114" s="923"/>
      <c r="BK114" s="923"/>
      <c r="BL114" s="923"/>
      <c r="BM114" s="923"/>
      <c r="BN114" s="923"/>
      <c r="BO114" s="923"/>
      <c r="BP114" s="924"/>
      <c r="BQ114" s="925">
        <v>1933567</v>
      </c>
      <c r="BR114" s="926"/>
      <c r="BS114" s="926"/>
      <c r="BT114" s="926"/>
      <c r="BU114" s="926"/>
      <c r="BV114" s="926">
        <v>1886000</v>
      </c>
      <c r="BW114" s="926"/>
      <c r="BX114" s="926"/>
      <c r="BY114" s="926"/>
      <c r="BZ114" s="926"/>
      <c r="CA114" s="926">
        <v>1869389</v>
      </c>
      <c r="CB114" s="926"/>
      <c r="CC114" s="926"/>
      <c r="CD114" s="926"/>
      <c r="CE114" s="926"/>
      <c r="CF114" s="920">
        <v>36.799999999999997</v>
      </c>
      <c r="CG114" s="921"/>
      <c r="CH114" s="921"/>
      <c r="CI114" s="921"/>
      <c r="CJ114" s="921"/>
      <c r="CK114" s="948"/>
      <c r="CL114" s="949"/>
      <c r="CM114" s="922" t="s">
        <v>467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455</v>
      </c>
      <c r="DH114" s="959"/>
      <c r="DI114" s="959"/>
      <c r="DJ114" s="959"/>
      <c r="DK114" s="960"/>
      <c r="DL114" s="961" t="s">
        <v>455</v>
      </c>
      <c r="DM114" s="959"/>
      <c r="DN114" s="959"/>
      <c r="DO114" s="959"/>
      <c r="DP114" s="960"/>
      <c r="DQ114" s="961" t="s">
        <v>449</v>
      </c>
      <c r="DR114" s="959"/>
      <c r="DS114" s="959"/>
      <c r="DT114" s="959"/>
      <c r="DU114" s="960"/>
      <c r="DV114" s="962" t="s">
        <v>446</v>
      </c>
      <c r="DW114" s="963"/>
      <c r="DX114" s="963"/>
      <c r="DY114" s="963"/>
      <c r="DZ114" s="964"/>
    </row>
    <row r="115" spans="1:130" s="230" customFormat="1" ht="26.25" customHeight="1" x14ac:dyDescent="0.15">
      <c r="A115" s="954"/>
      <c r="B115" s="955"/>
      <c r="C115" s="923" t="s">
        <v>468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10484</v>
      </c>
      <c r="AB115" s="938"/>
      <c r="AC115" s="938"/>
      <c r="AD115" s="938"/>
      <c r="AE115" s="939"/>
      <c r="AF115" s="940">
        <v>11818</v>
      </c>
      <c r="AG115" s="938"/>
      <c r="AH115" s="938"/>
      <c r="AI115" s="938"/>
      <c r="AJ115" s="939"/>
      <c r="AK115" s="940">
        <v>11580</v>
      </c>
      <c r="AL115" s="938"/>
      <c r="AM115" s="938"/>
      <c r="AN115" s="938"/>
      <c r="AO115" s="939"/>
      <c r="AP115" s="941">
        <v>0.2</v>
      </c>
      <c r="AQ115" s="942"/>
      <c r="AR115" s="942"/>
      <c r="AS115" s="942"/>
      <c r="AT115" s="943"/>
      <c r="AU115" s="908"/>
      <c r="AV115" s="909"/>
      <c r="AW115" s="909"/>
      <c r="AX115" s="909"/>
      <c r="AY115" s="909"/>
      <c r="AZ115" s="922" t="s">
        <v>469</v>
      </c>
      <c r="BA115" s="923"/>
      <c r="BB115" s="923"/>
      <c r="BC115" s="923"/>
      <c r="BD115" s="923"/>
      <c r="BE115" s="923"/>
      <c r="BF115" s="923"/>
      <c r="BG115" s="923"/>
      <c r="BH115" s="923"/>
      <c r="BI115" s="923"/>
      <c r="BJ115" s="923"/>
      <c r="BK115" s="923"/>
      <c r="BL115" s="923"/>
      <c r="BM115" s="923"/>
      <c r="BN115" s="923"/>
      <c r="BO115" s="923"/>
      <c r="BP115" s="924"/>
      <c r="BQ115" s="925" t="s">
        <v>449</v>
      </c>
      <c r="BR115" s="926"/>
      <c r="BS115" s="926"/>
      <c r="BT115" s="926"/>
      <c r="BU115" s="926"/>
      <c r="BV115" s="926" t="s">
        <v>464</v>
      </c>
      <c r="BW115" s="926"/>
      <c r="BX115" s="926"/>
      <c r="BY115" s="926"/>
      <c r="BZ115" s="926"/>
      <c r="CA115" s="926" t="s">
        <v>460</v>
      </c>
      <c r="CB115" s="926"/>
      <c r="CC115" s="926"/>
      <c r="CD115" s="926"/>
      <c r="CE115" s="926"/>
      <c r="CF115" s="920" t="s">
        <v>449</v>
      </c>
      <c r="CG115" s="921"/>
      <c r="CH115" s="921"/>
      <c r="CI115" s="921"/>
      <c r="CJ115" s="921"/>
      <c r="CK115" s="948"/>
      <c r="CL115" s="949"/>
      <c r="CM115" s="922" t="s">
        <v>470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225707</v>
      </c>
      <c r="DH115" s="959"/>
      <c r="DI115" s="959"/>
      <c r="DJ115" s="959"/>
      <c r="DK115" s="960"/>
      <c r="DL115" s="961">
        <v>226208</v>
      </c>
      <c r="DM115" s="959"/>
      <c r="DN115" s="959"/>
      <c r="DO115" s="959"/>
      <c r="DP115" s="960"/>
      <c r="DQ115" s="961">
        <v>226710</v>
      </c>
      <c r="DR115" s="959"/>
      <c r="DS115" s="959"/>
      <c r="DT115" s="959"/>
      <c r="DU115" s="960"/>
      <c r="DV115" s="962">
        <v>4.5</v>
      </c>
      <c r="DW115" s="963"/>
      <c r="DX115" s="963"/>
      <c r="DY115" s="963"/>
      <c r="DZ115" s="964"/>
    </row>
    <row r="116" spans="1:130" s="230" customFormat="1" ht="26.25" customHeight="1" x14ac:dyDescent="0.15">
      <c r="A116" s="956"/>
      <c r="B116" s="957"/>
      <c r="C116" s="965" t="s">
        <v>471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449</v>
      </c>
      <c r="AB116" s="959"/>
      <c r="AC116" s="959"/>
      <c r="AD116" s="959"/>
      <c r="AE116" s="960"/>
      <c r="AF116" s="961" t="s">
        <v>446</v>
      </c>
      <c r="AG116" s="959"/>
      <c r="AH116" s="959"/>
      <c r="AI116" s="959"/>
      <c r="AJ116" s="960"/>
      <c r="AK116" s="961" t="s">
        <v>449</v>
      </c>
      <c r="AL116" s="959"/>
      <c r="AM116" s="959"/>
      <c r="AN116" s="959"/>
      <c r="AO116" s="960"/>
      <c r="AP116" s="962" t="s">
        <v>455</v>
      </c>
      <c r="AQ116" s="963"/>
      <c r="AR116" s="963"/>
      <c r="AS116" s="963"/>
      <c r="AT116" s="964"/>
      <c r="AU116" s="908"/>
      <c r="AV116" s="909"/>
      <c r="AW116" s="909"/>
      <c r="AX116" s="909"/>
      <c r="AY116" s="909"/>
      <c r="AZ116" s="967" t="s">
        <v>472</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449</v>
      </c>
      <c r="BW116" s="926"/>
      <c r="BX116" s="926"/>
      <c r="BY116" s="926"/>
      <c r="BZ116" s="926"/>
      <c r="CA116" s="926" t="s">
        <v>449</v>
      </c>
      <c r="CB116" s="926"/>
      <c r="CC116" s="926"/>
      <c r="CD116" s="926"/>
      <c r="CE116" s="926"/>
      <c r="CF116" s="920" t="s">
        <v>455</v>
      </c>
      <c r="CG116" s="921"/>
      <c r="CH116" s="921"/>
      <c r="CI116" s="921"/>
      <c r="CJ116" s="921"/>
      <c r="CK116" s="948"/>
      <c r="CL116" s="949"/>
      <c r="CM116" s="922" t="s">
        <v>473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106500</v>
      </c>
      <c r="DH116" s="959"/>
      <c r="DI116" s="959"/>
      <c r="DJ116" s="959"/>
      <c r="DK116" s="960"/>
      <c r="DL116" s="961">
        <v>97000</v>
      </c>
      <c r="DM116" s="959"/>
      <c r="DN116" s="959"/>
      <c r="DO116" s="959"/>
      <c r="DP116" s="960"/>
      <c r="DQ116" s="961">
        <v>87500</v>
      </c>
      <c r="DR116" s="959"/>
      <c r="DS116" s="959"/>
      <c r="DT116" s="959"/>
      <c r="DU116" s="960"/>
      <c r="DV116" s="962">
        <v>1.7</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474</v>
      </c>
      <c r="Z117" s="894"/>
      <c r="AA117" s="978">
        <v>1589887</v>
      </c>
      <c r="AB117" s="979"/>
      <c r="AC117" s="979"/>
      <c r="AD117" s="979"/>
      <c r="AE117" s="980"/>
      <c r="AF117" s="981">
        <v>1606455</v>
      </c>
      <c r="AG117" s="979"/>
      <c r="AH117" s="979"/>
      <c r="AI117" s="979"/>
      <c r="AJ117" s="980"/>
      <c r="AK117" s="981">
        <v>1604479</v>
      </c>
      <c r="AL117" s="979"/>
      <c r="AM117" s="979"/>
      <c r="AN117" s="979"/>
      <c r="AO117" s="980"/>
      <c r="AP117" s="982"/>
      <c r="AQ117" s="983"/>
      <c r="AR117" s="983"/>
      <c r="AS117" s="983"/>
      <c r="AT117" s="984"/>
      <c r="AU117" s="908"/>
      <c r="AV117" s="909"/>
      <c r="AW117" s="909"/>
      <c r="AX117" s="909"/>
      <c r="AY117" s="909"/>
      <c r="AZ117" s="974" t="s">
        <v>475</v>
      </c>
      <c r="BA117" s="975"/>
      <c r="BB117" s="975"/>
      <c r="BC117" s="975"/>
      <c r="BD117" s="975"/>
      <c r="BE117" s="975"/>
      <c r="BF117" s="975"/>
      <c r="BG117" s="975"/>
      <c r="BH117" s="975"/>
      <c r="BI117" s="975"/>
      <c r="BJ117" s="975"/>
      <c r="BK117" s="975"/>
      <c r="BL117" s="975"/>
      <c r="BM117" s="975"/>
      <c r="BN117" s="975"/>
      <c r="BO117" s="975"/>
      <c r="BP117" s="976"/>
      <c r="BQ117" s="925" t="s">
        <v>445</v>
      </c>
      <c r="BR117" s="926"/>
      <c r="BS117" s="926"/>
      <c r="BT117" s="926"/>
      <c r="BU117" s="926"/>
      <c r="BV117" s="926" t="s">
        <v>459</v>
      </c>
      <c r="BW117" s="926"/>
      <c r="BX117" s="926"/>
      <c r="BY117" s="926"/>
      <c r="BZ117" s="926"/>
      <c r="CA117" s="926" t="s">
        <v>445</v>
      </c>
      <c r="CB117" s="926"/>
      <c r="CC117" s="926"/>
      <c r="CD117" s="926"/>
      <c r="CE117" s="926"/>
      <c r="CF117" s="920" t="s">
        <v>455</v>
      </c>
      <c r="CG117" s="921"/>
      <c r="CH117" s="921"/>
      <c r="CI117" s="921"/>
      <c r="CJ117" s="921"/>
      <c r="CK117" s="948"/>
      <c r="CL117" s="949"/>
      <c r="CM117" s="922" t="s">
        <v>476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449</v>
      </c>
      <c r="DH117" s="959"/>
      <c r="DI117" s="959"/>
      <c r="DJ117" s="959"/>
      <c r="DK117" s="960"/>
      <c r="DL117" s="961" t="s">
        <v>455</v>
      </c>
      <c r="DM117" s="959"/>
      <c r="DN117" s="959"/>
      <c r="DO117" s="959"/>
      <c r="DP117" s="960"/>
      <c r="DQ117" s="961" t="s">
        <v>456</v>
      </c>
      <c r="DR117" s="959"/>
      <c r="DS117" s="959"/>
      <c r="DT117" s="959"/>
      <c r="DU117" s="960"/>
      <c r="DV117" s="962" t="s">
        <v>456</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310</v>
      </c>
      <c r="AL118" s="893"/>
      <c r="AM118" s="893"/>
      <c r="AN118" s="893"/>
      <c r="AO118" s="894"/>
      <c r="AP118" s="970" t="s">
        <v>438</v>
      </c>
      <c r="AQ118" s="971"/>
      <c r="AR118" s="971"/>
      <c r="AS118" s="971"/>
      <c r="AT118" s="972"/>
      <c r="AU118" s="908"/>
      <c r="AV118" s="909"/>
      <c r="AW118" s="909"/>
      <c r="AX118" s="909"/>
      <c r="AY118" s="909"/>
      <c r="AZ118" s="973" t="s">
        <v>477</v>
      </c>
      <c r="BA118" s="965"/>
      <c r="BB118" s="965"/>
      <c r="BC118" s="965"/>
      <c r="BD118" s="965"/>
      <c r="BE118" s="965"/>
      <c r="BF118" s="965"/>
      <c r="BG118" s="965"/>
      <c r="BH118" s="965"/>
      <c r="BI118" s="965"/>
      <c r="BJ118" s="965"/>
      <c r="BK118" s="965"/>
      <c r="BL118" s="965"/>
      <c r="BM118" s="965"/>
      <c r="BN118" s="965"/>
      <c r="BO118" s="965"/>
      <c r="BP118" s="966"/>
      <c r="BQ118" s="999" t="s">
        <v>464</v>
      </c>
      <c r="BR118" s="1000"/>
      <c r="BS118" s="1000"/>
      <c r="BT118" s="1000"/>
      <c r="BU118" s="1000"/>
      <c r="BV118" s="1000" t="s">
        <v>464</v>
      </c>
      <c r="BW118" s="1000"/>
      <c r="BX118" s="1000"/>
      <c r="BY118" s="1000"/>
      <c r="BZ118" s="1000"/>
      <c r="CA118" s="1000" t="s">
        <v>460</v>
      </c>
      <c r="CB118" s="1000"/>
      <c r="CC118" s="1000"/>
      <c r="CD118" s="1000"/>
      <c r="CE118" s="1000"/>
      <c r="CF118" s="920" t="s">
        <v>464</v>
      </c>
      <c r="CG118" s="921"/>
      <c r="CH118" s="921"/>
      <c r="CI118" s="921"/>
      <c r="CJ118" s="921"/>
      <c r="CK118" s="948"/>
      <c r="CL118" s="949"/>
      <c r="CM118" s="922" t="s">
        <v>478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455</v>
      </c>
      <c r="DH118" s="959"/>
      <c r="DI118" s="959"/>
      <c r="DJ118" s="959"/>
      <c r="DK118" s="960"/>
      <c r="DL118" s="961" t="s">
        <v>445</v>
      </c>
      <c r="DM118" s="959"/>
      <c r="DN118" s="959"/>
      <c r="DO118" s="959"/>
      <c r="DP118" s="960"/>
      <c r="DQ118" s="961" t="s">
        <v>460</v>
      </c>
      <c r="DR118" s="959"/>
      <c r="DS118" s="959"/>
      <c r="DT118" s="959"/>
      <c r="DU118" s="960"/>
      <c r="DV118" s="962" t="s">
        <v>455</v>
      </c>
      <c r="DW118" s="963"/>
      <c r="DX118" s="963"/>
      <c r="DY118" s="963"/>
      <c r="DZ118" s="964"/>
    </row>
    <row r="119" spans="1:130" s="230" customFormat="1" ht="26.25" customHeight="1" x14ac:dyDescent="0.15">
      <c r="A119" s="1057"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449</v>
      </c>
      <c r="AB119" s="900"/>
      <c r="AC119" s="900"/>
      <c r="AD119" s="900"/>
      <c r="AE119" s="901"/>
      <c r="AF119" s="902" t="s">
        <v>456</v>
      </c>
      <c r="AG119" s="900"/>
      <c r="AH119" s="900"/>
      <c r="AI119" s="900"/>
      <c r="AJ119" s="901"/>
      <c r="AK119" s="902" t="s">
        <v>464</v>
      </c>
      <c r="AL119" s="900"/>
      <c r="AM119" s="900"/>
      <c r="AN119" s="900"/>
      <c r="AO119" s="901"/>
      <c r="AP119" s="903" t="s">
        <v>464</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479</v>
      </c>
      <c r="BP119" s="1005"/>
      <c r="BQ119" s="999">
        <v>17662552</v>
      </c>
      <c r="BR119" s="1000"/>
      <c r="BS119" s="1000"/>
      <c r="BT119" s="1000"/>
      <c r="BU119" s="1000"/>
      <c r="BV119" s="1000">
        <v>16852159</v>
      </c>
      <c r="BW119" s="1000"/>
      <c r="BX119" s="1000"/>
      <c r="BY119" s="1000"/>
      <c r="BZ119" s="1000"/>
      <c r="CA119" s="1000">
        <v>16118534</v>
      </c>
      <c r="CB119" s="1000"/>
      <c r="CC119" s="1000"/>
      <c r="CD119" s="1000"/>
      <c r="CE119" s="1000"/>
      <c r="CF119" s="1001"/>
      <c r="CG119" s="1002"/>
      <c r="CH119" s="1002"/>
      <c r="CI119" s="1002"/>
      <c r="CJ119" s="1003"/>
      <c r="CK119" s="950"/>
      <c r="CL119" s="951"/>
      <c r="CM119" s="973" t="s">
        <v>480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449</v>
      </c>
      <c r="DH119" s="986"/>
      <c r="DI119" s="986"/>
      <c r="DJ119" s="986"/>
      <c r="DK119" s="987"/>
      <c r="DL119" s="985" t="s">
        <v>449</v>
      </c>
      <c r="DM119" s="986"/>
      <c r="DN119" s="986"/>
      <c r="DO119" s="986"/>
      <c r="DP119" s="987"/>
      <c r="DQ119" s="985" t="s">
        <v>452</v>
      </c>
      <c r="DR119" s="986"/>
      <c r="DS119" s="986"/>
      <c r="DT119" s="986"/>
      <c r="DU119" s="987"/>
      <c r="DV119" s="988" t="s">
        <v>452</v>
      </c>
      <c r="DW119" s="989"/>
      <c r="DX119" s="989"/>
      <c r="DY119" s="989"/>
      <c r="DZ119" s="990"/>
    </row>
    <row r="120" spans="1:130" s="230" customFormat="1" ht="26.25" customHeight="1" x14ac:dyDescent="0.15">
      <c r="A120" s="1058"/>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464</v>
      </c>
      <c r="AB120" s="959"/>
      <c r="AC120" s="959"/>
      <c r="AD120" s="959"/>
      <c r="AE120" s="960"/>
      <c r="AF120" s="961" t="s">
        <v>455</v>
      </c>
      <c r="AG120" s="959"/>
      <c r="AH120" s="959"/>
      <c r="AI120" s="959"/>
      <c r="AJ120" s="960"/>
      <c r="AK120" s="961" t="s">
        <v>464</v>
      </c>
      <c r="AL120" s="959"/>
      <c r="AM120" s="959"/>
      <c r="AN120" s="959"/>
      <c r="AO120" s="960"/>
      <c r="AP120" s="962" t="s">
        <v>464</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4319880</v>
      </c>
      <c r="BR120" s="931"/>
      <c r="BS120" s="931"/>
      <c r="BT120" s="931"/>
      <c r="BU120" s="931"/>
      <c r="BV120" s="931">
        <v>4715252</v>
      </c>
      <c r="BW120" s="931"/>
      <c r="BX120" s="931"/>
      <c r="BY120" s="931"/>
      <c r="BZ120" s="931"/>
      <c r="CA120" s="931">
        <v>4984363</v>
      </c>
      <c r="CB120" s="931"/>
      <c r="CC120" s="931"/>
      <c r="CD120" s="931"/>
      <c r="CE120" s="931"/>
      <c r="CF120" s="944">
        <v>98.1</v>
      </c>
      <c r="CG120" s="945"/>
      <c r="CH120" s="945"/>
      <c r="CI120" s="945"/>
      <c r="CJ120" s="945"/>
      <c r="CK120" s="1006" t="s">
        <v>483</v>
      </c>
      <c r="CL120" s="1007"/>
      <c r="CM120" s="1007"/>
      <c r="CN120" s="1007"/>
      <c r="CO120" s="1008"/>
      <c r="CP120" s="1014" t="s">
        <v>484</v>
      </c>
      <c r="CQ120" s="1015"/>
      <c r="CR120" s="1015"/>
      <c r="CS120" s="1015"/>
      <c r="CT120" s="1015"/>
      <c r="CU120" s="1015"/>
      <c r="CV120" s="1015"/>
      <c r="CW120" s="1015"/>
      <c r="CX120" s="1015"/>
      <c r="CY120" s="1015"/>
      <c r="CZ120" s="1015"/>
      <c r="DA120" s="1015"/>
      <c r="DB120" s="1015"/>
      <c r="DC120" s="1015"/>
      <c r="DD120" s="1015"/>
      <c r="DE120" s="1015"/>
      <c r="DF120" s="1016"/>
      <c r="DG120" s="930">
        <v>5188136</v>
      </c>
      <c r="DH120" s="931"/>
      <c r="DI120" s="931"/>
      <c r="DJ120" s="931"/>
      <c r="DK120" s="931"/>
      <c r="DL120" s="931">
        <v>4765172</v>
      </c>
      <c r="DM120" s="931"/>
      <c r="DN120" s="931"/>
      <c r="DO120" s="931"/>
      <c r="DP120" s="931"/>
      <c r="DQ120" s="931">
        <v>4332632</v>
      </c>
      <c r="DR120" s="931"/>
      <c r="DS120" s="931"/>
      <c r="DT120" s="931"/>
      <c r="DU120" s="931"/>
      <c r="DV120" s="932">
        <v>85.3</v>
      </c>
      <c r="DW120" s="932"/>
      <c r="DX120" s="932"/>
      <c r="DY120" s="932"/>
      <c r="DZ120" s="933"/>
    </row>
    <row r="121" spans="1:130" s="230" customFormat="1" ht="26.25" customHeight="1" x14ac:dyDescent="0.15">
      <c r="A121" s="1058"/>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452</v>
      </c>
      <c r="AB121" s="959"/>
      <c r="AC121" s="959"/>
      <c r="AD121" s="959"/>
      <c r="AE121" s="960"/>
      <c r="AF121" s="961" t="s">
        <v>459</v>
      </c>
      <c r="AG121" s="959"/>
      <c r="AH121" s="959"/>
      <c r="AI121" s="959"/>
      <c r="AJ121" s="960"/>
      <c r="AK121" s="961" t="s">
        <v>452</v>
      </c>
      <c r="AL121" s="959"/>
      <c r="AM121" s="959"/>
      <c r="AN121" s="959"/>
      <c r="AO121" s="960"/>
      <c r="AP121" s="962" t="s">
        <v>459</v>
      </c>
      <c r="AQ121" s="963"/>
      <c r="AR121" s="963"/>
      <c r="AS121" s="963"/>
      <c r="AT121" s="964"/>
      <c r="AU121" s="994"/>
      <c r="AV121" s="995"/>
      <c r="AW121" s="995"/>
      <c r="AX121" s="995"/>
      <c r="AY121" s="996"/>
      <c r="AZ121" s="922" t="s">
        <v>486</v>
      </c>
      <c r="BA121" s="923"/>
      <c r="BB121" s="923"/>
      <c r="BC121" s="923"/>
      <c r="BD121" s="923"/>
      <c r="BE121" s="923"/>
      <c r="BF121" s="923"/>
      <c r="BG121" s="923"/>
      <c r="BH121" s="923"/>
      <c r="BI121" s="923"/>
      <c r="BJ121" s="923"/>
      <c r="BK121" s="923"/>
      <c r="BL121" s="923"/>
      <c r="BM121" s="923"/>
      <c r="BN121" s="923"/>
      <c r="BO121" s="923"/>
      <c r="BP121" s="924"/>
      <c r="BQ121" s="925">
        <v>1423193</v>
      </c>
      <c r="BR121" s="926"/>
      <c r="BS121" s="926"/>
      <c r="BT121" s="926"/>
      <c r="BU121" s="926"/>
      <c r="BV121" s="926">
        <v>1272840</v>
      </c>
      <c r="BW121" s="926"/>
      <c r="BX121" s="926"/>
      <c r="BY121" s="926"/>
      <c r="BZ121" s="926"/>
      <c r="CA121" s="926">
        <v>1117488</v>
      </c>
      <c r="CB121" s="926"/>
      <c r="CC121" s="926"/>
      <c r="CD121" s="926"/>
      <c r="CE121" s="926"/>
      <c r="CF121" s="920">
        <v>22</v>
      </c>
      <c r="CG121" s="921"/>
      <c r="CH121" s="921"/>
      <c r="CI121" s="921"/>
      <c r="CJ121" s="921"/>
      <c r="CK121" s="1009"/>
      <c r="CL121" s="1010"/>
      <c r="CM121" s="1010"/>
      <c r="CN121" s="1010"/>
      <c r="CO121" s="1011"/>
      <c r="CP121" s="1019" t="s">
        <v>487</v>
      </c>
      <c r="CQ121" s="1020"/>
      <c r="CR121" s="1020"/>
      <c r="CS121" s="1020"/>
      <c r="CT121" s="1020"/>
      <c r="CU121" s="1020"/>
      <c r="CV121" s="1020"/>
      <c r="CW121" s="1020"/>
      <c r="CX121" s="1020"/>
      <c r="CY121" s="1020"/>
      <c r="CZ121" s="1020"/>
      <c r="DA121" s="1020"/>
      <c r="DB121" s="1020"/>
      <c r="DC121" s="1020"/>
      <c r="DD121" s="1020"/>
      <c r="DE121" s="1020"/>
      <c r="DF121" s="1021"/>
      <c r="DG121" s="925">
        <v>1901676</v>
      </c>
      <c r="DH121" s="926"/>
      <c r="DI121" s="926"/>
      <c r="DJ121" s="926"/>
      <c r="DK121" s="926"/>
      <c r="DL121" s="926">
        <v>1751162</v>
      </c>
      <c r="DM121" s="926"/>
      <c r="DN121" s="926"/>
      <c r="DO121" s="926"/>
      <c r="DP121" s="926"/>
      <c r="DQ121" s="926">
        <v>1576475</v>
      </c>
      <c r="DR121" s="926"/>
      <c r="DS121" s="926"/>
      <c r="DT121" s="926"/>
      <c r="DU121" s="926"/>
      <c r="DV121" s="927">
        <v>31</v>
      </c>
      <c r="DW121" s="927"/>
      <c r="DX121" s="927"/>
      <c r="DY121" s="927"/>
      <c r="DZ121" s="928"/>
    </row>
    <row r="122" spans="1:130" s="230" customFormat="1" ht="26.25" customHeight="1" x14ac:dyDescent="0.15">
      <c r="A122" s="1058"/>
      <c r="B122" s="949"/>
      <c r="C122" s="922" t="s">
        <v>467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449</v>
      </c>
      <c r="AB122" s="959"/>
      <c r="AC122" s="959"/>
      <c r="AD122" s="959"/>
      <c r="AE122" s="960"/>
      <c r="AF122" s="961" t="s">
        <v>449</v>
      </c>
      <c r="AG122" s="959"/>
      <c r="AH122" s="959"/>
      <c r="AI122" s="959"/>
      <c r="AJ122" s="960"/>
      <c r="AK122" s="961" t="s">
        <v>460</v>
      </c>
      <c r="AL122" s="959"/>
      <c r="AM122" s="959"/>
      <c r="AN122" s="959"/>
      <c r="AO122" s="960"/>
      <c r="AP122" s="962" t="s">
        <v>449</v>
      </c>
      <c r="AQ122" s="963"/>
      <c r="AR122" s="963"/>
      <c r="AS122" s="963"/>
      <c r="AT122" s="964"/>
      <c r="AU122" s="994"/>
      <c r="AV122" s="995"/>
      <c r="AW122" s="995"/>
      <c r="AX122" s="995"/>
      <c r="AY122" s="996"/>
      <c r="AZ122" s="973" t="s">
        <v>488</v>
      </c>
      <c r="BA122" s="965"/>
      <c r="BB122" s="965"/>
      <c r="BC122" s="965"/>
      <c r="BD122" s="965"/>
      <c r="BE122" s="965"/>
      <c r="BF122" s="965"/>
      <c r="BG122" s="965"/>
      <c r="BH122" s="965"/>
      <c r="BI122" s="965"/>
      <c r="BJ122" s="965"/>
      <c r="BK122" s="965"/>
      <c r="BL122" s="965"/>
      <c r="BM122" s="965"/>
      <c r="BN122" s="965"/>
      <c r="BO122" s="965"/>
      <c r="BP122" s="966"/>
      <c r="BQ122" s="999">
        <v>9837765</v>
      </c>
      <c r="BR122" s="1000"/>
      <c r="BS122" s="1000"/>
      <c r="BT122" s="1000"/>
      <c r="BU122" s="1000"/>
      <c r="BV122" s="1000">
        <v>9454012</v>
      </c>
      <c r="BW122" s="1000"/>
      <c r="BX122" s="1000"/>
      <c r="BY122" s="1000"/>
      <c r="BZ122" s="1000"/>
      <c r="CA122" s="1000">
        <v>8788965</v>
      </c>
      <c r="CB122" s="1000"/>
      <c r="CC122" s="1000"/>
      <c r="CD122" s="1000"/>
      <c r="CE122" s="1000"/>
      <c r="CF122" s="1017">
        <v>173</v>
      </c>
      <c r="CG122" s="1018"/>
      <c r="CH122" s="1018"/>
      <c r="CI122" s="1018"/>
      <c r="CJ122" s="1018"/>
      <c r="CK122" s="1009"/>
      <c r="CL122" s="1010"/>
      <c r="CM122" s="1010"/>
      <c r="CN122" s="1010"/>
      <c r="CO122" s="1011"/>
      <c r="CP122" s="1019" t="s">
        <v>489</v>
      </c>
      <c r="CQ122" s="1020"/>
      <c r="CR122" s="1020"/>
      <c r="CS122" s="1020"/>
      <c r="CT122" s="1020"/>
      <c r="CU122" s="1020"/>
      <c r="CV122" s="1020"/>
      <c r="CW122" s="1020"/>
      <c r="CX122" s="1020"/>
      <c r="CY122" s="1020"/>
      <c r="CZ122" s="1020"/>
      <c r="DA122" s="1020"/>
      <c r="DB122" s="1020"/>
      <c r="DC122" s="1020"/>
      <c r="DD122" s="1020"/>
      <c r="DE122" s="1020"/>
      <c r="DF122" s="1021"/>
      <c r="DG122" s="925">
        <v>862182</v>
      </c>
      <c r="DH122" s="926"/>
      <c r="DI122" s="926"/>
      <c r="DJ122" s="926"/>
      <c r="DK122" s="926"/>
      <c r="DL122" s="926">
        <v>766643</v>
      </c>
      <c r="DM122" s="926"/>
      <c r="DN122" s="926"/>
      <c r="DO122" s="926"/>
      <c r="DP122" s="926"/>
      <c r="DQ122" s="926">
        <v>671958</v>
      </c>
      <c r="DR122" s="926"/>
      <c r="DS122" s="926"/>
      <c r="DT122" s="926"/>
      <c r="DU122" s="926"/>
      <c r="DV122" s="927">
        <v>13.2</v>
      </c>
      <c r="DW122" s="927"/>
      <c r="DX122" s="927"/>
      <c r="DY122" s="927"/>
      <c r="DZ122" s="928"/>
    </row>
    <row r="123" spans="1:130" s="230" customFormat="1" ht="26.25" customHeight="1" x14ac:dyDescent="0.15">
      <c r="A123" s="1058"/>
      <c r="B123" s="949"/>
      <c r="C123" s="922" t="s">
        <v>473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9500</v>
      </c>
      <c r="AB123" s="959"/>
      <c r="AC123" s="959"/>
      <c r="AD123" s="959"/>
      <c r="AE123" s="960"/>
      <c r="AF123" s="961">
        <v>9500</v>
      </c>
      <c r="AG123" s="959"/>
      <c r="AH123" s="959"/>
      <c r="AI123" s="959"/>
      <c r="AJ123" s="960"/>
      <c r="AK123" s="961">
        <v>9500</v>
      </c>
      <c r="AL123" s="959"/>
      <c r="AM123" s="959"/>
      <c r="AN123" s="959"/>
      <c r="AO123" s="960"/>
      <c r="AP123" s="962">
        <v>0.2</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490</v>
      </c>
      <c r="BP123" s="1005"/>
      <c r="BQ123" s="1064">
        <v>15580838</v>
      </c>
      <c r="BR123" s="1031"/>
      <c r="BS123" s="1031"/>
      <c r="BT123" s="1031"/>
      <c r="BU123" s="1031"/>
      <c r="BV123" s="1031">
        <v>15442104</v>
      </c>
      <c r="BW123" s="1031"/>
      <c r="BX123" s="1031"/>
      <c r="BY123" s="1031"/>
      <c r="BZ123" s="1031"/>
      <c r="CA123" s="1031">
        <v>14890816</v>
      </c>
      <c r="CB123" s="1031"/>
      <c r="CC123" s="1031"/>
      <c r="CD123" s="1031"/>
      <c r="CE123" s="1031"/>
      <c r="CF123" s="1001"/>
      <c r="CG123" s="1002"/>
      <c r="CH123" s="1002"/>
      <c r="CI123" s="1002"/>
      <c r="CJ123" s="1003"/>
      <c r="CK123" s="1009"/>
      <c r="CL123" s="1010"/>
      <c r="CM123" s="1010"/>
      <c r="CN123" s="1010"/>
      <c r="CO123" s="1011"/>
      <c r="CP123" s="1019" t="s">
        <v>491</v>
      </c>
      <c r="CQ123" s="1020"/>
      <c r="CR123" s="1020"/>
      <c r="CS123" s="1020"/>
      <c r="CT123" s="1020"/>
      <c r="CU123" s="1020"/>
      <c r="CV123" s="1020"/>
      <c r="CW123" s="1020"/>
      <c r="CX123" s="1020"/>
      <c r="CY123" s="1020"/>
      <c r="CZ123" s="1020"/>
      <c r="DA123" s="1020"/>
      <c r="DB123" s="1020"/>
      <c r="DC123" s="1020"/>
      <c r="DD123" s="1020"/>
      <c r="DE123" s="1020"/>
      <c r="DF123" s="1021"/>
      <c r="DG123" s="958">
        <v>185336</v>
      </c>
      <c r="DH123" s="959"/>
      <c r="DI123" s="959"/>
      <c r="DJ123" s="959"/>
      <c r="DK123" s="960"/>
      <c r="DL123" s="961">
        <v>174218</v>
      </c>
      <c r="DM123" s="959"/>
      <c r="DN123" s="959"/>
      <c r="DO123" s="959"/>
      <c r="DP123" s="960"/>
      <c r="DQ123" s="961">
        <v>158740</v>
      </c>
      <c r="DR123" s="959"/>
      <c r="DS123" s="959"/>
      <c r="DT123" s="959"/>
      <c r="DU123" s="960"/>
      <c r="DV123" s="962">
        <v>3.1</v>
      </c>
      <c r="DW123" s="963"/>
      <c r="DX123" s="963"/>
      <c r="DY123" s="963"/>
      <c r="DZ123" s="964"/>
    </row>
    <row r="124" spans="1:130" s="230" customFormat="1" ht="26.25" customHeight="1" thickBot="1" x14ac:dyDescent="0.2">
      <c r="A124" s="1058"/>
      <c r="B124" s="949"/>
      <c r="C124" s="922" t="s">
        <v>476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460</v>
      </c>
      <c r="AB124" s="959"/>
      <c r="AC124" s="959"/>
      <c r="AD124" s="959"/>
      <c r="AE124" s="960"/>
      <c r="AF124" s="961" t="s">
        <v>452</v>
      </c>
      <c r="AG124" s="959"/>
      <c r="AH124" s="959"/>
      <c r="AI124" s="959"/>
      <c r="AJ124" s="960"/>
      <c r="AK124" s="961" t="s">
        <v>459</v>
      </c>
      <c r="AL124" s="959"/>
      <c r="AM124" s="959"/>
      <c r="AN124" s="959"/>
      <c r="AO124" s="960"/>
      <c r="AP124" s="962" t="s">
        <v>459</v>
      </c>
      <c r="AQ124" s="963"/>
      <c r="AR124" s="963"/>
      <c r="AS124" s="963"/>
      <c r="AT124" s="964"/>
      <c r="AU124" s="1060" t="s">
        <v>492</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41</v>
      </c>
      <c r="BR124" s="1027"/>
      <c r="BS124" s="1027"/>
      <c r="BT124" s="1027"/>
      <c r="BU124" s="1027"/>
      <c r="BV124" s="1027">
        <v>26.7</v>
      </c>
      <c r="BW124" s="1027"/>
      <c r="BX124" s="1027"/>
      <c r="BY124" s="1027"/>
      <c r="BZ124" s="1027"/>
      <c r="CA124" s="1027">
        <v>24.1</v>
      </c>
      <c r="CB124" s="1027"/>
      <c r="CC124" s="1027"/>
      <c r="CD124" s="1027"/>
      <c r="CE124" s="1027"/>
      <c r="CF124" s="1028"/>
      <c r="CG124" s="1029"/>
      <c r="CH124" s="1029"/>
      <c r="CI124" s="1029"/>
      <c r="CJ124" s="1030"/>
      <c r="CK124" s="1012"/>
      <c r="CL124" s="1012"/>
      <c r="CM124" s="1012"/>
      <c r="CN124" s="1012"/>
      <c r="CO124" s="1013"/>
      <c r="CP124" s="1019" t="s">
        <v>493</v>
      </c>
      <c r="CQ124" s="1020"/>
      <c r="CR124" s="1020"/>
      <c r="CS124" s="1020"/>
      <c r="CT124" s="1020"/>
      <c r="CU124" s="1020"/>
      <c r="CV124" s="1020"/>
      <c r="CW124" s="1020"/>
      <c r="CX124" s="1020"/>
      <c r="CY124" s="1020"/>
      <c r="CZ124" s="1020"/>
      <c r="DA124" s="1020"/>
      <c r="DB124" s="1020"/>
      <c r="DC124" s="1020"/>
      <c r="DD124" s="1020"/>
      <c r="DE124" s="1020"/>
      <c r="DF124" s="1021"/>
      <c r="DG124" s="1004" t="s">
        <v>456</v>
      </c>
      <c r="DH124" s="986"/>
      <c r="DI124" s="986"/>
      <c r="DJ124" s="986"/>
      <c r="DK124" s="987"/>
      <c r="DL124" s="985" t="s">
        <v>456</v>
      </c>
      <c r="DM124" s="986"/>
      <c r="DN124" s="986"/>
      <c r="DO124" s="986"/>
      <c r="DP124" s="987"/>
      <c r="DQ124" s="985" t="s">
        <v>456</v>
      </c>
      <c r="DR124" s="986"/>
      <c r="DS124" s="986"/>
      <c r="DT124" s="986"/>
      <c r="DU124" s="987"/>
      <c r="DV124" s="988" t="s">
        <v>456</v>
      </c>
      <c r="DW124" s="989"/>
      <c r="DX124" s="989"/>
      <c r="DY124" s="989"/>
      <c r="DZ124" s="990"/>
    </row>
    <row r="125" spans="1:130" s="230" customFormat="1" ht="26.25" customHeight="1" x14ac:dyDescent="0.15">
      <c r="A125" s="1058"/>
      <c r="B125" s="949"/>
      <c r="C125" s="922" t="s">
        <v>478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456</v>
      </c>
      <c r="AB125" s="959"/>
      <c r="AC125" s="959"/>
      <c r="AD125" s="959"/>
      <c r="AE125" s="960"/>
      <c r="AF125" s="961" t="s">
        <v>456</v>
      </c>
      <c r="AG125" s="959"/>
      <c r="AH125" s="959"/>
      <c r="AI125" s="959"/>
      <c r="AJ125" s="960"/>
      <c r="AK125" s="961" t="s">
        <v>449</v>
      </c>
      <c r="AL125" s="959"/>
      <c r="AM125" s="959"/>
      <c r="AN125" s="959"/>
      <c r="AO125" s="960"/>
      <c r="AP125" s="962" t="s">
        <v>456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494</v>
      </c>
      <c r="CL125" s="1007"/>
      <c r="CM125" s="1007"/>
      <c r="CN125" s="1007"/>
      <c r="CO125" s="1008"/>
      <c r="CP125" s="929" t="s">
        <v>495</v>
      </c>
      <c r="CQ125" s="897"/>
      <c r="CR125" s="897"/>
      <c r="CS125" s="897"/>
      <c r="CT125" s="897"/>
      <c r="CU125" s="897"/>
      <c r="CV125" s="897"/>
      <c r="CW125" s="897"/>
      <c r="CX125" s="897"/>
      <c r="CY125" s="897"/>
      <c r="CZ125" s="897"/>
      <c r="DA125" s="897"/>
      <c r="DB125" s="897"/>
      <c r="DC125" s="897"/>
      <c r="DD125" s="897"/>
      <c r="DE125" s="897"/>
      <c r="DF125" s="898"/>
      <c r="DG125" s="930" t="s">
        <v>456</v>
      </c>
      <c r="DH125" s="931"/>
      <c r="DI125" s="931"/>
      <c r="DJ125" s="931"/>
      <c r="DK125" s="931"/>
      <c r="DL125" s="931" t="s">
        <v>456</v>
      </c>
      <c r="DM125" s="931"/>
      <c r="DN125" s="931"/>
      <c r="DO125" s="931"/>
      <c r="DP125" s="931"/>
      <c r="DQ125" s="931" t="s">
        <v>456</v>
      </c>
      <c r="DR125" s="931"/>
      <c r="DS125" s="931"/>
      <c r="DT125" s="931"/>
      <c r="DU125" s="931"/>
      <c r="DV125" s="932" t="s">
        <v>456</v>
      </c>
      <c r="DW125" s="932"/>
      <c r="DX125" s="932"/>
      <c r="DY125" s="932"/>
      <c r="DZ125" s="933"/>
    </row>
    <row r="126" spans="1:130" s="230" customFormat="1" ht="26.25" customHeight="1" thickBot="1" x14ac:dyDescent="0.2">
      <c r="A126" s="1058"/>
      <c r="B126" s="949"/>
      <c r="C126" s="922" t="s">
        <v>480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456</v>
      </c>
      <c r="AB126" s="959"/>
      <c r="AC126" s="959"/>
      <c r="AD126" s="959"/>
      <c r="AE126" s="960"/>
      <c r="AF126" s="961" t="s">
        <v>456</v>
      </c>
      <c r="AG126" s="959"/>
      <c r="AH126" s="959"/>
      <c r="AI126" s="959"/>
      <c r="AJ126" s="960"/>
      <c r="AK126" s="961" t="s">
        <v>456</v>
      </c>
      <c r="AL126" s="959"/>
      <c r="AM126" s="959"/>
      <c r="AN126" s="959"/>
      <c r="AO126" s="960"/>
      <c r="AP126" s="962" t="s">
        <v>456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496</v>
      </c>
      <c r="CQ126" s="923"/>
      <c r="CR126" s="923"/>
      <c r="CS126" s="923"/>
      <c r="CT126" s="923"/>
      <c r="CU126" s="923"/>
      <c r="CV126" s="923"/>
      <c r="CW126" s="923"/>
      <c r="CX126" s="923"/>
      <c r="CY126" s="923"/>
      <c r="CZ126" s="923"/>
      <c r="DA126" s="923"/>
      <c r="DB126" s="923"/>
      <c r="DC126" s="923"/>
      <c r="DD126" s="923"/>
      <c r="DE126" s="923"/>
      <c r="DF126" s="924"/>
      <c r="DG126" s="925" t="s">
        <v>456</v>
      </c>
      <c r="DH126" s="926"/>
      <c r="DI126" s="926"/>
      <c r="DJ126" s="926"/>
      <c r="DK126" s="926"/>
      <c r="DL126" s="926" t="s">
        <v>456</v>
      </c>
      <c r="DM126" s="926"/>
      <c r="DN126" s="926"/>
      <c r="DO126" s="926"/>
      <c r="DP126" s="926"/>
      <c r="DQ126" s="926" t="s">
        <v>456</v>
      </c>
      <c r="DR126" s="926"/>
      <c r="DS126" s="926"/>
      <c r="DT126" s="926"/>
      <c r="DU126" s="926"/>
      <c r="DV126" s="927" t="s">
        <v>456</v>
      </c>
      <c r="DW126" s="927"/>
      <c r="DX126" s="927"/>
      <c r="DY126" s="927"/>
      <c r="DZ126" s="928"/>
    </row>
    <row r="127" spans="1:130" s="230" customFormat="1" ht="26.25" customHeight="1" x14ac:dyDescent="0.15">
      <c r="A127" s="1059"/>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984</v>
      </c>
      <c r="AB127" s="959"/>
      <c r="AC127" s="959"/>
      <c r="AD127" s="959"/>
      <c r="AE127" s="960"/>
      <c r="AF127" s="961">
        <v>2318</v>
      </c>
      <c r="AG127" s="959"/>
      <c r="AH127" s="959"/>
      <c r="AI127" s="959"/>
      <c r="AJ127" s="960"/>
      <c r="AK127" s="961">
        <v>2080</v>
      </c>
      <c r="AL127" s="959"/>
      <c r="AM127" s="959"/>
      <c r="AN127" s="959"/>
      <c r="AO127" s="960"/>
      <c r="AP127" s="962">
        <v>0</v>
      </c>
      <c r="AQ127" s="963"/>
      <c r="AR127" s="963"/>
      <c r="AS127" s="963"/>
      <c r="AT127" s="964"/>
      <c r="AU127" s="232"/>
      <c r="AV127" s="232"/>
      <c r="AW127" s="232"/>
      <c r="AX127" s="1032" t="s">
        <v>498</v>
      </c>
      <c r="AY127" s="1033"/>
      <c r="AZ127" s="1033"/>
      <c r="BA127" s="1033"/>
      <c r="BB127" s="1033"/>
      <c r="BC127" s="1033"/>
      <c r="BD127" s="1033"/>
      <c r="BE127" s="1034"/>
      <c r="BF127" s="1035" t="s">
        <v>499</v>
      </c>
      <c r="BG127" s="1033"/>
      <c r="BH127" s="1033"/>
      <c r="BI127" s="1033"/>
      <c r="BJ127" s="1033"/>
      <c r="BK127" s="1033"/>
      <c r="BL127" s="1034"/>
      <c r="BM127" s="1035" t="s">
        <v>500</v>
      </c>
      <c r="BN127" s="1033"/>
      <c r="BO127" s="1033"/>
      <c r="BP127" s="1033"/>
      <c r="BQ127" s="1033"/>
      <c r="BR127" s="1033"/>
      <c r="BS127" s="1034"/>
      <c r="BT127" s="1035" t="s">
        <v>501</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502</v>
      </c>
      <c r="CQ127" s="923"/>
      <c r="CR127" s="923"/>
      <c r="CS127" s="923"/>
      <c r="CT127" s="923"/>
      <c r="CU127" s="923"/>
      <c r="CV127" s="923"/>
      <c r="CW127" s="923"/>
      <c r="CX127" s="923"/>
      <c r="CY127" s="923"/>
      <c r="CZ127" s="923"/>
      <c r="DA127" s="923"/>
      <c r="DB127" s="923"/>
      <c r="DC127" s="923"/>
      <c r="DD127" s="923"/>
      <c r="DE127" s="923"/>
      <c r="DF127" s="924"/>
      <c r="DG127" s="925" t="s">
        <v>456</v>
      </c>
      <c r="DH127" s="926"/>
      <c r="DI127" s="926"/>
      <c r="DJ127" s="926"/>
      <c r="DK127" s="926"/>
      <c r="DL127" s="926" t="s">
        <v>456</v>
      </c>
      <c r="DM127" s="926"/>
      <c r="DN127" s="926"/>
      <c r="DO127" s="926"/>
      <c r="DP127" s="926"/>
      <c r="DQ127" s="926" t="s">
        <v>449</v>
      </c>
      <c r="DR127" s="926"/>
      <c r="DS127" s="926"/>
      <c r="DT127" s="926"/>
      <c r="DU127" s="926"/>
      <c r="DV127" s="927" t="s">
        <v>456</v>
      </c>
      <c r="DW127" s="927"/>
      <c r="DX127" s="927"/>
      <c r="DY127" s="927"/>
      <c r="DZ127" s="928"/>
    </row>
    <row r="128" spans="1:130" s="230" customFormat="1" ht="26.25" customHeight="1" thickBot="1" x14ac:dyDescent="0.2">
      <c r="A128" s="1042" t="s">
        <v>503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504</v>
      </c>
      <c r="X128" s="1044"/>
      <c r="Y128" s="1044"/>
      <c r="Z128" s="1045"/>
      <c r="AA128" s="1046">
        <v>175735</v>
      </c>
      <c r="AB128" s="1047"/>
      <c r="AC128" s="1047"/>
      <c r="AD128" s="1047"/>
      <c r="AE128" s="1048"/>
      <c r="AF128" s="1049">
        <v>169415</v>
      </c>
      <c r="AG128" s="1047"/>
      <c r="AH128" s="1047"/>
      <c r="AI128" s="1047"/>
      <c r="AJ128" s="1048"/>
      <c r="AK128" s="1049">
        <v>170180</v>
      </c>
      <c r="AL128" s="1047"/>
      <c r="AM128" s="1047"/>
      <c r="AN128" s="1047"/>
      <c r="AO128" s="1048"/>
      <c r="AP128" s="1050"/>
      <c r="AQ128" s="1051"/>
      <c r="AR128" s="1051"/>
      <c r="AS128" s="1051"/>
      <c r="AT128" s="1052"/>
      <c r="AU128" s="232"/>
      <c r="AV128" s="232"/>
      <c r="AW128" s="232"/>
      <c r="AX128" s="896" t="s">
        <v>505</v>
      </c>
      <c r="AY128" s="897"/>
      <c r="AZ128" s="897"/>
      <c r="BA128" s="897"/>
      <c r="BB128" s="897"/>
      <c r="BC128" s="897"/>
      <c r="BD128" s="897"/>
      <c r="BE128" s="898"/>
      <c r="BF128" s="1053" t="s">
        <v>506</v>
      </c>
      <c r="BG128" s="1054"/>
      <c r="BH128" s="1054"/>
      <c r="BI128" s="1054"/>
      <c r="BJ128" s="1054"/>
      <c r="BK128" s="1054"/>
      <c r="BL128" s="1055"/>
      <c r="BM128" s="1053">
        <v>14.44</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507</v>
      </c>
      <c r="CQ128" s="726"/>
      <c r="CR128" s="726"/>
      <c r="CS128" s="726"/>
      <c r="CT128" s="726"/>
      <c r="CU128" s="726"/>
      <c r="CV128" s="726"/>
      <c r="CW128" s="726"/>
      <c r="CX128" s="726"/>
      <c r="CY128" s="726"/>
      <c r="CZ128" s="726"/>
      <c r="DA128" s="726"/>
      <c r="DB128" s="726"/>
      <c r="DC128" s="726"/>
      <c r="DD128" s="726"/>
      <c r="DE128" s="726"/>
      <c r="DF128" s="1037"/>
      <c r="DG128" s="1038" t="s">
        <v>508</v>
      </c>
      <c r="DH128" s="1039"/>
      <c r="DI128" s="1039"/>
      <c r="DJ128" s="1039"/>
      <c r="DK128" s="1039"/>
      <c r="DL128" s="1039" t="s">
        <v>509</v>
      </c>
      <c r="DM128" s="1039"/>
      <c r="DN128" s="1039"/>
      <c r="DO128" s="1039"/>
      <c r="DP128" s="1039"/>
      <c r="DQ128" s="1039" t="s">
        <v>510</v>
      </c>
      <c r="DR128" s="1039"/>
      <c r="DS128" s="1039"/>
      <c r="DT128" s="1039"/>
      <c r="DU128" s="1039"/>
      <c r="DV128" s="1040" t="s">
        <v>506</v>
      </c>
      <c r="DW128" s="1040"/>
      <c r="DX128" s="1040"/>
      <c r="DY128" s="1040"/>
      <c r="DZ128" s="1041"/>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511</v>
      </c>
      <c r="X129" s="1071"/>
      <c r="Y129" s="1071"/>
      <c r="Z129" s="1072"/>
      <c r="AA129" s="958">
        <v>5993622</v>
      </c>
      <c r="AB129" s="959"/>
      <c r="AC129" s="959"/>
      <c r="AD129" s="959"/>
      <c r="AE129" s="960"/>
      <c r="AF129" s="961">
        <v>6198348</v>
      </c>
      <c r="AG129" s="959"/>
      <c r="AH129" s="959"/>
      <c r="AI129" s="959"/>
      <c r="AJ129" s="960"/>
      <c r="AK129" s="961">
        <v>6003454</v>
      </c>
      <c r="AL129" s="959"/>
      <c r="AM129" s="959"/>
      <c r="AN129" s="959"/>
      <c r="AO129" s="960"/>
      <c r="AP129" s="1073"/>
      <c r="AQ129" s="1074"/>
      <c r="AR129" s="1074"/>
      <c r="AS129" s="1074"/>
      <c r="AT129" s="1075"/>
      <c r="AU129" s="233"/>
      <c r="AV129" s="233"/>
      <c r="AW129" s="233"/>
      <c r="AX129" s="1065" t="s">
        <v>512</v>
      </c>
      <c r="AY129" s="923"/>
      <c r="AZ129" s="923"/>
      <c r="BA129" s="923"/>
      <c r="BB129" s="923"/>
      <c r="BC129" s="923"/>
      <c r="BD129" s="923"/>
      <c r="BE129" s="924"/>
      <c r="BF129" s="1066" t="s">
        <v>394</v>
      </c>
      <c r="BG129" s="1067"/>
      <c r="BH129" s="1067"/>
      <c r="BI129" s="1067"/>
      <c r="BJ129" s="1067"/>
      <c r="BK129" s="1067"/>
      <c r="BL129" s="1068"/>
      <c r="BM129" s="1066">
        <v>19.440000000000001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514</v>
      </c>
      <c r="X130" s="1071"/>
      <c r="Y130" s="1071"/>
      <c r="Z130" s="1072"/>
      <c r="AA130" s="958">
        <v>928486</v>
      </c>
      <c r="AB130" s="959"/>
      <c r="AC130" s="959"/>
      <c r="AD130" s="959"/>
      <c r="AE130" s="960"/>
      <c r="AF130" s="961">
        <v>934470</v>
      </c>
      <c r="AG130" s="959"/>
      <c r="AH130" s="959"/>
      <c r="AI130" s="959"/>
      <c r="AJ130" s="960"/>
      <c r="AK130" s="961">
        <v>923272</v>
      </c>
      <c r="AL130" s="959"/>
      <c r="AM130" s="959"/>
      <c r="AN130" s="959"/>
      <c r="AO130" s="960"/>
      <c r="AP130" s="1073"/>
      <c r="AQ130" s="1074"/>
      <c r="AR130" s="1074"/>
      <c r="AS130" s="1074"/>
      <c r="AT130" s="1075"/>
      <c r="AU130" s="233"/>
      <c r="AV130" s="233"/>
      <c r="AW130" s="233"/>
      <c r="AX130" s="1065" t="s">
        <v>515</v>
      </c>
      <c r="AY130" s="923"/>
      <c r="AZ130" s="923"/>
      <c r="BA130" s="923"/>
      <c r="BB130" s="923"/>
      <c r="BC130" s="923"/>
      <c r="BD130" s="923"/>
      <c r="BE130" s="924"/>
      <c r="BF130" s="1101">
        <v>9.6999999999999993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516</v>
      </c>
      <c r="X131" s="1108"/>
      <c r="Y131" s="1108"/>
      <c r="Z131" s="1109"/>
      <c r="AA131" s="1004">
        <v>5065136</v>
      </c>
      <c r="AB131" s="986"/>
      <c r="AC131" s="986"/>
      <c r="AD131" s="986"/>
      <c r="AE131" s="987"/>
      <c r="AF131" s="985">
        <v>5263878</v>
      </c>
      <c r="AG131" s="986"/>
      <c r="AH131" s="986"/>
      <c r="AI131" s="986"/>
      <c r="AJ131" s="987"/>
      <c r="AK131" s="985">
        <v>5080182</v>
      </c>
      <c r="AL131" s="986"/>
      <c r="AM131" s="986"/>
      <c r="AN131" s="986"/>
      <c r="AO131" s="987"/>
      <c r="AP131" s="1110"/>
      <c r="AQ131" s="1111"/>
      <c r="AR131" s="1111"/>
      <c r="AS131" s="1111"/>
      <c r="AT131" s="1112"/>
      <c r="AU131" s="233"/>
      <c r="AV131" s="233"/>
      <c r="AW131" s="233"/>
      <c r="AX131" s="1083" t="s">
        <v>517</v>
      </c>
      <c r="AY131" s="726"/>
      <c r="AZ131" s="726"/>
      <c r="BA131" s="726"/>
      <c r="BB131" s="726"/>
      <c r="BC131" s="726"/>
      <c r="BD131" s="726"/>
      <c r="BE131" s="1037"/>
      <c r="BF131" s="1084">
        <v>24.1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519</v>
      </c>
      <c r="W132" s="1094"/>
      <c r="X132" s="1094"/>
      <c r="Y132" s="1094"/>
      <c r="Z132" s="1095"/>
      <c r="AA132" s="1096">
        <v>9.5884098669999993</v>
      </c>
      <c r="AB132" s="1097"/>
      <c r="AC132" s="1097"/>
      <c r="AD132" s="1097"/>
      <c r="AE132" s="1098"/>
      <c r="AF132" s="1099">
        <v>9.5475237079999999</v>
      </c>
      <c r="AG132" s="1097"/>
      <c r="AH132" s="1097"/>
      <c r="AI132" s="1097"/>
      <c r="AJ132" s="1098"/>
      <c r="AK132" s="1099">
        <v>10.059226219999999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520</v>
      </c>
      <c r="W133" s="1077"/>
      <c r="X133" s="1077"/>
      <c r="Y133" s="1077"/>
      <c r="Z133" s="1078"/>
      <c r="AA133" s="1079">
        <v>9.3000000000000007</v>
      </c>
      <c r="AB133" s="1080"/>
      <c r="AC133" s="1080"/>
      <c r="AD133" s="1080"/>
      <c r="AE133" s="1081"/>
      <c r="AF133" s="1079">
        <v>9.3000000000000007</v>
      </c>
      <c r="AG133" s="1080"/>
      <c r="AH133" s="1080"/>
      <c r="AI133" s="1080"/>
      <c r="AJ133" s="1081"/>
      <c r="AK133" s="1079">
        <v>9.6999999999999993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W21jh2Phc1dYiwVFhXjA9jrJllhce2pG4mV1bT4qChk4XsaJ4Iy/O3GTgBb1Tp/AJY4e/mTAifj55k8qzhTJA==" saltValue="8a24aD4uPj0oxKAUs/kF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Mv5WgBp6h5Lfvl5kmVmDHaxMh1XfN1hNnuMV6iIHCkri1iW4uYskeJQshk5xJLNSvm28jR5jV24mGkkVotV4w==" saltValue="EYUb43idCRpArzytRmUu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25A6vA+I4ORqNjXiNNX1fRSzNtgEa48m7qdyVuckV8jQFCV4E7hzlVwhtR6Il2wASJXjtjbBuPKOilgAovvLA==" saltValue="YLLdjQ+gmDOL2ejaxB6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524</v>
      </c>
      <c r="AP7" s="272"/>
      <c r="AQ7" s="273" t="s">
        <v>525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526</v>
      </c>
      <c r="AQ8" s="279" t="s">
        <v>527</v>
      </c>
      <c r="AR8" s="280" t="s">
        <v>528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529</v>
      </c>
      <c r="AL9" s="1117"/>
      <c r="AM9" s="1117"/>
      <c r="AN9" s="1118"/>
      <c r="AO9" s="281">
        <v>1496742</v>
      </c>
      <c r="AP9" s="281">
        <v>76780</v>
      </c>
      <c r="AQ9" s="282">
        <v>88339</v>
      </c>
      <c r="AR9" s="283">
        <v>-13.1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530</v>
      </c>
      <c r="AL10" s="1117"/>
      <c r="AM10" s="1117"/>
      <c r="AN10" s="1118"/>
      <c r="AO10" s="284">
        <v>276754</v>
      </c>
      <c r="AP10" s="284">
        <v>14197</v>
      </c>
      <c r="AQ10" s="285">
        <v>7842</v>
      </c>
      <c r="AR10" s="286">
        <v>81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531</v>
      </c>
      <c r="AL11" s="1117"/>
      <c r="AM11" s="1117"/>
      <c r="AN11" s="1118"/>
      <c r="AO11" s="284">
        <v>10697</v>
      </c>
      <c r="AP11" s="284">
        <v>549</v>
      </c>
      <c r="AQ11" s="285">
        <v>2321</v>
      </c>
      <c r="AR11" s="286">
        <v>-76.3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532</v>
      </c>
      <c r="AL12" s="1117"/>
      <c r="AM12" s="1117"/>
      <c r="AN12" s="1118"/>
      <c r="AO12" s="284" t="s">
        <v>533</v>
      </c>
      <c r="AP12" s="284" t="s">
        <v>533</v>
      </c>
      <c r="AQ12" s="285">
        <v>10</v>
      </c>
      <c r="AR12" s="286" t="s">
        <v>533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534</v>
      </c>
      <c r="AL13" s="1117"/>
      <c r="AM13" s="1117"/>
      <c r="AN13" s="1118"/>
      <c r="AO13" s="284">
        <v>36090</v>
      </c>
      <c r="AP13" s="284">
        <v>1851</v>
      </c>
      <c r="AQ13" s="285">
        <v>2936</v>
      </c>
      <c r="AR13" s="286">
        <v>-37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535</v>
      </c>
      <c r="AL14" s="1117"/>
      <c r="AM14" s="1117"/>
      <c r="AN14" s="1118"/>
      <c r="AO14" s="284">
        <v>22200</v>
      </c>
      <c r="AP14" s="284">
        <v>1139</v>
      </c>
      <c r="AQ14" s="285">
        <v>1649</v>
      </c>
      <c r="AR14" s="286">
        <v>-30.9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536</v>
      </c>
      <c r="AL15" s="1120"/>
      <c r="AM15" s="1120"/>
      <c r="AN15" s="1121"/>
      <c r="AO15" s="284">
        <v>-85808</v>
      </c>
      <c r="AP15" s="284">
        <v>-4402</v>
      </c>
      <c r="AQ15" s="285">
        <v>-5997</v>
      </c>
      <c r="AR15" s="286">
        <v>-26.6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1756675</v>
      </c>
      <c r="AP16" s="284">
        <v>90114</v>
      </c>
      <c r="AQ16" s="285">
        <v>97102</v>
      </c>
      <c r="AR16" s="286">
        <v>-7.2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541</v>
      </c>
      <c r="AL21" s="1123"/>
      <c r="AM21" s="1123"/>
      <c r="AN21" s="1124"/>
      <c r="AO21" s="297">
        <v>7.95</v>
      </c>
      <c r="AP21" s="298">
        <v>8.91</v>
      </c>
      <c r="AQ21" s="299">
        <v>-0.96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542</v>
      </c>
      <c r="AL22" s="1123"/>
      <c r="AM22" s="1123"/>
      <c r="AN22" s="1124"/>
      <c r="AO22" s="302">
        <v>95.6</v>
      </c>
      <c r="AP22" s="303">
        <v>97.5</v>
      </c>
      <c r="AQ22" s="304">
        <v>-1.9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524</v>
      </c>
      <c r="AP30" s="272"/>
      <c r="AQ30" s="273" t="s">
        <v>525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526</v>
      </c>
      <c r="AQ31" s="279" t="s">
        <v>527</v>
      </c>
      <c r="AR31" s="280" t="s">
        <v>528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546</v>
      </c>
      <c r="AL32" s="1131"/>
      <c r="AM32" s="1131"/>
      <c r="AN32" s="1132"/>
      <c r="AO32" s="312">
        <v>651097</v>
      </c>
      <c r="AP32" s="312">
        <v>33400</v>
      </c>
      <c r="AQ32" s="313">
        <v>55264</v>
      </c>
      <c r="AR32" s="314">
        <v>-39.6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547</v>
      </c>
      <c r="AL33" s="1131"/>
      <c r="AM33" s="1131"/>
      <c r="AN33" s="1132"/>
      <c r="AO33" s="312" t="s">
        <v>533</v>
      </c>
      <c r="AP33" s="312" t="s">
        <v>533</v>
      </c>
      <c r="AQ33" s="313" t="s">
        <v>533</v>
      </c>
      <c r="AR33" s="314" t="s">
        <v>533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548</v>
      </c>
      <c r="AL34" s="1131"/>
      <c r="AM34" s="1131"/>
      <c r="AN34" s="1132"/>
      <c r="AO34" s="312" t="s">
        <v>533</v>
      </c>
      <c r="AP34" s="312" t="s">
        <v>533</v>
      </c>
      <c r="AQ34" s="313">
        <v>19</v>
      </c>
      <c r="AR34" s="314" t="s">
        <v>533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549</v>
      </c>
      <c r="AL35" s="1131"/>
      <c r="AM35" s="1131"/>
      <c r="AN35" s="1132"/>
      <c r="AO35" s="312">
        <v>907805</v>
      </c>
      <c r="AP35" s="312">
        <v>46568</v>
      </c>
      <c r="AQ35" s="313">
        <v>18522</v>
      </c>
      <c r="AR35" s="314">
        <v>151.4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550</v>
      </c>
      <c r="AL36" s="1131"/>
      <c r="AM36" s="1131"/>
      <c r="AN36" s="1132"/>
      <c r="AO36" s="312">
        <v>33997</v>
      </c>
      <c r="AP36" s="312">
        <v>1744</v>
      </c>
      <c r="AQ36" s="313">
        <v>2744</v>
      </c>
      <c r="AR36" s="314">
        <v>-36.4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551</v>
      </c>
      <c r="AL37" s="1131"/>
      <c r="AM37" s="1131"/>
      <c r="AN37" s="1132"/>
      <c r="AO37" s="312">
        <v>11580</v>
      </c>
      <c r="AP37" s="312">
        <v>594</v>
      </c>
      <c r="AQ37" s="313">
        <v>519</v>
      </c>
      <c r="AR37" s="314">
        <v>14.5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552</v>
      </c>
      <c r="AL38" s="1134"/>
      <c r="AM38" s="1134"/>
      <c r="AN38" s="1135"/>
      <c r="AO38" s="315" t="s">
        <v>533</v>
      </c>
      <c r="AP38" s="315" t="s">
        <v>533</v>
      </c>
      <c r="AQ38" s="316">
        <v>4</v>
      </c>
      <c r="AR38" s="304" t="s">
        <v>533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553</v>
      </c>
      <c r="AL39" s="1134"/>
      <c r="AM39" s="1134"/>
      <c r="AN39" s="1135"/>
      <c r="AO39" s="312">
        <v>-170180</v>
      </c>
      <c r="AP39" s="312">
        <v>-8730</v>
      </c>
      <c r="AQ39" s="313">
        <v>-3996</v>
      </c>
      <c r="AR39" s="314">
        <v>118.5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554</v>
      </c>
      <c r="AL40" s="1131"/>
      <c r="AM40" s="1131"/>
      <c r="AN40" s="1132"/>
      <c r="AO40" s="312">
        <v>-923272</v>
      </c>
      <c r="AP40" s="312">
        <v>-47362</v>
      </c>
      <c r="AQ40" s="313">
        <v>-50182</v>
      </c>
      <c r="AR40" s="314">
        <v>-5.6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511027</v>
      </c>
      <c r="AP41" s="312">
        <v>26215</v>
      </c>
      <c r="AQ41" s="313">
        <v>22892</v>
      </c>
      <c r="AR41" s="314">
        <v>14.5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524</v>
      </c>
      <c r="AN49" s="1127" t="s">
        <v>558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559</v>
      </c>
      <c r="AO50" s="329" t="s">
        <v>560</v>
      </c>
      <c r="AP50" s="330" t="s">
        <v>561</v>
      </c>
      <c r="AQ50" s="331" t="s">
        <v>562</v>
      </c>
      <c r="AR50" s="332" t="s">
        <v>563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1061974</v>
      </c>
      <c r="AN51" s="334">
        <v>51175</v>
      </c>
      <c r="AO51" s="335">
        <v>-9.9</v>
      </c>
      <c r="AP51" s="336">
        <v>69729</v>
      </c>
      <c r="AQ51" s="337">
        <v>1.8</v>
      </c>
      <c r="AR51" s="338">
        <v>-11.7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463509</v>
      </c>
      <c r="AN52" s="342">
        <v>22336</v>
      </c>
      <c r="AO52" s="343">
        <v>-14.4</v>
      </c>
      <c r="AP52" s="344">
        <v>38908</v>
      </c>
      <c r="AQ52" s="345">
        <v>14</v>
      </c>
      <c r="AR52" s="346">
        <v>-28.4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1693751</v>
      </c>
      <c r="AN53" s="334">
        <v>82779</v>
      </c>
      <c r="AO53" s="335">
        <v>61.8</v>
      </c>
      <c r="AP53" s="336">
        <v>74581</v>
      </c>
      <c r="AQ53" s="337">
        <v>7</v>
      </c>
      <c r="AR53" s="338">
        <v>54.8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1075665</v>
      </c>
      <c r="AN54" s="342">
        <v>52571</v>
      </c>
      <c r="AO54" s="343">
        <v>135.4</v>
      </c>
      <c r="AP54" s="344">
        <v>41563</v>
      </c>
      <c r="AQ54" s="345">
        <v>6.8</v>
      </c>
      <c r="AR54" s="346">
        <v>128.6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2358356</v>
      </c>
      <c r="AN55" s="334">
        <v>116970</v>
      </c>
      <c r="AO55" s="335">
        <v>41.3</v>
      </c>
      <c r="AP55" s="336">
        <v>76347</v>
      </c>
      <c r="AQ55" s="337">
        <v>2.4</v>
      </c>
      <c r="AR55" s="338">
        <v>38.9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1657620</v>
      </c>
      <c r="AN56" s="342">
        <v>82215</v>
      </c>
      <c r="AO56" s="343">
        <v>56.4</v>
      </c>
      <c r="AP56" s="344">
        <v>41762</v>
      </c>
      <c r="AQ56" s="345">
        <v>0.5</v>
      </c>
      <c r="AR56" s="346">
        <v>55.9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1316125</v>
      </c>
      <c r="AN57" s="334">
        <v>66521</v>
      </c>
      <c r="AO57" s="335">
        <v>-43.1</v>
      </c>
      <c r="AP57" s="336">
        <v>69604</v>
      </c>
      <c r="AQ57" s="337">
        <v>-8.8000000000000007</v>
      </c>
      <c r="AR57" s="338">
        <v>-34.299999999999997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757576</v>
      </c>
      <c r="AN58" s="342">
        <v>38290</v>
      </c>
      <c r="AO58" s="343">
        <v>-53.4</v>
      </c>
      <c r="AP58" s="344">
        <v>36247</v>
      </c>
      <c r="AQ58" s="345">
        <v>-13.2</v>
      </c>
      <c r="AR58" s="346">
        <v>-40.200000000000003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1688903</v>
      </c>
      <c r="AN59" s="334">
        <v>86637</v>
      </c>
      <c r="AO59" s="335">
        <v>30.2</v>
      </c>
      <c r="AP59" s="336">
        <v>68410</v>
      </c>
      <c r="AQ59" s="337">
        <v>-1.7</v>
      </c>
      <c r="AR59" s="338">
        <v>31.9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1043274</v>
      </c>
      <c r="AN60" s="342">
        <v>53518</v>
      </c>
      <c r="AO60" s="343">
        <v>39.799999999999997</v>
      </c>
      <c r="AP60" s="344">
        <v>35086</v>
      </c>
      <c r="AQ60" s="345">
        <v>-3.2</v>
      </c>
      <c r="AR60" s="346">
        <v>43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1623822</v>
      </c>
      <c r="AN61" s="349">
        <v>80816</v>
      </c>
      <c r="AO61" s="350">
        <v>16.100000000000001</v>
      </c>
      <c r="AP61" s="351">
        <v>71734</v>
      </c>
      <c r="AQ61" s="352">
        <v>0.1</v>
      </c>
      <c r="AR61" s="338">
        <v>16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999529</v>
      </c>
      <c r="AN62" s="342">
        <v>49786</v>
      </c>
      <c r="AO62" s="343">
        <v>32.799999999999997</v>
      </c>
      <c r="AP62" s="344">
        <v>38713</v>
      </c>
      <c r="AQ62" s="345">
        <v>1</v>
      </c>
      <c r="AR62" s="346">
        <v>31.8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hncw4eeYPxYhHEg1WLY+xcd9Iyi6qBAcrSEy+TiUZ73dGIBWWckjZsvo9c2gc3YlXj2r56/70+DZe/w/sKT6g==" saltValue="asmnfYxGeMlDgFCqnWOo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572</v>
      </c>
    </row>
    <row r="120" spans="125:125" ht="13.5" hidden="1" customHeight="1" x14ac:dyDescent="0.15"/>
    <row r="121" spans="125:125" ht="13.5" hidden="1" customHeight="1" x14ac:dyDescent="0.15">
      <c r="DU121" s="259"/>
    </row>
  </sheetData>
  <sheetProtection algorithmName="SHA-512" hashValue="1ANhn2WQIkkr0VvDjyHkZrJMty//pjmGgtwPZOCtSw6N9QhACsBBQU3GbRxKIKUq1cVvc02C4tS/XNU8SwpBqg==" saltValue="CkbbRTn6sX93vXUftpBw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573</v>
      </c>
    </row>
  </sheetData>
  <sheetProtection algorithmName="SHA-512" hashValue="IWNYVM+w0yM6Fo3opBnMuBofFsu3W6PXQ/RXV3zMkbg3hC8OxtL1jBwcbehVchL9y0LmP0dB8VunQW5UHaRUOg==" saltValue="j33fJaGPgcdqhuXSThfK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39" t="s">
        <v>3</v>
      </c>
      <c r="D47" s="1139"/>
      <c r="E47" s="1140"/>
      <c r="F47" s="11">
        <v>37.51</v>
      </c>
      <c r="G47" s="12">
        <v>37.880000000000003</v>
      </c>
      <c r="H47" s="12">
        <v>36.520000000000003</v>
      </c>
      <c r="I47" s="12">
        <v>35.42</v>
      </c>
      <c r="J47" s="13">
        <v>40.04</v>
      </c>
    </row>
    <row r="48" spans="2:10" ht="57.75" customHeight="1" x14ac:dyDescent="0.15">
      <c r="B48" s="14"/>
      <c r="C48" s="1141" t="s">
        <v>4</v>
      </c>
      <c r="D48" s="1141"/>
      <c r="E48" s="1142"/>
      <c r="F48" s="15">
        <v>6.21</v>
      </c>
      <c r="G48" s="16">
        <v>6.34</v>
      </c>
      <c r="H48" s="16">
        <v>6</v>
      </c>
      <c r="I48" s="16">
        <v>10.07</v>
      </c>
      <c r="J48" s="17">
        <v>7.99</v>
      </c>
    </row>
    <row r="49" spans="2:10" ht="57.75" customHeight="1" thickBot="1" x14ac:dyDescent="0.2">
      <c r="B49" s="18"/>
      <c r="C49" s="1143" t="s">
        <v>5</v>
      </c>
      <c r="D49" s="1143"/>
      <c r="E49" s="1144"/>
      <c r="F49" s="19" t="s">
        <v>579</v>
      </c>
      <c r="G49" s="20">
        <v>0.33</v>
      </c>
      <c r="H49" s="20">
        <v>0.16</v>
      </c>
      <c r="I49" s="20">
        <v>4.37</v>
      </c>
      <c r="J49" s="21" t="s">
        <v>580</v>
      </c>
    </row>
    <row r="50" spans="2:10" x14ac:dyDescent="0.15"/>
  </sheetData>
  <sheetProtection algorithmName="SHA-512" hashValue="AcQafmpMRpruackA+TxsqlGYxjI2klx4KZQlaB+1Snxeeffpb133+35YnXWiw0GYhUEAYpgftoRr6VNU1pHjjQ==" saltValue="GzDQOvo8heT122PhWmoK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2024-03-18T07:46:10Z</cp:lastPrinted>
  <dcterms:created xsi:type="dcterms:W3CDTF">2024-03-14T02:39:32Z</dcterms:created>
  <dcterms:modified xsi:type="dcterms:W3CDTF">2024-03-18T07:48:20Z</dcterms:modified>
  <cp:category/>
</cp:coreProperties>
</file>