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ns017\22-総務課\★財政★\41-財政\R-財政状況資料集（財政比較分析表）\令和５年度版\修正後_20240318\"/>
    </mc:Choice>
  </mc:AlternateContent>
  <xr:revisionPtr revIDLastSave="0" documentId="8_{4D186D69-ACD8-4AF1-955C-28B4AD3BDD19}"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<sst xmlns="http://schemas.openxmlformats.org/spreadsheetml/2006/main" count="1175" uniqueCount="602">
  <si>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</si>
  <si>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</si>
  <si>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</si>
  <si>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</si>
  <si>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</si>
  <si>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</si>
  <si>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</si>
  <si>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</si>
  <si>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</si>
  <si>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</si>
  <si>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</si>
  <si>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</si>
  <si>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</si>
  <si>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</si>
  <si>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</si>
  <si>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</si>
  <si>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</si>
  <si>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</si>
  <si>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</si>
  <si>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</si>
  <si>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</si>
  <si>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</si>
  <si>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</si>
  <si>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</si>
  <si>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</si>
  <si>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</si>
  <si>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</si>
  <si>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</si>
  <si>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</si>
  <si>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</si>
  <si>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</si>
  <si>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</si>
  <si>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</si>
  <si>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</si>
  <si>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</si>
  <si>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</si>
  <si>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</si>
  <si>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</si>
  <si>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</si>
  <si>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</si>
  <si>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</si>
  <si>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</si>
  <si>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</si>
  <si>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</si>
  <si>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</si>
  <si>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</si>
  <si>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</si>
  <si>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</si>
  <si>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</si>
  <si>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</si>
  <si>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</si>
  <si>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</si>
  <si>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</si>
  <si>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</si>
  <si>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</si>
  <si>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</si>
  <si>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</si>
  <si>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</si>
  <si>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</si>
  <si>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</si>
  <si>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</si>
  <si>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</si>
  <si>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</si>
  <si>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</si>
  <si>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</si>
  <si>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</si>
  <si>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</si>
  <si>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</si>
  <si>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</si>
  <si>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</si>
  <si>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</si>
  <si>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</si>
  <si>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</si>
  <si>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</si>
  <si>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</si>
  <si>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</si>
  <si>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</si>
  <si>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</si>
  <si>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</si>
  <si>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</si>
  <si>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</si>
  <si>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</si>
  <si>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</si>
  <si>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</si>
  <si>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</si>
  <si>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</si>
  <si>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</si>
  <si>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</si>
  <si>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</si>
  <si>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</si>
  <si>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</si>
  <si>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</si>
  <si>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</si>
  <si>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</si>
  <si>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</si>
  <si>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</si>
  <si>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</si>
  <si>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</si>
  <si>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</si>
  <si>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</si>
  <si>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</si>
  <si>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</si>
  <si>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</si>
  <si>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</si>
  <si>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</si>
  <si>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</si>
  <si>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</si>
  <si>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</si>
  <si>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</si>
  <si>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</si>
  <si>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</si>
  <si>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</si>
  <si>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</si>
  <si>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</si>
  <si>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</si>
  <si>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</si>
  <si>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</si>
  <si>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</si>
  <si>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</si>
  <si>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</si>
  <si>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</si>
  <si>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</si>
  <si>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</si>
  <si>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</si>
  <si>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</si>
  <si>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</si>
  <si>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</si>
  <si>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</si>
  <si>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</si>
  <si>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</si>
  <si>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</si>
  <si>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</si>
  <si>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</si>
  <si>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</si>
  <si>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</si>
  <si>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</si>
  <si>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</si>
  <si>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</si>
  <si>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</si>
  <si>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</si>
  <si>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</si>
  <si>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</si>
  <si>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</si>
  <si>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</si>
  <si>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</si>
  <si>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</si>
  <si>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</si>
  <si>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</si>
  <si>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</si>
  <si>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</si>
  <si>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</si>
  <si>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</si>
  <si>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</si>
  <si>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</si>
  <si>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</si>
  <si>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</si>
  <si>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</si>
  <si>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</si>
  <si>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</si>
  <si>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</si>
  <si>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</si>
  <si>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</si>
  <si>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</si>
  <si>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</si>
  <si>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</si>
  <si>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</si>
  <si>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</si>
  <si>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</si>
  <si>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</si>
  <si>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</si>
  <si>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</si>
  <si>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</si>
  <si>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</si>
  <si>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</si>
  <si>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</si>
  <si>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</si>
  <si>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</si>
  <si>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</si>
  <si>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</si>
  <si>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</si>
  <si>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</si>
  <si>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</si>
  <si>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</si>
  <si>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</si>
  <si>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</si>
  <si>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</si>
  <si>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</si>
  <si>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</si>
  <si>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</si>
  <si>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</si>
  <si>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</si>
  <si>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</si>
  <si>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</si>
  <si>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</si>
  <si>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</si>
  <si>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</si>
  <si>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</si>
  <si>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</si>
  <si>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</si>
  <si>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</si>
  <si>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</si>
  <si>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</si>
  <si>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</si>
  <si>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</si>
  <si>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</si>
  <si>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</si>
  <si>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</si>
  <si>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</si>
  <si>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</si>
  <si>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</si>
  <si>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</si>
  <si>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</si>
  <si>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</si>
  <si>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</si>
  <si>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</si>
  <si>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岐阜県大野町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</si>
  <si>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</si>
  <si>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</si>
  <si>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</si>
  <si>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</si>
  <si>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</si>
  <si>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</si>
  <si>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</si>
  <si>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</si>
  <si>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</si>
  <si>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</si>
  <si>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</si>
  <si>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</si>
  <si>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</si>
  <si>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</si>
  <si>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</si>
  <si>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</si>
  <si>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</si>
  <si>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</si>
  <si>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</si>
  <si>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</si>
  <si>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</si>
  <si>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</si>
  <si>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</si>
  <si>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</si>
  <si>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</si>
  <si>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</si>
  <si>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</si>
  <si>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</si>
  <si>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</si>
  <si>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</si>
  <si>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</si>
  <si>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</si>
  <si>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</si>
  <si>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</si>
  <si>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</si>
  <si>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</si>
  <si>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</si>
  <si>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</si>
  <si>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</si>
  <si>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</si>
  <si>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</si>
  <si>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</si>
  <si>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</si>
  <si>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</si>
  <si>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</si>
  <si>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</si>
  <si>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</si>
  <si>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</si>
  <si>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</si>
  <si>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</si>
  <si>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</si>
  <si>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</si>
  <si>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</si>
  <si>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</si>
  <si>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</si>
  <si>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</si>
  <si>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</si>
  <si>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</si>
  <si>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</si>
  <si>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</si>
  <si>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</si>
  <si>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</si>
  <si>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</si>
  <si>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</si>
  <si>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</si>
  <si>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</si>
  <si>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</si>
  <si>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</si>
  <si>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</si>
  <si>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</si>
  <si>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</si>
  <si>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</si>
  <si>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</si>
  <si>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</si>
  <si>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</si>
  <si>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</si>
  <si>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</si>
  <si>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</si>
  <si>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</si>
  <si>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</si>
  <si>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</si>
  <si>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</si>
  <si>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</si>
  <si>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</si>
  <si>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</si>
  <si>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</si>
  <si>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</si>
  <si>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</si>
  <si>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</si>
  <si>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</si>
  <si>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</si>
  <si>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</si>
  <si>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</si>
  <si>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</si>
  <si>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</si>
  <si>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</si>
  <si>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</si>
  <si>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</si>
  <si>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</si>
  <si>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</si>
  <si>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</si>
  <si>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</si>
  <si>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</si>
  <si>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</si>
  <si>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</si>
  <si>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</si>
  <si>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</si>
  <si>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</si>
  <si>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</si>
  <si>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</si>
  <si>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</si>
  <si>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</si>
  <si>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</si>
  <si>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</si>
  <si>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</si>
  <si>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</si>
  <si>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</si>
  <si>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</si>
  <si>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</si>
  <si>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</si>
  <si>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</si>
  <si>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</si>
  <si>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</si>
  <si>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</si>
  <si>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</si>
  <si>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</si>
  <si>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</si>
  <si>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</si>
  <si>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</si>
  <si>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</si>
  <si>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</si>
  <si>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</si>
  <si>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</si>
  <si>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</si>
  <si>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</si>
  <si>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</si>
  <si>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</si>
  <si>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</si>
  <si>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</si>
  <si>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</si>
  <si>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</si>
  <si>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</si>
  <si>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</si>
  <si>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</si>
  <si>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</si>
  <si>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</si>
  <si>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</si>
  <si>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</si>
  <si>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</si>
  <si>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</si>
  <si>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</si>
  <si>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</si>
  <si>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岐阜県大野町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</si>
  <si>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</si>
  <si>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</si>
  <si>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</si>
  <si>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</si>
  <si>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</si>
  <si>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</si>
  <si>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</si>
  <si>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</si>
  <si>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</si>
  <si>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</si>
  <si>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</si>
  <si>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</si>
  <si>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</si>
  <si>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</si>
  <si>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</si>
  <si>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</si>
  <si>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</si>
  <si>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</si>
  <si>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</si>
  <si>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</si>
  <si>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</si>
  <si>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</si>
  <si>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</si>
  <si>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</si>
  <si>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</si>
  <si>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</si>
  <si>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</si>
  <si>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</si>
  <si>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</si>
  <si>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</si>
  <si>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</si>
  <si>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</si>
  <si>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</si>
  <si>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</si>
  <si>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</si>
  <si>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</si>
  <si>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</si>
  <si>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大野神戸インターチェンジ周辺まちづくり整備事業特別会計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</si>
  <si>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</si>
  <si>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</si>
  <si>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</si>
  <si>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</si>
  <si>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</si>
  <si>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</si>
  <si>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</si>
  <si>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</si>
  <si>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</si>
  <si>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</si>
  <si>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</si>
  <si>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</si>
  <si>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</si>
  <si>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</si>
  <si>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</si>
  <si>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</si>
  <si>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</si>
  <si>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</si>
  <si>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</si>
  <si>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</si>
  <si>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</si>
  <si>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</si>
  <si>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</si>
  <si>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</si>
  <si>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</si>
  <si>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</si>
  <si>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</si>
  <si>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</si>
  <si>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</si>
  <si>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</si>
  <si>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</si>
  <si>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</si>
  <si>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</si>
  <si>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</si>
  <si>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</si>
  <si>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</si>
  <si>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</si>
  <si>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</si>
  <si>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</si>
  <si>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</si>
  <si>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</si>
  <si>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</si>
  <si>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</si>
  <si>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</si>
  <si>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</si>
  <si>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</si>
  <si>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</si>
  <si>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</si>
  <si>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</si>
  <si>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</si>
  <si>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</si>
  <si>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</si>
  <si>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</si>
  <si>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</si>
  <si>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</si>
  <si>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</si>
  <si>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</si>
  <si>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</si>
  <si>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</si>
  <si>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</si>
  <si>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</si>
  <si>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</si>
  <si>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</si>
  <si>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</si>
  <si>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</si>
  <si>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</si>
  <si>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</si>
  <si>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</si>
  <si>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</si>
  <si>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</si>
  <si>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</si>
  <si>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</si>
  <si>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大野神戸インターチェンジ周辺まちづくり整備事業特別会計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</si>
  <si>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</si>
  <si>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</si>
  <si>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</si>
  <si>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</si>
  <si>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</si>
  <si>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</si>
  <si>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</si>
  <si>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</si>
  <si>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</si>
  <si>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</si>
  <si>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</si>
  <si>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</si>
  <si>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</si>
  <si>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</si>
  <si>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</si>
  <si>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</si>
  <si>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</si>
  <si>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</si>
  <si>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</si>
  <si>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</si>
  <si>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</si>
  <si>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</si>
  <si>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</si>
  <si>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</si>
  <si>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</si>
  <si>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</si>
  <si>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</si>
  <si>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</si>
  <si>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</si>
  <si>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</si>
  <si>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</si>
  <si>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</si>
  <si>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</si>
  <si>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</si>
  <si>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</si>
  <si>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</si>
  <si>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</si>
  <si>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</si>
  <si>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</si>
  <si>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</si>
  <si>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</si>
  <si>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</si>
  <si>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</si>
  <si>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</si>
  <si>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</si>
  <si>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</si>
  <si>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</si>
  <si>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</si>
  <si>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</si>
  <si>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</si>
  <si>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</si>
  <si>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</si>
  <si>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</si>
  <si>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</si>
  <si>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</si>
  <si>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</si>
  <si>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</si>
  <si>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</si>
  <si>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</si>
  <si>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</si>
  <si>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</si>
  <si>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</si>
  <si>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</si>
  <si>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</si>
  <si>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</si>
  <si>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</si>
  <si>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</si>
  <si>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</si>
  <si>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</si>
  <si>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</si>
  <si>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</si>
  <si>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</si>
  <si>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</si>
  <si>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</si>
  <si>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</si>
  <si>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</si>
  <si>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</si>
  <si>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</si>
  <si>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</si>
  <si>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</si>
  <si>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</si>
  <si>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</si>
  <si>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</si>
  <si>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6.39</t>
  </si>
  <si>
    <t>▲ 6.54</t>
  </si>
  <si>
    <t>▲ 5.25</t>
  </si>
  <si>
    <t>上水道事業会計</t>
  </si>
  <si>
    <t>一般会計</t>
  </si>
  <si>
    <t>大野神戸インターチェンジ周辺まちづくり整備事業特別会計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</si>
  <si>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</si>
  <si>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</si>
  <si>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</si>
  <si>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</si>
  <si>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</si>
  <si>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</si>
  <si>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</si>
  <si>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</si>
  <si>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</si>
  <si>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</si>
  <si>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基金から156百万円繰入</t>
    <rPh sb="0" eb="2">
      <t>キキン</t>
    </rPh>
    <rPh sb="7" eb="8">
      <t>ヒャク</t>
    </rPh>
    <rPh sb="8" eb="10">
      <t>マンエン</t>
    </rPh>
    <rPh sb="10" eb="12">
      <t>クリイレ</t>
    </rPh>
    <phoneticPr fontId="2"/>
  </si>
  <si>
    <t>基金から20百万円繰入</t>
    <rPh sb="0" eb="2">
      <t>キキン</t>
    </rPh>
    <rPh sb="6" eb="8">
      <t>ヒャクマン</t>
    </rPh>
    <rPh sb="8" eb="9">
      <t>エン</t>
    </rPh>
    <rPh sb="9" eb="11">
      <t>クリイレ</t>
    </rPh>
    <phoneticPr fontId="2"/>
  </si>
  <si>
    <t>法適用企業</t>
  </si>
  <si>
    <t>法非適用企業</t>
  </si>
  <si>
    <t>－</t>
    <phoneticPr fontId="2"/>
  </si>
  <si>
    <t>大垣衛生施設組合</t>
    <rPh sb="0" eb="4">
      <t>オオガキエイセイ</t>
    </rPh>
    <rPh sb="4" eb="8">
      <t>シセツクミアイ</t>
    </rPh>
    <phoneticPr fontId="2"/>
  </si>
  <si>
    <t>揖斐川水防事務組合</t>
    <rPh sb="0" eb="3">
      <t>イビガワ</t>
    </rPh>
    <rPh sb="3" eb="5">
      <t>スイボウ</t>
    </rPh>
    <rPh sb="5" eb="9">
      <t>ジムクミアイ</t>
    </rPh>
    <phoneticPr fontId="2"/>
  </si>
  <si>
    <t>岐阜県市町村会館組合</t>
    <rPh sb="0" eb="3">
      <t>ギフケン</t>
    </rPh>
    <rPh sb="3" eb="8">
      <t>シチョウソンカイカン</t>
    </rPh>
    <rPh sb="8" eb="10">
      <t>クミアイ</t>
    </rPh>
    <phoneticPr fontId="2"/>
  </si>
  <si>
    <t>岐阜県市町村職員退職手当組合</t>
    <rPh sb="0" eb="3">
      <t>ギフケン</t>
    </rPh>
    <rPh sb="3" eb="6">
      <t>シチョウソン</t>
    </rPh>
    <rPh sb="6" eb="8">
      <t>ショクイン</t>
    </rPh>
    <rPh sb="8" eb="14">
      <t>タイショクテアテクミアイ</t>
    </rPh>
    <phoneticPr fontId="2"/>
  </si>
  <si>
    <t>揖斐郡消防組合</t>
    <rPh sb="0" eb="7">
      <t>イビグンショウボウクミアイ</t>
    </rPh>
    <phoneticPr fontId="2"/>
  </si>
  <si>
    <t>西濃環境整備組合</t>
    <rPh sb="0" eb="4">
      <t>セイノウカンキョウ</t>
    </rPh>
    <rPh sb="4" eb="8">
      <t>セイビクミアイ</t>
    </rPh>
    <phoneticPr fontId="2"/>
  </si>
  <si>
    <t>揖斐広域連合（普通会計分）</t>
    <rPh sb="0" eb="6">
      <t>イビコウイキレンゴウ</t>
    </rPh>
    <rPh sb="7" eb="12">
      <t>フツウカイケイブン</t>
    </rPh>
    <phoneticPr fontId="2"/>
  </si>
  <si>
    <t>揖斐広域連合（介護保険事業会計分）</t>
    <rPh sb="0" eb="6">
      <t>イビコウイキレンゴウ</t>
    </rPh>
    <rPh sb="7" eb="16">
      <t>カイゴホケンジギョウカイケイブン</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</si>
  <si>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</si>
  <si>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9">
      <t>コウキコウレイシャイリョウレンゴウ</t>
    </rPh>
    <rPh sb="10" eb="12">
      <t>トクベツ</t>
    </rPh>
    <rPh sb="12" eb="15">
      <t>カイケイブン</t>
    </rPh>
    <phoneticPr fontId="2"/>
  </si>
  <si>
    <t>基金から90百万円繰入</t>
    <rPh sb="0" eb="2">
      <t>キキン</t>
    </rPh>
    <rPh sb="6" eb="11">
      <t>ヒャクマンエンクリイレ</t>
    </rPh>
    <phoneticPr fontId="2"/>
  </si>
  <si>
    <t>基金から19百万円繰入</t>
    <rPh sb="0" eb="2">
      <t>キキン</t>
    </rPh>
    <rPh sb="6" eb="11">
      <t>ヒャクマンエンクリイレ</t>
    </rPh>
    <phoneticPr fontId="2"/>
  </si>
  <si>
    <t>基金から287百万円繰入</t>
    <rPh sb="0" eb="2">
      <t>キキン</t>
    </rPh>
    <rPh sb="7" eb="12">
      <t>ヒャクマンエンクリイレ</t>
    </rPh>
    <phoneticPr fontId="2"/>
  </si>
  <si>
    <t>公共施設整備基金</t>
  </si>
  <si>
    <t>ぎふ大野ふるさと応援基金</t>
  </si>
  <si>
    <t>災害対策基金</t>
  </si>
  <si>
    <t>森林環境譲与税基金</t>
  </si>
  <si>
    <t>町営住宅敷金基金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</si>
</sst>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C85F-44A8-9365-200AEBB3C6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76078</c:v>
                </c:pt>
                <c:pt idx="1">
                  <c:v>60340</c:v>
                </c:pt>
                <c:pt idx="2">
                  <c:v>41986</c:v>
                </c:pt>
                <c:pt idx="3">
                  <c:v>41499</c:v>
                </c:pt>
                <c:pt idx="4">
                  <c:v>39594</c:v>
                </c:pt>
              </c:numCache>
            </c:numRef>
          </c:val>
          <c:smooth val="0"/>
          <c:extLst>
            <c:ext xmlns:c16="http://schemas.microsoft.com/office/drawing/2014/chart" uri="{C3380CC4-5D6E-409C-BE32-E72D297353CC}">
              <c16:uniqueId val="{00000001-C85F-44A8-9365-200AEBB3C6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2.91</c:v>
                </c:pt>
                <c:pt idx="1">
                  <c:v>2.91</c:v>
                </c:pt>
                <c:pt idx="2">
                  <c:v>6.65</c:v>
                </c:pt>
                <c:pt idx="3">
                  <c:v>7.73</c:v>
                </c:pt>
                <c:pt idx="4">
                  <c:v>2.7</c:v>
                </c:pt>
              </c:numCache>
            </c:numRef>
          </c:val>
          <c:extLst>
            <c:ext xmlns:c16="http://schemas.microsoft.com/office/drawing/2014/chart" uri="{C3380CC4-5D6E-409C-BE32-E72D297353CC}">
              <c16:uniqueId val="{00000000-26CB-4ECF-947F-79B8737DA2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51.34</c:v>
                </c:pt>
                <c:pt idx="1">
                  <c:v>46.26</c:v>
                </c:pt>
                <c:pt idx="2">
                  <c:v>42.2</c:v>
                </c:pt>
                <c:pt idx="3">
                  <c:v>47.13</c:v>
                </c:pt>
                <c:pt idx="4">
                  <c:v>51.92</c:v>
                </c:pt>
              </c:numCache>
            </c:numRef>
          </c:val>
          <c:extLst>
            <c:ext xmlns:c16="http://schemas.microsoft.com/office/drawing/2014/chart" uri="{C3380CC4-5D6E-409C-BE32-E72D297353CC}">
              <c16:uniqueId val="{00000001-26CB-4ECF-947F-79B8737DA2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-6.39</c:v>
                </c:pt>
                <c:pt idx="1">
                  <c:v>-6.54</c:v>
                </c:pt>
                <c:pt idx="2">
                  <c:v>0.65</c:v>
                </c:pt>
                <c:pt idx="3">
                  <c:v>4.26</c:v>
                </c:pt>
                <c:pt idx="4">
                  <c:v>-5.25</c:v>
                </c:pt>
              </c:numCache>
            </c:numRef>
          </c:val>
          <c:smooth val="0"/>
          <c:extLst>
            <c:ext xmlns:c16="http://schemas.microsoft.com/office/drawing/2014/chart" uri="{C3380CC4-5D6E-409C-BE32-E72D297353CC}">
              <c16:uniqueId val="{00000002-26CB-4ECF-947F-79B8737DA2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4B-4CE8-AAC0-9645CC9C49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4B-4CE8-AAC0-9645CC9C49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4B-4CE8-AAC0-9645CC9C49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4B-4CE8-AAC0-9645CC9C49A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4B-4CE8-AAC0-9645CC9C49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0.15</c:v>
                </c:pt>
                <c:pt idx="4">
                  <c:v>#N/A</c:v>
                </c:pt>
                <c:pt idx="5">
                  <c:v>0.16</c:v>
                </c:pt>
                <c:pt idx="6">
                  <c:v>#N/A</c:v>
                </c:pt>
                <c:pt idx="7">
                  <c:v>0.15</c:v>
                </c:pt>
                <c:pt idx="8">
                  <c:v>#N/A</c:v>
                </c:pt>
                <c:pt idx="9">
                  <c:v>0.2</c:v>
                </c:pt>
              </c:numCache>
            </c:numRef>
          </c:val>
          <c:extLst>
            <c:ext xmlns:c16="http://schemas.microsoft.com/office/drawing/2014/chart" uri="{C3380CC4-5D6E-409C-BE32-E72D297353CC}">
              <c16:uniqueId val="{00000005-F84B-4CE8-AAC0-9645CC9C49A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0.59</c:v>
                </c:pt>
                <c:pt idx="2">
                  <c:v>#N/A</c:v>
                </c:pt>
                <c:pt idx="3">
                  <c:v>1.3</c:v>
                </c:pt>
                <c:pt idx="4">
                  <c:v>#N/A</c:v>
                </c:pt>
                <c:pt idx="5">
                  <c:v>2.04</c:v>
                </c:pt>
                <c:pt idx="6">
                  <c:v>#N/A</c:v>
                </c:pt>
                <c:pt idx="7">
                  <c:v>1.85</c:v>
                </c:pt>
                <c:pt idx="8">
                  <c:v>#N/A</c:v>
                </c:pt>
                <c:pt idx="9">
                  <c:v>0.79</c:v>
                </c:pt>
              </c:numCache>
            </c:numRef>
          </c:val>
          <c:extLst>
            <c:ext xmlns:c16="http://schemas.microsoft.com/office/drawing/2014/chart" uri="{C3380CC4-5D6E-409C-BE32-E72D297353CC}">
              <c16:uniqueId val="{00000006-F84B-4CE8-AAC0-9645CC9C49AF}"/>
            </c:ext>
          </c:extLst>
        </c:ser>
        <c:ser>
          <c:idx val="7"/>
          <c:order val="7"/>
          <c:tx>
            <c:strRef>
              <c:f>データシート!$A$34</c:f>
              <c:strCache>
                <c:ptCount val="1"/>
                <c:pt idx="0">
                  <c:v>大野神戸インターチェンジ周辺まちづくり整備事業特別会計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1.24</c:v>
                </c:pt>
                <c:pt idx="8">
                  <c:v>#N/A</c:v>
                </c:pt>
                <c:pt idx="9">
                  <c:v>1.18</c:v>
                </c:pt>
              </c:numCache>
            </c:numRef>
          </c:val>
          <c:extLst>
            <c:ext xmlns:c16="http://schemas.microsoft.com/office/drawing/2014/chart" uri="{C3380CC4-5D6E-409C-BE32-E72D297353CC}">
              <c16:uniqueId val="{00000007-F84B-4CE8-AAC0-9645CC9C49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2.91</c:v>
                </c:pt>
                <c:pt idx="2">
                  <c:v>#N/A</c:v>
                </c:pt>
                <c:pt idx="3">
                  <c:v>2.9</c:v>
                </c:pt>
                <c:pt idx="4">
                  <c:v>#N/A</c:v>
                </c:pt>
                <c:pt idx="5">
                  <c:v>6.64</c:v>
                </c:pt>
                <c:pt idx="6">
                  <c:v>#N/A</c:v>
                </c:pt>
                <c:pt idx="7">
                  <c:v>7.73</c:v>
                </c:pt>
                <c:pt idx="8">
                  <c:v>#N/A</c:v>
                </c:pt>
                <c:pt idx="9">
                  <c:v>2.69</c:v>
                </c:pt>
              </c:numCache>
            </c:numRef>
          </c:val>
          <c:extLst>
            <c:ext xmlns:c16="http://schemas.microsoft.com/office/drawing/2014/chart" uri="{C3380CC4-5D6E-409C-BE32-E72D297353CC}">
              <c16:uniqueId val="{00000008-F84B-4CE8-AAC0-9645CC9C49A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13.13</c:v>
                </c:pt>
                <c:pt idx="2">
                  <c:v>#N/A</c:v>
                </c:pt>
                <c:pt idx="3">
                  <c:v>12.35</c:v>
                </c:pt>
                <c:pt idx="4">
                  <c:v>#N/A</c:v>
                </c:pt>
                <c:pt idx="5">
                  <c:v>10.08</c:v>
                </c:pt>
                <c:pt idx="6">
                  <c:v>#N/A</c:v>
                </c:pt>
                <c:pt idx="7">
                  <c:v>8.77</c:v>
                </c:pt>
                <c:pt idx="8">
                  <c:v>#N/A</c:v>
                </c:pt>
                <c:pt idx="9">
                  <c:v>8.18</c:v>
                </c:pt>
              </c:numCache>
            </c:numRef>
          </c:val>
          <c:extLst>
            <c:ext xmlns:c16="http://schemas.microsoft.com/office/drawing/2014/chart" uri="{C3380CC4-5D6E-409C-BE32-E72D297353CC}">
              <c16:uniqueId val="{00000009-F84B-4CE8-AAC0-9645CC9C49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409</c:v>
                </c:pt>
                <c:pt idx="5">
                  <c:v>409</c:v>
                </c:pt>
                <c:pt idx="8">
                  <c:v>421</c:v>
                </c:pt>
                <c:pt idx="11">
                  <c:v>431</c:v>
                </c:pt>
                <c:pt idx="14">
                  <c:v>430</c:v>
                </c:pt>
              </c:numCache>
            </c:numRef>
          </c:val>
          <c:extLst>
            <c:ext xmlns:c16="http://schemas.microsoft.com/office/drawing/2014/chart" uri="{C3380CC4-5D6E-409C-BE32-E72D297353CC}">
              <c16:uniqueId val="{00000000-7437-43C0-9B3F-64AE769CA5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37-43C0-9B3F-64AE769CA5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37-43C0-9B3F-64AE769CA5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63</c:v>
                </c:pt>
                <c:pt idx="6">
                  <c:v>63</c:v>
                </c:pt>
                <c:pt idx="9">
                  <c:v>63</c:v>
                </c:pt>
                <c:pt idx="12">
                  <c:v>62</c:v>
                </c:pt>
              </c:numCache>
            </c:numRef>
          </c:val>
          <c:extLst>
            <c:ext xmlns:c16="http://schemas.microsoft.com/office/drawing/2014/chart" uri="{C3380CC4-5D6E-409C-BE32-E72D297353CC}">
              <c16:uniqueId val="{00000003-7437-43C0-9B3F-64AE769CA5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4-7437-43C0-9B3F-64AE769CA5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37-43C0-9B3F-64AE769CA5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37-43C0-9B3F-64AE769CA5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456</c:v>
                </c:pt>
                <c:pt idx="3">
                  <c:v>475</c:v>
                </c:pt>
                <c:pt idx="6">
                  <c:v>541</c:v>
                </c:pt>
                <c:pt idx="9">
                  <c:v>619</c:v>
                </c:pt>
                <c:pt idx="12">
                  <c:v>679</c:v>
                </c:pt>
              </c:numCache>
            </c:numRef>
          </c:val>
          <c:extLst>
            <c:ext xmlns:c16="http://schemas.microsoft.com/office/drawing/2014/chart" uri="{C3380CC4-5D6E-409C-BE32-E72D297353CC}">
              <c16:uniqueId val="{00000007-7437-43C0-9B3F-64AE769CA5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120</c:v>
                </c:pt>
                <c:pt idx="2">
                  <c:v>#N/A</c:v>
                </c:pt>
                <c:pt idx="3">
                  <c:v>#N/A</c:v>
                </c:pt>
                <c:pt idx="4">
                  <c:v>131</c:v>
                </c:pt>
                <c:pt idx="5">
                  <c:v>#N/A</c:v>
                </c:pt>
                <c:pt idx="6">
                  <c:v>#N/A</c:v>
                </c:pt>
                <c:pt idx="7">
                  <c:v>185</c:v>
                </c:pt>
                <c:pt idx="8">
                  <c:v>#N/A</c:v>
                </c:pt>
                <c:pt idx="9">
                  <c:v>#N/A</c:v>
                </c:pt>
                <c:pt idx="10">
                  <c:v>253</c:v>
                </c:pt>
                <c:pt idx="11">
                  <c:v>#N/A</c:v>
                </c:pt>
                <c:pt idx="12">
                  <c:v>#N/A</c:v>
                </c:pt>
                <c:pt idx="13">
                  <c:v>313</c:v>
                </c:pt>
                <c:pt idx="14">
                  <c:v>#N/A</c:v>
                </c:pt>
              </c:numCache>
            </c:numRef>
          </c:val>
          <c:smooth val="0"/>
          <c:extLst>
            <c:ext xmlns:c16="http://schemas.microsoft.com/office/drawing/2014/chart" uri="{C3380CC4-5D6E-409C-BE32-E72D297353CC}">
              <c16:uniqueId val="{00000008-7437-43C0-9B3F-64AE769CA5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5312</c:v>
                </c:pt>
                <c:pt idx="5">
                  <c:v>5269</c:v>
                </c:pt>
                <c:pt idx="8">
                  <c:v>5202</c:v>
                </c:pt>
                <c:pt idx="11">
                  <c:v>5312</c:v>
                </c:pt>
                <c:pt idx="14">
                  <c:v>5211</c:v>
                </c:pt>
              </c:numCache>
            </c:numRef>
          </c:val>
          <c:extLst>
            <c:ext xmlns:c16="http://schemas.microsoft.com/office/drawing/2014/chart" uri="{C3380CC4-5D6E-409C-BE32-E72D297353CC}">
              <c16:uniqueId val="{00000000-2155-4003-B332-97E51F8B33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c:v>
                </c:pt>
                <c:pt idx="5">
                  <c:v>87</c:v>
                </c:pt>
                <c:pt idx="8">
                  <c:v>73</c:v>
                </c:pt>
                <c:pt idx="11">
                  <c:v>61</c:v>
                </c:pt>
                <c:pt idx="14">
                  <c:v>44</c:v>
                </c:pt>
              </c:numCache>
            </c:numRef>
          </c:val>
          <c:extLst>
            <c:ext xmlns:c16="http://schemas.microsoft.com/office/drawing/2014/chart" uri="{C3380CC4-5D6E-409C-BE32-E72D297353CC}">
              <c16:uniqueId val="{00000001-2155-4003-B332-97E51F8B33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3359</c:v>
                </c:pt>
                <c:pt idx="5">
                  <c:v>3131</c:v>
                </c:pt>
                <c:pt idx="8">
                  <c:v>3073</c:v>
                </c:pt>
                <c:pt idx="11">
                  <c:v>3531</c:v>
                </c:pt>
                <c:pt idx="14">
                  <c:v>3789</c:v>
                </c:pt>
              </c:numCache>
            </c:numRef>
          </c:val>
          <c:extLst>
            <c:ext xmlns:c16="http://schemas.microsoft.com/office/drawing/2014/chart" uri="{C3380CC4-5D6E-409C-BE32-E72D297353CC}">
              <c16:uniqueId val="{00000002-2155-4003-B332-97E51F8B33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55-4003-B332-97E51F8B33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55-4003-B332-97E51F8B33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5-4003-B332-97E51F8B33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716</c:v>
                </c:pt>
                <c:pt idx="3">
                  <c:v>743</c:v>
                </c:pt>
                <c:pt idx="6">
                  <c:v>704</c:v>
                </c:pt>
                <c:pt idx="9">
                  <c:v>651</c:v>
                </c:pt>
                <c:pt idx="12">
                  <c:v>573</c:v>
                </c:pt>
              </c:numCache>
            </c:numRef>
          </c:val>
          <c:extLst>
            <c:ext xmlns:c16="http://schemas.microsoft.com/office/drawing/2014/chart" uri="{C3380CC4-5D6E-409C-BE32-E72D297353CC}">
              <c16:uniqueId val="{00000006-2155-4003-B332-97E51F8B33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413</c:v>
                </c:pt>
                <c:pt idx="3">
                  <c:v>360</c:v>
                </c:pt>
                <c:pt idx="6">
                  <c:v>358</c:v>
                </c:pt>
                <c:pt idx="9">
                  <c:v>312</c:v>
                </c:pt>
                <c:pt idx="12">
                  <c:v>254</c:v>
                </c:pt>
              </c:numCache>
            </c:numRef>
          </c:val>
          <c:extLst>
            <c:ext xmlns:c16="http://schemas.microsoft.com/office/drawing/2014/chart" uri="{C3380CC4-5D6E-409C-BE32-E72D297353CC}">
              <c16:uniqueId val="{00000007-2155-4003-B332-97E51F8B33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155-4003-B332-97E51F8B33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55-4003-B332-97E51F8B33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7185</c:v>
                </c:pt>
                <c:pt idx="3">
                  <c:v>7420</c:v>
                </c:pt>
                <c:pt idx="6">
                  <c:v>7404</c:v>
                </c:pt>
                <c:pt idx="9">
                  <c:v>7567</c:v>
                </c:pt>
                <c:pt idx="12">
                  <c:v>7307</c:v>
                </c:pt>
              </c:numCache>
            </c:numRef>
          </c:val>
          <c:extLst>
            <c:ext xmlns:c16="http://schemas.microsoft.com/office/drawing/2014/chart" uri="{C3380CC4-5D6E-409C-BE32-E72D297353CC}">
              <c16:uniqueId val="{0000000A-2155-4003-B332-97E51F8B33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36</c:v>
                </c:pt>
                <c:pt idx="5">
                  <c:v>#N/A</c:v>
                </c:pt>
                <c:pt idx="6">
                  <c:v>#N/A</c:v>
                </c:pt>
                <c:pt idx="7">
                  <c:v>118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55-4003-B332-97E51F8B33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2131</c:v>
                </c:pt>
                <c:pt idx="1">
                  <c:v>2544</c:v>
                </c:pt>
                <c:pt idx="2">
                  <c:v>2705</c:v>
                </c:pt>
              </c:numCache>
            </c:numRef>
          </c:val>
          <c:extLst>
            <c:ext xmlns:c16="http://schemas.microsoft.com/office/drawing/2014/chart" uri="{C3380CC4-5D6E-409C-BE32-E72D297353CC}">
              <c16:uniqueId val="{00000000-5F63-44B8-841F-E75297E0E2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c:v>
                </c:pt>
                <c:pt idx="1">
                  <c:v>138</c:v>
                </c:pt>
                <c:pt idx="2">
                  <c:v>87</c:v>
                </c:pt>
              </c:numCache>
            </c:numRef>
          </c:val>
          <c:extLst>
            <c:ext xmlns:c16="http://schemas.microsoft.com/office/drawing/2014/chart" uri="{C3380CC4-5D6E-409C-BE32-E72D297353CC}">
              <c16:uniqueId val="{00000001-5F63-44B8-841F-E75297E0E2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456</c:v>
                </c:pt>
                <c:pt idx="1">
                  <c:v>501</c:v>
                </c:pt>
                <c:pt idx="2">
                  <c:v>643</c:v>
                </c:pt>
              </c:numCache>
            </c:numRef>
          </c:val>
          <c:extLst>
            <c:ext xmlns:c16="http://schemas.microsoft.com/office/drawing/2014/chart" uri="{C3380CC4-5D6E-409C-BE32-E72D297353CC}">
              <c16:uniqueId val="{00000002-5F63-44B8-841F-E75297E0E2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元利償還金は、学校教育施設等整備事業債や地域活性化事業債などの増により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千万円増加している。しかし、算入公債費等の増加は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百万円の減少となっており、実質公債費比率の分子は前年度と比べ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の増となっている。実質公債費比率の分子の増の主な要因は、令和４年度から新たに小中学校校舎様式トイレ改修整備事業等の元金償還が始まったことと繰上償還したためである。今後も元利償還金の増加が見込まれるため、計画的な起債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将来負担額は、一般会計等に係る地方債の現在高で令和４年度に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百万円の借入をしたが、繰上償還したことにより減少した。充当可能財源等は、充当可能基金の増により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将来負担比率の分子は、令和元年度及び２年度とプラスとなっていたが令和３年度からはマイナスに転じている。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百万円取り崩したこと、繰上償還のため減債基金を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百万取り崩した一方、公共施設整備基金へ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基金の使途により、必要なその他特定目的基金には、積み立てを行い、財政調整基金は、残高を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億円保つよう努める。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森林環境譲与税基金：間伐や人材育成、担い手の確保等の森林整備及びその促進に要する経費に充てるため。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町営住宅敷金基金：町営住宅の敷金を管理するため。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公共施設整備基金：今後の施設建設に備えるための積立として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ぎふ大野ふるさと応援基金：ぎふ大野ふるさと応援金を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百万円積み立てたことにより、交通安全施設整備事業などに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百万円取り崩したものの増加となっている。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基金の使途により必要なその他特定目的基金には、将来の財政需要を見込み、計画的な積み立てを行う。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公共施設整備基金：令和７年度に予定する認定こども園の改修工事や今後の小中学校の統廃合に向けた施設建設に備えるため、毎年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億円の計画的な積み立てを行っていく予定。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百万円取り崩したものの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千万円積み立てたことにより令和４年度末の基金残高は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億円保つよう努める。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百万円の取り崩しをしたことにより令和４年度末の基金残高は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令和５年度から令和７年度の地方債償還のピークに備え、現状を維持する見込み。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22,056
21,659
34.20
8,815,449
8,671,339
140,632
5,209,836
7,306,513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ほぼ横ばいで、前年度から０．０１ポイントの減少となった。類似団体平均を下回っているため、企業誘致等の地域振興策への取組みや町有財産の有効活用・処分などによる積極的な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１．１ポイント上回る８８．４％となり、前年度と比べ７．４ポイントの増となった。これは、人件費や公債費などの経常経費の増もあるが、臨時財政対策債の減となったことが主なものとなっている。また、今後も引き続き、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157734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01960"/>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61214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0196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128778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128778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950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低くなっているのは、主に人件費を要因としており、類似団体と比べ職員数が少なく、ラスパイレス指数も低くなっているためである。今後も、事業の必要性、あり方等の見直しを行い、住民サービスを向上できるよう、より適正な定員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70348</xdr:rowOff>
    </xdr:from>
    <xdr:to>
      <xdr:col>23</xdr:col>
      <xdr:colOff>133350</xdr:colOff>
      <xdr:row>82</xdr:row>
      <xdr:rowOff>112311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9248"/>
          <a:ext cx="8382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70348</xdr:rowOff>
    </xdr:from>
    <xdr:to>
      <xdr:col>19</xdr:col>
      <xdr:colOff>133350</xdr:colOff>
      <xdr:row>82</xdr:row>
      <xdr:rowOff>84573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29248"/>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109325</xdr:rowOff>
    </xdr:from>
    <xdr:to>
      <xdr:col>15</xdr:col>
      <xdr:colOff>82550</xdr:colOff>
      <xdr:row>82</xdr:row>
      <xdr:rowOff>84573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96775"/>
          <a:ext cx="889000" cy="1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56411</xdr:rowOff>
    </xdr:from>
    <xdr:to>
      <xdr:col>11</xdr:col>
      <xdr:colOff>31750</xdr:colOff>
      <xdr:row>81</xdr:row>
      <xdr:rowOff>109325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3861"/>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61511</xdr:rowOff>
    </xdr:from>
    <xdr:to>
      <xdr:col>23</xdr:col>
      <xdr:colOff>184150</xdr:colOff>
      <xdr:row>82</xdr:row>
      <xdr:rowOff>163111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78038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19548</xdr:rowOff>
    </xdr:from>
    <xdr:to>
      <xdr:col>19</xdr:col>
      <xdr:colOff>184150</xdr:colOff>
      <xdr:row>82</xdr:row>
      <xdr:rowOff>121148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131325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33773</xdr:rowOff>
    </xdr:from>
    <xdr:to>
      <xdr:col>15</xdr:col>
      <xdr:colOff>133350</xdr:colOff>
      <xdr:row>82</xdr:row>
      <xdr:rowOff>135373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145550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58525</xdr:rowOff>
    </xdr:from>
    <xdr:to>
      <xdr:col>11</xdr:col>
      <xdr:colOff>82550</xdr:colOff>
      <xdr:row>81</xdr:row>
      <xdr:rowOff>160125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170302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5611</xdr:rowOff>
    </xdr:from>
    <xdr:to>
      <xdr:col>7</xdr:col>
      <xdr:colOff>31750</xdr:colOff>
      <xdr:row>81</xdr:row>
      <xdr:rowOff>107211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117388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122766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368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2116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84</xdr:row>
      <xdr:rowOff>2116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626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従前からの定員管理により類似団体を下回っている。今後も、事業の必要性、あり方等の見直しを行い、住民サービスを上昇できるよう、より適正な定員管理に努める。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537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51253</xdr:rowOff>
    </xdr:from>
    <xdr:to>
      <xdr:col>77</xdr:col>
      <xdr:colOff>44450</xdr:colOff>
      <xdr:row>60</xdr:row>
      <xdr:rowOff>66766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3825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23676</xdr:rowOff>
    </xdr:from>
    <xdr:to>
      <xdr:col>72</xdr:col>
      <xdr:colOff>203200</xdr:colOff>
      <xdr:row>60</xdr:row>
      <xdr:rowOff>51253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06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23676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895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453</xdr:rowOff>
    </xdr:from>
    <xdr:to>
      <xdr:col>73</xdr:col>
      <xdr:colOff>44450</xdr:colOff>
      <xdr:row>60</xdr:row>
      <xdr:rowOff>102053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144326</xdr:rowOff>
    </xdr:from>
    <xdr:to>
      <xdr:col>68</xdr:col>
      <xdr:colOff>203200</xdr:colOff>
      <xdr:row>60</xdr:row>
      <xdr:rowOff>74476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84653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５．２％となっているが、総合計画に基づく大規模事業によ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143087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9652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3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145627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9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105410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148251</xdr:rowOff>
    </xdr:from>
    <xdr:to>
      <xdr:col>72</xdr:col>
      <xdr:colOff>203200</xdr:colOff>
      <xdr:row>13</xdr:row>
      <xdr:rowOff>161925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37710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93616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9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89594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111125</xdr:rowOff>
    </xdr:from>
    <xdr:to>
      <xdr:col>73</xdr:col>
      <xdr:colOff>44450</xdr:colOff>
      <xdr:row>14</xdr:row>
      <xdr:rowOff>41275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51452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22,056
21,659
34.20
8,815,449
8,671,339
140,632
5,209,836
7,306,513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33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3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エネルギー価格高騰に伴い電気料の大幅な増となり、また、業務の民間委託の推進や小中学校空調機器等借上料の増加により物件費に係る経常収支比率は類似団体平均を０．８ポイント上回った。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22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22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63500</xdr:rowOff>
    </xdr:from>
    <xdr:to>
      <xdr:col>73</xdr:col>
      <xdr:colOff>180975</xdr:colOff>
      <xdr:row>18</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4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18</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校生等まで拡充したことに伴う医療費助成の増により前年度より１．３ポイントの増加となっており、また、住民税非課税世帯等や子育て世帯への臨時特別給付金給付事業の増加により、扶助費に係る経常収支比率が類似団体平均を１．７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今後も、町単独で行う事業について給付水準、対象要件の見直しなど扶助費の適正化に努める。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37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その他に係る経常収支比率は前年度より１．２ポイントの増加となり、類似団体平均を１．４ポイント上回っている。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これは、本庁舎管理経費や後期高齢者医療特別会計への繰出金が増加したことによるものとなっている。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2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113393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7257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7257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157134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13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公債費に係る経常収支比率は類似団体平均を下回っているが、小中学校校舎様式トイレ改修整備に関する公債費の元金償還開始や繰上償還により、前年より１．６ポイント増加となっている。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434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9971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公債費以外の経常収支比率に占める割合は、５．８ポイント増加し、類似団体平均を上回っている。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主な要因は扶助費や物件費の増加によるものです。今後は公債費以外についても、引き続き義務的経費の抑制や、新たな財源確保などにより比率の減少に努める。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832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83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80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172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42818</xdr:rowOff>
    </xdr:from>
    <xdr:to>
      <xdr:col>29</xdr:col>
      <xdr:colOff>127000</xdr:colOff>
      <xdr:row>19</xdr:row>
      <xdr:rowOff>83490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47993"/>
          <a:ext cx="647700" cy="4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83490</xdr:rowOff>
    </xdr:from>
    <xdr:to>
      <xdr:col>26</xdr:col>
      <xdr:colOff>50800</xdr:colOff>
      <xdr:row>19</xdr:row>
      <xdr:rowOff>134601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88665"/>
          <a:ext cx="698500" cy="51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102902</xdr:rowOff>
    </xdr:from>
    <xdr:to>
      <xdr:col>22</xdr:col>
      <xdr:colOff>114300</xdr:colOff>
      <xdr:row>19</xdr:row>
      <xdr:rowOff>134601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08077"/>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102902</xdr:rowOff>
    </xdr:from>
    <xdr:to>
      <xdr:col>18</xdr:col>
      <xdr:colOff>177800</xdr:colOff>
      <xdr:row>19</xdr:row>
      <xdr:rowOff>129115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08077"/>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163468</xdr:rowOff>
    </xdr:from>
    <xdr:to>
      <xdr:col>29</xdr:col>
      <xdr:colOff>177800</xdr:colOff>
      <xdr:row>19</xdr:row>
      <xdr:rowOff>93618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9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135545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32690</xdr:rowOff>
    </xdr:from>
    <xdr:to>
      <xdr:col>26</xdr:col>
      <xdr:colOff>101600</xdr:colOff>
      <xdr:row>19</xdr:row>
      <xdr:rowOff>134290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119067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83801</xdr:rowOff>
    </xdr:from>
    <xdr:to>
      <xdr:col>22</xdr:col>
      <xdr:colOff>165100</xdr:colOff>
      <xdr:row>20</xdr:row>
      <xdr:rowOff>13951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8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170178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52102</xdr:rowOff>
    </xdr:from>
    <xdr:to>
      <xdr:col>19</xdr:col>
      <xdr:colOff>38100</xdr:colOff>
      <xdr:row>19</xdr:row>
      <xdr:rowOff>153702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138479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78315</xdr:rowOff>
    </xdr:from>
    <xdr:to>
      <xdr:col>15</xdr:col>
      <xdr:colOff>101600</xdr:colOff>
      <xdr:row>20</xdr:row>
      <xdr:rowOff>8465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8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61125</xdr:rowOff>
    </xdr:from>
    <xdr:to>
      <xdr:col>29</xdr:col>
      <xdr:colOff>127000</xdr:colOff>
      <xdr:row>37</xdr:row>
      <xdr:rowOff>1918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4375"/>
          <a:ext cx="647700" cy="1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1918</xdr:rowOff>
    </xdr:from>
    <xdr:to>
      <xdr:col>26</xdr:col>
      <xdr:colOff>50800</xdr:colOff>
      <xdr:row>37</xdr:row>
      <xdr:rowOff>122542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26618"/>
          <a:ext cx="698500" cy="1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122542</xdr:rowOff>
    </xdr:from>
    <xdr:to>
      <xdr:col>22</xdr:col>
      <xdr:colOff>114300</xdr:colOff>
      <xdr:row>37</xdr:row>
      <xdr:rowOff>214668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47242"/>
          <a:ext cx="6985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214668</xdr:rowOff>
    </xdr:from>
    <xdr:to>
      <xdr:col>18</xdr:col>
      <xdr:colOff>177800</xdr:colOff>
      <xdr:row>37</xdr:row>
      <xdr:rowOff>234518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9368"/>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10325</xdr:rowOff>
    </xdr:from>
    <xdr:to>
      <xdr:col>29</xdr:col>
      <xdr:colOff>177800</xdr:colOff>
      <xdr:row>36</xdr:row>
      <xdr:rowOff>111925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325302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122568</xdr:rowOff>
    </xdr:from>
    <xdr:to>
      <xdr:col>26</xdr:col>
      <xdr:colOff>101600</xdr:colOff>
      <xdr:row>37</xdr:row>
      <xdr:rowOff>52718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71742</xdr:rowOff>
    </xdr:from>
    <xdr:to>
      <xdr:col>22</xdr:col>
      <xdr:colOff>165100</xdr:colOff>
      <xdr:row>37</xdr:row>
      <xdr:rowOff>173342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158119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163868</xdr:rowOff>
    </xdr:from>
    <xdr:to>
      <xdr:col>19</xdr:col>
      <xdr:colOff>38100</xdr:colOff>
      <xdr:row>37</xdr:row>
      <xdr:rowOff>265468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250245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183718</xdr:rowOff>
    </xdr:from>
    <xdr:to>
      <xdr:col>15</xdr:col>
      <xdr:colOff>101600</xdr:colOff>
      <xdr:row>37</xdr:row>
      <xdr:rowOff>285318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270095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22,056
21,659
34.20
8,815,449
8,671,339
140,632
5,209,836
7,306,513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127453</xdr:rowOff>
    </xdr:from>
    <xdr:to>
      <xdr:col>24</xdr:col>
      <xdr:colOff>63500</xdr:colOff>
      <xdr:row>37</xdr:row>
      <xdr:rowOff>161172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71103"/>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161172</xdr:rowOff>
    </xdr:from>
    <xdr:to>
      <xdr:col>19</xdr:col>
      <xdr:colOff>177800</xdr:colOff>
      <xdr:row>38</xdr:row>
      <xdr:rowOff>42578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4822"/>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42578</xdr:rowOff>
    </xdr:from>
    <xdr:to>
      <xdr:col>15</xdr:col>
      <xdr:colOff>50800</xdr:colOff>
      <xdr:row>38</xdr:row>
      <xdr:rowOff>106161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7678"/>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106161</xdr:rowOff>
    </xdr:from>
    <xdr:to>
      <xdr:col>10</xdr:col>
      <xdr:colOff>114300</xdr:colOff>
      <xdr:row>38</xdr:row>
      <xdr:rowOff>116970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1261"/>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76653</xdr:rowOff>
    </xdr:from>
    <xdr:to>
      <xdr:col>24</xdr:col>
      <xdr:colOff>114300</xdr:colOff>
      <xdr:row>38</xdr:row>
      <xdr:rowOff>6803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55080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110372</xdr:rowOff>
    </xdr:from>
    <xdr:to>
      <xdr:col>20</xdr:col>
      <xdr:colOff>38100</xdr:colOff>
      <xdr:row>38</xdr:row>
      <xdr:rowOff>40522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31649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163228</xdr:rowOff>
    </xdr:from>
    <xdr:to>
      <xdr:col>15</xdr:col>
      <xdr:colOff>101600</xdr:colOff>
      <xdr:row>38</xdr:row>
      <xdr:rowOff>93378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84505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55361</xdr:rowOff>
    </xdr:from>
    <xdr:to>
      <xdr:col>10</xdr:col>
      <xdr:colOff>165100</xdr:colOff>
      <xdr:row>38</xdr:row>
      <xdr:rowOff>156961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148088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66170</xdr:rowOff>
    </xdr:from>
    <xdr:to>
      <xdr:col>6</xdr:col>
      <xdr:colOff>38100</xdr:colOff>
      <xdr:row>38</xdr:row>
      <xdr:rowOff>167770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158897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78642</xdr:rowOff>
    </xdr:from>
    <xdr:to>
      <xdr:col>24</xdr:col>
      <xdr:colOff>63500</xdr:colOff>
      <xdr:row>57</xdr:row>
      <xdr:rowOff>88973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51292"/>
          <a:ext cx="8382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50502</xdr:rowOff>
    </xdr:from>
    <xdr:to>
      <xdr:col>19</xdr:col>
      <xdr:colOff>177800</xdr:colOff>
      <xdr:row>57</xdr:row>
      <xdr:rowOff>88973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23152"/>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50502</xdr:rowOff>
    </xdr:from>
    <xdr:to>
      <xdr:col>15</xdr:col>
      <xdr:colOff>50800</xdr:colOff>
      <xdr:row>57</xdr:row>
      <xdr:rowOff>148681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23152"/>
          <a:ext cx="8890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148681</xdr:rowOff>
    </xdr:from>
    <xdr:to>
      <xdr:col>10</xdr:col>
      <xdr:colOff>114300</xdr:colOff>
      <xdr:row>58</xdr:row>
      <xdr:rowOff>9713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1331"/>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27842</xdr:rowOff>
    </xdr:from>
    <xdr:to>
      <xdr:col>24</xdr:col>
      <xdr:colOff>114300</xdr:colOff>
      <xdr:row>57</xdr:row>
      <xdr:rowOff>129442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114219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38173</xdr:rowOff>
    </xdr:from>
    <xdr:to>
      <xdr:col>20</xdr:col>
      <xdr:colOff>38100</xdr:colOff>
      <xdr:row>57</xdr:row>
      <xdr:rowOff>139773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130900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171152</xdr:rowOff>
    </xdr:from>
    <xdr:to>
      <xdr:col>15</xdr:col>
      <xdr:colOff>101600</xdr:colOff>
      <xdr:row>57</xdr:row>
      <xdr:rowOff>101302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92429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97881</xdr:rowOff>
    </xdr:from>
    <xdr:to>
      <xdr:col>10</xdr:col>
      <xdr:colOff>165100</xdr:colOff>
      <xdr:row>58</xdr:row>
      <xdr:rowOff>28031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19158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130363</xdr:rowOff>
    </xdr:from>
    <xdr:to>
      <xdr:col>6</xdr:col>
      <xdr:colOff>38100</xdr:colOff>
      <xdr:row>58</xdr:row>
      <xdr:rowOff>60513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51640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87808</xdr:rowOff>
    </xdr:from>
    <xdr:to>
      <xdr:col>24</xdr:col>
      <xdr:colOff>63500</xdr:colOff>
      <xdr:row>75</xdr:row>
      <xdr:rowOff>134442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4655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75635</xdr:rowOff>
    </xdr:from>
    <xdr:to>
      <xdr:col>19</xdr:col>
      <xdr:colOff>177800</xdr:colOff>
      <xdr:row>75</xdr:row>
      <xdr:rowOff>134442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34385"/>
          <a:ext cx="8890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75635</xdr:rowOff>
    </xdr:from>
    <xdr:to>
      <xdr:col>15</xdr:col>
      <xdr:colOff>50800</xdr:colOff>
      <xdr:row>75</xdr:row>
      <xdr:rowOff>82207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3438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82207</xdr:rowOff>
    </xdr:from>
    <xdr:to>
      <xdr:col>10</xdr:col>
      <xdr:colOff>114300</xdr:colOff>
      <xdr:row>75</xdr:row>
      <xdr:rowOff>153358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40957"/>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37008</xdr:rowOff>
    </xdr:from>
    <xdr:to>
      <xdr:col>24</xdr:col>
      <xdr:colOff>114300</xdr:colOff>
      <xdr:row>75</xdr:row>
      <xdr:rowOff>138608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59885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83642</xdr:rowOff>
    </xdr:from>
    <xdr:to>
      <xdr:col>20</xdr:col>
      <xdr:colOff>38100</xdr:colOff>
      <xdr:row>76</xdr:row>
      <xdr:rowOff>13791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42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30319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24835</xdr:rowOff>
    </xdr:from>
    <xdr:to>
      <xdr:col>15</xdr:col>
      <xdr:colOff>101600</xdr:colOff>
      <xdr:row>75</xdr:row>
      <xdr:rowOff>126435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142962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65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31407</xdr:rowOff>
    </xdr:from>
    <xdr:to>
      <xdr:col>10</xdr:col>
      <xdr:colOff>165100</xdr:colOff>
      <xdr:row>75</xdr:row>
      <xdr:rowOff>133007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149534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6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102559</xdr:rowOff>
    </xdr:from>
    <xdr:to>
      <xdr:col>6</xdr:col>
      <xdr:colOff>38100</xdr:colOff>
      <xdr:row>76</xdr:row>
      <xdr:rowOff>32708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49236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3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77349</xdr:rowOff>
    </xdr:from>
    <xdr:to>
      <xdr:col>24</xdr:col>
      <xdr:colOff>63500</xdr:colOff>
      <xdr:row>94</xdr:row>
      <xdr:rowOff>90399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22199"/>
          <a:ext cx="838200" cy="1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77349</xdr:rowOff>
    </xdr:from>
    <xdr:to>
      <xdr:col>19</xdr:col>
      <xdr:colOff>177800</xdr:colOff>
      <xdr:row>95</xdr:row>
      <xdr:rowOff>134728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22199"/>
          <a:ext cx="889000" cy="4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134728</xdr:rowOff>
    </xdr:from>
    <xdr:to>
      <xdr:col>15</xdr:col>
      <xdr:colOff>50800</xdr:colOff>
      <xdr:row>96</xdr:row>
      <xdr:rowOff>35744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22478"/>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35744</xdr:rowOff>
    </xdr:from>
    <xdr:to>
      <xdr:col>10</xdr:col>
      <xdr:colOff>114300</xdr:colOff>
      <xdr:row>96</xdr:row>
      <xdr:rowOff>106553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4944"/>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39599</xdr:rowOff>
    </xdr:from>
    <xdr:to>
      <xdr:col>24</xdr:col>
      <xdr:colOff>114300</xdr:colOff>
      <xdr:row>94</xdr:row>
      <xdr:rowOff>141199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62476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26549</xdr:rowOff>
    </xdr:from>
    <xdr:to>
      <xdr:col>20</xdr:col>
      <xdr:colOff>38100</xdr:colOff>
      <xdr:row>93</xdr:row>
      <xdr:rowOff>128149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144676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83928</xdr:rowOff>
    </xdr:from>
    <xdr:to>
      <xdr:col>15</xdr:col>
      <xdr:colOff>101600</xdr:colOff>
      <xdr:row>96</xdr:row>
      <xdr:rowOff>14078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30605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156394</xdr:rowOff>
    </xdr:from>
    <xdr:to>
      <xdr:col>10</xdr:col>
      <xdr:colOff>165100</xdr:colOff>
      <xdr:row>96</xdr:row>
      <xdr:rowOff>86544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103071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55753</xdr:rowOff>
    </xdr:from>
    <xdr:to>
      <xdr:col>6</xdr:col>
      <xdr:colOff>38100</xdr:colOff>
      <xdr:row>96</xdr:row>
      <xdr:rowOff>157353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129544</xdr:rowOff>
    </xdr:from>
    <xdr:to>
      <xdr:col>55</xdr:col>
      <xdr:colOff>0</xdr:colOff>
      <xdr:row>37</xdr:row>
      <xdr:rowOff>45277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01744"/>
          <a:ext cx="838200" cy="8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10116</xdr:rowOff>
    </xdr:from>
    <xdr:to>
      <xdr:col>50</xdr:col>
      <xdr:colOff>114300</xdr:colOff>
      <xdr:row>36</xdr:row>
      <xdr:rowOff>129544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5066"/>
          <a:ext cx="889000" cy="97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10116</xdr:rowOff>
    </xdr:from>
    <xdr:to>
      <xdr:col>45</xdr:col>
      <xdr:colOff>177800</xdr:colOff>
      <xdr:row>37</xdr:row>
      <xdr:rowOff>126267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5066"/>
          <a:ext cx="889000" cy="11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126267</xdr:rowOff>
    </xdr:from>
    <xdr:to>
      <xdr:col>41</xdr:col>
      <xdr:colOff>50800</xdr:colOff>
      <xdr:row>37</xdr:row>
      <xdr:rowOff>150379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9917"/>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165927</xdr:rowOff>
    </xdr:from>
    <xdr:to>
      <xdr:col>55</xdr:col>
      <xdr:colOff>50800</xdr:colOff>
      <xdr:row>37</xdr:row>
      <xdr:rowOff>96077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144354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78744</xdr:rowOff>
    </xdr:from>
    <xdr:to>
      <xdr:col>50</xdr:col>
      <xdr:colOff>165100</xdr:colOff>
      <xdr:row>37</xdr:row>
      <xdr:rowOff>8894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25421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130766</xdr:rowOff>
    </xdr:from>
    <xdr:to>
      <xdr:col>46</xdr:col>
      <xdr:colOff>38100</xdr:colOff>
      <xdr:row>31</xdr:row>
      <xdr:rowOff>60916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52043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75467</xdr:rowOff>
    </xdr:from>
    <xdr:to>
      <xdr:col>41</xdr:col>
      <xdr:colOff>101600</xdr:colOff>
      <xdr:row>38</xdr:row>
      <xdr:rowOff>5617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168194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99579</xdr:rowOff>
    </xdr:from>
    <xdr:to>
      <xdr:col>36</xdr:col>
      <xdr:colOff>165100</xdr:colOff>
      <xdr:row>38</xdr:row>
      <xdr:rowOff>29728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43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46256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161482</xdr:rowOff>
    </xdr:from>
    <xdr:to>
      <xdr:col>55</xdr:col>
      <xdr:colOff>0</xdr:colOff>
      <xdr:row>57</xdr:row>
      <xdr:rowOff>10770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62682"/>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156181</xdr:rowOff>
    </xdr:from>
    <xdr:to>
      <xdr:col>50</xdr:col>
      <xdr:colOff>114300</xdr:colOff>
      <xdr:row>56</xdr:row>
      <xdr:rowOff>161482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57381"/>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127835</xdr:rowOff>
    </xdr:from>
    <xdr:to>
      <xdr:col>45</xdr:col>
      <xdr:colOff>177800</xdr:colOff>
      <xdr:row>56</xdr:row>
      <xdr:rowOff>156181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57585"/>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127965</xdr:rowOff>
    </xdr:from>
    <xdr:to>
      <xdr:col>41</xdr:col>
      <xdr:colOff>50800</xdr:colOff>
      <xdr:row>55</xdr:row>
      <xdr:rowOff>127835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386265"/>
          <a:ext cx="889000" cy="1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131420</xdr:rowOff>
    </xdr:from>
    <xdr:to>
      <xdr:col>55</xdr:col>
      <xdr:colOff>50800</xdr:colOff>
      <xdr:row>57</xdr:row>
      <xdr:rowOff>61570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109847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110682</xdr:rowOff>
    </xdr:from>
    <xdr:to>
      <xdr:col>50</xdr:col>
      <xdr:colOff>165100</xdr:colOff>
      <xdr:row>57</xdr:row>
      <xdr:rowOff>40832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31959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105381</xdr:rowOff>
    </xdr:from>
    <xdr:to>
      <xdr:col>46</xdr:col>
      <xdr:colOff>38100</xdr:colOff>
      <xdr:row>57</xdr:row>
      <xdr:rowOff>35531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26658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77035</xdr:rowOff>
    </xdr:from>
    <xdr:to>
      <xdr:col>41</xdr:col>
      <xdr:colOff>101600</xdr:colOff>
      <xdr:row>56</xdr:row>
      <xdr:rowOff>7185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23712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77165</xdr:rowOff>
    </xdr:from>
    <xdr:to>
      <xdr:col>36</xdr:col>
      <xdr:colOff>165100</xdr:colOff>
      <xdr:row>55</xdr:row>
      <xdr:rowOff>7315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23842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85702</xdr:rowOff>
    </xdr:from>
    <xdr:to>
      <xdr:col>55</xdr:col>
      <xdr:colOff>0</xdr:colOff>
      <xdr:row>79</xdr:row>
      <xdr:rowOff>98862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30252"/>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47558</xdr:rowOff>
    </xdr:from>
    <xdr:to>
      <xdr:col>50</xdr:col>
      <xdr:colOff>114300</xdr:colOff>
      <xdr:row>79</xdr:row>
      <xdr:rowOff>85702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92108"/>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47558</xdr:rowOff>
    </xdr:from>
    <xdr:to>
      <xdr:col>45</xdr:col>
      <xdr:colOff>177800</xdr:colOff>
      <xdr:row>79</xdr:row>
      <xdr:rowOff>53225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92108"/>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46447</xdr:rowOff>
    </xdr:from>
    <xdr:to>
      <xdr:col>41</xdr:col>
      <xdr:colOff>50800</xdr:colOff>
      <xdr:row>79</xdr:row>
      <xdr:rowOff>53225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9547"/>
          <a:ext cx="889000" cy="1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48062</xdr:rowOff>
    </xdr:from>
    <xdr:to>
      <xdr:col>55</xdr:col>
      <xdr:colOff>50800</xdr:colOff>
      <xdr:row>79</xdr:row>
      <xdr:rowOff>149662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134439</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7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34902</xdr:rowOff>
    </xdr:from>
    <xdr:to>
      <xdr:col>50</xdr:col>
      <xdr:colOff>165100</xdr:colOff>
      <xdr:row>79</xdr:row>
      <xdr:rowOff>136502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127629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72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168208</xdr:rowOff>
    </xdr:from>
    <xdr:to>
      <xdr:col>46</xdr:col>
      <xdr:colOff>38100</xdr:colOff>
      <xdr:row>79</xdr:row>
      <xdr:rowOff>98358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89485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2425</xdr:rowOff>
    </xdr:from>
    <xdr:to>
      <xdr:col>41</xdr:col>
      <xdr:colOff>101600</xdr:colOff>
      <xdr:row>79</xdr:row>
      <xdr:rowOff>104025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95152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3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167097</xdr:rowOff>
    </xdr:from>
    <xdr:to>
      <xdr:col>36</xdr:col>
      <xdr:colOff>165100</xdr:colOff>
      <xdr:row>78</xdr:row>
      <xdr:rowOff>97247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88374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4026</xdr:rowOff>
    </xdr:from>
    <xdr:to>
      <xdr:col>55</xdr:col>
      <xdr:colOff>0</xdr:colOff>
      <xdr:row>97</xdr:row>
      <xdr:rowOff>29319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34676"/>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4026</xdr:rowOff>
    </xdr:from>
    <xdr:to>
      <xdr:col>50</xdr:col>
      <xdr:colOff>114300</xdr:colOff>
      <xdr:row>97</xdr:row>
      <xdr:rowOff>21546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34676"/>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96250</xdr:rowOff>
    </xdr:from>
    <xdr:to>
      <xdr:col>45</xdr:col>
      <xdr:colOff>177800</xdr:colOff>
      <xdr:row>97</xdr:row>
      <xdr:rowOff>21546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384000"/>
          <a:ext cx="889000" cy="26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54775</xdr:rowOff>
    </xdr:from>
    <xdr:to>
      <xdr:col>41</xdr:col>
      <xdr:colOff>50800</xdr:colOff>
      <xdr:row>95</xdr:row>
      <xdr:rowOff>96250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342525"/>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149969</xdr:rowOff>
    </xdr:from>
    <xdr:to>
      <xdr:col>55</xdr:col>
      <xdr:colOff>50800</xdr:colOff>
      <xdr:row>97</xdr:row>
      <xdr:rowOff>80119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128396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124676</xdr:rowOff>
    </xdr:from>
    <xdr:to>
      <xdr:col>50</xdr:col>
      <xdr:colOff>165100</xdr:colOff>
      <xdr:row>97</xdr:row>
      <xdr:rowOff>54826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45953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142196</xdr:rowOff>
    </xdr:from>
    <xdr:to>
      <xdr:col>46</xdr:col>
      <xdr:colOff>38100</xdr:colOff>
      <xdr:row>97</xdr:row>
      <xdr:rowOff>72346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63473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45450</xdr:rowOff>
    </xdr:from>
    <xdr:to>
      <xdr:col>41</xdr:col>
      <xdr:colOff>101600</xdr:colOff>
      <xdr:row>95</xdr:row>
      <xdr:rowOff>147050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163577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3975</xdr:rowOff>
    </xdr:from>
    <xdr:to>
      <xdr:col>36</xdr:col>
      <xdr:colOff>165100</xdr:colOff>
      <xdr:row>95</xdr:row>
      <xdr:rowOff>105575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122102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0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98761</xdr:rowOff>
    </xdr:from>
    <xdr:to>
      <xdr:col>85</xdr:col>
      <xdr:colOff>127000</xdr:colOff>
      <xdr:row>76</xdr:row>
      <xdr:rowOff>31401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57511"/>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31401</xdr:rowOff>
    </xdr:from>
    <xdr:to>
      <xdr:col>81</xdr:col>
      <xdr:colOff>50800</xdr:colOff>
      <xdr:row>76</xdr:row>
      <xdr:rowOff>72568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61601"/>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72568</xdr:rowOff>
    </xdr:from>
    <xdr:to>
      <xdr:col>76</xdr:col>
      <xdr:colOff>114300</xdr:colOff>
      <xdr:row>76</xdr:row>
      <xdr:rowOff>164542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02768"/>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164542</xdr:rowOff>
    </xdr:from>
    <xdr:to>
      <xdr:col>71</xdr:col>
      <xdr:colOff>177800</xdr:colOff>
      <xdr:row>77</xdr:row>
      <xdr:rowOff>11970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9474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47961</xdr:rowOff>
    </xdr:from>
    <xdr:to>
      <xdr:col>85</xdr:col>
      <xdr:colOff>177800</xdr:colOff>
      <xdr:row>75</xdr:row>
      <xdr:rowOff>149561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26388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152051</xdr:rowOff>
    </xdr:from>
    <xdr:to>
      <xdr:col>81</xdr:col>
      <xdr:colOff>101600</xdr:colOff>
      <xdr:row>76</xdr:row>
      <xdr:rowOff>82201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73328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21768</xdr:rowOff>
    </xdr:from>
    <xdr:to>
      <xdr:col>76</xdr:col>
      <xdr:colOff>165100</xdr:colOff>
      <xdr:row>76</xdr:row>
      <xdr:rowOff>123368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114495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113742</xdr:rowOff>
    </xdr:from>
    <xdr:to>
      <xdr:col>72</xdr:col>
      <xdr:colOff>38100</xdr:colOff>
      <xdr:row>77</xdr:row>
      <xdr:rowOff>43892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35019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132620</xdr:rowOff>
    </xdr:from>
    <xdr:to>
      <xdr:col>67</xdr:col>
      <xdr:colOff>101600</xdr:colOff>
      <xdr:row>77</xdr:row>
      <xdr:rowOff>62770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53897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96256</xdr:rowOff>
    </xdr:from>
    <xdr:to>
      <xdr:col>85</xdr:col>
      <xdr:colOff>127000</xdr:colOff>
      <xdr:row>98</xdr:row>
      <xdr:rowOff>98831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98356"/>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74476</xdr:rowOff>
    </xdr:from>
    <xdr:to>
      <xdr:col>81</xdr:col>
      <xdr:colOff>50800</xdr:colOff>
      <xdr:row>98</xdr:row>
      <xdr:rowOff>96256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876576"/>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74476</xdr:rowOff>
    </xdr:from>
    <xdr:to>
      <xdr:col>76</xdr:col>
      <xdr:colOff>114300</xdr:colOff>
      <xdr:row>98</xdr:row>
      <xdr:rowOff>133451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76576"/>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132919</xdr:rowOff>
    </xdr:from>
    <xdr:to>
      <xdr:col>71</xdr:col>
      <xdr:colOff>177800</xdr:colOff>
      <xdr:row>98</xdr:row>
      <xdr:rowOff>133451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35019"/>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48031</xdr:rowOff>
    </xdr:from>
    <xdr:to>
      <xdr:col>85</xdr:col>
      <xdr:colOff>177800</xdr:colOff>
      <xdr:row>98</xdr:row>
      <xdr:rowOff>149631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134408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45456</xdr:rowOff>
    </xdr:from>
    <xdr:to>
      <xdr:col>81</xdr:col>
      <xdr:colOff>101600</xdr:colOff>
      <xdr:row>98</xdr:row>
      <xdr:rowOff>147056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138183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4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23676</xdr:rowOff>
    </xdr:from>
    <xdr:to>
      <xdr:col>76</xdr:col>
      <xdr:colOff>165100</xdr:colOff>
      <xdr:row>98</xdr:row>
      <xdr:rowOff>125276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116403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82651</xdr:rowOff>
    </xdr:from>
    <xdr:to>
      <xdr:col>72</xdr:col>
      <xdr:colOff>38100</xdr:colOff>
      <xdr:row>99</xdr:row>
      <xdr:rowOff>12801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3928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82119</xdr:rowOff>
    </xdr:from>
    <xdr:to>
      <xdr:col>67</xdr:col>
      <xdr:colOff>101600</xdr:colOff>
      <xdr:row>99</xdr:row>
      <xdr:rowOff>12269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3396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133604</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487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82804</xdr:rowOff>
    </xdr:from>
    <xdr:to>
      <xdr:col>98</xdr:col>
      <xdr:colOff>38100</xdr:colOff>
      <xdr:row>39</xdr:row>
      <xdr:rowOff>12954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4081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27432</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42982"/>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27432</xdr:rowOff>
    </xdr:from>
    <xdr:to>
      <xdr:col>111</xdr:col>
      <xdr:colOff>177800</xdr:colOff>
      <xdr:row>59</xdr:row>
      <xdr:rowOff>27686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4298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27686</xdr:rowOff>
    </xdr:from>
    <xdr:to>
      <xdr:col>107</xdr:col>
      <xdr:colOff>50800</xdr:colOff>
      <xdr:row>59</xdr:row>
      <xdr:rowOff>27813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432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5969</xdr:rowOff>
    </xdr:from>
    <xdr:to>
      <xdr:col>102</xdr:col>
      <xdr:colOff>114300</xdr:colOff>
      <xdr:row>59</xdr:row>
      <xdr:rowOff>27813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21519"/>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148082</xdr:rowOff>
    </xdr:from>
    <xdr:to>
      <xdr:col>112</xdr:col>
      <xdr:colOff>38100</xdr:colOff>
      <xdr:row>59</xdr:row>
      <xdr:rowOff>78232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69359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8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148336</xdr:rowOff>
    </xdr:from>
    <xdr:to>
      <xdr:col>107</xdr:col>
      <xdr:colOff>101600</xdr:colOff>
      <xdr:row>59</xdr:row>
      <xdr:rowOff>78486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69613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148463</xdr:rowOff>
    </xdr:from>
    <xdr:to>
      <xdr:col>102</xdr:col>
      <xdr:colOff>165100</xdr:colOff>
      <xdr:row>59</xdr:row>
      <xdr:rowOff>78613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69740</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8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126619</xdr:rowOff>
    </xdr:from>
    <xdr:to>
      <xdr:col>98</xdr:col>
      <xdr:colOff>38100</xdr:colOff>
      <xdr:row>59</xdr:row>
      <xdr:rowOff>56769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47896</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63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38179</xdr:rowOff>
    </xdr:from>
    <xdr:to>
      <xdr:col>116</xdr:col>
      <xdr:colOff>63500</xdr:colOff>
      <xdr:row>77</xdr:row>
      <xdr:rowOff>71326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39829"/>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71326</xdr:rowOff>
    </xdr:from>
    <xdr:to>
      <xdr:col>111</xdr:col>
      <xdr:colOff>177800</xdr:colOff>
      <xdr:row>77</xdr:row>
      <xdr:rowOff>95991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72976"/>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95991</xdr:rowOff>
    </xdr:from>
    <xdr:to>
      <xdr:col>107</xdr:col>
      <xdr:colOff>50800</xdr:colOff>
      <xdr:row>77</xdr:row>
      <xdr:rowOff>98163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9764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98163</xdr:rowOff>
    </xdr:from>
    <xdr:to>
      <xdr:col>102</xdr:col>
      <xdr:colOff>114300</xdr:colOff>
      <xdr:row>77</xdr:row>
      <xdr:rowOff>121824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9981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158829</xdr:rowOff>
    </xdr:from>
    <xdr:to>
      <xdr:col>116</xdr:col>
      <xdr:colOff>114300</xdr:colOff>
      <xdr:row>77</xdr:row>
      <xdr:rowOff>88979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137256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20526</xdr:rowOff>
    </xdr:from>
    <xdr:to>
      <xdr:col>112</xdr:col>
      <xdr:colOff>38100</xdr:colOff>
      <xdr:row>77</xdr:row>
      <xdr:rowOff>122126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113253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45191</xdr:rowOff>
    </xdr:from>
    <xdr:to>
      <xdr:col>107</xdr:col>
      <xdr:colOff>101600</xdr:colOff>
      <xdr:row>77</xdr:row>
      <xdr:rowOff>146791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137918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47363</xdr:rowOff>
    </xdr:from>
    <xdr:to>
      <xdr:col>102</xdr:col>
      <xdr:colOff>165100</xdr:colOff>
      <xdr:row>77</xdr:row>
      <xdr:rowOff>148963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140090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71024</xdr:rowOff>
    </xdr:from>
    <xdr:to>
      <xdr:col>98</xdr:col>
      <xdr:colOff>38100</xdr:colOff>
      <xdr:row>78</xdr:row>
      <xdr:rowOff>1174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163751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393,151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円となっている。類似団体平均と比べ、維持補修費と扶助費が上回っている。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円となっており、主な要因は、施設の老朽化に伴う修繕によるものとなっている。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82,588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円となっており、主な要因は、医療費助成、住民税非課税世帯等や子育て世帯への臨時特別給付金給付事業の増加によるものとなっている。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人件費や公債費、繰出金が類似団体と比較し、下回っているものの、今後は事業の取捨選択を徹底していくことで、事業費の減少を目指すこととしている。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22,056
21,659
34.20
8,815,449
8,671,339
140,632
5,209,836
7,306,513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104648</xdr:rowOff>
    </xdr:from>
    <xdr:to>
      <xdr:col>24</xdr:col>
      <xdr:colOff>63500</xdr:colOff>
      <xdr:row>36</xdr:row>
      <xdr:rowOff>148082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68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148082</xdr:rowOff>
    </xdr:from>
    <xdr:to>
      <xdr:col>19</xdr:col>
      <xdr:colOff>177800</xdr:colOff>
      <xdr:row>36</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028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101219</xdr:rowOff>
    </xdr:from>
    <xdr:to>
      <xdr:col>15</xdr:col>
      <xdr:colOff>50800</xdr:colOff>
      <xdr:row>36</xdr:row>
      <xdr:rowOff>162941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341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61214</xdr:rowOff>
    </xdr:from>
    <xdr:to>
      <xdr:col>10</xdr:col>
      <xdr:colOff>114300</xdr:colOff>
      <xdr:row>36</xdr:row>
      <xdr:rowOff>101219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341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53848</xdr:rowOff>
    </xdr:from>
    <xdr:to>
      <xdr:col>24</xdr:col>
      <xdr:colOff>114300</xdr:colOff>
      <xdr:row>36</xdr:row>
      <xdr:rowOff>155448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97282</xdr:rowOff>
    </xdr:from>
    <xdr:to>
      <xdr:col>20</xdr:col>
      <xdr:colOff>38100</xdr:colOff>
      <xdr:row>37</xdr:row>
      <xdr:rowOff>27432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18559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112141</xdr:rowOff>
    </xdr:from>
    <xdr:to>
      <xdr:col>15</xdr:col>
      <xdr:colOff>101600</xdr:colOff>
      <xdr:row>37</xdr:row>
      <xdr:rowOff>42291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50419</xdr:rowOff>
    </xdr:from>
    <xdr:to>
      <xdr:col>10</xdr:col>
      <xdr:colOff>165100</xdr:colOff>
      <xdr:row>36</xdr:row>
      <xdr:rowOff>152019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143146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10414</xdr:rowOff>
    </xdr:from>
    <xdr:to>
      <xdr:col>6</xdr:col>
      <xdr:colOff>38100</xdr:colOff>
      <xdr:row>36</xdr:row>
      <xdr:rowOff>112014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103141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159686</xdr:rowOff>
    </xdr:from>
    <xdr:to>
      <xdr:col>24</xdr:col>
      <xdr:colOff>63500</xdr:colOff>
      <xdr:row>57</xdr:row>
      <xdr:rowOff>162331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32336"/>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123108</xdr:rowOff>
    </xdr:from>
    <xdr:to>
      <xdr:col>19</xdr:col>
      <xdr:colOff>177800</xdr:colOff>
      <xdr:row>57</xdr:row>
      <xdr:rowOff>159686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24308"/>
          <a:ext cx="889000" cy="20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123108</xdr:rowOff>
    </xdr:from>
    <xdr:to>
      <xdr:col>15</xdr:col>
      <xdr:colOff>50800</xdr:colOff>
      <xdr:row>58</xdr:row>
      <xdr:rowOff>41443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4308"/>
          <a:ext cx="889000" cy="2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23228</xdr:rowOff>
    </xdr:from>
    <xdr:to>
      <xdr:col>10</xdr:col>
      <xdr:colOff>114300</xdr:colOff>
      <xdr:row>58</xdr:row>
      <xdr:rowOff>41443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7328"/>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111531</xdr:rowOff>
    </xdr:from>
    <xdr:to>
      <xdr:col>24</xdr:col>
      <xdr:colOff>114300</xdr:colOff>
      <xdr:row>58</xdr:row>
      <xdr:rowOff>41681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108886</xdr:rowOff>
    </xdr:from>
    <xdr:to>
      <xdr:col>20</xdr:col>
      <xdr:colOff>38100</xdr:colOff>
      <xdr:row>58</xdr:row>
      <xdr:rowOff>39036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30163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7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72308</xdr:rowOff>
    </xdr:from>
    <xdr:to>
      <xdr:col>15</xdr:col>
      <xdr:colOff>101600</xdr:colOff>
      <xdr:row>57</xdr:row>
      <xdr:rowOff>2458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165035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6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162093</xdr:rowOff>
    </xdr:from>
    <xdr:to>
      <xdr:col>10</xdr:col>
      <xdr:colOff>165100</xdr:colOff>
      <xdr:row>58</xdr:row>
      <xdr:rowOff>92243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143878</xdr:rowOff>
    </xdr:from>
    <xdr:to>
      <xdr:col>6</xdr:col>
      <xdr:colOff>38100</xdr:colOff>
      <xdr:row>58</xdr:row>
      <xdr:rowOff>74028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51777</xdr:rowOff>
    </xdr:from>
    <xdr:to>
      <xdr:col>24</xdr:col>
      <xdr:colOff>63500</xdr:colOff>
      <xdr:row>76</xdr:row>
      <xdr:rowOff>130970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1977"/>
          <a:ext cx="8382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51777</xdr:rowOff>
    </xdr:from>
    <xdr:to>
      <xdr:col>19</xdr:col>
      <xdr:colOff>177800</xdr:colOff>
      <xdr:row>77</xdr:row>
      <xdr:rowOff>120422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1977"/>
          <a:ext cx="889000" cy="2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120422</xdr:rowOff>
    </xdr:from>
    <xdr:to>
      <xdr:col>15</xdr:col>
      <xdr:colOff>50800</xdr:colOff>
      <xdr:row>78</xdr:row>
      <xdr:rowOff>2747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2072"/>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2747</xdr:rowOff>
    </xdr:from>
    <xdr:to>
      <xdr:col>10</xdr:col>
      <xdr:colOff>114300</xdr:colOff>
      <xdr:row>78</xdr:row>
      <xdr:rowOff>40672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5847"/>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80170</xdr:rowOff>
    </xdr:from>
    <xdr:to>
      <xdr:col>24</xdr:col>
      <xdr:colOff>114300</xdr:colOff>
      <xdr:row>77</xdr:row>
      <xdr:rowOff>10320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977</xdr:rowOff>
    </xdr:from>
    <xdr:to>
      <xdr:col>20</xdr:col>
      <xdr:colOff>38100</xdr:colOff>
      <xdr:row>76</xdr:row>
      <xdr:rowOff>102577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93704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69622</xdr:rowOff>
    </xdr:from>
    <xdr:to>
      <xdr:col>15</xdr:col>
      <xdr:colOff>101600</xdr:colOff>
      <xdr:row>77</xdr:row>
      <xdr:rowOff>171222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162349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123397</xdr:rowOff>
    </xdr:from>
    <xdr:to>
      <xdr:col>10</xdr:col>
      <xdr:colOff>165100</xdr:colOff>
      <xdr:row>78</xdr:row>
      <xdr:rowOff>53547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44674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161322</xdr:rowOff>
    </xdr:from>
    <xdr:to>
      <xdr:col>6</xdr:col>
      <xdr:colOff>38100</xdr:colOff>
      <xdr:row>78</xdr:row>
      <xdr:rowOff>91472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82599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69253</xdr:rowOff>
    </xdr:from>
    <xdr:to>
      <xdr:col>24</xdr:col>
      <xdr:colOff>63500</xdr:colOff>
      <xdr:row>96</xdr:row>
      <xdr:rowOff>140385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8453"/>
          <a:ext cx="8382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69253</xdr:rowOff>
    </xdr:from>
    <xdr:to>
      <xdr:col>19</xdr:col>
      <xdr:colOff>177800</xdr:colOff>
      <xdr:row>97</xdr:row>
      <xdr:rowOff>168808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8453"/>
          <a:ext cx="8890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168808</xdr:rowOff>
    </xdr:from>
    <xdr:to>
      <xdr:col>15</xdr:col>
      <xdr:colOff>50800</xdr:colOff>
      <xdr:row>98</xdr:row>
      <xdr:rowOff>17551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945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17551</xdr:rowOff>
    </xdr:from>
    <xdr:to>
      <xdr:col>10</xdr:col>
      <xdr:colOff>114300</xdr:colOff>
      <xdr:row>98</xdr:row>
      <xdr:rowOff>32753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19651"/>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89585</xdr:rowOff>
    </xdr:from>
    <xdr:to>
      <xdr:col>24</xdr:col>
      <xdr:colOff>114300</xdr:colOff>
      <xdr:row>97</xdr:row>
      <xdr:rowOff>19735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112462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18453</xdr:rowOff>
    </xdr:from>
    <xdr:to>
      <xdr:col>20</xdr:col>
      <xdr:colOff>38100</xdr:colOff>
      <xdr:row>96</xdr:row>
      <xdr:rowOff>120053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118008</xdr:rowOff>
    </xdr:from>
    <xdr:to>
      <xdr:col>15</xdr:col>
      <xdr:colOff>101600</xdr:colOff>
      <xdr:row>98</xdr:row>
      <xdr:rowOff>48158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39285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138201</xdr:rowOff>
    </xdr:from>
    <xdr:to>
      <xdr:col>10</xdr:col>
      <xdr:colOff>165100</xdr:colOff>
      <xdr:row>98</xdr:row>
      <xdr:rowOff>68351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153403</xdr:rowOff>
    </xdr:from>
    <xdr:to>
      <xdr:col>6</xdr:col>
      <xdr:colOff>38100</xdr:colOff>
      <xdr:row>98</xdr:row>
      <xdr:rowOff>83553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74680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95790</xdr:rowOff>
    </xdr:from>
    <xdr:to>
      <xdr:col>55</xdr:col>
      <xdr:colOff>0</xdr:colOff>
      <xdr:row>57</xdr:row>
      <xdr:rowOff>127203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96990"/>
          <a:ext cx="838200" cy="20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95790</xdr:rowOff>
    </xdr:from>
    <xdr:to>
      <xdr:col>50</xdr:col>
      <xdr:colOff>114300</xdr:colOff>
      <xdr:row>58</xdr:row>
      <xdr:rowOff>12427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96990"/>
          <a:ext cx="889000" cy="2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170637</xdr:rowOff>
    </xdr:from>
    <xdr:to>
      <xdr:col>45</xdr:col>
      <xdr:colOff>177800</xdr:colOff>
      <xdr:row>58</xdr:row>
      <xdr:rowOff>12427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43287"/>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127946</xdr:rowOff>
    </xdr:from>
    <xdr:to>
      <xdr:col>41</xdr:col>
      <xdr:colOff>50800</xdr:colOff>
      <xdr:row>57</xdr:row>
      <xdr:rowOff>170637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00596"/>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76403</xdr:rowOff>
    </xdr:from>
    <xdr:to>
      <xdr:col>55</xdr:col>
      <xdr:colOff>50800</xdr:colOff>
      <xdr:row>58</xdr:row>
      <xdr:rowOff>6553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54830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44990</xdr:rowOff>
    </xdr:from>
    <xdr:to>
      <xdr:col>50</xdr:col>
      <xdr:colOff>165100</xdr:colOff>
      <xdr:row>56</xdr:row>
      <xdr:rowOff>146590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163117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133077</xdr:rowOff>
    </xdr:from>
    <xdr:to>
      <xdr:col>46</xdr:col>
      <xdr:colOff>38100</xdr:colOff>
      <xdr:row>58</xdr:row>
      <xdr:rowOff>63227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54354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119837</xdr:rowOff>
    </xdr:from>
    <xdr:to>
      <xdr:col>41</xdr:col>
      <xdr:colOff>101600</xdr:colOff>
      <xdr:row>58</xdr:row>
      <xdr:rowOff>49987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41114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8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77146</xdr:rowOff>
    </xdr:from>
    <xdr:to>
      <xdr:col>36</xdr:col>
      <xdr:colOff>165100</xdr:colOff>
      <xdr:row>58</xdr:row>
      <xdr:rowOff>7296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169873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3618</xdr:rowOff>
    </xdr:from>
    <xdr:to>
      <xdr:col>55</xdr:col>
      <xdr:colOff>0</xdr:colOff>
      <xdr:row>78</xdr:row>
      <xdr:rowOff>63151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76718"/>
          <a:ext cx="8382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110505</xdr:rowOff>
    </xdr:from>
    <xdr:to>
      <xdr:col>50</xdr:col>
      <xdr:colOff>114300</xdr:colOff>
      <xdr:row>78</xdr:row>
      <xdr:rowOff>63151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12155"/>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110505</xdr:rowOff>
    </xdr:from>
    <xdr:to>
      <xdr:col>45</xdr:col>
      <xdr:colOff>177800</xdr:colOff>
      <xdr:row>78</xdr:row>
      <xdr:rowOff>47019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12155"/>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154428</xdr:rowOff>
    </xdr:from>
    <xdr:to>
      <xdr:col>41</xdr:col>
      <xdr:colOff>50800</xdr:colOff>
      <xdr:row>78</xdr:row>
      <xdr:rowOff>47019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56078"/>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124268</xdr:rowOff>
    </xdr:from>
    <xdr:to>
      <xdr:col>55</xdr:col>
      <xdr:colOff>50800</xdr:colOff>
      <xdr:row>78</xdr:row>
      <xdr:rowOff>54418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102695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12351</xdr:rowOff>
    </xdr:from>
    <xdr:to>
      <xdr:col>50</xdr:col>
      <xdr:colOff>165100</xdr:colOff>
      <xdr:row>78</xdr:row>
      <xdr:rowOff>113951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105078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59705</xdr:rowOff>
    </xdr:from>
    <xdr:to>
      <xdr:col>46</xdr:col>
      <xdr:colOff>38100</xdr:colOff>
      <xdr:row>77</xdr:row>
      <xdr:rowOff>161305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152432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167669</xdr:rowOff>
    </xdr:from>
    <xdr:to>
      <xdr:col>41</xdr:col>
      <xdr:colOff>101600</xdr:colOff>
      <xdr:row>78</xdr:row>
      <xdr:rowOff>97819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88946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103628</xdr:rowOff>
    </xdr:from>
    <xdr:to>
      <xdr:col>36</xdr:col>
      <xdr:colOff>165100</xdr:colOff>
      <xdr:row>78</xdr:row>
      <xdr:rowOff>33778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24905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9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40511</xdr:rowOff>
    </xdr:from>
    <xdr:to>
      <xdr:col>55</xdr:col>
      <xdr:colOff>0</xdr:colOff>
      <xdr:row>98</xdr:row>
      <xdr:rowOff>59051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42611"/>
          <a:ext cx="8382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19159</xdr:rowOff>
    </xdr:from>
    <xdr:to>
      <xdr:col>50</xdr:col>
      <xdr:colOff>114300</xdr:colOff>
      <xdr:row>98</xdr:row>
      <xdr:rowOff>59051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1259"/>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18497</xdr:rowOff>
    </xdr:from>
    <xdr:to>
      <xdr:col>45</xdr:col>
      <xdr:colOff>177800</xdr:colOff>
      <xdr:row>98</xdr:row>
      <xdr:rowOff>19159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77697"/>
          <a:ext cx="889000" cy="3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18497</xdr:rowOff>
    </xdr:from>
    <xdr:to>
      <xdr:col>41</xdr:col>
      <xdr:colOff>50800</xdr:colOff>
      <xdr:row>96</xdr:row>
      <xdr:rowOff>33537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77697"/>
          <a:ext cx="8890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161161</xdr:rowOff>
    </xdr:from>
    <xdr:to>
      <xdr:col>55</xdr:col>
      <xdr:colOff>50800</xdr:colOff>
      <xdr:row>98</xdr:row>
      <xdr:rowOff>91311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76088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8251</xdr:rowOff>
    </xdr:from>
    <xdr:to>
      <xdr:col>50</xdr:col>
      <xdr:colOff>165100</xdr:colOff>
      <xdr:row>98</xdr:row>
      <xdr:rowOff>109851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100978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139809</xdr:rowOff>
    </xdr:from>
    <xdr:to>
      <xdr:col>46</xdr:col>
      <xdr:colOff>38100</xdr:colOff>
      <xdr:row>98</xdr:row>
      <xdr:rowOff>69959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139147</xdr:rowOff>
    </xdr:from>
    <xdr:to>
      <xdr:col>41</xdr:col>
      <xdr:colOff>101600</xdr:colOff>
      <xdr:row>96</xdr:row>
      <xdr:rowOff>69297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60424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154187</xdr:rowOff>
    </xdr:from>
    <xdr:to>
      <xdr:col>36</xdr:col>
      <xdr:colOff>165100</xdr:colOff>
      <xdr:row>96</xdr:row>
      <xdr:rowOff>84337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4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75464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116566</xdr:rowOff>
    </xdr:from>
    <xdr:to>
      <xdr:col>85</xdr:col>
      <xdr:colOff>127000</xdr:colOff>
      <xdr:row>36</xdr:row>
      <xdr:rowOff>125344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88766"/>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116566</xdr:rowOff>
    </xdr:from>
    <xdr:to>
      <xdr:col>81</xdr:col>
      <xdr:colOff>50800</xdr:colOff>
      <xdr:row>36</xdr:row>
      <xdr:rowOff>126167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8876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126167</xdr:rowOff>
    </xdr:from>
    <xdr:to>
      <xdr:col>76</xdr:col>
      <xdr:colOff>114300</xdr:colOff>
      <xdr:row>36</xdr:row>
      <xdr:rowOff>153005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98367"/>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153005</xdr:rowOff>
    </xdr:from>
    <xdr:to>
      <xdr:col>71</xdr:col>
      <xdr:colOff>177800</xdr:colOff>
      <xdr:row>37</xdr:row>
      <xdr:rowOff>28418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520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74544</xdr:rowOff>
    </xdr:from>
    <xdr:to>
      <xdr:col>85</xdr:col>
      <xdr:colOff>177800</xdr:colOff>
      <xdr:row>37</xdr:row>
      <xdr:rowOff>4694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52971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65766</xdr:rowOff>
    </xdr:from>
    <xdr:to>
      <xdr:col>81</xdr:col>
      <xdr:colOff>101600</xdr:colOff>
      <xdr:row>36</xdr:row>
      <xdr:rowOff>167366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158493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75367</xdr:rowOff>
    </xdr:from>
    <xdr:to>
      <xdr:col>76</xdr:col>
      <xdr:colOff>165100</xdr:colOff>
      <xdr:row>37</xdr:row>
      <xdr:rowOff>5517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168094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102205</xdr:rowOff>
    </xdr:from>
    <xdr:to>
      <xdr:col>72</xdr:col>
      <xdr:colOff>38100</xdr:colOff>
      <xdr:row>37</xdr:row>
      <xdr:rowOff>32355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23482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149068</xdr:rowOff>
    </xdr:from>
    <xdr:to>
      <xdr:col>67</xdr:col>
      <xdr:colOff>101600</xdr:colOff>
      <xdr:row>37</xdr:row>
      <xdr:rowOff>79218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70345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83350</xdr:rowOff>
    </xdr:from>
    <xdr:to>
      <xdr:col>85</xdr:col>
      <xdr:colOff>127000</xdr:colOff>
      <xdr:row>56</xdr:row>
      <xdr:rowOff>138475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84550"/>
          <a:ext cx="8382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143374</xdr:rowOff>
    </xdr:from>
    <xdr:to>
      <xdr:col>81</xdr:col>
      <xdr:colOff>50800</xdr:colOff>
      <xdr:row>56</xdr:row>
      <xdr:rowOff>138475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1674"/>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143374</xdr:rowOff>
    </xdr:from>
    <xdr:to>
      <xdr:col>76</xdr:col>
      <xdr:colOff>114300</xdr:colOff>
      <xdr:row>55</xdr:row>
      <xdr:rowOff>117085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167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117085</xdr:rowOff>
    </xdr:from>
    <xdr:to>
      <xdr:col>71</xdr:col>
      <xdr:colOff>177800</xdr:colOff>
      <xdr:row>55</xdr:row>
      <xdr:rowOff>151522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46835"/>
          <a:ext cx="8890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32550</xdr:rowOff>
    </xdr:from>
    <xdr:to>
      <xdr:col>85</xdr:col>
      <xdr:colOff>177800</xdr:colOff>
      <xdr:row>56</xdr:row>
      <xdr:rowOff>134150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87675</xdr:rowOff>
    </xdr:from>
    <xdr:to>
      <xdr:col>81</xdr:col>
      <xdr:colOff>101600</xdr:colOff>
      <xdr:row>57</xdr:row>
      <xdr:rowOff>17825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92574</xdr:rowOff>
    </xdr:from>
    <xdr:to>
      <xdr:col>76</xdr:col>
      <xdr:colOff>165100</xdr:colOff>
      <xdr:row>55</xdr:row>
      <xdr:rowOff>22724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39251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66285</xdr:rowOff>
    </xdr:from>
    <xdr:to>
      <xdr:col>72</xdr:col>
      <xdr:colOff>38100</xdr:colOff>
      <xdr:row>55</xdr:row>
      <xdr:rowOff>167885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100722</xdr:rowOff>
    </xdr:from>
    <xdr:to>
      <xdr:col>67</xdr:col>
      <xdr:colOff>101600</xdr:colOff>
      <xdr:row>56</xdr:row>
      <xdr:rowOff>30872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47399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98761</xdr:rowOff>
    </xdr:from>
    <xdr:to>
      <xdr:col>85</xdr:col>
      <xdr:colOff>127000</xdr:colOff>
      <xdr:row>96</xdr:row>
      <xdr:rowOff>31401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86511"/>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31401</xdr:rowOff>
    </xdr:from>
    <xdr:to>
      <xdr:col>81</xdr:col>
      <xdr:colOff>50800</xdr:colOff>
      <xdr:row>96</xdr:row>
      <xdr:rowOff>72568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90601"/>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72568</xdr:rowOff>
    </xdr:from>
    <xdr:to>
      <xdr:col>76</xdr:col>
      <xdr:colOff>114300</xdr:colOff>
      <xdr:row>96</xdr:row>
      <xdr:rowOff>164542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31768"/>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164542</xdr:rowOff>
    </xdr:from>
    <xdr:to>
      <xdr:col>71</xdr:col>
      <xdr:colOff>177800</xdr:colOff>
      <xdr:row>97</xdr:row>
      <xdr:rowOff>11970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23742"/>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47961</xdr:rowOff>
    </xdr:from>
    <xdr:to>
      <xdr:col>85</xdr:col>
      <xdr:colOff>177800</xdr:colOff>
      <xdr:row>95</xdr:row>
      <xdr:rowOff>149561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26388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152051</xdr:rowOff>
    </xdr:from>
    <xdr:to>
      <xdr:col>81</xdr:col>
      <xdr:colOff>101600</xdr:colOff>
      <xdr:row>96</xdr:row>
      <xdr:rowOff>82201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73328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21768</xdr:rowOff>
    </xdr:from>
    <xdr:to>
      <xdr:col>76</xdr:col>
      <xdr:colOff>165100</xdr:colOff>
      <xdr:row>96</xdr:row>
      <xdr:rowOff>123368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114495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113742</xdr:rowOff>
    </xdr:from>
    <xdr:to>
      <xdr:col>72</xdr:col>
      <xdr:colOff>38100</xdr:colOff>
      <xdr:row>97</xdr:row>
      <xdr:rowOff>43892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132620</xdr:rowOff>
    </xdr:from>
    <xdr:to>
      <xdr:col>67</xdr:col>
      <xdr:colOff>101600</xdr:colOff>
      <xdr:row>97</xdr:row>
      <xdr:rowOff>62770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53897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衛生費が類似団体と比べ上回っている。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円となっており、主な要因は、新型コロナウイルスワクチン接種事業によるものである。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円となっており、類似団体平均を下回っているものの、年々増加している。今後も増加していく見込みのため、引き続き地方債に大きく頼ることのない財政運営に努める。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主要事業の実施により毎年度赤字になっていたが、令和２年度及び令和３年度は赤字から黒字に転じていた。令和４年度は、コロナ禍で縮小や廃止していた既存事業等の実施もあり赤字に転じたため、今後も引き続き、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上水道会計においては、黒字額を一定の水準を維持し、令和４年度は８．１８％となっている。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一般会計においては、令和２年度及び令和３年度に比べ減少したが２．６９％と黒字となっている。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国民健康保険事業特別会計及び後期高齢者医療特別会計においては、一般会計からの繰入により財政運営を行っていることから、より健全な事業運営に努める。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大野神戸インターチェンジ周辺まちづくり整備事業特別会計においても、一般会計からの繰入等により財政運営を行っていることから、より健全な事業運営に努める。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8815449</v>
      </c>
      <c r="BO4" s="371"/>
      <c r="BP4" s="371"/>
      <c r="BQ4" s="371"/>
      <c r="BR4" s="371"/>
      <c r="BS4" s="371"/>
      <c r="BT4" s="371"/>
      <c r="BU4" s="372"/>
      <c r="BV4" s="370">
        <v>9443131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7.7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8671339</v>
      </c>
      <c r="BO5" s="439"/>
      <c r="BP5" s="439"/>
      <c r="BQ5" s="439"/>
      <c r="BR5" s="439"/>
      <c r="BS5" s="439"/>
      <c r="BT5" s="439"/>
      <c r="BU5" s="440"/>
      <c r="BV5" s="438">
        <v>8999236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88.4</v>
      </c>
      <c r="CU5" s="405"/>
      <c r="CV5" s="405"/>
      <c r="CW5" s="405"/>
      <c r="CX5" s="405"/>
      <c r="CY5" s="405"/>
      <c r="CZ5" s="405"/>
      <c r="DA5" s="406"/>
      <c r="DB5" s="404">
        <v>81</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144110</v>
      </c>
      <c r="BO6" s="439"/>
      <c r="BP6" s="439"/>
      <c r="BQ6" s="439"/>
      <c r="BR6" s="439"/>
      <c r="BS6" s="439"/>
      <c r="BT6" s="439"/>
      <c r="BU6" s="440"/>
      <c r="BV6" s="438">
        <v>443895</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90.2</v>
      </c>
      <c r="CU6" s="445"/>
      <c r="CV6" s="445"/>
      <c r="CW6" s="445"/>
      <c r="CX6" s="445"/>
      <c r="CY6" s="445"/>
      <c r="CZ6" s="445"/>
      <c r="DA6" s="446"/>
      <c r="DB6" s="444">
        <v>87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3478</v>
      </c>
      <c r="BO7" s="439"/>
      <c r="BP7" s="439"/>
      <c r="BQ7" s="439"/>
      <c r="BR7" s="439"/>
      <c r="BS7" s="439"/>
      <c r="BT7" s="439"/>
      <c r="BU7" s="440"/>
      <c r="BV7" s="438">
        <v>26573</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5209836</v>
      </c>
      <c r="CU7" s="439"/>
      <c r="CV7" s="439"/>
      <c r="CW7" s="439"/>
      <c r="CX7" s="439"/>
      <c r="CY7" s="439"/>
      <c r="CZ7" s="439"/>
      <c r="DA7" s="440"/>
      <c r="DB7" s="438">
        <v>5397361</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140632</v>
      </c>
      <c r="BO8" s="439"/>
      <c r="BP8" s="439"/>
      <c r="BQ8" s="439"/>
      <c r="BR8" s="439"/>
      <c r="BS8" s="439"/>
      <c r="BT8" s="439"/>
      <c r="BU8" s="440"/>
      <c r="BV8" s="438">
        <v>417322</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0.6</v>
      </c>
      <c r="CU8" s="448"/>
      <c r="CV8" s="448"/>
      <c r="CW8" s="448"/>
      <c r="CX8" s="448"/>
      <c r="CY8" s="448"/>
      <c r="CZ8" s="448"/>
      <c r="DA8" s="449"/>
      <c r="DB8" s="447">
        <v>0.61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22041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-276690</v>
      </c>
      <c r="BO9" s="439"/>
      <c r="BP9" s="439"/>
      <c r="BQ9" s="439"/>
      <c r="BR9" s="439"/>
      <c r="BS9" s="439"/>
      <c r="BT9" s="439"/>
      <c r="BU9" s="440"/>
      <c r="BV9" s="438">
        <v>81638</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12</v>
      </c>
      <c r="CU9" s="405"/>
      <c r="CV9" s="405"/>
      <c r="CW9" s="405"/>
      <c r="CX9" s="405"/>
      <c r="CY9" s="405"/>
      <c r="CZ9" s="405"/>
      <c r="DA9" s="406"/>
      <c r="DB9" s="404">
        <v>10.3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1"/>
      <c r="N10" s="431"/>
      <c r="O10" s="431"/>
      <c r="P10" s="431"/>
      <c r="Q10" s="432"/>
      <c r="R10" s="458">
        <v>23453</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96</v>
      </c>
      <c r="AV10" s="434"/>
      <c r="AW10" s="434"/>
      <c r="AX10" s="434"/>
      <c r="AY10" s="435" t="s">
        <v>122</v>
      </c>
      <c r="AZ10" s="436"/>
      <c r="BA10" s="436"/>
      <c r="BB10" s="436"/>
      <c r="BC10" s="436"/>
      <c r="BD10" s="436"/>
      <c r="BE10" s="436"/>
      <c r="BF10" s="436"/>
      <c r="BG10" s="436"/>
      <c r="BH10" s="436"/>
      <c r="BI10" s="436"/>
      <c r="BJ10" s="436"/>
      <c r="BK10" s="436"/>
      <c r="BL10" s="436"/>
      <c r="BM10" s="437"/>
      <c r="BN10" s="438">
        <v>246</v>
      </c>
      <c r="BO10" s="439"/>
      <c r="BP10" s="439"/>
      <c r="BQ10" s="439"/>
      <c r="BR10" s="439"/>
      <c r="BS10" s="439"/>
      <c r="BT10" s="439"/>
      <c r="BU10" s="440"/>
      <c r="BV10" s="438">
        <v>148306</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96</v>
      </c>
      <c r="AV11" s="434"/>
      <c r="AW11" s="434"/>
      <c r="AX11" s="434"/>
      <c r="AY11" s="435" t="s">
        <v>127</v>
      </c>
      <c r="AZ11" s="436"/>
      <c r="BA11" s="436"/>
      <c r="BB11" s="436"/>
      <c r="BC11" s="436"/>
      <c r="BD11" s="436"/>
      <c r="BE11" s="436"/>
      <c r="BF11" s="436"/>
      <c r="BG11" s="436"/>
      <c r="BH11" s="436"/>
      <c r="BI11" s="436"/>
      <c r="BJ11" s="436"/>
      <c r="BK11" s="436"/>
      <c r="BL11" s="436"/>
      <c r="BM11" s="437"/>
      <c r="BN11" s="438">
        <v>51692</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22056</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110</v>
      </c>
      <c r="AV12" s="434"/>
      <c r="AW12" s="434"/>
      <c r="AX12" s="434"/>
      <c r="AY12" s="435" t="s">
        <v>135</v>
      </c>
      <c r="AZ12" s="436"/>
      <c r="BA12" s="436"/>
      <c r="BB12" s="436"/>
      <c r="BC12" s="436"/>
      <c r="BD12" s="436"/>
      <c r="BE12" s="436"/>
      <c r="BF12" s="436"/>
      <c r="BG12" s="436"/>
      <c r="BH12" s="436"/>
      <c r="BI12" s="436"/>
      <c r="BJ12" s="436"/>
      <c r="BK12" s="436"/>
      <c r="BL12" s="436"/>
      <c r="BM12" s="437"/>
      <c r="BN12" s="438">
        <v>49000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21659</v>
      </c>
      <c r="S13" s="492"/>
      <c r="T13" s="492"/>
      <c r="U13" s="492"/>
      <c r="V13" s="493"/>
      <c r="W13" s="417" t="s">
        <v>140</v>
      </c>
      <c r="X13" s="418"/>
      <c r="Y13" s="418"/>
      <c r="Z13" s="418"/>
      <c r="AA13" s="418"/>
      <c r="AB13" s="408"/>
      <c r="AC13" s="458">
        <v>623</v>
      </c>
      <c r="AD13" s="459"/>
      <c r="AE13" s="459"/>
      <c r="AF13" s="459"/>
      <c r="AG13" s="501"/>
      <c r="AH13" s="458">
        <v>738</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-273752</v>
      </c>
      <c r="BO13" s="439"/>
      <c r="BP13" s="439"/>
      <c r="BQ13" s="439"/>
      <c r="BR13" s="439"/>
      <c r="BS13" s="439"/>
      <c r="BT13" s="439"/>
      <c r="BU13" s="440"/>
      <c r="BV13" s="438">
        <v>229944</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5.2</v>
      </c>
      <c r="CU13" s="405"/>
      <c r="CV13" s="405"/>
      <c r="CW13" s="405"/>
      <c r="CX13" s="405"/>
      <c r="CY13" s="405"/>
      <c r="CZ13" s="405"/>
      <c r="DA13" s="406"/>
      <c r="DB13" s="404">
        <v>3.9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22347</v>
      </c>
      <c r="S14" s="492"/>
      <c r="T14" s="492"/>
      <c r="U14" s="492"/>
      <c r="V14" s="493"/>
      <c r="W14" s="397"/>
      <c r="X14" s="398"/>
      <c r="Y14" s="398"/>
      <c r="Z14" s="398"/>
      <c r="AA14" s="398"/>
      <c r="AB14" s="387"/>
      <c r="AC14" s="494">
        <v>5.7</v>
      </c>
      <c r="AD14" s="495"/>
      <c r="AE14" s="495"/>
      <c r="AF14" s="495"/>
      <c r="AG14" s="496"/>
      <c r="AH14" s="494">
        <v>6.3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21981</v>
      </c>
      <c r="S15" s="492"/>
      <c r="T15" s="492"/>
      <c r="U15" s="492"/>
      <c r="V15" s="493"/>
      <c r="W15" s="417" t="s">
        <v>149</v>
      </c>
      <c r="X15" s="418"/>
      <c r="Y15" s="418"/>
      <c r="Z15" s="418"/>
      <c r="AA15" s="418"/>
      <c r="AB15" s="408"/>
      <c r="AC15" s="458">
        <v>3687</v>
      </c>
      <c r="AD15" s="459"/>
      <c r="AE15" s="459"/>
      <c r="AF15" s="459"/>
      <c r="AG15" s="501"/>
      <c r="AH15" s="458">
        <v>4070</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2606834</v>
      </c>
      <c r="BO15" s="371"/>
      <c r="BP15" s="371"/>
      <c r="BQ15" s="371"/>
      <c r="BR15" s="371"/>
      <c r="BS15" s="371"/>
      <c r="BT15" s="371"/>
      <c r="BU15" s="372"/>
      <c r="BV15" s="370">
        <v>2517927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34</v>
      </c>
      <c r="AD16" s="495"/>
      <c r="AE16" s="495"/>
      <c r="AF16" s="495"/>
      <c r="AG16" s="496"/>
      <c r="AH16" s="494">
        <v>34.6</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4453840</v>
      </c>
      <c r="BO16" s="439"/>
      <c r="BP16" s="439"/>
      <c r="BQ16" s="439"/>
      <c r="BR16" s="439"/>
      <c r="BS16" s="439"/>
      <c r="BT16" s="439"/>
      <c r="BU16" s="440"/>
      <c r="BV16" s="438">
        <v>4395872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6537</v>
      </c>
      <c r="AD17" s="459"/>
      <c r="AE17" s="459"/>
      <c r="AF17" s="459"/>
      <c r="AG17" s="501"/>
      <c r="AH17" s="458">
        <v>6940</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3258434</v>
      </c>
      <c r="BO17" s="439"/>
      <c r="BP17" s="439"/>
      <c r="BQ17" s="439"/>
      <c r="BR17" s="439"/>
      <c r="BS17" s="439"/>
      <c r="BT17" s="439"/>
      <c r="BU17" s="440"/>
      <c r="BV17" s="438">
        <v>3141732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34.200000000000003</v>
      </c>
      <c r="M18" s="523"/>
      <c r="N18" s="523"/>
      <c r="O18" s="523"/>
      <c r="P18" s="523"/>
      <c r="Q18" s="523"/>
      <c r="R18" s="524"/>
      <c r="S18" s="524"/>
      <c r="T18" s="524"/>
      <c r="U18" s="524"/>
      <c r="V18" s="525"/>
      <c r="W18" s="419"/>
      <c r="X18" s="420"/>
      <c r="Y18" s="420"/>
      <c r="Z18" s="420"/>
      <c r="AA18" s="420"/>
      <c r="AB18" s="411"/>
      <c r="AC18" s="526">
        <v>60.3</v>
      </c>
      <c r="AD18" s="527"/>
      <c r="AE18" s="527"/>
      <c r="AF18" s="527"/>
      <c r="AG18" s="528"/>
      <c r="AH18" s="526">
        <v>59.1</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4683839</v>
      </c>
      <c r="BO18" s="439"/>
      <c r="BP18" s="439"/>
      <c r="BQ18" s="439"/>
      <c r="BR18" s="439"/>
      <c r="BS18" s="439"/>
      <c r="BT18" s="439"/>
      <c r="BU18" s="440"/>
      <c r="BV18" s="438">
        <v>4490543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644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6063698</v>
      </c>
      <c r="BO19" s="439"/>
      <c r="BP19" s="439"/>
      <c r="BQ19" s="439"/>
      <c r="BR19" s="439"/>
      <c r="BS19" s="439"/>
      <c r="BT19" s="439"/>
      <c r="BU19" s="440"/>
      <c r="BV19" s="438">
        <v>5961725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7547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7306513</v>
      </c>
      <c r="BO22" s="371"/>
      <c r="BP22" s="371"/>
      <c r="BQ22" s="371"/>
      <c r="BR22" s="371"/>
      <c r="BS22" s="371"/>
      <c r="BT22" s="371"/>
      <c r="BU22" s="372"/>
      <c r="BV22" s="370">
        <v>7566758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4787703</v>
      </c>
      <c r="BO23" s="439"/>
      <c r="BP23" s="439"/>
      <c r="BQ23" s="439"/>
      <c r="BR23" s="439"/>
      <c r="BS23" s="439"/>
      <c r="BT23" s="439"/>
      <c r="BU23" s="440"/>
      <c r="BV23" s="438">
        <v>4774411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7200</v>
      </c>
      <c r="R24" s="459"/>
      <c r="S24" s="459"/>
      <c r="T24" s="459"/>
      <c r="U24" s="459"/>
      <c r="V24" s="501"/>
      <c r="W24" s="566"/>
      <c r="X24" s="554"/>
      <c r="Y24" s="555"/>
      <c r="Z24" s="457" t="s">
        <v>174</v>
      </c>
      <c r="AA24" s="431"/>
      <c r="AB24" s="431"/>
      <c r="AC24" s="431"/>
      <c r="AD24" s="431"/>
      <c r="AE24" s="431"/>
      <c r="AF24" s="431"/>
      <c r="AG24" s="432"/>
      <c r="AH24" s="458">
        <v>143</v>
      </c>
      <c r="AI24" s="459"/>
      <c r="AJ24" s="459"/>
      <c r="AK24" s="459"/>
      <c r="AL24" s="501"/>
      <c r="AM24" s="458">
        <v>418275</v>
      </c>
      <c r="AN24" s="459"/>
      <c r="AO24" s="459"/>
      <c r="AP24" s="459"/>
      <c r="AQ24" s="459"/>
      <c r="AR24" s="501"/>
      <c r="AS24" s="458">
        <v>2925</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3455292</v>
      </c>
      <c r="BO24" s="439"/>
      <c r="BP24" s="439"/>
      <c r="BQ24" s="439"/>
      <c r="BR24" s="439"/>
      <c r="BS24" s="439"/>
      <c r="BT24" s="439"/>
      <c r="BU24" s="440"/>
      <c r="BV24" s="438">
        <v>3446996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1</v>
      </c>
      <c r="M25" s="459"/>
      <c r="N25" s="459"/>
      <c r="O25" s="459"/>
      <c r="P25" s="501"/>
      <c r="Q25" s="458">
        <v>5800</v>
      </c>
      <c r="R25" s="459"/>
      <c r="S25" s="459"/>
      <c r="T25" s="459"/>
      <c r="U25" s="459"/>
      <c r="V25" s="501"/>
      <c r="W25" s="566"/>
      <c r="X25" s="554"/>
      <c r="Y25" s="555"/>
      <c r="Z25" s="457" t="s">
        <v>177</v>
      </c>
      <c r="AA25" s="431"/>
      <c r="AB25" s="431"/>
      <c r="AC25" s="431"/>
      <c r="AD25" s="431"/>
      <c r="AE25" s="431"/>
      <c r="AF25" s="431"/>
      <c r="AG25" s="432"/>
      <c r="AH25" s="458" t="s">
        <v>137</v>
      </c>
      <c r="AI25" s="459"/>
      <c r="AJ25" s="459"/>
      <c r="AK25" s="459"/>
      <c r="AL25" s="501"/>
      <c r="AM25" s="458" t="s">
        <v>137</v>
      </c>
      <c r="AN25" s="459"/>
      <c r="AO25" s="459"/>
      <c r="AP25" s="459"/>
      <c r="AQ25" s="459"/>
      <c r="AR25" s="501"/>
      <c r="AS25" s="458" t="s">
        <v>137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1453129</v>
      </c>
      <c r="BO25" s="371"/>
      <c r="BP25" s="371"/>
      <c r="BQ25" s="371"/>
      <c r="BR25" s="371"/>
      <c r="BS25" s="371"/>
      <c r="BT25" s="371"/>
      <c r="BU25" s="372"/>
      <c r="BV25" s="370">
        <v>1589514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179</v>
      </c>
      <c r="F26" s="431"/>
      <c r="G26" s="431"/>
      <c r="H26" s="431"/>
      <c r="I26" s="431"/>
      <c r="J26" s="431"/>
      <c r="K26" s="432"/>
      <c r="L26" s="458">
        <v>1</v>
      </c>
      <c r="M26" s="459"/>
      <c r="N26" s="459"/>
      <c r="O26" s="459"/>
      <c r="P26" s="501"/>
      <c r="Q26" s="458">
        <v>5400</v>
      </c>
      <c r="R26" s="459"/>
      <c r="S26" s="459"/>
      <c r="T26" s="459"/>
      <c r="U26" s="459"/>
      <c r="V26" s="501"/>
      <c r="W26" s="566"/>
      <c r="X26" s="554"/>
      <c r="Y26" s="555"/>
      <c r="Z26" s="457" t="s">
        <v>180</v>
      </c>
      <c r="AA26" s="578"/>
      <c r="AB26" s="578"/>
      <c r="AC26" s="578"/>
      <c r="AD26" s="578"/>
      <c r="AE26" s="578"/>
      <c r="AF26" s="578"/>
      <c r="AG26" s="579"/>
      <c r="AH26" s="458">
        <v>6</v>
      </c>
      <c r="AI26" s="459"/>
      <c r="AJ26" s="459"/>
      <c r="AK26" s="459"/>
      <c r="AL26" s="501"/>
      <c r="AM26" s="458">
        <v>15132</v>
      </c>
      <c r="AN26" s="459"/>
      <c r="AO26" s="459"/>
      <c r="AP26" s="459"/>
      <c r="AQ26" s="459"/>
      <c r="AR26" s="501"/>
      <c r="AS26" s="458">
        <v>2522</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137</v>
      </c>
      <c r="BO26" s="439"/>
      <c r="BP26" s="439"/>
      <c r="BQ26" s="439"/>
      <c r="BR26" s="439"/>
      <c r="BS26" s="439"/>
      <c r="BT26" s="439"/>
      <c r="BU26" s="440"/>
      <c r="BV26" s="438" t="s">
        <v>137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182</v>
      </c>
      <c r="F27" s="431"/>
      <c r="G27" s="431"/>
      <c r="H27" s="431"/>
      <c r="I27" s="431"/>
      <c r="J27" s="431"/>
      <c r="K27" s="432"/>
      <c r="L27" s="458">
        <v>1</v>
      </c>
      <c r="M27" s="459"/>
      <c r="N27" s="459"/>
      <c r="O27" s="459"/>
      <c r="P27" s="501"/>
      <c r="Q27" s="458">
        <v>3100</v>
      </c>
      <c r="R27" s="459"/>
      <c r="S27" s="459"/>
      <c r="T27" s="459"/>
      <c r="U27" s="459"/>
      <c r="V27" s="501"/>
      <c r="W27" s="566"/>
      <c r="X27" s="554"/>
      <c r="Y27" s="555"/>
      <c r="Z27" s="457" t="s">
        <v>183</v>
      </c>
      <c r="AA27" s="431"/>
      <c r="AB27" s="431"/>
      <c r="AC27" s="431"/>
      <c r="AD27" s="431"/>
      <c r="AE27" s="431"/>
      <c r="AF27" s="431"/>
      <c r="AG27" s="432"/>
      <c r="AH27" s="458" t="s">
        <v>137</v>
      </c>
      <c r="AI27" s="459"/>
      <c r="AJ27" s="459"/>
      <c r="AK27" s="459"/>
      <c r="AL27" s="501"/>
      <c r="AM27" s="458" t="s">
        <v>137</v>
      </c>
      <c r="AN27" s="459"/>
      <c r="AO27" s="459"/>
      <c r="AP27" s="459"/>
      <c r="AQ27" s="459"/>
      <c r="AR27" s="501"/>
      <c r="AS27" s="458" t="s">
        <v>137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137</v>
      </c>
      <c r="BO27" s="548"/>
      <c r="BP27" s="548"/>
      <c r="BQ27" s="548"/>
      <c r="BR27" s="548"/>
      <c r="BS27" s="548"/>
      <c r="BT27" s="548"/>
      <c r="BU27" s="549"/>
      <c r="BV27" s="547" t="s">
        <v>137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185</v>
      </c>
      <c r="F28" s="431"/>
      <c r="G28" s="431"/>
      <c r="H28" s="431"/>
      <c r="I28" s="431"/>
      <c r="J28" s="431"/>
      <c r="K28" s="432"/>
      <c r="L28" s="458">
        <v>1</v>
      </c>
      <c r="M28" s="459"/>
      <c r="N28" s="459"/>
      <c r="O28" s="459"/>
      <c r="P28" s="501"/>
      <c r="Q28" s="458">
        <v>2720</v>
      </c>
      <c r="R28" s="459"/>
      <c r="S28" s="459"/>
      <c r="T28" s="459"/>
      <c r="U28" s="459"/>
      <c r="V28" s="501"/>
      <c r="W28" s="566"/>
      <c r="X28" s="554"/>
      <c r="Y28" s="555"/>
      <c r="Z28" s="457" t="s">
        <v>186</v>
      </c>
      <c r="AA28" s="431"/>
      <c r="AB28" s="431"/>
      <c r="AC28" s="431"/>
      <c r="AD28" s="431"/>
      <c r="AE28" s="431"/>
      <c r="AF28" s="431"/>
      <c r="AG28" s="432"/>
      <c r="AH28" s="458" t="s">
        <v>137</v>
      </c>
      <c r="AI28" s="459"/>
      <c r="AJ28" s="459"/>
      <c r="AK28" s="459"/>
      <c r="AL28" s="501"/>
      <c r="AM28" s="458" t="s">
        <v>137</v>
      </c>
      <c r="AN28" s="459"/>
      <c r="AO28" s="459"/>
      <c r="AP28" s="459"/>
      <c r="AQ28" s="459"/>
      <c r="AR28" s="501"/>
      <c r="AS28" s="458" t="s">
        <v>137</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2705151</v>
      </c>
      <c r="BO28" s="371"/>
      <c r="BP28" s="371"/>
      <c r="BQ28" s="371"/>
      <c r="BR28" s="371"/>
      <c r="BS28" s="371"/>
      <c r="BT28" s="371"/>
      <c r="BU28" s="372"/>
      <c r="BV28" s="370">
        <v>2543905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188</v>
      </c>
      <c r="F29" s="431"/>
      <c r="G29" s="431"/>
      <c r="H29" s="431"/>
      <c r="I29" s="431"/>
      <c r="J29" s="431"/>
      <c r="K29" s="432"/>
      <c r="L29" s="458">
        <v>8</v>
      </c>
      <c r="M29" s="459"/>
      <c r="N29" s="459"/>
      <c r="O29" s="459"/>
      <c r="P29" s="501"/>
      <c r="Q29" s="458">
        <v>2560</v>
      </c>
      <c r="R29" s="459"/>
      <c r="S29" s="459"/>
      <c r="T29" s="459"/>
      <c r="U29" s="459"/>
      <c r="V29" s="501"/>
      <c r="W29" s="567"/>
      <c r="X29" s="568"/>
      <c r="Y29" s="569"/>
      <c r="Z29" s="457" t="s">
        <v>189</v>
      </c>
      <c r="AA29" s="431"/>
      <c r="AB29" s="431"/>
      <c r="AC29" s="431"/>
      <c r="AD29" s="431"/>
      <c r="AE29" s="431"/>
      <c r="AF29" s="431"/>
      <c r="AG29" s="432"/>
      <c r="AH29" s="458">
        <v>143</v>
      </c>
      <c r="AI29" s="459"/>
      <c r="AJ29" s="459"/>
      <c r="AK29" s="459"/>
      <c r="AL29" s="501"/>
      <c r="AM29" s="458">
        <v>418275</v>
      </c>
      <c r="AN29" s="459"/>
      <c r="AO29" s="459"/>
      <c r="AP29" s="459"/>
      <c r="AQ29" s="459"/>
      <c r="AR29" s="501"/>
      <c r="AS29" s="458">
        <v>2925</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86645</v>
      </c>
      <c r="BO29" s="439"/>
      <c r="BP29" s="439"/>
      <c r="BQ29" s="439"/>
      <c r="BR29" s="439"/>
      <c r="BS29" s="439"/>
      <c r="BT29" s="439"/>
      <c r="BU29" s="440"/>
      <c r="BV29" s="438">
        <v>138328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95.5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642677</v>
      </c>
      <c r="BO30" s="548"/>
      <c r="BP30" s="548"/>
      <c r="BQ30" s="548"/>
      <c r="BR30" s="548"/>
      <c r="BS30" s="548"/>
      <c r="BT30" s="548"/>
      <c r="BU30" s="549"/>
      <c r="BV30" s="547">
        <v>501305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198</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198</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上水道事業会計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大野神戸インターチェンジ周辺まちづくり整備事業特別会計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揖斐川水防事務組合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岐阜県市町村会館組合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岐阜県市町村職員退職手当組合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揖斐郡消防組合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西濃環境整備組合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揖斐広域連合（普通会計分）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揖斐広域連合（介護保険事業会計分）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後期高齢者医療連合（一般会計分）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後期高齢者医療連合（特別会計分）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8nk/u1qcMI11B/SDoIqRDgTg1nFwhQ0tTfGk8vmIvwbYY2lsXwfujTBtX+jvQCrla7b3afkN/TAfVOUL6kyLw==" saltValue="TXNJb33W7QMEOuIvVou2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13.13</v>
      </c>
      <c r="G34" s="33">
        <v>12.35</v>
      </c>
      <c r="H34" s="33">
        <v>10.08</v>
      </c>
      <c r="I34" s="33">
        <v>8.77</v>
      </c>
      <c r="J34" s="34">
        <v>8.18</v>
      </c>
      <c r="K34" s="22"/>
      <c r="L34" s="22"/>
      <c r="M34" s="22"/>
      <c r="N34" s="22"/>
      <c r="O34" s="22"/>
      <c r="P34" s="22"/>
    </row>
    <row r="35" spans="1:16" ht="39" customHeight="1" x14ac:dyDescent="0.2">
      <c r="A35" s="22"/>
      <c r="B35" s="35"/>
      <c r="C35" s="1145" t="s">
        <v>567</v>
      </c>
      <c r="D35" s="1146"/>
      <c r="E35" s="1147"/>
      <c r="F35" s="36">
        <v>2.91</v>
      </c>
      <c r="G35" s="37">
        <v>2.9</v>
      </c>
      <c r="H35" s="37">
        <v>6.64</v>
      </c>
      <c r="I35" s="37">
        <v>7.73</v>
      </c>
      <c r="J35" s="38">
        <v>2.69</v>
      </c>
      <c r="K35" s="22"/>
      <c r="L35" s="22"/>
      <c r="M35" s="22"/>
      <c r="N35" s="22"/>
      <c r="O35" s="22"/>
      <c r="P35" s="22"/>
    </row>
    <row r="36" spans="1:16" ht="39" customHeight="1" x14ac:dyDescent="0.2">
      <c r="A36" s="22"/>
      <c r="B36" s="35"/>
      <c r="C36" s="1145" t="s">
        <v>568</v>
      </c>
      <c r="D36" s="1146"/>
      <c r="E36" s="1147"/>
      <c r="F36" s="36" t="s">
        <v>516</v>
      </c>
      <c r="G36" s="37" t="s">
        <v>516</v>
      </c>
      <c r="H36" s="37" t="s">
        <v>516</v>
      </c>
      <c r="I36" s="37">
        <v>1.24</v>
      </c>
      <c r="J36" s="38">
        <v>1.18</v>
      </c>
      <c r="K36" s="22"/>
      <c r="L36" s="22"/>
      <c r="M36" s="22"/>
      <c r="N36" s="22"/>
      <c r="O36" s="22"/>
      <c r="P36" s="22"/>
    </row>
    <row r="37" spans="1:16" ht="39" customHeight="1" x14ac:dyDescent="0.2">
      <c r="A37" s="22"/>
      <c r="B37" s="35"/>
      <c r="C37" s="1145" t="s">
        <v>569</v>
      </c>
      <c r="D37" s="1146"/>
      <c r="E37" s="1147"/>
      <c r="F37" s="36">
        <v>0.59</v>
      </c>
      <c r="G37" s="37">
        <v>1.3</v>
      </c>
      <c r="H37" s="37">
        <v>2.04</v>
      </c>
      <c r="I37" s="37">
        <v>1.85</v>
      </c>
      <c r="J37" s="38">
        <v>0.79</v>
      </c>
      <c r="K37" s="22"/>
      <c r="L37" s="22"/>
      <c r="M37" s="22"/>
      <c r="N37" s="22"/>
      <c r="O37" s="22"/>
      <c r="P37" s="22"/>
    </row>
    <row r="38" spans="1:16" ht="39" customHeight="1" x14ac:dyDescent="0.2">
      <c r="A38" s="22"/>
      <c r="B38" s="35"/>
      <c r="C38" s="1145" t="s">
        <v>570</v>
      </c>
      <c r="D38" s="1146"/>
      <c r="E38" s="1147"/>
      <c r="F38" s="36">
        <v>0.06</v>
      </c>
      <c r="G38" s="37">
        <v>0.15</v>
      </c>
      <c r="H38" s="37">
        <v>0.16</v>
      </c>
      <c r="I38" s="37">
        <v>0.15</v>
      </c>
      <c r="J38" s="38">
        <v>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572</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MrVAG/TbZQGP9yDBva3EO24xfFkI6q9PoquZSvKwrzE/re7D3jSMJFUiHbaTmK05ilStV+nCrv256GxUIKNgQ==" saltValue="U7wwfbsLginlZ/UxQDDe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P56" sqref="P5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456</v>
      </c>
      <c r="L45" s="60">
        <v>475</v>
      </c>
      <c r="M45" s="60">
        <v>541</v>
      </c>
      <c r="N45" s="60">
        <v>619</v>
      </c>
      <c r="O45" s="61">
        <v>679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3</v>
      </c>
      <c r="L48" s="64">
        <v>2</v>
      </c>
      <c r="M48" s="64">
        <v>2</v>
      </c>
      <c r="N48" s="64">
        <v>2</v>
      </c>
      <c r="O48" s="65">
        <v>2</v>
      </c>
      <c r="P48" s="48"/>
      <c r="Q48" s="48"/>
      <c r="R48" s="48"/>
      <c r="S48" s="48"/>
      <c r="T48" s="48"/>
      <c r="U48" s="48"/>
    </row>
    <row r="49" spans="1:21" ht="30.75" customHeight="1" x14ac:dyDescent="0.2">
      <c r="A49" s="48"/>
      <c r="B49" s="1155"/>
      <c r="C49" s="1156"/>
      <c r="D49" s="62"/>
      <c r="E49" s="1161" t="s">
        <v>16</v>
      </c>
      <c r="F49" s="1161"/>
      <c r="G49" s="1161"/>
      <c r="H49" s="1161"/>
      <c r="I49" s="1161"/>
      <c r="J49" s="1162"/>
      <c r="K49" s="63">
        <v>70</v>
      </c>
      <c r="L49" s="64">
        <v>63</v>
      </c>
      <c r="M49" s="64">
        <v>63</v>
      </c>
      <c r="N49" s="64">
        <v>63</v>
      </c>
      <c r="O49" s="65">
        <v>62</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516</v>
      </c>
      <c r="L51" s="64">
        <v>0</v>
      </c>
      <c r="M51" s="64" t="s">
        <v>516</v>
      </c>
      <c r="N51" s="64" t="s">
        <v>516</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409</v>
      </c>
      <c r="L52" s="64">
        <v>409</v>
      </c>
      <c r="M52" s="64">
        <v>421</v>
      </c>
      <c r="N52" s="64">
        <v>431</v>
      </c>
      <c r="O52" s="65">
        <v>430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120</v>
      </c>
      <c r="L53" s="69">
        <v>131</v>
      </c>
      <c r="M53" s="69">
        <v>185</v>
      </c>
      <c r="N53" s="69">
        <v>253</v>
      </c>
      <c r="O53" s="70">
        <v>313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516</v>
      </c>
      <c r="L58" s="84" t="s">
        <v>516</v>
      </c>
      <c r="M58" s="84" t="s">
        <v>516</v>
      </c>
      <c r="N58" s="84" t="s">
        <v>516</v>
      </c>
      <c r="O58" s="85" t="s">
        <v>516</v>
      </c>
    </row>
    <row r="59" spans="1:21" ht="31.5" customHeight="1" x14ac:dyDescent="0.2">
      <c r="B59" s="1171"/>
      <c r="C59" s="1172"/>
      <c r="D59" s="1178" t="s">
        <v>28</v>
      </c>
      <c r="E59" s="1179"/>
      <c r="F59" s="1179"/>
      <c r="G59" s="1179"/>
      <c r="H59" s="1179"/>
      <c r="I59" s="1179"/>
      <c r="J59" s="1180"/>
      <c r="K59" s="86" t="s">
        <v>516</v>
      </c>
      <c r="L59" s="87" t="s">
        <v>516</v>
      </c>
      <c r="M59" s="87" t="s">
        <v>516</v>
      </c>
      <c r="N59" s="87" t="s">
        <v>516</v>
      </c>
      <c r="O59" s="88" t="s">
        <v>516</v>
      </c>
    </row>
    <row r="60" spans="1:21" ht="31.5" customHeight="1" thickBot="1" x14ac:dyDescent="0.25">
      <c r="B60" s="1173"/>
      <c r="C60" s="1174"/>
      <c r="D60" s="1181" t="s">
        <v>29</v>
      </c>
      <c r="E60" s="1182"/>
      <c r="F60" s="1182"/>
      <c r="G60" s="1182"/>
      <c r="H60" s="1182"/>
      <c r="I60" s="1182"/>
      <c r="J60" s="1183"/>
      <c r="K60" s="89" t="s">
        <v>516</v>
      </c>
      <c r="L60" s="90" t="s">
        <v>516</v>
      </c>
      <c r="M60" s="90" t="s">
        <v>516</v>
      </c>
      <c r="N60" s="90" t="s">
        <v>516</v>
      </c>
      <c r="O60" s="91" t="s">
        <v>516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ySU+wLU2x5Rj4LxNdF2ocAXe0K69I87Pg7AS6MYv/Cu+JxbMv3ac43sLRxdDQWNq4xKvXJAcLNEnci1aye/A==" saltValue="pjqc+YvqUiKkHsYzWx1B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7185</v>
      </c>
      <c r="J41" s="356">
        <v>7420</v>
      </c>
      <c r="K41" s="356">
        <v>7404</v>
      </c>
      <c r="L41" s="356">
        <v>7567</v>
      </c>
      <c r="M41" s="357">
        <v>7307</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t="s">
        <v>516</v>
      </c>
      <c r="J43" s="359" t="s">
        <v>516</v>
      </c>
      <c r="K43" s="359" t="s">
        <v>516</v>
      </c>
      <c r="L43" s="359" t="s">
        <v>516</v>
      </c>
      <c r="M43" s="360" t="s">
        <v>516</v>
      </c>
    </row>
    <row r="44" spans="2:13" ht="27.75" customHeight="1" x14ac:dyDescent="0.2">
      <c r="B44" s="1186"/>
      <c r="C44" s="1187"/>
      <c r="D44" s="106"/>
      <c r="E44" s="1192" t="s">
        <v>36</v>
      </c>
      <c r="F44" s="1192"/>
      <c r="G44" s="1192"/>
      <c r="H44" s="1193"/>
      <c r="I44" s="358">
        <v>413</v>
      </c>
      <c r="J44" s="359">
        <v>360</v>
      </c>
      <c r="K44" s="359">
        <v>358</v>
      </c>
      <c r="L44" s="359">
        <v>312</v>
      </c>
      <c r="M44" s="360">
        <v>254</v>
      </c>
    </row>
    <row r="45" spans="2:13" ht="27.75" customHeight="1" x14ac:dyDescent="0.2">
      <c r="B45" s="1186"/>
      <c r="C45" s="1187"/>
      <c r="D45" s="106"/>
      <c r="E45" s="1192" t="s">
        <v>37</v>
      </c>
      <c r="F45" s="1192"/>
      <c r="G45" s="1192"/>
      <c r="H45" s="1193"/>
      <c r="I45" s="358">
        <v>716</v>
      </c>
      <c r="J45" s="359">
        <v>743</v>
      </c>
      <c r="K45" s="359">
        <v>704</v>
      </c>
      <c r="L45" s="359">
        <v>651</v>
      </c>
      <c r="M45" s="360">
        <v>573</v>
      </c>
    </row>
    <row r="46" spans="2:13" ht="27.75" customHeight="1" x14ac:dyDescent="0.2">
      <c r="B46" s="1186"/>
      <c r="C46" s="1187"/>
      <c r="D46" s="107"/>
      <c r="E46" s="1192" t="s">
        <v>38</v>
      </c>
      <c r="F46" s="1192"/>
      <c r="G46" s="1192"/>
      <c r="H46" s="1193"/>
      <c r="I46" s="358" t="s">
        <v>516</v>
      </c>
      <c r="J46" s="359" t="s">
        <v>516</v>
      </c>
      <c r="K46" s="359" t="s">
        <v>516</v>
      </c>
      <c r="L46" s="359" t="s">
        <v>516</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3359</v>
      </c>
      <c r="J50" s="359">
        <v>3131</v>
      </c>
      <c r="K50" s="359">
        <v>3073</v>
      </c>
      <c r="L50" s="359">
        <v>3531</v>
      </c>
      <c r="M50" s="360">
        <v>3789</v>
      </c>
    </row>
    <row r="51" spans="2:13" ht="27.75" customHeight="1" x14ac:dyDescent="0.2">
      <c r="B51" s="1186"/>
      <c r="C51" s="1187"/>
      <c r="D51" s="106"/>
      <c r="E51" s="1192" t="s">
        <v>44</v>
      </c>
      <c r="F51" s="1192"/>
      <c r="G51" s="1192"/>
      <c r="H51" s="1193"/>
      <c r="I51" s="358">
        <v>97</v>
      </c>
      <c r="J51" s="359">
        <v>87</v>
      </c>
      <c r="K51" s="359">
        <v>73</v>
      </c>
      <c r="L51" s="359">
        <v>61</v>
      </c>
      <c r="M51" s="360">
        <v>44</v>
      </c>
    </row>
    <row r="52" spans="2:13" ht="27.75" customHeight="1" x14ac:dyDescent="0.2">
      <c r="B52" s="1188"/>
      <c r="C52" s="1189"/>
      <c r="D52" s="106"/>
      <c r="E52" s="1192" t="s">
        <v>45</v>
      </c>
      <c r="F52" s="1192"/>
      <c r="G52" s="1192"/>
      <c r="H52" s="1193"/>
      <c r="I52" s="358">
        <v>5312</v>
      </c>
      <c r="J52" s="359">
        <v>5269</v>
      </c>
      <c r="K52" s="359">
        <v>5202</v>
      </c>
      <c r="L52" s="359">
        <v>5312</v>
      </c>
      <c r="M52" s="360">
        <v>5211</v>
      </c>
    </row>
    <row r="53" spans="2:13" ht="27.75" customHeight="1" thickBot="1" x14ac:dyDescent="0.25">
      <c r="B53" s="1199" t="s">
        <v>46</v>
      </c>
      <c r="C53" s="1200"/>
      <c r="D53" s="110"/>
      <c r="E53" s="1201" t="s">
        <v>47</v>
      </c>
      <c r="F53" s="1201"/>
      <c r="G53" s="1201"/>
      <c r="H53" s="1202"/>
      <c r="I53" s="361">
        <v>-455</v>
      </c>
      <c r="J53" s="362">
        <v>36</v>
      </c>
      <c r="K53" s="362">
        <v>118</v>
      </c>
      <c r="L53" s="362">
        <v>-374</v>
      </c>
      <c r="M53" s="363">
        <v>-910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PNpOzIkiceH5Gl+0tUSqLU97b9s8GNaW1CTUJcV6s8ZM+qSBfGMvCCV5wiLtVdMCGx2tPj5UOi0l3cD9Wjv8zQ==" saltValue="meVD7m7NetF2W9HbM4Py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2131</v>
      </c>
      <c r="G55" s="122">
        <v>2544</v>
      </c>
      <c r="H55" s="123">
        <v>2705</v>
      </c>
    </row>
    <row r="56" spans="2:8" ht="52.5" customHeight="1" x14ac:dyDescent="0.2">
      <c r="B56" s="124"/>
      <c r="C56" s="1213" t="s">
        <v>51</v>
      </c>
      <c r="D56" s="1213"/>
      <c r="E56" s="1214"/>
      <c r="F56" s="125">
        <v>138</v>
      </c>
      <c r="G56" s="125">
        <v>138</v>
      </c>
      <c r="H56" s="126">
        <v>87</v>
      </c>
    </row>
    <row r="57" spans="2:8" ht="53.25" customHeight="1" x14ac:dyDescent="0.2">
      <c r="B57" s="124"/>
      <c r="C57" s="1215" t="s">
        <v>52</v>
      </c>
      <c r="D57" s="1215"/>
      <c r="E57" s="1216"/>
      <c r="F57" s="127">
        <v>456</v>
      </c>
      <c r="G57" s="127">
        <v>501</v>
      </c>
      <c r="H57" s="128">
        <v>643</v>
      </c>
    </row>
    <row r="58" spans="2:8" ht="45.75" customHeight="1" x14ac:dyDescent="0.2">
      <c r="B58" s="129"/>
      <c r="C58" s="1203" t="s">
        <v>597</v>
      </c>
      <c r="D58" s="1204"/>
      <c r="E58" s="1205"/>
      <c r="F58" s="130">
        <v>254</v>
      </c>
      <c r="G58" s="130">
        <v>254</v>
      </c>
      <c r="H58" s="131">
        <v>391</v>
      </c>
    </row>
    <row r="59" spans="2:8" ht="45.75" customHeight="1" x14ac:dyDescent="0.2">
      <c r="B59" s="129"/>
      <c r="C59" s="1203" t="s">
        <v>598</v>
      </c>
      <c r="D59" s="1204"/>
      <c r="E59" s="1205"/>
      <c r="F59" s="130">
        <v>94</v>
      </c>
      <c r="G59" s="130">
        <v>138</v>
      </c>
      <c r="H59" s="131">
        <v>139</v>
      </c>
    </row>
    <row r="60" spans="2:8" ht="45.75" customHeight="1" x14ac:dyDescent="0.2">
      <c r="B60" s="129"/>
      <c r="C60" s="1203" t="s">
        <v>599</v>
      </c>
      <c r="D60" s="1204"/>
      <c r="E60" s="1205"/>
      <c r="F60" s="130">
        <v>100</v>
      </c>
      <c r="G60" s="130">
        <v>100</v>
      </c>
      <c r="H60" s="131">
        <v>100</v>
      </c>
    </row>
    <row r="61" spans="2:8" ht="45.75" customHeight="1" x14ac:dyDescent="0.2">
      <c r="B61" s="129"/>
      <c r="C61" s="1203" t="s">
        <v>600</v>
      </c>
      <c r="D61" s="1204"/>
      <c r="E61" s="1205"/>
      <c r="F61" s="130">
        <v>3</v>
      </c>
      <c r="G61" s="130">
        <v>5</v>
      </c>
      <c r="H61" s="131">
        <v>8</v>
      </c>
    </row>
    <row r="62" spans="2:8" ht="45.75" customHeight="1" thickBot="1" x14ac:dyDescent="0.25">
      <c r="B62" s="132"/>
      <c r="C62" s="1206" t="s">
        <v>601</v>
      </c>
      <c r="D62" s="1207"/>
      <c r="E62" s="1208"/>
      <c r="F62" s="133">
        <v>4</v>
      </c>
      <c r="G62" s="133">
        <v>4</v>
      </c>
      <c r="H62" s="134">
        <v>4</v>
      </c>
    </row>
    <row r="63" spans="2:8" ht="52.5" customHeight="1" thickBot="1" x14ac:dyDescent="0.25">
      <c r="B63" s="135"/>
      <c r="C63" s="1209" t="s">
        <v>53</v>
      </c>
      <c r="D63" s="1209"/>
      <c r="E63" s="1210"/>
      <c r="F63" s="136">
        <v>2725</v>
      </c>
      <c r="G63" s="136">
        <v>3184</v>
      </c>
      <c r="H63" s="137">
        <v>3434</v>
      </c>
    </row>
    <row r="64" spans="2:8" ht="13.2" x14ac:dyDescent="0.2"/>
  </sheetData>
  <sheetProtection algorithmName="SHA-512" hashValue="tWfUZvcD05b6YT8NB/00Xdmu4c/V8A4EgZx5S1Ci4Q1SEiF3C7B39FZmiK8+ZL0+SH2KEzVrQq5GlfU6BGnROg==" saltValue="lm2rqzvQHv/PIBHFS30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76078</v>
      </c>
      <c r="E3" s="156"/>
      <c r="F3" s="157">
        <v>53869</v>
      </c>
      <c r="G3" s="158"/>
      <c r="H3" s="159"/>
    </row>
    <row r="4" spans="1:8" x14ac:dyDescent="0.2">
      <c r="A4" s="160"/>
      <c r="B4" s="161"/>
      <c r="C4" s="162"/>
      <c r="D4" s="163">
        <v>25058</v>
      </c>
      <c r="E4" s="164"/>
      <c r="F4" s="165">
        <v>35046</v>
      </c>
      <c r="G4" s="166"/>
      <c r="H4" s="167"/>
    </row>
    <row r="5" spans="1:8" x14ac:dyDescent="0.2">
      <c r="A5" s="148" t="s">
        <v>550</v>
      </c>
      <c r="B5" s="153"/>
      <c r="C5" s="154"/>
      <c r="D5" s="155">
        <v>60340</v>
      </c>
      <c r="E5" s="156"/>
      <c r="F5" s="157">
        <v>59119</v>
      </c>
      <c r="G5" s="158"/>
      <c r="H5" s="159"/>
    </row>
    <row r="6" spans="1:8" x14ac:dyDescent="0.2">
      <c r="A6" s="160"/>
      <c r="B6" s="161"/>
      <c r="C6" s="162"/>
      <c r="D6" s="163">
        <v>14417</v>
      </c>
      <c r="E6" s="164"/>
      <c r="F6" s="165">
        <v>29900</v>
      </c>
      <c r="G6" s="166"/>
      <c r="H6" s="167"/>
    </row>
    <row r="7" spans="1:8" x14ac:dyDescent="0.2">
      <c r="A7" s="148" t="s">
        <v>551</v>
      </c>
      <c r="B7" s="153"/>
      <c r="C7" s="154"/>
      <c r="D7" s="155">
        <v>41986</v>
      </c>
      <c r="E7" s="156"/>
      <c r="F7" s="157">
        <v>53895</v>
      </c>
      <c r="G7" s="158"/>
      <c r="H7" s="159"/>
    </row>
    <row r="8" spans="1:8" x14ac:dyDescent="0.2">
      <c r="A8" s="160"/>
      <c r="B8" s="161"/>
      <c r="C8" s="162"/>
      <c r="D8" s="163">
        <v>17512</v>
      </c>
      <c r="E8" s="164"/>
      <c r="F8" s="165">
        <v>31224</v>
      </c>
      <c r="G8" s="166"/>
      <c r="H8" s="167"/>
    </row>
    <row r="9" spans="1:8" x14ac:dyDescent="0.2">
      <c r="A9" s="148" t="s">
        <v>552</v>
      </c>
      <c r="B9" s="153"/>
      <c r="C9" s="154"/>
      <c r="D9" s="155">
        <v>41499</v>
      </c>
      <c r="E9" s="156"/>
      <c r="F9" s="157">
        <v>56181</v>
      </c>
      <c r="G9" s="158"/>
      <c r="H9" s="159"/>
    </row>
    <row r="10" spans="1:8" x14ac:dyDescent="0.2">
      <c r="A10" s="160"/>
      <c r="B10" s="161"/>
      <c r="C10" s="162"/>
      <c r="D10" s="163">
        <v>24775</v>
      </c>
      <c r="E10" s="164"/>
      <c r="F10" s="165">
        <v>32039</v>
      </c>
      <c r="G10" s="166"/>
      <c r="H10" s="167"/>
    </row>
    <row r="11" spans="1:8" x14ac:dyDescent="0.2">
      <c r="A11" s="148" t="s">
        <v>553</v>
      </c>
      <c r="B11" s="153"/>
      <c r="C11" s="154"/>
      <c r="D11" s="155">
        <v>39594</v>
      </c>
      <c r="E11" s="156"/>
      <c r="F11" s="157">
        <v>47730</v>
      </c>
      <c r="G11" s="158"/>
      <c r="H11" s="159"/>
    </row>
    <row r="12" spans="1:8" x14ac:dyDescent="0.2">
      <c r="A12" s="160"/>
      <c r="B12" s="161"/>
      <c r="C12" s="168"/>
      <c r="D12" s="163">
        <v>21099</v>
      </c>
      <c r="E12" s="164"/>
      <c r="F12" s="165">
        <v>26378</v>
      </c>
      <c r="G12" s="166"/>
      <c r="H12" s="167"/>
    </row>
    <row r="13" spans="1:8" x14ac:dyDescent="0.2">
      <c r="A13" s="148"/>
      <c r="B13" s="153"/>
      <c r="C13" s="169"/>
      <c r="D13" s="170">
        <v>51899</v>
      </c>
      <c r="E13" s="171"/>
      <c r="F13" s="172">
        <v>54159</v>
      </c>
      <c r="G13" s="173"/>
      <c r="H13" s="159"/>
    </row>
    <row r="14" spans="1:8" x14ac:dyDescent="0.2">
      <c r="A14" s="160"/>
      <c r="B14" s="161"/>
      <c r="C14" s="162"/>
      <c r="D14" s="163">
        <v>20572</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2.91</v>
      </c>
      <c r="C19" s="174">
        <f>ROUND(VALUE(SUBSTITUTE(実質収支比率等に係る経年分析!G$48,"▲","-")),2)</f>
        <v>2.91</v>
      </c>
      <c r="D19" s="174">
        <f>ROUND(VALUE(SUBSTITUTE(実質収支比率等に係る経年分析!H$48,"▲","-")),2)</f>
        <v>6.65</v>
      </c>
      <c r="E19" s="174">
        <f>ROUND(VALUE(SUBSTITUTE(実質収支比率等に係る経年分析!I$48,"▲","-")),2)</f>
        <v>7.73</v>
      </c>
      <c r="F19" s="174">
        <f>ROUND(VALUE(SUBSTITUTE(実質収支比率等に係る経年分析!J$48,"▲","-")),2)</f>
        <v>2.7</v>
      </c>
    </row>
    <row r="20" spans="1:11" x14ac:dyDescent="0.2">
      <c r="A20" s="174" t="s">
        <v>57</v>
      </c>
      <c r="B20" s="174">
        <f>ROUND(VALUE(SUBSTITUTE(実質収支比率等に係る経年分析!F$47,"▲","-")),2)</f>
        <v>51.34</v>
      </c>
      <c r="C20" s="174">
        <f>ROUND(VALUE(SUBSTITUTE(実質収支比率等に係る経年分析!G$47,"▲","-")),2)</f>
        <v>46.26</v>
      </c>
      <c r="D20" s="174">
        <f>ROUND(VALUE(SUBSTITUTE(実質収支比率等に係る経年分析!H$47,"▲","-")),2)</f>
        <v>42.2</v>
      </c>
      <c r="E20" s="174">
        <f>ROUND(VALUE(SUBSTITUTE(実質収支比率等に係る経年分析!I$47,"▲","-")),2)</f>
        <v>47.13</v>
      </c>
      <c r="F20" s="174">
        <f>ROUND(VALUE(SUBSTITUTE(実質収支比率等に係る経年分析!J$47,"▲","-")),2)</f>
        <v>51.92</v>
      </c>
    </row>
    <row r="21" spans="1:11" x14ac:dyDescent="0.2">
      <c r="A21" s="174" t="s">
        <v>58</v>
      </c>
      <c r="B21" s="174">
        <f>IF(ISNUMBER(VALUE(SUBSTITUTE(実質収支比率等に係る経年分析!F$49,"▲","-"))),ROUND(VALUE(SUBSTITUTE(実質収支比率等に係る経年分析!F$49,"▲","-")),2),NA())</f>
        <v>-6.39</v>
      </c>
      <c r="C21" s="174">
        <f>IF(ISNUMBER(VALUE(SUBSTITUTE(実質収支比率等に係る経年分析!G$49,"▲","-"))),ROUND(VALUE(SUBSTITUTE(実質収支比率等に係る経年分析!G$49,"▲","-")),2),NA())</f>
        <v>-6.54</v>
      </c>
      <c r="D21" s="174">
        <f>IF(ISNUMBER(VALUE(SUBSTITUTE(実質収支比率等に係る経年分析!H$49,"▲","-"))),ROUND(VALUE(SUBSTITUTE(実質収支比率等に係る経年分析!H$49,"▲","-")),2),NA())</f>
        <v>0.65</v>
      </c>
      <c r="E21" s="174">
        <f>IF(ISNUMBER(VALUE(SUBSTITUTE(実質収支比率等に係る経年分析!I$49,"▲","-"))),ROUND(VALUE(SUBSTITUTE(実質収支比率等に係る経年分析!I$49,"▲","-")),2),NA())</f>
        <v>4.26</v>
      </c>
      <c r="F21" s="174">
        <f>IF(ISNUMBER(VALUE(SUBSTITUTE(実質収支比率等に係る経年分析!J$49,"▲","-"))),ROUND(VALUE(SUBSTITUTE(実質収支比率等に係る経年分析!J$49,"▲","-")),2),NA())</f>
        <v>-5.25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x14ac:dyDescent="0.2">
      <c r="A34" s="175" t="str">
        <f>IF(連結実質赤字比率に係る赤字・黒字の構成分析!C$36="",NA(),連結実質赤字比率に係る赤字・黒字の構成分析!C$36)</f>
        <v>大野神戸インターチェンジ周辺まちづくり整備事業特別会計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2.69</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409</v>
      </c>
      <c r="E42" s="176"/>
      <c r="F42" s="176"/>
      <c r="G42" s="176">
        <f>'実質公債費比率（分子）の構造'!L$52</f>
        <v>409</v>
      </c>
      <c r="H42" s="176"/>
      <c r="I42" s="176"/>
      <c r="J42" s="176">
        <f>'実質公債費比率（分子）の構造'!M$52</f>
        <v>421</v>
      </c>
      <c r="K42" s="176"/>
      <c r="L42" s="176"/>
      <c r="M42" s="176">
        <f>'実質公債費比率（分子）の構造'!N$52</f>
        <v>431</v>
      </c>
      <c r="N42" s="176"/>
      <c r="O42" s="176"/>
      <c r="P42" s="176">
        <f>'実質公債費比率（分子）の構造'!O$52</f>
        <v>430</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70</v>
      </c>
      <c r="C45" s="176"/>
      <c r="D45" s="176"/>
      <c r="E45" s="176">
        <f>'実質公債費比率（分子）の構造'!L$49</f>
        <v>63</v>
      </c>
      <c r="F45" s="176"/>
      <c r="G45" s="176"/>
      <c r="H45" s="176">
        <f>'実質公債費比率（分子）の構造'!M$49</f>
        <v>63</v>
      </c>
      <c r="I45" s="176"/>
      <c r="J45" s="176"/>
      <c r="K45" s="176">
        <f>'実質公債費比率（分子）の構造'!N$49</f>
        <v>63</v>
      </c>
      <c r="L45" s="176"/>
      <c r="M45" s="176"/>
      <c r="N45" s="176">
        <f>'実質公債費比率（分子）の構造'!O$49</f>
        <v>62</v>
      </c>
      <c r="O45" s="176"/>
      <c r="P45" s="176"/>
    </row>
    <row r="46" spans="1:16" x14ac:dyDescent="0.2">
      <c r="A46" s="176" t="s">
        <v>69</v>
      </c>
      <c r="B46" s="176">
        <f>'実質公債費比率（分子）の構造'!K$48</f>
        <v>3</v>
      </c>
      <c r="C46" s="176"/>
      <c r="D46" s="176"/>
      <c r="E46" s="176">
        <f>'実質公債費比率（分子）の構造'!L$48</f>
        <v>2</v>
      </c>
      <c r="F46" s="176"/>
      <c r="G46" s="176"/>
      <c r="H46" s="176">
        <f>'実質公債費比率（分子）の構造'!M$48</f>
        <v>2</v>
      </c>
      <c r="I46" s="176"/>
      <c r="J46" s="176"/>
      <c r="K46" s="176">
        <f>'実質公債費比率（分子）の構造'!N$48</f>
        <v>2</v>
      </c>
      <c r="L46" s="176"/>
      <c r="M46" s="176"/>
      <c r="N46" s="176">
        <f>'実質公債費比率（分子）の構造'!O$48</f>
        <v>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456</v>
      </c>
      <c r="C49" s="176"/>
      <c r="D49" s="176"/>
      <c r="E49" s="176">
        <f>'実質公債費比率（分子）の構造'!L$45</f>
        <v>475</v>
      </c>
      <c r="F49" s="176"/>
      <c r="G49" s="176"/>
      <c r="H49" s="176">
        <f>'実質公債費比率（分子）の構造'!M$45</f>
        <v>541</v>
      </c>
      <c r="I49" s="176"/>
      <c r="J49" s="176"/>
      <c r="K49" s="176">
        <f>'実質公債費比率（分子）の構造'!N$45</f>
        <v>619</v>
      </c>
      <c r="L49" s="176"/>
      <c r="M49" s="176"/>
      <c r="N49" s="176">
        <f>'実質公債費比率（分子）の構造'!O$45</f>
        <v>679</v>
      </c>
      <c r="O49" s="176"/>
      <c r="P49" s="176"/>
    </row>
    <row r="50" spans="1:16" x14ac:dyDescent="0.2">
      <c r="A50" s="176" t="s">
        <v>73</v>
      </c>
      <c r="B50" s="176" t="e">
        <f>NA()</f>
        <v>#N/A</v>
      </c>
      <c r="C50" s="176">
        <f>IF(ISNUMBER('実質公債費比率（分子）の構造'!K$53),'実質公債費比率（分子）の構造'!K$53,NA())</f>
        <v>120</v>
      </c>
      <c r="D50" s="176" t="e">
        <f>NA()</f>
        <v>#N/A</v>
      </c>
      <c r="E50" s="176" t="e">
        <f>NA()</f>
        <v>#N/A</v>
      </c>
      <c r="F50" s="176">
        <f>IF(ISNUMBER('実質公債費比率（分子）の構造'!L$53),'実質公債費比率（分子）の構造'!L$53,NA())</f>
        <v>131</v>
      </c>
      <c r="G50" s="176" t="e">
        <f>NA()</f>
        <v>#N/A</v>
      </c>
      <c r="H50" s="176" t="e">
        <f>NA()</f>
        <v>#N/A</v>
      </c>
      <c r="I50" s="176">
        <f>IF(ISNUMBER('実質公債費比率（分子）の構造'!M$53),'実質公債費比率（分子）の構造'!M$53,NA())</f>
        <v>185</v>
      </c>
      <c r="J50" s="176" t="e">
        <f>NA()</f>
        <v>#N/A</v>
      </c>
      <c r="K50" s="176" t="e">
        <f>NA()</f>
        <v>#N/A</v>
      </c>
      <c r="L50" s="176">
        <f>IF(ISNUMBER('実質公債費比率（分子）の構造'!N$53),'実質公債費比率（分子）の構造'!N$53,NA())</f>
        <v>253</v>
      </c>
      <c r="M50" s="176" t="e">
        <f>NA()</f>
        <v>#N/A</v>
      </c>
      <c r="N50" s="176" t="e">
        <f>NA()</f>
        <v>#N/A</v>
      </c>
      <c r="O50" s="176">
        <f>IF(ISNUMBER('実質公債費比率（分子）の構造'!O$53),'実質公債費比率（分子）の構造'!O$53,NA())</f>
        <v>313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5312</v>
      </c>
      <c r="E56" s="175"/>
      <c r="F56" s="175"/>
      <c r="G56" s="175">
        <f>'将来負担比率（分子）の構造'!J$52</f>
        <v>5269</v>
      </c>
      <c r="H56" s="175"/>
      <c r="I56" s="175"/>
      <c r="J56" s="175">
        <f>'将来負担比率（分子）の構造'!K$52</f>
        <v>5202</v>
      </c>
      <c r="K56" s="175"/>
      <c r="L56" s="175"/>
      <c r="M56" s="175">
        <f>'将来負担比率（分子）の構造'!L$52</f>
        <v>5312</v>
      </c>
      <c r="N56" s="175"/>
      <c r="O56" s="175"/>
      <c r="P56" s="175">
        <f>'将来負担比率（分子）の構造'!M$52</f>
        <v>5211</v>
      </c>
    </row>
    <row r="57" spans="1:16" x14ac:dyDescent="0.2">
      <c r="A57" s="175" t="s">
        <v>44</v>
      </c>
      <c r="B57" s="175"/>
      <c r="C57" s="175"/>
      <c r="D57" s="175">
        <f>'将来負担比率（分子）の構造'!I$51</f>
        <v>97</v>
      </c>
      <c r="E57" s="175"/>
      <c r="F57" s="175"/>
      <c r="G57" s="175">
        <f>'将来負担比率（分子）の構造'!J$51</f>
        <v>87</v>
      </c>
      <c r="H57" s="175"/>
      <c r="I57" s="175"/>
      <c r="J57" s="175">
        <f>'将来負担比率（分子）の構造'!K$51</f>
        <v>73</v>
      </c>
      <c r="K57" s="175"/>
      <c r="L57" s="175"/>
      <c r="M57" s="175">
        <f>'将来負担比率（分子）の構造'!L$51</f>
        <v>61</v>
      </c>
      <c r="N57" s="175"/>
      <c r="O57" s="175"/>
      <c r="P57" s="175">
        <f>'将来負担比率（分子）の構造'!M$51</f>
        <v>44</v>
      </c>
    </row>
    <row r="58" spans="1:16" x14ac:dyDescent="0.2">
      <c r="A58" s="175" t="s">
        <v>43</v>
      </c>
      <c r="B58" s="175"/>
      <c r="C58" s="175"/>
      <c r="D58" s="175">
        <f>'将来負担比率（分子）の構造'!I$50</f>
        <v>3359</v>
      </c>
      <c r="E58" s="175"/>
      <c r="F58" s="175"/>
      <c r="G58" s="175">
        <f>'将来負担比率（分子）の構造'!J$50</f>
        <v>3131</v>
      </c>
      <c r="H58" s="175"/>
      <c r="I58" s="175"/>
      <c r="J58" s="175">
        <f>'将来負担比率（分子）の構造'!K$50</f>
        <v>3073</v>
      </c>
      <c r="K58" s="175"/>
      <c r="L58" s="175"/>
      <c r="M58" s="175">
        <f>'将来負担比率（分子）の構造'!L$50</f>
        <v>3531</v>
      </c>
      <c r="N58" s="175"/>
      <c r="O58" s="175"/>
      <c r="P58" s="175">
        <f>'将来負担比率（分子）の構造'!M$50</f>
        <v>3789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716</v>
      </c>
      <c r="C62" s="175"/>
      <c r="D62" s="175"/>
      <c r="E62" s="175">
        <f>'将来負担比率（分子）の構造'!J$45</f>
        <v>743</v>
      </c>
      <c r="F62" s="175"/>
      <c r="G62" s="175"/>
      <c r="H62" s="175">
        <f>'将来負担比率（分子）の構造'!K$45</f>
        <v>704</v>
      </c>
      <c r="I62" s="175"/>
      <c r="J62" s="175"/>
      <c r="K62" s="175">
        <f>'将来負担比率（分子）の構造'!L$45</f>
        <v>651</v>
      </c>
      <c r="L62" s="175"/>
      <c r="M62" s="175"/>
      <c r="N62" s="175">
        <f>'将来負担比率（分子）の構造'!M$45</f>
        <v>573</v>
      </c>
      <c r="O62" s="175"/>
      <c r="P62" s="175"/>
    </row>
    <row r="63" spans="1:16" x14ac:dyDescent="0.2">
      <c r="A63" s="175" t="s">
        <v>36</v>
      </c>
      <c r="B63" s="175">
        <f>'将来負担比率（分子）の構造'!I$44</f>
        <v>413</v>
      </c>
      <c r="C63" s="175"/>
      <c r="D63" s="175"/>
      <c r="E63" s="175">
        <f>'将来負担比率（分子）の構造'!J$44</f>
        <v>360</v>
      </c>
      <c r="F63" s="175"/>
      <c r="G63" s="175"/>
      <c r="H63" s="175">
        <f>'将来負担比率（分子）の構造'!K$44</f>
        <v>358</v>
      </c>
      <c r="I63" s="175"/>
      <c r="J63" s="175"/>
      <c r="K63" s="175">
        <f>'将来負担比率（分子）の構造'!L$44</f>
        <v>312</v>
      </c>
      <c r="L63" s="175"/>
      <c r="M63" s="175"/>
      <c r="N63" s="175">
        <f>'将来負担比率（分子）の構造'!M$44</f>
        <v>254</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7185</v>
      </c>
      <c r="C66" s="175"/>
      <c r="D66" s="175"/>
      <c r="E66" s="175">
        <f>'将来負担比率（分子）の構造'!J$41</f>
        <v>7420</v>
      </c>
      <c r="F66" s="175"/>
      <c r="G66" s="175"/>
      <c r="H66" s="175">
        <f>'将来負担比率（分子）の構造'!K$41</f>
        <v>7404</v>
      </c>
      <c r="I66" s="175"/>
      <c r="J66" s="175"/>
      <c r="K66" s="175">
        <f>'将来負担比率（分子）の構造'!L$41</f>
        <v>7567</v>
      </c>
      <c r="L66" s="175"/>
      <c r="M66" s="175"/>
      <c r="N66" s="175">
        <f>'将来負担比率（分子）の構造'!M$41</f>
        <v>7307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36</v>
      </c>
      <c r="G67" s="175" t="e">
        <f>NA()</f>
        <v>#N/A</v>
      </c>
      <c r="H67" s="175" t="e">
        <f>NA()</f>
        <v>#N/A</v>
      </c>
      <c r="I67" s="175">
        <f>IF(ISNUMBER('将来負担比率（分子）の構造'!K$53), IF('将来負担比率（分子）の構造'!K$53 &lt; 0, 0, '将来負担比率（分子）の構造'!K$53), NA())</f>
        <v>118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2131</v>
      </c>
      <c r="C72" s="179">
        <f>基金残高に係る経年分析!G55</f>
        <v>2544</v>
      </c>
      <c r="D72" s="179">
        <f>基金残高に係る経年分析!H55</f>
        <v>2705</v>
      </c>
    </row>
    <row r="73" spans="1:16" x14ac:dyDescent="0.2">
      <c r="A73" s="178" t="s">
        <v>80</v>
      </c>
      <c r="B73" s="179">
        <f>基金残高に係る経年分析!F56</f>
        <v>138</v>
      </c>
      <c r="C73" s="179">
        <f>基金残高に係る経年分析!G56</f>
        <v>138</v>
      </c>
      <c r="D73" s="179">
        <f>基金残高に係る経年分析!H56</f>
        <v>87</v>
      </c>
    </row>
    <row r="74" spans="1:16" x14ac:dyDescent="0.2">
      <c r="A74" s="178" t="s">
        <v>81</v>
      </c>
      <c r="B74" s="179">
        <f>基金残高に係る経年分析!F57</f>
        <v>456</v>
      </c>
      <c r="C74" s="179">
        <f>基金残高に係る経年分析!G57</f>
        <v>501</v>
      </c>
      <c r="D74" s="179">
        <f>基金残高に係る経年分析!H57</f>
        <v>643</v>
      </c>
    </row>
  </sheetData>
  <sheetProtection algorithmName="SHA-512" hashValue="XQD5Q813TJ6y5HmDut3xKBHeIdRr4p4i4pQELR+DQ1iJ+w603XuBMID8M7gRQHPp2xF7zkkBcZzc8SF7O1sTOw==" saltValue="GB4EAgrTX3NcCq737V9r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2580641</v>
      </c>
      <c r="S5" s="613"/>
      <c r="T5" s="613"/>
      <c r="U5" s="613"/>
      <c r="V5" s="613"/>
      <c r="W5" s="613"/>
      <c r="X5" s="613"/>
      <c r="Y5" s="614"/>
      <c r="Z5" s="615">
        <v>29.3</v>
      </c>
      <c r="AA5" s="615"/>
      <c r="AB5" s="615"/>
      <c r="AC5" s="615"/>
      <c r="AD5" s="616">
        <v>2580641</v>
      </c>
      <c r="AE5" s="616"/>
      <c r="AF5" s="616"/>
      <c r="AG5" s="616"/>
      <c r="AH5" s="616"/>
      <c r="AI5" s="616"/>
      <c r="AJ5" s="616"/>
      <c r="AK5" s="616"/>
      <c r="AL5" s="617">
        <v>49.7</v>
      </c>
      <c r="AM5" s="618"/>
      <c r="AN5" s="618"/>
      <c r="AO5" s="619"/>
      <c r="AP5" s="609" t="s">
        <v>228</v>
      </c>
      <c r="AQ5" s="610"/>
      <c r="AR5" s="610"/>
      <c r="AS5" s="610"/>
      <c r="AT5" s="610"/>
      <c r="AU5" s="610"/>
      <c r="AV5" s="610"/>
      <c r="AW5" s="610"/>
      <c r="AX5" s="610"/>
      <c r="AY5" s="610"/>
      <c r="AZ5" s="610"/>
      <c r="BA5" s="610"/>
      <c r="BB5" s="610"/>
      <c r="BC5" s="610"/>
      <c r="BD5" s="610"/>
      <c r="BE5" s="610"/>
      <c r="BF5" s="611"/>
      <c r="BG5" s="623">
        <v>2578553</v>
      </c>
      <c r="BH5" s="624"/>
      <c r="BI5" s="624"/>
      <c r="BJ5" s="624"/>
      <c r="BK5" s="624"/>
      <c r="BL5" s="624"/>
      <c r="BM5" s="624"/>
      <c r="BN5" s="625"/>
      <c r="BO5" s="626">
        <v>99.9</v>
      </c>
      <c r="BP5" s="626"/>
      <c r="BQ5" s="626"/>
      <c r="BR5" s="626"/>
      <c r="BS5" s="627" t="s">
        <v>137</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125274</v>
      </c>
      <c r="S6" s="624"/>
      <c r="T6" s="624"/>
      <c r="U6" s="624"/>
      <c r="V6" s="624"/>
      <c r="W6" s="624"/>
      <c r="X6" s="624"/>
      <c r="Y6" s="625"/>
      <c r="Z6" s="626">
        <v>1.4</v>
      </c>
      <c r="AA6" s="626"/>
      <c r="AB6" s="626"/>
      <c r="AC6" s="626"/>
      <c r="AD6" s="627">
        <v>125274</v>
      </c>
      <c r="AE6" s="627"/>
      <c r="AF6" s="627"/>
      <c r="AG6" s="627"/>
      <c r="AH6" s="627"/>
      <c r="AI6" s="627"/>
      <c r="AJ6" s="627"/>
      <c r="AK6" s="627"/>
      <c r="AL6" s="628">
        <v>2.4</v>
      </c>
      <c r="AM6" s="629"/>
      <c r="AN6" s="629"/>
      <c r="AO6" s="630"/>
      <c r="AP6" s="620" t="s">
        <v>233</v>
      </c>
      <c r="AQ6" s="621"/>
      <c r="AR6" s="621"/>
      <c r="AS6" s="621"/>
      <c r="AT6" s="621"/>
      <c r="AU6" s="621"/>
      <c r="AV6" s="621"/>
      <c r="AW6" s="621"/>
      <c r="AX6" s="621"/>
      <c r="AY6" s="621"/>
      <c r="AZ6" s="621"/>
      <c r="BA6" s="621"/>
      <c r="BB6" s="621"/>
      <c r="BC6" s="621"/>
      <c r="BD6" s="621"/>
      <c r="BE6" s="621"/>
      <c r="BF6" s="622"/>
      <c r="BG6" s="623">
        <v>2578553</v>
      </c>
      <c r="BH6" s="624"/>
      <c r="BI6" s="624"/>
      <c r="BJ6" s="624"/>
      <c r="BK6" s="624"/>
      <c r="BL6" s="624"/>
      <c r="BM6" s="624"/>
      <c r="BN6" s="625"/>
      <c r="BO6" s="626">
        <v>99.9</v>
      </c>
      <c r="BP6" s="626"/>
      <c r="BQ6" s="626"/>
      <c r="BR6" s="626"/>
      <c r="BS6" s="627" t="s">
        <v>129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70392</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70392</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1084</v>
      </c>
      <c r="S7" s="624"/>
      <c r="T7" s="624"/>
      <c r="U7" s="624"/>
      <c r="V7" s="624"/>
      <c r="W7" s="624"/>
      <c r="X7" s="624"/>
      <c r="Y7" s="625"/>
      <c r="Z7" s="626">
        <v>0</v>
      </c>
      <c r="AA7" s="626"/>
      <c r="AB7" s="626"/>
      <c r="AC7" s="626"/>
      <c r="AD7" s="627">
        <v>1084</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1214438</v>
      </c>
      <c r="BH7" s="624"/>
      <c r="BI7" s="624"/>
      <c r="BJ7" s="624"/>
      <c r="BK7" s="624"/>
      <c r="BL7" s="624"/>
      <c r="BM7" s="624"/>
      <c r="BN7" s="625"/>
      <c r="BO7" s="626">
        <v>47.1</v>
      </c>
      <c r="BP7" s="626"/>
      <c r="BQ7" s="626"/>
      <c r="BR7" s="626"/>
      <c r="BS7" s="627" t="s">
        <v>129</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1435844</v>
      </c>
      <c r="CS7" s="624"/>
      <c r="CT7" s="624"/>
      <c r="CU7" s="624"/>
      <c r="CV7" s="624"/>
      <c r="CW7" s="624"/>
      <c r="CX7" s="624"/>
      <c r="CY7" s="625"/>
      <c r="CZ7" s="626">
        <v>16.600000000000001</v>
      </c>
      <c r="DA7" s="626"/>
      <c r="DB7" s="626"/>
      <c r="DC7" s="626"/>
      <c r="DD7" s="632">
        <v>210209</v>
      </c>
      <c r="DE7" s="624"/>
      <c r="DF7" s="624"/>
      <c r="DG7" s="624"/>
      <c r="DH7" s="624"/>
      <c r="DI7" s="624"/>
      <c r="DJ7" s="624"/>
      <c r="DK7" s="624"/>
      <c r="DL7" s="624"/>
      <c r="DM7" s="624"/>
      <c r="DN7" s="624"/>
      <c r="DO7" s="624"/>
      <c r="DP7" s="625"/>
      <c r="DQ7" s="632">
        <v>1010579</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15986</v>
      </c>
      <c r="S8" s="624"/>
      <c r="T8" s="624"/>
      <c r="U8" s="624"/>
      <c r="V8" s="624"/>
      <c r="W8" s="624"/>
      <c r="X8" s="624"/>
      <c r="Y8" s="625"/>
      <c r="Z8" s="626">
        <v>0.2</v>
      </c>
      <c r="AA8" s="626"/>
      <c r="AB8" s="626"/>
      <c r="AC8" s="626"/>
      <c r="AD8" s="627">
        <v>15986</v>
      </c>
      <c r="AE8" s="627"/>
      <c r="AF8" s="627"/>
      <c r="AG8" s="627"/>
      <c r="AH8" s="627"/>
      <c r="AI8" s="627"/>
      <c r="AJ8" s="627"/>
      <c r="AK8" s="627"/>
      <c r="AL8" s="628">
        <v>0.3</v>
      </c>
      <c r="AM8" s="629"/>
      <c r="AN8" s="629"/>
      <c r="AO8" s="630"/>
      <c r="AP8" s="620" t="s">
        <v>239</v>
      </c>
      <c r="AQ8" s="621"/>
      <c r="AR8" s="621"/>
      <c r="AS8" s="621"/>
      <c r="AT8" s="621"/>
      <c r="AU8" s="621"/>
      <c r="AV8" s="621"/>
      <c r="AW8" s="621"/>
      <c r="AX8" s="621"/>
      <c r="AY8" s="621"/>
      <c r="AZ8" s="621"/>
      <c r="BA8" s="621"/>
      <c r="BB8" s="621"/>
      <c r="BC8" s="621"/>
      <c r="BD8" s="621"/>
      <c r="BE8" s="621"/>
      <c r="BF8" s="622"/>
      <c r="BG8" s="623">
        <v>40419</v>
      </c>
      <c r="BH8" s="624"/>
      <c r="BI8" s="624"/>
      <c r="BJ8" s="624"/>
      <c r="BK8" s="624"/>
      <c r="BL8" s="624"/>
      <c r="BM8" s="624"/>
      <c r="BN8" s="625"/>
      <c r="BO8" s="626">
        <v>1.6</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2962157</v>
      </c>
      <c r="CS8" s="624"/>
      <c r="CT8" s="624"/>
      <c r="CU8" s="624"/>
      <c r="CV8" s="624"/>
      <c r="CW8" s="624"/>
      <c r="CX8" s="624"/>
      <c r="CY8" s="625"/>
      <c r="CZ8" s="626">
        <v>34.200000000000003</v>
      </c>
      <c r="DA8" s="626"/>
      <c r="DB8" s="626"/>
      <c r="DC8" s="626"/>
      <c r="DD8" s="632">
        <v>17834</v>
      </c>
      <c r="DE8" s="624"/>
      <c r="DF8" s="624"/>
      <c r="DG8" s="624"/>
      <c r="DH8" s="624"/>
      <c r="DI8" s="624"/>
      <c r="DJ8" s="624"/>
      <c r="DK8" s="624"/>
      <c r="DL8" s="624"/>
      <c r="DM8" s="624"/>
      <c r="DN8" s="624"/>
      <c r="DO8" s="624"/>
      <c r="DP8" s="625"/>
      <c r="DQ8" s="632">
        <v>1554320</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11816</v>
      </c>
      <c r="S9" s="624"/>
      <c r="T9" s="624"/>
      <c r="U9" s="624"/>
      <c r="V9" s="624"/>
      <c r="W9" s="624"/>
      <c r="X9" s="624"/>
      <c r="Y9" s="625"/>
      <c r="Z9" s="626">
        <v>0.1</v>
      </c>
      <c r="AA9" s="626"/>
      <c r="AB9" s="626"/>
      <c r="AC9" s="626"/>
      <c r="AD9" s="627">
        <v>11816</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1064216</v>
      </c>
      <c r="BH9" s="624"/>
      <c r="BI9" s="624"/>
      <c r="BJ9" s="624"/>
      <c r="BK9" s="624"/>
      <c r="BL9" s="624"/>
      <c r="BM9" s="624"/>
      <c r="BN9" s="625"/>
      <c r="BO9" s="626">
        <v>41.2</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903905</v>
      </c>
      <c r="CS9" s="624"/>
      <c r="CT9" s="624"/>
      <c r="CU9" s="624"/>
      <c r="CV9" s="624"/>
      <c r="CW9" s="624"/>
      <c r="CX9" s="624"/>
      <c r="CY9" s="625"/>
      <c r="CZ9" s="626">
        <v>10.4</v>
      </c>
      <c r="DA9" s="626"/>
      <c r="DB9" s="626"/>
      <c r="DC9" s="626"/>
      <c r="DD9" s="632">
        <v>220162</v>
      </c>
      <c r="DE9" s="624"/>
      <c r="DF9" s="624"/>
      <c r="DG9" s="624"/>
      <c r="DH9" s="624"/>
      <c r="DI9" s="624"/>
      <c r="DJ9" s="624"/>
      <c r="DK9" s="624"/>
      <c r="DL9" s="624"/>
      <c r="DM9" s="624"/>
      <c r="DN9" s="624"/>
      <c r="DO9" s="624"/>
      <c r="DP9" s="625"/>
      <c r="DQ9" s="632">
        <v>654252</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240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44824</v>
      </c>
      <c r="BH10" s="624"/>
      <c r="BI10" s="624"/>
      <c r="BJ10" s="624"/>
      <c r="BK10" s="624"/>
      <c r="BL10" s="624"/>
      <c r="BM10" s="624"/>
      <c r="BN10" s="625"/>
      <c r="BO10" s="626">
        <v>1.7</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129</v>
      </c>
      <c r="DA10" s="626"/>
      <c r="DB10" s="626"/>
      <c r="DC10" s="626"/>
      <c r="DD10" s="632" t="s">
        <v>129</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526203</v>
      </c>
      <c r="S11" s="624"/>
      <c r="T11" s="624"/>
      <c r="U11" s="624"/>
      <c r="V11" s="624"/>
      <c r="W11" s="624"/>
      <c r="X11" s="624"/>
      <c r="Y11" s="625"/>
      <c r="Z11" s="628">
        <v>6</v>
      </c>
      <c r="AA11" s="629"/>
      <c r="AB11" s="629"/>
      <c r="AC11" s="635"/>
      <c r="AD11" s="632">
        <v>526203</v>
      </c>
      <c r="AE11" s="624"/>
      <c r="AF11" s="624"/>
      <c r="AG11" s="624"/>
      <c r="AH11" s="624"/>
      <c r="AI11" s="624"/>
      <c r="AJ11" s="624"/>
      <c r="AK11" s="625"/>
      <c r="AL11" s="628">
        <v>10.1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64979</v>
      </c>
      <c r="BH11" s="624"/>
      <c r="BI11" s="624"/>
      <c r="BJ11" s="624"/>
      <c r="BK11" s="624"/>
      <c r="BL11" s="624"/>
      <c r="BM11" s="624"/>
      <c r="BN11" s="625"/>
      <c r="BO11" s="626">
        <v>2.5</v>
      </c>
      <c r="BP11" s="626"/>
      <c r="BQ11" s="626"/>
      <c r="BR11" s="626"/>
      <c r="BS11" s="627" t="s">
        <v>129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301203</v>
      </c>
      <c r="CS11" s="624"/>
      <c r="CT11" s="624"/>
      <c r="CU11" s="624"/>
      <c r="CV11" s="624"/>
      <c r="CW11" s="624"/>
      <c r="CX11" s="624"/>
      <c r="CY11" s="625"/>
      <c r="CZ11" s="626">
        <v>3.5</v>
      </c>
      <c r="DA11" s="626"/>
      <c r="DB11" s="626"/>
      <c r="DC11" s="626"/>
      <c r="DD11" s="632">
        <v>44167</v>
      </c>
      <c r="DE11" s="624"/>
      <c r="DF11" s="624"/>
      <c r="DG11" s="624"/>
      <c r="DH11" s="624"/>
      <c r="DI11" s="624"/>
      <c r="DJ11" s="624"/>
      <c r="DK11" s="624"/>
      <c r="DL11" s="624"/>
      <c r="DM11" s="624"/>
      <c r="DN11" s="624"/>
      <c r="DO11" s="624"/>
      <c r="DP11" s="625"/>
      <c r="DQ11" s="632">
        <v>177111</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t="s">
        <v>240</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137</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1166092</v>
      </c>
      <c r="BH12" s="624"/>
      <c r="BI12" s="624"/>
      <c r="BJ12" s="624"/>
      <c r="BK12" s="624"/>
      <c r="BL12" s="624"/>
      <c r="BM12" s="624"/>
      <c r="BN12" s="625"/>
      <c r="BO12" s="626">
        <v>45.2</v>
      </c>
      <c r="BP12" s="626"/>
      <c r="BQ12" s="626"/>
      <c r="BR12" s="626"/>
      <c r="BS12" s="627" t="s">
        <v>240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180132</v>
      </c>
      <c r="CS12" s="624"/>
      <c r="CT12" s="624"/>
      <c r="CU12" s="624"/>
      <c r="CV12" s="624"/>
      <c r="CW12" s="624"/>
      <c r="CX12" s="624"/>
      <c r="CY12" s="625"/>
      <c r="CZ12" s="626">
        <v>2.1</v>
      </c>
      <c r="DA12" s="626"/>
      <c r="DB12" s="626"/>
      <c r="DC12" s="626"/>
      <c r="DD12" s="632" t="s">
        <v>240</v>
      </c>
      <c r="DE12" s="624"/>
      <c r="DF12" s="624"/>
      <c r="DG12" s="624"/>
      <c r="DH12" s="624"/>
      <c r="DI12" s="624"/>
      <c r="DJ12" s="624"/>
      <c r="DK12" s="624"/>
      <c r="DL12" s="624"/>
      <c r="DM12" s="624"/>
      <c r="DN12" s="624"/>
      <c r="DO12" s="624"/>
      <c r="DP12" s="625"/>
      <c r="DQ12" s="632">
        <v>159666</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1166087</v>
      </c>
      <c r="BH13" s="624"/>
      <c r="BI13" s="624"/>
      <c r="BJ13" s="624"/>
      <c r="BK13" s="624"/>
      <c r="BL13" s="624"/>
      <c r="BM13" s="624"/>
      <c r="BN13" s="625"/>
      <c r="BO13" s="626">
        <v>45.2</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536817</v>
      </c>
      <c r="CS13" s="624"/>
      <c r="CT13" s="624"/>
      <c r="CU13" s="624"/>
      <c r="CV13" s="624"/>
      <c r="CW13" s="624"/>
      <c r="CX13" s="624"/>
      <c r="CY13" s="625"/>
      <c r="CZ13" s="626">
        <v>6.2</v>
      </c>
      <c r="DA13" s="626"/>
      <c r="DB13" s="626"/>
      <c r="DC13" s="626"/>
      <c r="DD13" s="632">
        <v>258203</v>
      </c>
      <c r="DE13" s="624"/>
      <c r="DF13" s="624"/>
      <c r="DG13" s="624"/>
      <c r="DH13" s="624"/>
      <c r="DI13" s="624"/>
      <c r="DJ13" s="624"/>
      <c r="DK13" s="624"/>
      <c r="DL13" s="624"/>
      <c r="DM13" s="624"/>
      <c r="DN13" s="624"/>
      <c r="DO13" s="624"/>
      <c r="DP13" s="625"/>
      <c r="DQ13" s="632">
        <v>366634</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240</v>
      </c>
      <c r="AA14" s="626"/>
      <c r="AB14" s="626"/>
      <c r="AC14" s="626"/>
      <c r="AD14" s="627" t="s">
        <v>129</v>
      </c>
      <c r="AE14" s="627"/>
      <c r="AF14" s="627"/>
      <c r="AG14" s="627"/>
      <c r="AH14" s="627"/>
      <c r="AI14" s="627"/>
      <c r="AJ14" s="627"/>
      <c r="AK14" s="627"/>
      <c r="AL14" s="628" t="s">
        <v>137</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84348</v>
      </c>
      <c r="BH14" s="624"/>
      <c r="BI14" s="624"/>
      <c r="BJ14" s="624"/>
      <c r="BK14" s="624"/>
      <c r="BL14" s="624"/>
      <c r="BM14" s="624"/>
      <c r="BN14" s="625"/>
      <c r="BO14" s="626">
        <v>3.3</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392901</v>
      </c>
      <c r="CS14" s="624"/>
      <c r="CT14" s="624"/>
      <c r="CU14" s="624"/>
      <c r="CV14" s="624"/>
      <c r="CW14" s="624"/>
      <c r="CX14" s="624"/>
      <c r="CY14" s="625"/>
      <c r="CZ14" s="626">
        <v>4.5</v>
      </c>
      <c r="DA14" s="626"/>
      <c r="DB14" s="626"/>
      <c r="DC14" s="626"/>
      <c r="DD14" s="632">
        <v>3462</v>
      </c>
      <c r="DE14" s="624"/>
      <c r="DF14" s="624"/>
      <c r="DG14" s="624"/>
      <c r="DH14" s="624"/>
      <c r="DI14" s="624"/>
      <c r="DJ14" s="624"/>
      <c r="DK14" s="624"/>
      <c r="DL14" s="624"/>
      <c r="DM14" s="624"/>
      <c r="DN14" s="624"/>
      <c r="DO14" s="624"/>
      <c r="DP14" s="625"/>
      <c r="DQ14" s="632">
        <v>389728</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240</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112317</v>
      </c>
      <c r="BH15" s="624"/>
      <c r="BI15" s="624"/>
      <c r="BJ15" s="624"/>
      <c r="BK15" s="624"/>
      <c r="BL15" s="624"/>
      <c r="BM15" s="624"/>
      <c r="BN15" s="625"/>
      <c r="BO15" s="626">
        <v>4.4000000000000004</v>
      </c>
      <c r="BP15" s="626"/>
      <c r="BQ15" s="626"/>
      <c r="BR15" s="626"/>
      <c r="BS15" s="627" t="s">
        <v>240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1156856</v>
      </c>
      <c r="CS15" s="624"/>
      <c r="CT15" s="624"/>
      <c r="CU15" s="624"/>
      <c r="CV15" s="624"/>
      <c r="CW15" s="624"/>
      <c r="CX15" s="624"/>
      <c r="CY15" s="625"/>
      <c r="CZ15" s="626">
        <v>13.3</v>
      </c>
      <c r="DA15" s="626"/>
      <c r="DB15" s="626"/>
      <c r="DC15" s="626"/>
      <c r="DD15" s="632">
        <v>119249</v>
      </c>
      <c r="DE15" s="624"/>
      <c r="DF15" s="624"/>
      <c r="DG15" s="624"/>
      <c r="DH15" s="624"/>
      <c r="DI15" s="624"/>
      <c r="DJ15" s="624"/>
      <c r="DK15" s="624"/>
      <c r="DL15" s="624"/>
      <c r="DM15" s="624"/>
      <c r="DN15" s="624"/>
      <c r="DO15" s="624"/>
      <c r="DP15" s="625"/>
      <c r="DQ15" s="632">
        <v>810791</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14543</v>
      </c>
      <c r="S16" s="624"/>
      <c r="T16" s="624"/>
      <c r="U16" s="624"/>
      <c r="V16" s="624"/>
      <c r="W16" s="624"/>
      <c r="X16" s="624"/>
      <c r="Y16" s="625"/>
      <c r="Z16" s="626">
        <v>0.2</v>
      </c>
      <c r="AA16" s="626"/>
      <c r="AB16" s="626"/>
      <c r="AC16" s="626"/>
      <c r="AD16" s="627">
        <v>14543</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v>1358</v>
      </c>
      <c r="BH16" s="624"/>
      <c r="BI16" s="624"/>
      <c r="BJ16" s="624"/>
      <c r="BK16" s="624"/>
      <c r="BL16" s="624"/>
      <c r="BM16" s="624"/>
      <c r="BN16" s="625"/>
      <c r="BO16" s="626">
        <v>0.1</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137</v>
      </c>
      <c r="CS16" s="624"/>
      <c r="CT16" s="624"/>
      <c r="CU16" s="624"/>
      <c r="CV16" s="624"/>
      <c r="CW16" s="624"/>
      <c r="CX16" s="624"/>
      <c r="CY16" s="625"/>
      <c r="CZ16" s="626" t="s">
        <v>240</v>
      </c>
      <c r="DA16" s="626"/>
      <c r="DB16" s="626"/>
      <c r="DC16" s="626"/>
      <c r="DD16" s="632" t="s">
        <v>137</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31909</v>
      </c>
      <c r="S17" s="624"/>
      <c r="T17" s="624"/>
      <c r="U17" s="624"/>
      <c r="V17" s="624"/>
      <c r="W17" s="624"/>
      <c r="X17" s="624"/>
      <c r="Y17" s="625"/>
      <c r="Z17" s="626">
        <v>0.4</v>
      </c>
      <c r="AA17" s="626"/>
      <c r="AB17" s="626"/>
      <c r="AC17" s="626"/>
      <c r="AD17" s="627">
        <v>31909</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129</v>
      </c>
      <c r="BP17" s="626"/>
      <c r="BQ17" s="626"/>
      <c r="BR17" s="626"/>
      <c r="BS17" s="627" t="s">
        <v>240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731132</v>
      </c>
      <c r="CS17" s="624"/>
      <c r="CT17" s="624"/>
      <c r="CU17" s="624"/>
      <c r="CV17" s="624"/>
      <c r="CW17" s="624"/>
      <c r="CX17" s="624"/>
      <c r="CY17" s="625"/>
      <c r="CZ17" s="626">
        <v>8.4</v>
      </c>
      <c r="DA17" s="626"/>
      <c r="DB17" s="626"/>
      <c r="DC17" s="626"/>
      <c r="DD17" s="632" t="s">
        <v>129</v>
      </c>
      <c r="DE17" s="624"/>
      <c r="DF17" s="624"/>
      <c r="DG17" s="624"/>
      <c r="DH17" s="624"/>
      <c r="DI17" s="624"/>
      <c r="DJ17" s="624"/>
      <c r="DK17" s="624"/>
      <c r="DL17" s="624"/>
      <c r="DM17" s="624"/>
      <c r="DN17" s="624"/>
      <c r="DO17" s="624"/>
      <c r="DP17" s="625"/>
      <c r="DQ17" s="632">
        <v>726115</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24613</v>
      </c>
      <c r="S18" s="624"/>
      <c r="T18" s="624"/>
      <c r="U18" s="624"/>
      <c r="V18" s="624"/>
      <c r="W18" s="624"/>
      <c r="X18" s="624"/>
      <c r="Y18" s="625"/>
      <c r="Z18" s="626">
        <v>0.3</v>
      </c>
      <c r="AA18" s="626"/>
      <c r="AB18" s="626"/>
      <c r="AC18" s="626"/>
      <c r="AD18" s="627">
        <v>24613</v>
      </c>
      <c r="AE18" s="627"/>
      <c r="AF18" s="627"/>
      <c r="AG18" s="627"/>
      <c r="AH18" s="627"/>
      <c r="AI18" s="627"/>
      <c r="AJ18" s="627"/>
      <c r="AK18" s="627"/>
      <c r="AL18" s="628">
        <v>0.5</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129</v>
      </c>
      <c r="BP18" s="626"/>
      <c r="BQ18" s="626"/>
      <c r="BR18" s="626"/>
      <c r="BS18" s="627" t="s">
        <v>240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129</v>
      </c>
      <c r="DA18" s="626"/>
      <c r="DB18" s="626"/>
      <c r="DC18" s="626"/>
      <c r="DD18" s="632" t="s">
        <v>137</v>
      </c>
      <c r="DE18" s="624"/>
      <c r="DF18" s="624"/>
      <c r="DG18" s="624"/>
      <c r="DH18" s="624"/>
      <c r="DI18" s="624"/>
      <c r="DJ18" s="624"/>
      <c r="DK18" s="624"/>
      <c r="DL18" s="624"/>
      <c r="DM18" s="624"/>
      <c r="DN18" s="624"/>
      <c r="DO18" s="624"/>
      <c r="DP18" s="625"/>
      <c r="DQ18" s="632" t="s">
        <v>137</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20948</v>
      </c>
      <c r="S19" s="624"/>
      <c r="T19" s="624"/>
      <c r="U19" s="624"/>
      <c r="V19" s="624"/>
      <c r="W19" s="624"/>
      <c r="X19" s="624"/>
      <c r="Y19" s="625"/>
      <c r="Z19" s="626">
        <v>0.2</v>
      </c>
      <c r="AA19" s="626"/>
      <c r="AB19" s="626"/>
      <c r="AC19" s="626"/>
      <c r="AD19" s="627">
        <v>20948</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2088</v>
      </c>
      <c r="BH19" s="624"/>
      <c r="BI19" s="624"/>
      <c r="BJ19" s="624"/>
      <c r="BK19" s="624"/>
      <c r="BL19" s="624"/>
      <c r="BM19" s="624"/>
      <c r="BN19" s="625"/>
      <c r="BO19" s="626">
        <v>0.1</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137</v>
      </c>
      <c r="DA19" s="626"/>
      <c r="DB19" s="626"/>
      <c r="DC19" s="626"/>
      <c r="DD19" s="632" t="s">
        <v>240</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3665</v>
      </c>
      <c r="S20" s="624"/>
      <c r="T20" s="624"/>
      <c r="U20" s="624"/>
      <c r="V20" s="624"/>
      <c r="W20" s="624"/>
      <c r="X20" s="624"/>
      <c r="Y20" s="625"/>
      <c r="Z20" s="626">
        <v>0</v>
      </c>
      <c r="AA20" s="626"/>
      <c r="AB20" s="626"/>
      <c r="AC20" s="626"/>
      <c r="AD20" s="627">
        <v>3665</v>
      </c>
      <c r="AE20" s="627"/>
      <c r="AF20" s="627"/>
      <c r="AG20" s="627"/>
      <c r="AH20" s="627"/>
      <c r="AI20" s="627"/>
      <c r="AJ20" s="627"/>
      <c r="AK20" s="627"/>
      <c r="AL20" s="628">
        <v>0.1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2088</v>
      </c>
      <c r="BH20" s="624"/>
      <c r="BI20" s="624"/>
      <c r="BJ20" s="624"/>
      <c r="BK20" s="624"/>
      <c r="BL20" s="624"/>
      <c r="BM20" s="624"/>
      <c r="BN20" s="625"/>
      <c r="BO20" s="626">
        <v>0.1</v>
      </c>
      <c r="BP20" s="626"/>
      <c r="BQ20" s="626"/>
      <c r="BR20" s="626"/>
      <c r="BS20" s="627" t="s">
        <v>137</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8671339</v>
      </c>
      <c r="CS20" s="624"/>
      <c r="CT20" s="624"/>
      <c r="CU20" s="624"/>
      <c r="CV20" s="624"/>
      <c r="CW20" s="624"/>
      <c r="CX20" s="624"/>
      <c r="CY20" s="625"/>
      <c r="CZ20" s="626">
        <v>100</v>
      </c>
      <c r="DA20" s="626"/>
      <c r="DB20" s="626"/>
      <c r="DC20" s="626"/>
      <c r="DD20" s="632">
        <v>873286</v>
      </c>
      <c r="DE20" s="624"/>
      <c r="DF20" s="624"/>
      <c r="DG20" s="624"/>
      <c r="DH20" s="624"/>
      <c r="DI20" s="624"/>
      <c r="DJ20" s="624"/>
      <c r="DK20" s="624"/>
      <c r="DL20" s="624"/>
      <c r="DM20" s="624"/>
      <c r="DN20" s="624"/>
      <c r="DO20" s="624"/>
      <c r="DP20" s="625"/>
      <c r="DQ20" s="632">
        <v>5919588</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2000960</v>
      </c>
      <c r="S21" s="624"/>
      <c r="T21" s="624"/>
      <c r="U21" s="624"/>
      <c r="V21" s="624"/>
      <c r="W21" s="624"/>
      <c r="X21" s="624"/>
      <c r="Y21" s="625"/>
      <c r="Z21" s="626">
        <v>22.7</v>
      </c>
      <c r="AA21" s="626"/>
      <c r="AB21" s="626"/>
      <c r="AC21" s="626"/>
      <c r="AD21" s="627">
        <v>1847006</v>
      </c>
      <c r="AE21" s="627"/>
      <c r="AF21" s="627"/>
      <c r="AG21" s="627"/>
      <c r="AH21" s="627"/>
      <c r="AI21" s="627"/>
      <c r="AJ21" s="627"/>
      <c r="AK21" s="627"/>
      <c r="AL21" s="628">
        <v>35.6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2088</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1847006</v>
      </c>
      <c r="S22" s="624"/>
      <c r="T22" s="624"/>
      <c r="U22" s="624"/>
      <c r="V22" s="624"/>
      <c r="W22" s="624"/>
      <c r="X22" s="624"/>
      <c r="Y22" s="625"/>
      <c r="Z22" s="626">
        <v>21</v>
      </c>
      <c r="AA22" s="626"/>
      <c r="AB22" s="626"/>
      <c r="AC22" s="626"/>
      <c r="AD22" s="627">
        <v>1847006</v>
      </c>
      <c r="AE22" s="627"/>
      <c r="AF22" s="627"/>
      <c r="AG22" s="627"/>
      <c r="AH22" s="627"/>
      <c r="AI22" s="627"/>
      <c r="AJ22" s="627"/>
      <c r="AK22" s="627"/>
      <c r="AL22" s="628">
        <v>35.6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137</v>
      </c>
      <c r="BH22" s="624"/>
      <c r="BI22" s="624"/>
      <c r="BJ22" s="624"/>
      <c r="BK22" s="624"/>
      <c r="BL22" s="624"/>
      <c r="BM22" s="624"/>
      <c r="BN22" s="625"/>
      <c r="BO22" s="626" t="s">
        <v>137</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153954</v>
      </c>
      <c r="S23" s="624"/>
      <c r="T23" s="624"/>
      <c r="U23" s="624"/>
      <c r="V23" s="624"/>
      <c r="W23" s="624"/>
      <c r="X23" s="624"/>
      <c r="Y23" s="625"/>
      <c r="Z23" s="626">
        <v>1.7</v>
      </c>
      <c r="AA23" s="626"/>
      <c r="AB23" s="626"/>
      <c r="AC23" s="626"/>
      <c r="AD23" s="627" t="s">
        <v>129</v>
      </c>
      <c r="AE23" s="627"/>
      <c r="AF23" s="627"/>
      <c r="AG23" s="627"/>
      <c r="AH23" s="627"/>
      <c r="AI23" s="627"/>
      <c r="AJ23" s="627"/>
      <c r="AK23" s="627"/>
      <c r="AL23" s="628" t="s">
        <v>137</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240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240</v>
      </c>
      <c r="AE24" s="627"/>
      <c r="AF24" s="627"/>
      <c r="AG24" s="627"/>
      <c r="AH24" s="627"/>
      <c r="AI24" s="627"/>
      <c r="AJ24" s="627"/>
      <c r="AK24" s="627"/>
      <c r="AL24" s="628" t="s">
        <v>240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3859508</v>
      </c>
      <c r="CS24" s="613"/>
      <c r="CT24" s="613"/>
      <c r="CU24" s="613"/>
      <c r="CV24" s="613"/>
      <c r="CW24" s="613"/>
      <c r="CX24" s="613"/>
      <c r="CY24" s="614"/>
      <c r="CZ24" s="617">
        <v>44.5</v>
      </c>
      <c r="DA24" s="618"/>
      <c r="DB24" s="618"/>
      <c r="DC24" s="634"/>
      <c r="DD24" s="653">
        <v>2425290</v>
      </c>
      <c r="DE24" s="613"/>
      <c r="DF24" s="613"/>
      <c r="DG24" s="613"/>
      <c r="DH24" s="613"/>
      <c r="DI24" s="613"/>
      <c r="DJ24" s="613"/>
      <c r="DK24" s="614"/>
      <c r="DL24" s="653">
        <v>2282784</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5333029</v>
      </c>
      <c r="S25" s="624"/>
      <c r="T25" s="624"/>
      <c r="U25" s="624"/>
      <c r="V25" s="624"/>
      <c r="W25" s="624"/>
      <c r="X25" s="624"/>
      <c r="Y25" s="625"/>
      <c r="Z25" s="626">
        <v>60.5</v>
      </c>
      <c r="AA25" s="626"/>
      <c r="AB25" s="626"/>
      <c r="AC25" s="626"/>
      <c r="AD25" s="627">
        <v>5179075</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137</v>
      </c>
      <c r="BH25" s="624"/>
      <c r="BI25" s="624"/>
      <c r="BJ25" s="624"/>
      <c r="BK25" s="624"/>
      <c r="BL25" s="624"/>
      <c r="BM25" s="624"/>
      <c r="BN25" s="625"/>
      <c r="BO25" s="626" t="s">
        <v>137</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1306823</v>
      </c>
      <c r="CS25" s="654"/>
      <c r="CT25" s="654"/>
      <c r="CU25" s="654"/>
      <c r="CV25" s="654"/>
      <c r="CW25" s="654"/>
      <c r="CX25" s="654"/>
      <c r="CY25" s="655"/>
      <c r="CZ25" s="628">
        <v>15.1</v>
      </c>
      <c r="DA25" s="656"/>
      <c r="DB25" s="656"/>
      <c r="DC25" s="658"/>
      <c r="DD25" s="632">
        <v>1098930</v>
      </c>
      <c r="DE25" s="654"/>
      <c r="DF25" s="654"/>
      <c r="DG25" s="654"/>
      <c r="DH25" s="654"/>
      <c r="DI25" s="654"/>
      <c r="DJ25" s="654"/>
      <c r="DK25" s="655"/>
      <c r="DL25" s="632">
        <v>1088453</v>
      </c>
      <c r="DM25" s="654"/>
      <c r="DN25" s="654"/>
      <c r="DO25" s="654"/>
      <c r="DP25" s="654"/>
      <c r="DQ25" s="654"/>
      <c r="DR25" s="654"/>
      <c r="DS25" s="654"/>
      <c r="DT25" s="654"/>
      <c r="DU25" s="654"/>
      <c r="DV25" s="655"/>
      <c r="DW25" s="628">
        <v>20.5</v>
      </c>
      <c r="DX25" s="656"/>
      <c r="DY25" s="656"/>
      <c r="DZ25" s="656"/>
      <c r="EA25" s="656"/>
      <c r="EB25" s="656"/>
      <c r="EC25" s="657"/>
    </row>
    <row r="26" spans="2:133" ht="11.25" customHeight="1" x14ac:dyDescent="0.2">
      <c r="B26" s="620" t="s">
        <v>296</v>
      </c>
      <c r="C26" s="621"/>
      <c r="D26" s="621"/>
      <c r="E26" s="621"/>
      <c r="F26" s="621"/>
      <c r="G26" s="621"/>
      <c r="H26" s="621"/>
      <c r="I26" s="621"/>
      <c r="J26" s="621"/>
      <c r="K26" s="621"/>
      <c r="L26" s="621"/>
      <c r="M26" s="621"/>
      <c r="N26" s="621"/>
      <c r="O26" s="621"/>
      <c r="P26" s="621"/>
      <c r="Q26" s="622"/>
      <c r="R26" s="623">
        <v>1924</v>
      </c>
      <c r="S26" s="624"/>
      <c r="T26" s="624"/>
      <c r="U26" s="624"/>
      <c r="V26" s="624"/>
      <c r="W26" s="624"/>
      <c r="X26" s="624"/>
      <c r="Y26" s="625"/>
      <c r="Z26" s="626">
        <v>0</v>
      </c>
      <c r="AA26" s="626"/>
      <c r="AB26" s="626"/>
      <c r="AC26" s="626"/>
      <c r="AD26" s="627">
        <v>1924</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137</v>
      </c>
      <c r="BP26" s="626"/>
      <c r="BQ26" s="626"/>
      <c r="BR26" s="626"/>
      <c r="BS26" s="627" t="s">
        <v>137</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753501</v>
      </c>
      <c r="CS26" s="624"/>
      <c r="CT26" s="624"/>
      <c r="CU26" s="624"/>
      <c r="CV26" s="624"/>
      <c r="CW26" s="624"/>
      <c r="CX26" s="624"/>
      <c r="CY26" s="625"/>
      <c r="CZ26" s="628">
        <v>8.6999999999999993</v>
      </c>
      <c r="DA26" s="656"/>
      <c r="DB26" s="656"/>
      <c r="DC26" s="658"/>
      <c r="DD26" s="632">
        <v>620243</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6"/>
      <c r="DY26" s="656"/>
      <c r="DZ26" s="656"/>
      <c r="EA26" s="656"/>
      <c r="EB26" s="656"/>
      <c r="EC26" s="657"/>
    </row>
    <row r="27" spans="2:133" ht="11.25" customHeight="1" x14ac:dyDescent="0.2">
      <c r="B27" s="620" t="s">
        <v>299</v>
      </c>
      <c r="C27" s="621"/>
      <c r="D27" s="621"/>
      <c r="E27" s="621"/>
      <c r="F27" s="621"/>
      <c r="G27" s="621"/>
      <c r="H27" s="621"/>
      <c r="I27" s="621"/>
      <c r="J27" s="621"/>
      <c r="K27" s="621"/>
      <c r="L27" s="621"/>
      <c r="M27" s="621"/>
      <c r="N27" s="621"/>
      <c r="O27" s="621"/>
      <c r="P27" s="621"/>
      <c r="Q27" s="622"/>
      <c r="R27" s="623">
        <v>41269</v>
      </c>
      <c r="S27" s="624"/>
      <c r="T27" s="624"/>
      <c r="U27" s="624"/>
      <c r="V27" s="624"/>
      <c r="W27" s="624"/>
      <c r="X27" s="624"/>
      <c r="Y27" s="625"/>
      <c r="Z27" s="626">
        <v>0.5</v>
      </c>
      <c r="AA27" s="626"/>
      <c r="AB27" s="626"/>
      <c r="AC27" s="626"/>
      <c r="AD27" s="627">
        <v>7668</v>
      </c>
      <c r="AE27" s="627"/>
      <c r="AF27" s="627"/>
      <c r="AG27" s="627"/>
      <c r="AH27" s="627"/>
      <c r="AI27" s="627"/>
      <c r="AJ27" s="627"/>
      <c r="AK27" s="627"/>
      <c r="AL27" s="628">
        <v>0.1</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2580641</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1821553</v>
      </c>
      <c r="CS27" s="654"/>
      <c r="CT27" s="654"/>
      <c r="CU27" s="654"/>
      <c r="CV27" s="654"/>
      <c r="CW27" s="654"/>
      <c r="CX27" s="654"/>
      <c r="CY27" s="655"/>
      <c r="CZ27" s="628">
        <v>21</v>
      </c>
      <c r="DA27" s="656"/>
      <c r="DB27" s="656"/>
      <c r="DC27" s="658"/>
      <c r="DD27" s="632">
        <v>600245</v>
      </c>
      <c r="DE27" s="654"/>
      <c r="DF27" s="654"/>
      <c r="DG27" s="654"/>
      <c r="DH27" s="654"/>
      <c r="DI27" s="654"/>
      <c r="DJ27" s="654"/>
      <c r="DK27" s="655"/>
      <c r="DL27" s="632">
        <v>519897</v>
      </c>
      <c r="DM27" s="654"/>
      <c r="DN27" s="654"/>
      <c r="DO27" s="654"/>
      <c r="DP27" s="654"/>
      <c r="DQ27" s="654"/>
      <c r="DR27" s="654"/>
      <c r="DS27" s="654"/>
      <c r="DT27" s="654"/>
      <c r="DU27" s="654"/>
      <c r="DV27" s="655"/>
      <c r="DW27" s="628">
        <v>9.8000000000000007</v>
      </c>
      <c r="DX27" s="656"/>
      <c r="DY27" s="656"/>
      <c r="DZ27" s="656"/>
      <c r="EA27" s="656"/>
      <c r="EB27" s="656"/>
      <c r="EC27" s="657"/>
    </row>
    <row r="28" spans="2:133" ht="11.25" customHeight="1" x14ac:dyDescent="0.2">
      <c r="B28" s="620" t="s">
        <v>302</v>
      </c>
      <c r="C28" s="621"/>
      <c r="D28" s="621"/>
      <c r="E28" s="621"/>
      <c r="F28" s="621"/>
      <c r="G28" s="621"/>
      <c r="H28" s="621"/>
      <c r="I28" s="621"/>
      <c r="J28" s="621"/>
      <c r="K28" s="621"/>
      <c r="L28" s="621"/>
      <c r="M28" s="621"/>
      <c r="N28" s="621"/>
      <c r="O28" s="621"/>
      <c r="P28" s="621"/>
      <c r="Q28" s="622"/>
      <c r="R28" s="623">
        <v>36535</v>
      </c>
      <c r="S28" s="624"/>
      <c r="T28" s="624"/>
      <c r="U28" s="624"/>
      <c r="V28" s="624"/>
      <c r="W28" s="624"/>
      <c r="X28" s="624"/>
      <c r="Y28" s="625"/>
      <c r="Z28" s="626">
        <v>0.4</v>
      </c>
      <c r="AA28" s="626"/>
      <c r="AB28" s="626"/>
      <c r="AC28" s="626"/>
      <c r="AD28" s="627" t="s">
        <v>129</v>
      </c>
      <c r="AE28" s="627"/>
      <c r="AF28" s="627"/>
      <c r="AG28" s="627"/>
      <c r="AH28" s="627"/>
      <c r="AI28" s="627"/>
      <c r="AJ28" s="627"/>
      <c r="AK28" s="627"/>
      <c r="AL28" s="628" t="s">
        <v>240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731132</v>
      </c>
      <c r="CS28" s="624"/>
      <c r="CT28" s="624"/>
      <c r="CU28" s="624"/>
      <c r="CV28" s="624"/>
      <c r="CW28" s="624"/>
      <c r="CX28" s="624"/>
      <c r="CY28" s="625"/>
      <c r="CZ28" s="628">
        <v>8.4</v>
      </c>
      <c r="DA28" s="656"/>
      <c r="DB28" s="656"/>
      <c r="DC28" s="658"/>
      <c r="DD28" s="632">
        <v>726115</v>
      </c>
      <c r="DE28" s="624"/>
      <c r="DF28" s="624"/>
      <c r="DG28" s="624"/>
      <c r="DH28" s="624"/>
      <c r="DI28" s="624"/>
      <c r="DJ28" s="624"/>
      <c r="DK28" s="625"/>
      <c r="DL28" s="632">
        <v>674434</v>
      </c>
      <c r="DM28" s="624"/>
      <c r="DN28" s="624"/>
      <c r="DO28" s="624"/>
      <c r="DP28" s="624"/>
      <c r="DQ28" s="624"/>
      <c r="DR28" s="624"/>
      <c r="DS28" s="624"/>
      <c r="DT28" s="624"/>
      <c r="DU28" s="624"/>
      <c r="DV28" s="625"/>
      <c r="DW28" s="628">
        <v>12.7</v>
      </c>
      <c r="DX28" s="656"/>
      <c r="DY28" s="656"/>
      <c r="DZ28" s="656"/>
      <c r="EA28" s="656"/>
      <c r="EB28" s="656"/>
      <c r="EC28" s="657"/>
    </row>
    <row r="29" spans="2:133" ht="11.25" customHeight="1" x14ac:dyDescent="0.2">
      <c r="B29" s="620" t="s">
        <v>304</v>
      </c>
      <c r="C29" s="621"/>
      <c r="D29" s="621"/>
      <c r="E29" s="621"/>
      <c r="F29" s="621"/>
      <c r="G29" s="621"/>
      <c r="H29" s="621"/>
      <c r="I29" s="621"/>
      <c r="J29" s="621"/>
      <c r="K29" s="621"/>
      <c r="L29" s="621"/>
      <c r="M29" s="621"/>
      <c r="N29" s="621"/>
      <c r="O29" s="621"/>
      <c r="P29" s="621"/>
      <c r="Q29" s="622"/>
      <c r="R29" s="623">
        <v>46369</v>
      </c>
      <c r="S29" s="624"/>
      <c r="T29" s="624"/>
      <c r="U29" s="624"/>
      <c r="V29" s="624"/>
      <c r="W29" s="624"/>
      <c r="X29" s="624"/>
      <c r="Y29" s="625"/>
      <c r="Z29" s="626">
        <v>0.5</v>
      </c>
      <c r="AA29" s="626"/>
      <c r="AB29" s="626"/>
      <c r="AC29" s="626"/>
      <c r="AD29" s="627" t="s">
        <v>240</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731132</v>
      </c>
      <c r="CS29" s="654"/>
      <c r="CT29" s="654"/>
      <c r="CU29" s="654"/>
      <c r="CV29" s="654"/>
      <c r="CW29" s="654"/>
      <c r="CX29" s="654"/>
      <c r="CY29" s="655"/>
      <c r="CZ29" s="628">
        <v>8.4</v>
      </c>
      <c r="DA29" s="656"/>
      <c r="DB29" s="656"/>
      <c r="DC29" s="658"/>
      <c r="DD29" s="632">
        <v>726115</v>
      </c>
      <c r="DE29" s="654"/>
      <c r="DF29" s="654"/>
      <c r="DG29" s="654"/>
      <c r="DH29" s="654"/>
      <c r="DI29" s="654"/>
      <c r="DJ29" s="654"/>
      <c r="DK29" s="655"/>
      <c r="DL29" s="632">
        <v>674434</v>
      </c>
      <c r="DM29" s="654"/>
      <c r="DN29" s="654"/>
      <c r="DO29" s="654"/>
      <c r="DP29" s="654"/>
      <c r="DQ29" s="654"/>
      <c r="DR29" s="654"/>
      <c r="DS29" s="654"/>
      <c r="DT29" s="654"/>
      <c r="DU29" s="654"/>
      <c r="DV29" s="655"/>
      <c r="DW29" s="628">
        <v>12.7</v>
      </c>
      <c r="DX29" s="656"/>
      <c r="DY29" s="656"/>
      <c r="DZ29" s="656"/>
      <c r="EA29" s="656"/>
      <c r="EB29" s="656"/>
      <c r="EC29" s="657"/>
    </row>
    <row r="30" spans="2:133" ht="11.25" customHeight="1" x14ac:dyDescent="0.2">
      <c r="B30" s="620" t="s">
        <v>307</v>
      </c>
      <c r="C30" s="621"/>
      <c r="D30" s="621"/>
      <c r="E30" s="621"/>
      <c r="F30" s="621"/>
      <c r="G30" s="621"/>
      <c r="H30" s="621"/>
      <c r="I30" s="621"/>
      <c r="J30" s="621"/>
      <c r="K30" s="621"/>
      <c r="L30" s="621"/>
      <c r="M30" s="621"/>
      <c r="N30" s="621"/>
      <c r="O30" s="621"/>
      <c r="P30" s="621"/>
      <c r="Q30" s="622"/>
      <c r="R30" s="623">
        <v>1423779</v>
      </c>
      <c r="S30" s="624"/>
      <c r="T30" s="624"/>
      <c r="U30" s="624"/>
      <c r="V30" s="624"/>
      <c r="W30" s="624"/>
      <c r="X30" s="624"/>
      <c r="Y30" s="625"/>
      <c r="Z30" s="626">
        <v>16.2</v>
      </c>
      <c r="AA30" s="626"/>
      <c r="AB30" s="626"/>
      <c r="AC30" s="626"/>
      <c r="AD30" s="627" t="s">
        <v>129</v>
      </c>
      <c r="AE30" s="627"/>
      <c r="AF30" s="627"/>
      <c r="AG30" s="627"/>
      <c r="AH30" s="627"/>
      <c r="AI30" s="627"/>
      <c r="AJ30" s="627"/>
      <c r="AK30" s="627"/>
      <c r="AL30" s="628" t="s">
        <v>137</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706041</v>
      </c>
      <c r="CS30" s="624"/>
      <c r="CT30" s="624"/>
      <c r="CU30" s="624"/>
      <c r="CV30" s="624"/>
      <c r="CW30" s="624"/>
      <c r="CX30" s="624"/>
      <c r="CY30" s="625"/>
      <c r="CZ30" s="628">
        <v>8.1</v>
      </c>
      <c r="DA30" s="656"/>
      <c r="DB30" s="656"/>
      <c r="DC30" s="658"/>
      <c r="DD30" s="632">
        <v>701862</v>
      </c>
      <c r="DE30" s="624"/>
      <c r="DF30" s="624"/>
      <c r="DG30" s="624"/>
      <c r="DH30" s="624"/>
      <c r="DI30" s="624"/>
      <c r="DJ30" s="624"/>
      <c r="DK30" s="625"/>
      <c r="DL30" s="632">
        <v>650358</v>
      </c>
      <c r="DM30" s="624"/>
      <c r="DN30" s="624"/>
      <c r="DO30" s="624"/>
      <c r="DP30" s="624"/>
      <c r="DQ30" s="624"/>
      <c r="DR30" s="624"/>
      <c r="DS30" s="624"/>
      <c r="DT30" s="624"/>
      <c r="DU30" s="624"/>
      <c r="DV30" s="625"/>
      <c r="DW30" s="628">
        <v>12.3</v>
      </c>
      <c r="DX30" s="656"/>
      <c r="DY30" s="656"/>
      <c r="DZ30" s="656"/>
      <c r="EA30" s="656"/>
      <c r="EB30" s="656"/>
      <c r="EC30" s="657"/>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137</v>
      </c>
      <c r="S31" s="624"/>
      <c r="T31" s="624"/>
      <c r="U31" s="624"/>
      <c r="V31" s="624"/>
      <c r="W31" s="624"/>
      <c r="X31" s="624"/>
      <c r="Y31" s="625"/>
      <c r="Z31" s="626" t="s">
        <v>137</v>
      </c>
      <c r="AA31" s="626"/>
      <c r="AB31" s="626"/>
      <c r="AC31" s="626"/>
      <c r="AD31" s="627" t="s">
        <v>129</v>
      </c>
      <c r="AE31" s="627"/>
      <c r="AF31" s="627"/>
      <c r="AG31" s="627"/>
      <c r="AH31" s="627"/>
      <c r="AI31" s="627"/>
      <c r="AJ31" s="627"/>
      <c r="AK31" s="627"/>
      <c r="AL31" s="628" t="s">
        <v>240</v>
      </c>
      <c r="AM31" s="629"/>
      <c r="AN31" s="629"/>
      <c r="AO31" s="630"/>
      <c r="AP31" s="667" t="s">
        <v>312</v>
      </c>
      <c r="AQ31" s="668"/>
      <c r="AR31" s="668"/>
      <c r="AS31" s="668"/>
      <c r="AT31" s="673" t="s">
        <v>313</v>
      </c>
      <c r="AU31" s="218"/>
      <c r="AV31" s="218"/>
      <c r="AW31" s="218"/>
      <c r="AX31" s="609" t="s">
        <v>189</v>
      </c>
      <c r="AY31" s="610"/>
      <c r="AZ31" s="610"/>
      <c r="BA31" s="610"/>
      <c r="BB31" s="610"/>
      <c r="BC31" s="610"/>
      <c r="BD31" s="610"/>
      <c r="BE31" s="610"/>
      <c r="BF31" s="611"/>
      <c r="BG31" s="676">
        <v>99.4</v>
      </c>
      <c r="BH31" s="677"/>
      <c r="BI31" s="677"/>
      <c r="BJ31" s="677"/>
      <c r="BK31" s="677"/>
      <c r="BL31" s="677"/>
      <c r="BM31" s="618">
        <v>97.7</v>
      </c>
      <c r="BN31" s="677"/>
      <c r="BO31" s="677"/>
      <c r="BP31" s="677"/>
      <c r="BQ31" s="678"/>
      <c r="BR31" s="676">
        <v>99.4</v>
      </c>
      <c r="BS31" s="677"/>
      <c r="BT31" s="677"/>
      <c r="BU31" s="677"/>
      <c r="BV31" s="677"/>
      <c r="BW31" s="677"/>
      <c r="BX31" s="618">
        <v>97.6</v>
      </c>
      <c r="BY31" s="677"/>
      <c r="BZ31" s="677"/>
      <c r="CA31" s="677"/>
      <c r="CB31" s="678"/>
      <c r="CD31" s="663"/>
      <c r="CE31" s="664"/>
      <c r="CF31" s="620" t="s">
        <v>314</v>
      </c>
      <c r="CG31" s="621"/>
      <c r="CH31" s="621"/>
      <c r="CI31" s="621"/>
      <c r="CJ31" s="621"/>
      <c r="CK31" s="621"/>
      <c r="CL31" s="621"/>
      <c r="CM31" s="621"/>
      <c r="CN31" s="621"/>
      <c r="CO31" s="621"/>
      <c r="CP31" s="621"/>
      <c r="CQ31" s="622"/>
      <c r="CR31" s="623">
        <v>25091</v>
      </c>
      <c r="CS31" s="654"/>
      <c r="CT31" s="654"/>
      <c r="CU31" s="654"/>
      <c r="CV31" s="654"/>
      <c r="CW31" s="654"/>
      <c r="CX31" s="654"/>
      <c r="CY31" s="655"/>
      <c r="CZ31" s="628">
        <v>0.3</v>
      </c>
      <c r="DA31" s="656"/>
      <c r="DB31" s="656"/>
      <c r="DC31" s="658"/>
      <c r="DD31" s="632">
        <v>24253</v>
      </c>
      <c r="DE31" s="654"/>
      <c r="DF31" s="654"/>
      <c r="DG31" s="654"/>
      <c r="DH31" s="654"/>
      <c r="DI31" s="654"/>
      <c r="DJ31" s="654"/>
      <c r="DK31" s="655"/>
      <c r="DL31" s="632">
        <v>24076</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315</v>
      </c>
      <c r="C32" s="621"/>
      <c r="D32" s="621"/>
      <c r="E32" s="621"/>
      <c r="F32" s="621"/>
      <c r="G32" s="621"/>
      <c r="H32" s="621"/>
      <c r="I32" s="621"/>
      <c r="J32" s="621"/>
      <c r="K32" s="621"/>
      <c r="L32" s="621"/>
      <c r="M32" s="621"/>
      <c r="N32" s="621"/>
      <c r="O32" s="621"/>
      <c r="P32" s="621"/>
      <c r="Q32" s="622"/>
      <c r="R32" s="623">
        <v>763955</v>
      </c>
      <c r="S32" s="624"/>
      <c r="T32" s="624"/>
      <c r="U32" s="624"/>
      <c r="V32" s="624"/>
      <c r="W32" s="624"/>
      <c r="X32" s="624"/>
      <c r="Y32" s="625"/>
      <c r="Z32" s="626">
        <v>8.6999999999999993</v>
      </c>
      <c r="AA32" s="626"/>
      <c r="AB32" s="626"/>
      <c r="AC32" s="626"/>
      <c r="AD32" s="627" t="s">
        <v>129</v>
      </c>
      <c r="AE32" s="627"/>
      <c r="AF32" s="627"/>
      <c r="AG32" s="627"/>
      <c r="AH32" s="627"/>
      <c r="AI32" s="627"/>
      <c r="AJ32" s="627"/>
      <c r="AK32" s="627"/>
      <c r="AL32" s="628" t="s">
        <v>137</v>
      </c>
      <c r="AM32" s="629"/>
      <c r="AN32" s="629"/>
      <c r="AO32" s="630"/>
      <c r="AP32" s="669"/>
      <c r="AQ32" s="670"/>
      <c r="AR32" s="670"/>
      <c r="AS32" s="670"/>
      <c r="AT32" s="674"/>
      <c r="AU32" s="214" t="s">
        <v>316</v>
      </c>
      <c r="AX32" s="620" t="s">
        <v>317</v>
      </c>
      <c r="AY32" s="621"/>
      <c r="AZ32" s="621"/>
      <c r="BA32" s="621"/>
      <c r="BB32" s="621"/>
      <c r="BC32" s="621"/>
      <c r="BD32" s="621"/>
      <c r="BE32" s="621"/>
      <c r="BF32" s="622"/>
      <c r="BG32" s="679">
        <v>99.4</v>
      </c>
      <c r="BH32" s="654"/>
      <c r="BI32" s="654"/>
      <c r="BJ32" s="654"/>
      <c r="BK32" s="654"/>
      <c r="BL32" s="654"/>
      <c r="BM32" s="629">
        <v>98.7</v>
      </c>
      <c r="BN32" s="654"/>
      <c r="BO32" s="654"/>
      <c r="BP32" s="654"/>
      <c r="BQ32" s="680"/>
      <c r="BR32" s="679">
        <v>99.5</v>
      </c>
      <c r="BS32" s="654"/>
      <c r="BT32" s="654"/>
      <c r="BU32" s="654"/>
      <c r="BV32" s="654"/>
      <c r="BW32" s="654"/>
      <c r="BX32" s="629">
        <v>98.9</v>
      </c>
      <c r="BY32" s="654"/>
      <c r="BZ32" s="654"/>
      <c r="CA32" s="654"/>
      <c r="CB32" s="680"/>
      <c r="CD32" s="665"/>
      <c r="CE32" s="666"/>
      <c r="CF32" s="620" t="s">
        <v>318</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2">
      <c r="B33" s="620" t="s">
        <v>319</v>
      </c>
      <c r="C33" s="621"/>
      <c r="D33" s="621"/>
      <c r="E33" s="621"/>
      <c r="F33" s="621"/>
      <c r="G33" s="621"/>
      <c r="H33" s="621"/>
      <c r="I33" s="621"/>
      <c r="J33" s="621"/>
      <c r="K33" s="621"/>
      <c r="L33" s="621"/>
      <c r="M33" s="621"/>
      <c r="N33" s="621"/>
      <c r="O33" s="621"/>
      <c r="P33" s="621"/>
      <c r="Q33" s="622"/>
      <c r="R33" s="623">
        <v>12578</v>
      </c>
      <c r="S33" s="624"/>
      <c r="T33" s="624"/>
      <c r="U33" s="624"/>
      <c r="V33" s="624"/>
      <c r="W33" s="624"/>
      <c r="X33" s="624"/>
      <c r="Y33" s="625"/>
      <c r="Z33" s="626">
        <v>0.1</v>
      </c>
      <c r="AA33" s="626"/>
      <c r="AB33" s="626"/>
      <c r="AC33" s="626"/>
      <c r="AD33" s="627" t="s">
        <v>240</v>
      </c>
      <c r="AE33" s="627"/>
      <c r="AF33" s="627"/>
      <c r="AG33" s="627"/>
      <c r="AH33" s="627"/>
      <c r="AI33" s="627"/>
      <c r="AJ33" s="627"/>
      <c r="AK33" s="627"/>
      <c r="AL33" s="628" t="s">
        <v>129</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99.4</v>
      </c>
      <c r="BH33" s="682"/>
      <c r="BI33" s="682"/>
      <c r="BJ33" s="682"/>
      <c r="BK33" s="682"/>
      <c r="BL33" s="682"/>
      <c r="BM33" s="683">
        <v>96.3</v>
      </c>
      <c r="BN33" s="682"/>
      <c r="BO33" s="682"/>
      <c r="BP33" s="682"/>
      <c r="BQ33" s="684"/>
      <c r="BR33" s="681">
        <v>99.3</v>
      </c>
      <c r="BS33" s="682"/>
      <c r="BT33" s="682"/>
      <c r="BU33" s="682"/>
      <c r="BV33" s="682"/>
      <c r="BW33" s="682"/>
      <c r="BX33" s="683">
        <v>96</v>
      </c>
      <c r="BY33" s="682"/>
      <c r="BZ33" s="682"/>
      <c r="CA33" s="682"/>
      <c r="CB33" s="684"/>
      <c r="CD33" s="620" t="s">
        <v>321</v>
      </c>
      <c r="CE33" s="621"/>
      <c r="CF33" s="621"/>
      <c r="CG33" s="621"/>
      <c r="CH33" s="621"/>
      <c r="CI33" s="621"/>
      <c r="CJ33" s="621"/>
      <c r="CK33" s="621"/>
      <c r="CL33" s="621"/>
      <c r="CM33" s="621"/>
      <c r="CN33" s="621"/>
      <c r="CO33" s="621"/>
      <c r="CP33" s="621"/>
      <c r="CQ33" s="622"/>
      <c r="CR33" s="623">
        <v>3938545</v>
      </c>
      <c r="CS33" s="654"/>
      <c r="CT33" s="654"/>
      <c r="CU33" s="654"/>
      <c r="CV33" s="654"/>
      <c r="CW33" s="654"/>
      <c r="CX33" s="654"/>
      <c r="CY33" s="655"/>
      <c r="CZ33" s="628">
        <v>45.4</v>
      </c>
      <c r="DA33" s="656"/>
      <c r="DB33" s="656"/>
      <c r="DC33" s="658"/>
      <c r="DD33" s="632">
        <v>3158656</v>
      </c>
      <c r="DE33" s="654"/>
      <c r="DF33" s="654"/>
      <c r="DG33" s="654"/>
      <c r="DH33" s="654"/>
      <c r="DI33" s="654"/>
      <c r="DJ33" s="654"/>
      <c r="DK33" s="655"/>
      <c r="DL33" s="632">
        <v>2401055</v>
      </c>
      <c r="DM33" s="654"/>
      <c r="DN33" s="654"/>
      <c r="DO33" s="654"/>
      <c r="DP33" s="654"/>
      <c r="DQ33" s="654"/>
      <c r="DR33" s="654"/>
      <c r="DS33" s="654"/>
      <c r="DT33" s="654"/>
      <c r="DU33" s="654"/>
      <c r="DV33" s="655"/>
      <c r="DW33" s="628">
        <v>45.3</v>
      </c>
      <c r="DX33" s="656"/>
      <c r="DY33" s="656"/>
      <c r="DZ33" s="656"/>
      <c r="EA33" s="656"/>
      <c r="EB33" s="656"/>
      <c r="EC33" s="657"/>
    </row>
    <row r="34" spans="2:133" ht="11.25" customHeight="1" x14ac:dyDescent="0.2">
      <c r="B34" s="620" t="s">
        <v>322</v>
      </c>
      <c r="C34" s="621"/>
      <c r="D34" s="621"/>
      <c r="E34" s="621"/>
      <c r="F34" s="621"/>
      <c r="G34" s="621"/>
      <c r="H34" s="621"/>
      <c r="I34" s="621"/>
      <c r="J34" s="621"/>
      <c r="K34" s="621"/>
      <c r="L34" s="621"/>
      <c r="M34" s="621"/>
      <c r="N34" s="621"/>
      <c r="O34" s="621"/>
      <c r="P34" s="621"/>
      <c r="Q34" s="622"/>
      <c r="R34" s="623">
        <v>62191</v>
      </c>
      <c r="S34" s="624"/>
      <c r="T34" s="624"/>
      <c r="U34" s="624"/>
      <c r="V34" s="624"/>
      <c r="W34" s="624"/>
      <c r="X34" s="624"/>
      <c r="Y34" s="625"/>
      <c r="Z34" s="626">
        <v>0.7</v>
      </c>
      <c r="AA34" s="626"/>
      <c r="AB34" s="626"/>
      <c r="AC34" s="626"/>
      <c r="AD34" s="627" t="s">
        <v>129</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1397455</v>
      </c>
      <c r="CS34" s="624"/>
      <c r="CT34" s="624"/>
      <c r="CU34" s="624"/>
      <c r="CV34" s="624"/>
      <c r="CW34" s="624"/>
      <c r="CX34" s="624"/>
      <c r="CY34" s="625"/>
      <c r="CZ34" s="628">
        <v>16.100000000000001</v>
      </c>
      <c r="DA34" s="656"/>
      <c r="DB34" s="656"/>
      <c r="DC34" s="658"/>
      <c r="DD34" s="632">
        <v>1060208</v>
      </c>
      <c r="DE34" s="624"/>
      <c r="DF34" s="624"/>
      <c r="DG34" s="624"/>
      <c r="DH34" s="624"/>
      <c r="DI34" s="624"/>
      <c r="DJ34" s="624"/>
      <c r="DK34" s="625"/>
      <c r="DL34" s="632">
        <v>855720</v>
      </c>
      <c r="DM34" s="624"/>
      <c r="DN34" s="624"/>
      <c r="DO34" s="624"/>
      <c r="DP34" s="624"/>
      <c r="DQ34" s="624"/>
      <c r="DR34" s="624"/>
      <c r="DS34" s="624"/>
      <c r="DT34" s="624"/>
      <c r="DU34" s="624"/>
      <c r="DV34" s="625"/>
      <c r="DW34" s="628">
        <v>16.2</v>
      </c>
      <c r="DX34" s="656"/>
      <c r="DY34" s="656"/>
      <c r="DZ34" s="656"/>
      <c r="EA34" s="656"/>
      <c r="EB34" s="656"/>
      <c r="EC34" s="657"/>
    </row>
    <row r="35" spans="2:133" ht="11.25" customHeight="1" x14ac:dyDescent="0.2">
      <c r="B35" s="620" t="s">
        <v>324</v>
      </c>
      <c r="C35" s="621"/>
      <c r="D35" s="621"/>
      <c r="E35" s="621"/>
      <c r="F35" s="621"/>
      <c r="G35" s="621"/>
      <c r="H35" s="621"/>
      <c r="I35" s="621"/>
      <c r="J35" s="621"/>
      <c r="K35" s="621"/>
      <c r="L35" s="621"/>
      <c r="M35" s="621"/>
      <c r="N35" s="621"/>
      <c r="O35" s="621"/>
      <c r="P35" s="621"/>
      <c r="Q35" s="622"/>
      <c r="R35" s="623">
        <v>160840</v>
      </c>
      <c r="S35" s="624"/>
      <c r="T35" s="624"/>
      <c r="U35" s="624"/>
      <c r="V35" s="624"/>
      <c r="W35" s="624"/>
      <c r="X35" s="624"/>
      <c r="Y35" s="625"/>
      <c r="Z35" s="626">
        <v>1.8</v>
      </c>
      <c r="AA35" s="626"/>
      <c r="AB35" s="626"/>
      <c r="AC35" s="626"/>
      <c r="AD35" s="627" t="s">
        <v>137</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174416</v>
      </c>
      <c r="CS35" s="654"/>
      <c r="CT35" s="654"/>
      <c r="CU35" s="654"/>
      <c r="CV35" s="654"/>
      <c r="CW35" s="654"/>
      <c r="CX35" s="654"/>
      <c r="CY35" s="655"/>
      <c r="CZ35" s="628">
        <v>2</v>
      </c>
      <c r="DA35" s="656"/>
      <c r="DB35" s="656"/>
      <c r="DC35" s="658"/>
      <c r="DD35" s="632">
        <v>161546</v>
      </c>
      <c r="DE35" s="654"/>
      <c r="DF35" s="654"/>
      <c r="DG35" s="654"/>
      <c r="DH35" s="654"/>
      <c r="DI35" s="654"/>
      <c r="DJ35" s="654"/>
      <c r="DK35" s="655"/>
      <c r="DL35" s="632">
        <v>158360</v>
      </c>
      <c r="DM35" s="654"/>
      <c r="DN35" s="654"/>
      <c r="DO35" s="654"/>
      <c r="DP35" s="654"/>
      <c r="DQ35" s="654"/>
      <c r="DR35" s="654"/>
      <c r="DS35" s="654"/>
      <c r="DT35" s="654"/>
      <c r="DU35" s="654"/>
      <c r="DV35" s="655"/>
      <c r="DW35" s="628">
        <v>3</v>
      </c>
      <c r="DX35" s="656"/>
      <c r="DY35" s="656"/>
      <c r="DZ35" s="656"/>
      <c r="EA35" s="656"/>
      <c r="EB35" s="656"/>
      <c r="EC35" s="657"/>
    </row>
    <row r="36" spans="2:133" ht="11.25" customHeight="1" x14ac:dyDescent="0.2">
      <c r="B36" s="620" t="s">
        <v>328</v>
      </c>
      <c r="C36" s="621"/>
      <c r="D36" s="621"/>
      <c r="E36" s="621"/>
      <c r="F36" s="621"/>
      <c r="G36" s="621"/>
      <c r="H36" s="621"/>
      <c r="I36" s="621"/>
      <c r="J36" s="621"/>
      <c r="K36" s="621"/>
      <c r="L36" s="621"/>
      <c r="M36" s="621"/>
      <c r="N36" s="621"/>
      <c r="O36" s="621"/>
      <c r="P36" s="621"/>
      <c r="Q36" s="622"/>
      <c r="R36" s="623">
        <v>233895</v>
      </c>
      <c r="S36" s="624"/>
      <c r="T36" s="624"/>
      <c r="U36" s="624"/>
      <c r="V36" s="624"/>
      <c r="W36" s="624"/>
      <c r="X36" s="624"/>
      <c r="Y36" s="625"/>
      <c r="Z36" s="626">
        <v>2.7</v>
      </c>
      <c r="AA36" s="626"/>
      <c r="AB36" s="626"/>
      <c r="AC36" s="626"/>
      <c r="AD36" s="627" t="s">
        <v>240</v>
      </c>
      <c r="AE36" s="627"/>
      <c r="AF36" s="627"/>
      <c r="AG36" s="627"/>
      <c r="AH36" s="627"/>
      <c r="AI36" s="627"/>
      <c r="AJ36" s="627"/>
      <c r="AK36" s="627"/>
      <c r="AL36" s="628" t="s">
        <v>240</v>
      </c>
      <c r="AM36" s="629"/>
      <c r="AN36" s="629"/>
      <c r="AO36" s="630"/>
      <c r="AP36" s="222"/>
      <c r="AQ36" s="685" t="s">
        <v>329</v>
      </c>
      <c r="AR36" s="686"/>
      <c r="AS36" s="686"/>
      <c r="AT36" s="686"/>
      <c r="AU36" s="686"/>
      <c r="AV36" s="686"/>
      <c r="AW36" s="686"/>
      <c r="AX36" s="686"/>
      <c r="AY36" s="687"/>
      <c r="AZ36" s="612">
        <v>708844</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41630</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1465044</v>
      </c>
      <c r="CS36" s="624"/>
      <c r="CT36" s="624"/>
      <c r="CU36" s="624"/>
      <c r="CV36" s="624"/>
      <c r="CW36" s="624"/>
      <c r="CX36" s="624"/>
      <c r="CY36" s="625"/>
      <c r="CZ36" s="628">
        <v>16.899999999999999</v>
      </c>
      <c r="DA36" s="656"/>
      <c r="DB36" s="656"/>
      <c r="DC36" s="658"/>
      <c r="DD36" s="632">
        <v>1219034</v>
      </c>
      <c r="DE36" s="624"/>
      <c r="DF36" s="624"/>
      <c r="DG36" s="624"/>
      <c r="DH36" s="624"/>
      <c r="DI36" s="624"/>
      <c r="DJ36" s="624"/>
      <c r="DK36" s="625"/>
      <c r="DL36" s="632">
        <v>825238</v>
      </c>
      <c r="DM36" s="624"/>
      <c r="DN36" s="624"/>
      <c r="DO36" s="624"/>
      <c r="DP36" s="624"/>
      <c r="DQ36" s="624"/>
      <c r="DR36" s="624"/>
      <c r="DS36" s="624"/>
      <c r="DT36" s="624"/>
      <c r="DU36" s="624"/>
      <c r="DV36" s="625"/>
      <c r="DW36" s="628">
        <v>15.6</v>
      </c>
      <c r="DX36" s="656"/>
      <c r="DY36" s="656"/>
      <c r="DZ36" s="656"/>
      <c r="EA36" s="656"/>
      <c r="EB36" s="656"/>
      <c r="EC36" s="657"/>
    </row>
    <row r="37" spans="2:133" ht="11.25" customHeight="1" x14ac:dyDescent="0.2">
      <c r="B37" s="620" t="s">
        <v>332</v>
      </c>
      <c r="C37" s="621"/>
      <c r="D37" s="621"/>
      <c r="E37" s="621"/>
      <c r="F37" s="621"/>
      <c r="G37" s="621"/>
      <c r="H37" s="621"/>
      <c r="I37" s="621"/>
      <c r="J37" s="621"/>
      <c r="K37" s="621"/>
      <c r="L37" s="621"/>
      <c r="M37" s="621"/>
      <c r="N37" s="621"/>
      <c r="O37" s="621"/>
      <c r="P37" s="621"/>
      <c r="Q37" s="622"/>
      <c r="R37" s="623">
        <v>253289</v>
      </c>
      <c r="S37" s="624"/>
      <c r="T37" s="624"/>
      <c r="U37" s="624"/>
      <c r="V37" s="624"/>
      <c r="W37" s="624"/>
      <c r="X37" s="624"/>
      <c r="Y37" s="625"/>
      <c r="Z37" s="626">
        <v>2.9</v>
      </c>
      <c r="AA37" s="626"/>
      <c r="AB37" s="626"/>
      <c r="AC37" s="626"/>
      <c r="AD37" s="627">
        <v>5035</v>
      </c>
      <c r="AE37" s="627"/>
      <c r="AF37" s="627"/>
      <c r="AG37" s="627"/>
      <c r="AH37" s="627"/>
      <c r="AI37" s="627"/>
      <c r="AJ37" s="627"/>
      <c r="AK37" s="627"/>
      <c r="AL37" s="628">
        <v>0.1</v>
      </c>
      <c r="AM37" s="629"/>
      <c r="AN37" s="629"/>
      <c r="AO37" s="630"/>
      <c r="AQ37" s="689" t="s">
        <v>333</v>
      </c>
      <c r="AR37" s="690"/>
      <c r="AS37" s="690"/>
      <c r="AT37" s="690"/>
      <c r="AU37" s="690"/>
      <c r="AV37" s="690"/>
      <c r="AW37" s="690"/>
      <c r="AX37" s="690"/>
      <c r="AY37" s="691"/>
      <c r="AZ37" s="623">
        <v>4364</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23005</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587059</v>
      </c>
      <c r="CS37" s="654"/>
      <c r="CT37" s="654"/>
      <c r="CU37" s="654"/>
      <c r="CV37" s="654"/>
      <c r="CW37" s="654"/>
      <c r="CX37" s="654"/>
      <c r="CY37" s="655"/>
      <c r="CZ37" s="628">
        <v>6.8</v>
      </c>
      <c r="DA37" s="656"/>
      <c r="DB37" s="656"/>
      <c r="DC37" s="658"/>
      <c r="DD37" s="632">
        <v>587059</v>
      </c>
      <c r="DE37" s="654"/>
      <c r="DF37" s="654"/>
      <c r="DG37" s="654"/>
      <c r="DH37" s="654"/>
      <c r="DI37" s="654"/>
      <c r="DJ37" s="654"/>
      <c r="DK37" s="655"/>
      <c r="DL37" s="632">
        <v>512173</v>
      </c>
      <c r="DM37" s="654"/>
      <c r="DN37" s="654"/>
      <c r="DO37" s="654"/>
      <c r="DP37" s="654"/>
      <c r="DQ37" s="654"/>
      <c r="DR37" s="654"/>
      <c r="DS37" s="654"/>
      <c r="DT37" s="654"/>
      <c r="DU37" s="654"/>
      <c r="DV37" s="655"/>
      <c r="DW37" s="628">
        <v>9.6999999999999993</v>
      </c>
      <c r="DX37" s="656"/>
      <c r="DY37" s="656"/>
      <c r="DZ37" s="656"/>
      <c r="EA37" s="656"/>
      <c r="EB37" s="656"/>
      <c r="EC37" s="657"/>
    </row>
    <row r="38" spans="2:133" ht="11.25" customHeight="1" x14ac:dyDescent="0.2">
      <c r="B38" s="620" t="s">
        <v>336</v>
      </c>
      <c r="C38" s="621"/>
      <c r="D38" s="621"/>
      <c r="E38" s="621"/>
      <c r="F38" s="621"/>
      <c r="G38" s="621"/>
      <c r="H38" s="621"/>
      <c r="I38" s="621"/>
      <c r="J38" s="621"/>
      <c r="K38" s="621"/>
      <c r="L38" s="621"/>
      <c r="M38" s="621"/>
      <c r="N38" s="621"/>
      <c r="O38" s="621"/>
      <c r="P38" s="621"/>
      <c r="Q38" s="622"/>
      <c r="R38" s="623">
        <v>445796</v>
      </c>
      <c r="S38" s="624"/>
      <c r="T38" s="624"/>
      <c r="U38" s="624"/>
      <c r="V38" s="624"/>
      <c r="W38" s="624"/>
      <c r="X38" s="624"/>
      <c r="Y38" s="625"/>
      <c r="Z38" s="626">
        <v>5.0999999999999996</v>
      </c>
      <c r="AA38" s="626"/>
      <c r="AB38" s="626"/>
      <c r="AC38" s="626"/>
      <c r="AD38" s="627" t="s">
        <v>240</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3684</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2748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704480</v>
      </c>
      <c r="CS38" s="624"/>
      <c r="CT38" s="624"/>
      <c r="CU38" s="624"/>
      <c r="CV38" s="624"/>
      <c r="CW38" s="624"/>
      <c r="CX38" s="624"/>
      <c r="CY38" s="625"/>
      <c r="CZ38" s="628">
        <v>8.1</v>
      </c>
      <c r="DA38" s="656"/>
      <c r="DB38" s="656"/>
      <c r="DC38" s="658"/>
      <c r="DD38" s="632">
        <v>577545</v>
      </c>
      <c r="DE38" s="624"/>
      <c r="DF38" s="624"/>
      <c r="DG38" s="624"/>
      <c r="DH38" s="624"/>
      <c r="DI38" s="624"/>
      <c r="DJ38" s="624"/>
      <c r="DK38" s="625"/>
      <c r="DL38" s="632">
        <v>561737</v>
      </c>
      <c r="DM38" s="624"/>
      <c r="DN38" s="624"/>
      <c r="DO38" s="624"/>
      <c r="DP38" s="624"/>
      <c r="DQ38" s="624"/>
      <c r="DR38" s="624"/>
      <c r="DS38" s="624"/>
      <c r="DT38" s="624"/>
      <c r="DU38" s="624"/>
      <c r="DV38" s="625"/>
      <c r="DW38" s="628">
        <v>10.6</v>
      </c>
      <c r="DX38" s="656"/>
      <c r="DY38" s="656"/>
      <c r="DZ38" s="656"/>
      <c r="EA38" s="656"/>
      <c r="EB38" s="656"/>
      <c r="EC38" s="657"/>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129</v>
      </c>
      <c r="AA39" s="626"/>
      <c r="AB39" s="626"/>
      <c r="AC39" s="626"/>
      <c r="AD39" s="627" t="s">
        <v>240</v>
      </c>
      <c r="AE39" s="627"/>
      <c r="AF39" s="627"/>
      <c r="AG39" s="627"/>
      <c r="AH39" s="627"/>
      <c r="AI39" s="627"/>
      <c r="AJ39" s="627"/>
      <c r="AK39" s="627"/>
      <c r="AL39" s="628" t="s">
        <v>240</v>
      </c>
      <c r="AM39" s="629"/>
      <c r="AN39" s="629"/>
      <c r="AO39" s="630"/>
      <c r="AQ39" s="689" t="s">
        <v>341</v>
      </c>
      <c r="AR39" s="690"/>
      <c r="AS39" s="690"/>
      <c r="AT39" s="690"/>
      <c r="AU39" s="690"/>
      <c r="AV39" s="690"/>
      <c r="AW39" s="690"/>
      <c r="AX39" s="690"/>
      <c r="AY39" s="691"/>
      <c r="AZ39" s="623">
        <v>1222</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4444</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197150</v>
      </c>
      <c r="CS39" s="654"/>
      <c r="CT39" s="654"/>
      <c r="CU39" s="654"/>
      <c r="CV39" s="654"/>
      <c r="CW39" s="654"/>
      <c r="CX39" s="654"/>
      <c r="CY39" s="655"/>
      <c r="CZ39" s="628">
        <v>2.2999999999999998</v>
      </c>
      <c r="DA39" s="656"/>
      <c r="DB39" s="656"/>
      <c r="DC39" s="658"/>
      <c r="DD39" s="632">
        <v>140323</v>
      </c>
      <c r="DE39" s="654"/>
      <c r="DF39" s="654"/>
      <c r="DG39" s="654"/>
      <c r="DH39" s="654"/>
      <c r="DI39" s="654"/>
      <c r="DJ39" s="654"/>
      <c r="DK39" s="655"/>
      <c r="DL39" s="632" t="s">
        <v>137</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2">
      <c r="B40" s="620" t="s">
        <v>344</v>
      </c>
      <c r="C40" s="621"/>
      <c r="D40" s="621"/>
      <c r="E40" s="621"/>
      <c r="F40" s="621"/>
      <c r="G40" s="621"/>
      <c r="H40" s="621"/>
      <c r="I40" s="621"/>
      <c r="J40" s="621"/>
      <c r="K40" s="621"/>
      <c r="L40" s="621"/>
      <c r="M40" s="621"/>
      <c r="N40" s="621"/>
      <c r="O40" s="621"/>
      <c r="P40" s="621"/>
      <c r="Q40" s="622"/>
      <c r="R40" s="623">
        <v>104396</v>
      </c>
      <c r="S40" s="624"/>
      <c r="T40" s="624"/>
      <c r="U40" s="624"/>
      <c r="V40" s="624"/>
      <c r="W40" s="624"/>
      <c r="X40" s="624"/>
      <c r="Y40" s="625"/>
      <c r="Z40" s="626">
        <v>1.2</v>
      </c>
      <c r="AA40" s="626"/>
      <c r="AB40" s="626"/>
      <c r="AC40" s="626"/>
      <c r="AD40" s="627" t="s">
        <v>129</v>
      </c>
      <c r="AE40" s="627"/>
      <c r="AF40" s="627"/>
      <c r="AG40" s="627"/>
      <c r="AH40" s="627"/>
      <c r="AI40" s="627"/>
      <c r="AJ40" s="627"/>
      <c r="AK40" s="627"/>
      <c r="AL40" s="628" t="s">
        <v>129</v>
      </c>
      <c r="AM40" s="629"/>
      <c r="AN40" s="629"/>
      <c r="AO40" s="630"/>
      <c r="AQ40" s="689" t="s">
        <v>345</v>
      </c>
      <c r="AR40" s="690"/>
      <c r="AS40" s="690"/>
      <c r="AT40" s="690"/>
      <c r="AU40" s="690"/>
      <c r="AV40" s="690"/>
      <c r="AW40" s="690"/>
      <c r="AX40" s="690"/>
      <c r="AY40" s="691"/>
      <c r="AZ40" s="623" t="s">
        <v>129</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240</v>
      </c>
      <c r="CS40" s="624"/>
      <c r="CT40" s="624"/>
      <c r="CU40" s="624"/>
      <c r="CV40" s="624"/>
      <c r="CW40" s="624"/>
      <c r="CX40" s="624"/>
      <c r="CY40" s="625"/>
      <c r="CZ40" s="628" t="s">
        <v>129</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2">
      <c r="B41" s="644" t="s">
        <v>349</v>
      </c>
      <c r="C41" s="645"/>
      <c r="D41" s="645"/>
      <c r="E41" s="645"/>
      <c r="F41" s="645"/>
      <c r="G41" s="645"/>
      <c r="H41" s="645"/>
      <c r="I41" s="645"/>
      <c r="J41" s="645"/>
      <c r="K41" s="645"/>
      <c r="L41" s="645"/>
      <c r="M41" s="645"/>
      <c r="N41" s="645"/>
      <c r="O41" s="645"/>
      <c r="P41" s="645"/>
      <c r="Q41" s="646"/>
      <c r="R41" s="698">
        <v>8815449</v>
      </c>
      <c r="S41" s="699"/>
      <c r="T41" s="699"/>
      <c r="U41" s="699"/>
      <c r="V41" s="699"/>
      <c r="W41" s="699"/>
      <c r="X41" s="699"/>
      <c r="Y41" s="700"/>
      <c r="Z41" s="701">
        <v>100</v>
      </c>
      <c r="AA41" s="701"/>
      <c r="AB41" s="701"/>
      <c r="AC41" s="701"/>
      <c r="AD41" s="702">
        <v>5193702</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129885</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137</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129</v>
      </c>
      <c r="DA41" s="656"/>
      <c r="DB41" s="656"/>
      <c r="DC41" s="658"/>
      <c r="DD41" s="632" t="s">
        <v>137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353</v>
      </c>
      <c r="AR42" s="706"/>
      <c r="AS42" s="706"/>
      <c r="AT42" s="706"/>
      <c r="AU42" s="706"/>
      <c r="AV42" s="706"/>
      <c r="AW42" s="706"/>
      <c r="AX42" s="706"/>
      <c r="AY42" s="707"/>
      <c r="AZ42" s="698">
        <v>569689</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385</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873286</v>
      </c>
      <c r="CS42" s="654"/>
      <c r="CT42" s="654"/>
      <c r="CU42" s="654"/>
      <c r="CV42" s="654"/>
      <c r="CW42" s="654"/>
      <c r="CX42" s="654"/>
      <c r="CY42" s="655"/>
      <c r="CZ42" s="628">
        <v>10.1</v>
      </c>
      <c r="DA42" s="656"/>
      <c r="DB42" s="656"/>
      <c r="DC42" s="658"/>
      <c r="DD42" s="632">
        <v>335642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12353</v>
      </c>
      <c r="CS43" s="654"/>
      <c r="CT43" s="654"/>
      <c r="CU43" s="654"/>
      <c r="CV43" s="654"/>
      <c r="CW43" s="654"/>
      <c r="CX43" s="654"/>
      <c r="CY43" s="655"/>
      <c r="CZ43" s="628">
        <v>0.1</v>
      </c>
      <c r="DA43" s="656"/>
      <c r="DB43" s="656"/>
      <c r="DC43" s="658"/>
      <c r="DD43" s="632">
        <v>12353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873286</v>
      </c>
      <c r="CS44" s="624"/>
      <c r="CT44" s="624"/>
      <c r="CU44" s="624"/>
      <c r="CV44" s="624"/>
      <c r="CW44" s="624"/>
      <c r="CX44" s="624"/>
      <c r="CY44" s="625"/>
      <c r="CZ44" s="628">
        <v>10.1</v>
      </c>
      <c r="DA44" s="629"/>
      <c r="DB44" s="629"/>
      <c r="DC44" s="635"/>
      <c r="DD44" s="632">
        <v>335642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318541</v>
      </c>
      <c r="CS45" s="654"/>
      <c r="CT45" s="654"/>
      <c r="CU45" s="654"/>
      <c r="CV45" s="654"/>
      <c r="CW45" s="654"/>
      <c r="CX45" s="654"/>
      <c r="CY45" s="655"/>
      <c r="CZ45" s="628">
        <v>3.7</v>
      </c>
      <c r="DA45" s="656"/>
      <c r="DB45" s="656"/>
      <c r="DC45" s="658"/>
      <c r="DD45" s="632">
        <v>157270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465365</v>
      </c>
      <c r="CS46" s="624"/>
      <c r="CT46" s="624"/>
      <c r="CU46" s="624"/>
      <c r="CV46" s="624"/>
      <c r="CW46" s="624"/>
      <c r="CX46" s="624"/>
      <c r="CY46" s="625"/>
      <c r="CZ46" s="628">
        <v>5.4</v>
      </c>
      <c r="DA46" s="629"/>
      <c r="DB46" s="629"/>
      <c r="DC46" s="635"/>
      <c r="DD46" s="632">
        <v>111892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363</v>
      </c>
      <c r="CG47" s="621"/>
      <c r="CH47" s="621"/>
      <c r="CI47" s="621"/>
      <c r="CJ47" s="621"/>
      <c r="CK47" s="621"/>
      <c r="CL47" s="621"/>
      <c r="CM47" s="621"/>
      <c r="CN47" s="621"/>
      <c r="CO47" s="621"/>
      <c r="CP47" s="621"/>
      <c r="CQ47" s="622"/>
      <c r="CR47" s="623" t="s">
        <v>137</v>
      </c>
      <c r="CS47" s="654"/>
      <c r="CT47" s="654"/>
      <c r="CU47" s="654"/>
      <c r="CV47" s="654"/>
      <c r="CW47" s="654"/>
      <c r="CX47" s="654"/>
      <c r="CY47" s="655"/>
      <c r="CZ47" s="628" t="s">
        <v>129</v>
      </c>
      <c r="DA47" s="656"/>
      <c r="DB47" s="656"/>
      <c r="DC47" s="658"/>
      <c r="DD47" s="632" t="s">
        <v>240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364</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240</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8671339</v>
      </c>
      <c r="CS49" s="682"/>
      <c r="CT49" s="682"/>
      <c r="CU49" s="682"/>
      <c r="CV49" s="682"/>
      <c r="CW49" s="682"/>
      <c r="CX49" s="682"/>
      <c r="CY49" s="711"/>
      <c r="CZ49" s="703">
        <v>100</v>
      </c>
      <c r="DA49" s="712"/>
      <c r="DB49" s="712"/>
      <c r="DC49" s="713"/>
      <c r="DD49" s="714">
        <v>5919588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eiVdHSAKbZOHU8W4Wo14AX4fH5WA/WPnUarqEJt9XgCMzUNnzWnXpo+7isWUJIGD8eVQyx5WP0az9qPa5LZeA==" saltValue="iZPq3nq5XTxtkDIw2KEZT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388</v>
      </c>
      <c r="C7" s="761"/>
      <c r="D7" s="761"/>
      <c r="E7" s="761"/>
      <c r="F7" s="761"/>
      <c r="G7" s="761"/>
      <c r="H7" s="761"/>
      <c r="I7" s="761"/>
      <c r="J7" s="761"/>
      <c r="K7" s="761"/>
      <c r="L7" s="761"/>
      <c r="M7" s="761"/>
      <c r="N7" s="761"/>
      <c r="O7" s="761"/>
      <c r="P7" s="762"/>
      <c r="Q7" s="763">
        <v>8815</v>
      </c>
      <c r="R7" s="764"/>
      <c r="S7" s="764"/>
      <c r="T7" s="764"/>
      <c r="U7" s="764"/>
      <c r="V7" s="764">
        <v>8671</v>
      </c>
      <c r="W7" s="764"/>
      <c r="X7" s="764"/>
      <c r="Y7" s="764"/>
      <c r="Z7" s="764"/>
      <c r="AA7" s="764">
        <v>144</v>
      </c>
      <c r="AB7" s="764"/>
      <c r="AC7" s="764"/>
      <c r="AD7" s="764"/>
      <c r="AE7" s="765"/>
      <c r="AF7" s="766">
        <v>141</v>
      </c>
      <c r="AG7" s="767"/>
      <c r="AH7" s="767"/>
      <c r="AI7" s="767"/>
      <c r="AJ7" s="768"/>
      <c r="AK7" s="769">
        <v>161</v>
      </c>
      <c r="AL7" s="770"/>
      <c r="AM7" s="770"/>
      <c r="AN7" s="770"/>
      <c r="AO7" s="770"/>
      <c r="AP7" s="770">
        <v>7307</v>
      </c>
      <c r="AQ7" s="770"/>
      <c r="AR7" s="770"/>
      <c r="AS7" s="770"/>
      <c r="AT7" s="770"/>
      <c r="AU7" s="771" t="s">
        <v>579</v>
      </c>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141</v>
      </c>
      <c r="AG23" s="793"/>
      <c r="AH23" s="793"/>
      <c r="AI23" s="793"/>
      <c r="AJ23" s="796"/>
      <c r="AK23" s="797"/>
      <c r="AL23" s="798"/>
      <c r="AM23" s="798"/>
      <c r="AN23" s="798"/>
      <c r="AO23" s="798"/>
      <c r="AP23" s="793">
        <v>7307</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371</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403</v>
      </c>
      <c r="C28" s="761"/>
      <c r="D28" s="761"/>
      <c r="E28" s="761"/>
      <c r="F28" s="761"/>
      <c r="G28" s="761"/>
      <c r="H28" s="761"/>
      <c r="I28" s="761"/>
      <c r="J28" s="761"/>
      <c r="K28" s="761"/>
      <c r="L28" s="761"/>
      <c r="M28" s="761"/>
      <c r="N28" s="761"/>
      <c r="O28" s="761"/>
      <c r="P28" s="762"/>
      <c r="Q28" s="822">
        <v>2472</v>
      </c>
      <c r="R28" s="823"/>
      <c r="S28" s="823"/>
      <c r="T28" s="823"/>
      <c r="U28" s="823"/>
      <c r="V28" s="823">
        <v>2430</v>
      </c>
      <c r="W28" s="823"/>
      <c r="X28" s="823"/>
      <c r="Y28" s="823"/>
      <c r="Z28" s="823"/>
      <c r="AA28" s="823">
        <v>42</v>
      </c>
      <c r="AB28" s="823"/>
      <c r="AC28" s="823"/>
      <c r="AD28" s="823"/>
      <c r="AE28" s="824"/>
      <c r="AF28" s="825">
        <v>42</v>
      </c>
      <c r="AG28" s="823"/>
      <c r="AH28" s="823"/>
      <c r="AI28" s="823"/>
      <c r="AJ28" s="826"/>
      <c r="AK28" s="827">
        <v>130</v>
      </c>
      <c r="AL28" s="828"/>
      <c r="AM28" s="828"/>
      <c r="AN28" s="828"/>
      <c r="AO28" s="828"/>
      <c r="AP28" s="828" t="s">
        <v>516</v>
      </c>
      <c r="AQ28" s="828"/>
      <c r="AR28" s="828"/>
      <c r="AS28" s="828"/>
      <c r="AT28" s="828"/>
      <c r="AU28" s="828" t="s">
        <v>516</v>
      </c>
      <c r="AV28" s="828"/>
      <c r="AW28" s="828"/>
      <c r="AX28" s="828"/>
      <c r="AY28" s="828"/>
      <c r="AZ28" s="829" t="s">
        <v>516</v>
      </c>
      <c r="BA28" s="829"/>
      <c r="BB28" s="829"/>
      <c r="BC28" s="829"/>
      <c r="BD28" s="829"/>
      <c r="BE28" s="820" t="s">
        <v>580</v>
      </c>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404</v>
      </c>
      <c r="C29" s="750"/>
      <c r="D29" s="750"/>
      <c r="E29" s="750"/>
      <c r="F29" s="750"/>
      <c r="G29" s="750"/>
      <c r="H29" s="750"/>
      <c r="I29" s="750"/>
      <c r="J29" s="750"/>
      <c r="K29" s="750"/>
      <c r="L29" s="750"/>
      <c r="M29" s="750"/>
      <c r="N29" s="750"/>
      <c r="O29" s="750"/>
      <c r="P29" s="751"/>
      <c r="Q29" s="752">
        <v>328</v>
      </c>
      <c r="R29" s="753"/>
      <c r="S29" s="753"/>
      <c r="T29" s="753"/>
      <c r="U29" s="753"/>
      <c r="V29" s="753">
        <v>317</v>
      </c>
      <c r="W29" s="753"/>
      <c r="X29" s="753"/>
      <c r="Y29" s="753"/>
      <c r="Z29" s="753"/>
      <c r="AA29" s="753">
        <v>11</v>
      </c>
      <c r="AB29" s="753"/>
      <c r="AC29" s="753"/>
      <c r="AD29" s="753"/>
      <c r="AE29" s="754"/>
      <c r="AF29" s="755">
        <v>11</v>
      </c>
      <c r="AG29" s="756"/>
      <c r="AH29" s="756"/>
      <c r="AI29" s="756"/>
      <c r="AJ29" s="757"/>
      <c r="AK29" s="834">
        <v>63</v>
      </c>
      <c r="AL29" s="830"/>
      <c r="AM29" s="830"/>
      <c r="AN29" s="830"/>
      <c r="AO29" s="830"/>
      <c r="AP29" s="830" t="s">
        <v>516</v>
      </c>
      <c r="AQ29" s="830"/>
      <c r="AR29" s="830"/>
      <c r="AS29" s="830"/>
      <c r="AT29" s="830"/>
      <c r="AU29" s="830" t="s">
        <v>516</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405</v>
      </c>
      <c r="C30" s="750"/>
      <c r="D30" s="750"/>
      <c r="E30" s="750"/>
      <c r="F30" s="750"/>
      <c r="G30" s="750"/>
      <c r="H30" s="750"/>
      <c r="I30" s="750"/>
      <c r="J30" s="750"/>
      <c r="K30" s="750"/>
      <c r="L30" s="750"/>
      <c r="M30" s="750"/>
      <c r="N30" s="750"/>
      <c r="O30" s="750"/>
      <c r="P30" s="751"/>
      <c r="Q30" s="752">
        <v>285</v>
      </c>
      <c r="R30" s="753"/>
      <c r="S30" s="753"/>
      <c r="T30" s="753"/>
      <c r="U30" s="753"/>
      <c r="V30" s="753">
        <v>264</v>
      </c>
      <c r="W30" s="753"/>
      <c r="X30" s="753"/>
      <c r="Y30" s="753"/>
      <c r="Z30" s="753"/>
      <c r="AA30" s="753">
        <v>20</v>
      </c>
      <c r="AB30" s="753"/>
      <c r="AC30" s="753"/>
      <c r="AD30" s="753"/>
      <c r="AE30" s="754"/>
      <c r="AF30" s="755">
        <v>427</v>
      </c>
      <c r="AG30" s="756"/>
      <c r="AH30" s="756"/>
      <c r="AI30" s="756"/>
      <c r="AJ30" s="757"/>
      <c r="AK30" s="834">
        <v>4</v>
      </c>
      <c r="AL30" s="830"/>
      <c r="AM30" s="830"/>
      <c r="AN30" s="830"/>
      <c r="AO30" s="830"/>
      <c r="AP30" s="830">
        <v>599</v>
      </c>
      <c r="AQ30" s="830"/>
      <c r="AR30" s="830"/>
      <c r="AS30" s="830"/>
      <c r="AT30" s="830"/>
      <c r="AU30" s="830" t="s">
        <v>516</v>
      </c>
      <c r="AV30" s="830"/>
      <c r="AW30" s="830"/>
      <c r="AX30" s="830"/>
      <c r="AY30" s="830"/>
      <c r="AZ30" s="831" t="s">
        <v>516</v>
      </c>
      <c r="BA30" s="831"/>
      <c r="BB30" s="831"/>
      <c r="BC30" s="831"/>
      <c r="BD30" s="831"/>
      <c r="BE30" s="832" t="s">
        <v>581</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406</v>
      </c>
      <c r="C31" s="750"/>
      <c r="D31" s="750"/>
      <c r="E31" s="750"/>
      <c r="F31" s="750"/>
      <c r="G31" s="750"/>
      <c r="H31" s="750"/>
      <c r="I31" s="750"/>
      <c r="J31" s="750"/>
      <c r="K31" s="750"/>
      <c r="L31" s="750"/>
      <c r="M31" s="750"/>
      <c r="N31" s="750"/>
      <c r="O31" s="750"/>
      <c r="P31" s="751"/>
      <c r="Q31" s="752">
        <v>671</v>
      </c>
      <c r="R31" s="753"/>
      <c r="S31" s="753"/>
      <c r="T31" s="753"/>
      <c r="U31" s="753"/>
      <c r="V31" s="753">
        <v>609</v>
      </c>
      <c r="W31" s="753"/>
      <c r="X31" s="753"/>
      <c r="Y31" s="753"/>
      <c r="Z31" s="753"/>
      <c r="AA31" s="753">
        <v>62</v>
      </c>
      <c r="AB31" s="753"/>
      <c r="AC31" s="753"/>
      <c r="AD31" s="753"/>
      <c r="AE31" s="754"/>
      <c r="AF31" s="755">
        <v>62</v>
      </c>
      <c r="AG31" s="756"/>
      <c r="AH31" s="756"/>
      <c r="AI31" s="756"/>
      <c r="AJ31" s="757"/>
      <c r="AK31" s="834">
        <v>4</v>
      </c>
      <c r="AL31" s="830"/>
      <c r="AM31" s="830"/>
      <c r="AN31" s="830"/>
      <c r="AO31" s="830"/>
      <c r="AP31" s="830" t="s">
        <v>516</v>
      </c>
      <c r="AQ31" s="830"/>
      <c r="AR31" s="830"/>
      <c r="AS31" s="830"/>
      <c r="AT31" s="830"/>
      <c r="AU31" s="830" t="s">
        <v>516</v>
      </c>
      <c r="AV31" s="830"/>
      <c r="AW31" s="830"/>
      <c r="AX31" s="830"/>
      <c r="AY31" s="830"/>
      <c r="AZ31" s="831" t="s">
        <v>516</v>
      </c>
      <c r="BA31" s="831"/>
      <c r="BB31" s="831"/>
      <c r="BC31" s="831"/>
      <c r="BD31" s="831"/>
      <c r="BE31" s="832" t="s">
        <v>582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407</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390</v>
      </c>
      <c r="B63" s="789" t="s">
        <v>408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541</v>
      </c>
      <c r="AG63" s="844"/>
      <c r="AH63" s="844"/>
      <c r="AI63" s="844"/>
      <c r="AJ63" s="845"/>
      <c r="AK63" s="846"/>
      <c r="AL63" s="841"/>
      <c r="AM63" s="841"/>
      <c r="AN63" s="841"/>
      <c r="AO63" s="841"/>
      <c r="AP63" s="844">
        <v>599</v>
      </c>
      <c r="AQ63" s="844"/>
      <c r="AR63" s="844"/>
      <c r="AS63" s="844"/>
      <c r="AT63" s="844"/>
      <c r="AU63" s="844" t="s">
        <v>583</v>
      </c>
      <c r="AV63" s="844"/>
      <c r="AW63" s="844"/>
      <c r="AX63" s="844"/>
      <c r="AY63" s="844"/>
      <c r="AZ63" s="848"/>
      <c r="BA63" s="848"/>
      <c r="BB63" s="848"/>
      <c r="BC63" s="848"/>
      <c r="BD63" s="848"/>
      <c r="BE63" s="849"/>
      <c r="BF63" s="849"/>
      <c r="BG63" s="849"/>
      <c r="BH63" s="849"/>
      <c r="BI63" s="850"/>
      <c r="BJ63" s="851" t="s">
        <v>409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411</v>
      </c>
      <c r="B66" s="730"/>
      <c r="C66" s="730"/>
      <c r="D66" s="730"/>
      <c r="E66" s="730"/>
      <c r="F66" s="730"/>
      <c r="G66" s="730"/>
      <c r="H66" s="730"/>
      <c r="I66" s="730"/>
      <c r="J66" s="730"/>
      <c r="K66" s="730"/>
      <c r="L66" s="730"/>
      <c r="M66" s="730"/>
      <c r="N66" s="730"/>
      <c r="O66" s="730"/>
      <c r="P66" s="731"/>
      <c r="Q66" s="725" t="s">
        <v>412</v>
      </c>
      <c r="R66" s="721"/>
      <c r="S66" s="721"/>
      <c r="T66" s="721"/>
      <c r="U66" s="722"/>
      <c r="V66" s="725" t="s">
        <v>413</v>
      </c>
      <c r="W66" s="721"/>
      <c r="X66" s="721"/>
      <c r="Y66" s="721"/>
      <c r="Z66" s="722"/>
      <c r="AA66" s="725" t="s">
        <v>414</v>
      </c>
      <c r="AB66" s="721"/>
      <c r="AC66" s="721"/>
      <c r="AD66" s="721"/>
      <c r="AE66" s="722"/>
      <c r="AF66" s="854" t="s">
        <v>415</v>
      </c>
      <c r="AG66" s="815"/>
      <c r="AH66" s="815"/>
      <c r="AI66" s="815"/>
      <c r="AJ66" s="855"/>
      <c r="AK66" s="725" t="s">
        <v>416</v>
      </c>
      <c r="AL66" s="730"/>
      <c r="AM66" s="730"/>
      <c r="AN66" s="730"/>
      <c r="AO66" s="731"/>
      <c r="AP66" s="725" t="s">
        <v>417</v>
      </c>
      <c r="AQ66" s="721"/>
      <c r="AR66" s="721"/>
      <c r="AS66" s="721"/>
      <c r="AT66" s="722"/>
      <c r="AU66" s="725" t="s">
        <v>418</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547</v>
      </c>
      <c r="R68" s="866"/>
      <c r="S68" s="866"/>
      <c r="T68" s="866"/>
      <c r="U68" s="866"/>
      <c r="V68" s="866">
        <v>483</v>
      </c>
      <c r="W68" s="866"/>
      <c r="X68" s="866"/>
      <c r="Y68" s="866"/>
      <c r="Z68" s="866"/>
      <c r="AA68" s="866">
        <v>64</v>
      </c>
      <c r="AB68" s="866"/>
      <c r="AC68" s="866"/>
      <c r="AD68" s="866"/>
      <c r="AE68" s="866"/>
      <c r="AF68" s="866">
        <v>64</v>
      </c>
      <c r="AG68" s="866"/>
      <c r="AH68" s="866"/>
      <c r="AI68" s="866"/>
      <c r="AJ68" s="866"/>
      <c r="AK68" s="866" t="s">
        <v>516</v>
      </c>
      <c r="AL68" s="866"/>
      <c r="AM68" s="866"/>
      <c r="AN68" s="866"/>
      <c r="AO68" s="866"/>
      <c r="AP68" s="866" t="s">
        <v>516</v>
      </c>
      <c r="AQ68" s="866"/>
      <c r="AR68" s="866"/>
      <c r="AS68" s="866"/>
      <c r="AT68" s="866"/>
      <c r="AU68" s="866" t="s">
        <v>516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3</v>
      </c>
      <c r="R69" s="830"/>
      <c r="S69" s="830"/>
      <c r="T69" s="830"/>
      <c r="U69" s="830"/>
      <c r="V69" s="830">
        <v>2</v>
      </c>
      <c r="W69" s="830"/>
      <c r="X69" s="830"/>
      <c r="Y69" s="830"/>
      <c r="Z69" s="830"/>
      <c r="AA69" s="830">
        <v>1</v>
      </c>
      <c r="AB69" s="830"/>
      <c r="AC69" s="830"/>
      <c r="AD69" s="830"/>
      <c r="AE69" s="830"/>
      <c r="AF69" s="830">
        <v>1</v>
      </c>
      <c r="AG69" s="830"/>
      <c r="AH69" s="830"/>
      <c r="AI69" s="830"/>
      <c r="AJ69" s="830"/>
      <c r="AK69" s="830" t="s">
        <v>516</v>
      </c>
      <c r="AL69" s="830"/>
      <c r="AM69" s="830"/>
      <c r="AN69" s="830"/>
      <c r="AO69" s="830"/>
      <c r="AP69" s="830" t="s">
        <v>516</v>
      </c>
      <c r="AQ69" s="830"/>
      <c r="AR69" s="830"/>
      <c r="AS69" s="830"/>
      <c r="AT69" s="830"/>
      <c r="AU69" s="830" t="s">
        <v>516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61</v>
      </c>
      <c r="R70" s="830"/>
      <c r="S70" s="830"/>
      <c r="T70" s="830"/>
      <c r="U70" s="830"/>
      <c r="V70" s="830">
        <v>56</v>
      </c>
      <c r="W70" s="830"/>
      <c r="X70" s="830"/>
      <c r="Y70" s="830"/>
      <c r="Z70" s="830"/>
      <c r="AA70" s="830">
        <v>5</v>
      </c>
      <c r="AB70" s="830"/>
      <c r="AC70" s="830"/>
      <c r="AD70" s="830"/>
      <c r="AE70" s="830"/>
      <c r="AF70" s="830">
        <v>5</v>
      </c>
      <c r="AG70" s="830"/>
      <c r="AH70" s="830"/>
      <c r="AI70" s="830"/>
      <c r="AJ70" s="830"/>
      <c r="AK70" s="830" t="s">
        <v>516</v>
      </c>
      <c r="AL70" s="830"/>
      <c r="AM70" s="830"/>
      <c r="AN70" s="830"/>
      <c r="AO70" s="830"/>
      <c r="AP70" s="830" t="s">
        <v>516</v>
      </c>
      <c r="AQ70" s="830"/>
      <c r="AR70" s="830"/>
      <c r="AS70" s="830"/>
      <c r="AT70" s="830"/>
      <c r="AU70" s="830" t="s">
        <v>516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6958</v>
      </c>
      <c r="R71" s="830"/>
      <c r="S71" s="830"/>
      <c r="T71" s="830"/>
      <c r="U71" s="830"/>
      <c r="V71" s="830">
        <v>6929</v>
      </c>
      <c r="W71" s="830"/>
      <c r="X71" s="830"/>
      <c r="Y71" s="830"/>
      <c r="Z71" s="830"/>
      <c r="AA71" s="830">
        <v>29</v>
      </c>
      <c r="AB71" s="830"/>
      <c r="AC71" s="830"/>
      <c r="AD71" s="830"/>
      <c r="AE71" s="830"/>
      <c r="AF71" s="830">
        <v>29</v>
      </c>
      <c r="AG71" s="830"/>
      <c r="AH71" s="830"/>
      <c r="AI71" s="830"/>
      <c r="AJ71" s="830"/>
      <c r="AK71" s="830">
        <v>90</v>
      </c>
      <c r="AL71" s="830"/>
      <c r="AM71" s="830"/>
      <c r="AN71" s="830"/>
      <c r="AO71" s="830"/>
      <c r="AP71" s="830" t="s">
        <v>516</v>
      </c>
      <c r="AQ71" s="830"/>
      <c r="AR71" s="830"/>
      <c r="AS71" s="830"/>
      <c r="AT71" s="830"/>
      <c r="AU71" s="830" t="s">
        <v>516</v>
      </c>
      <c r="AV71" s="830"/>
      <c r="AW71" s="830"/>
      <c r="AX71" s="830"/>
      <c r="AY71" s="830"/>
      <c r="AZ71" s="832" t="s">
        <v>594</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867</v>
      </c>
      <c r="R72" s="830"/>
      <c r="S72" s="830"/>
      <c r="T72" s="830"/>
      <c r="U72" s="830"/>
      <c r="V72" s="830">
        <v>840</v>
      </c>
      <c r="W72" s="830"/>
      <c r="X72" s="830"/>
      <c r="Y72" s="830"/>
      <c r="Z72" s="830"/>
      <c r="AA72" s="830">
        <v>27</v>
      </c>
      <c r="AB72" s="830"/>
      <c r="AC72" s="830"/>
      <c r="AD72" s="830"/>
      <c r="AE72" s="830"/>
      <c r="AF72" s="830">
        <v>27</v>
      </c>
      <c r="AG72" s="830"/>
      <c r="AH72" s="830"/>
      <c r="AI72" s="830"/>
      <c r="AJ72" s="830"/>
      <c r="AK72" s="830">
        <v>19</v>
      </c>
      <c r="AL72" s="830"/>
      <c r="AM72" s="830"/>
      <c r="AN72" s="830"/>
      <c r="AO72" s="830"/>
      <c r="AP72" s="830">
        <v>24</v>
      </c>
      <c r="AQ72" s="830"/>
      <c r="AR72" s="830"/>
      <c r="AS72" s="830"/>
      <c r="AT72" s="830"/>
      <c r="AU72" s="830" t="s">
        <v>516</v>
      </c>
      <c r="AV72" s="830"/>
      <c r="AW72" s="830"/>
      <c r="AX72" s="830"/>
      <c r="AY72" s="830"/>
      <c r="AZ72" s="832" t="s">
        <v>595</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1533</v>
      </c>
      <c r="R73" s="830"/>
      <c r="S73" s="830"/>
      <c r="T73" s="830"/>
      <c r="U73" s="830"/>
      <c r="V73" s="830">
        <v>1517</v>
      </c>
      <c r="W73" s="830"/>
      <c r="X73" s="830"/>
      <c r="Y73" s="830"/>
      <c r="Z73" s="830"/>
      <c r="AA73" s="830">
        <v>16</v>
      </c>
      <c r="AB73" s="830"/>
      <c r="AC73" s="830"/>
      <c r="AD73" s="830"/>
      <c r="AE73" s="830"/>
      <c r="AF73" s="830">
        <v>16</v>
      </c>
      <c r="AG73" s="830"/>
      <c r="AH73" s="830"/>
      <c r="AI73" s="830"/>
      <c r="AJ73" s="830"/>
      <c r="AK73" s="830">
        <v>287</v>
      </c>
      <c r="AL73" s="830"/>
      <c r="AM73" s="830"/>
      <c r="AN73" s="830"/>
      <c r="AO73" s="830"/>
      <c r="AP73" s="830">
        <v>1599</v>
      </c>
      <c r="AQ73" s="830"/>
      <c r="AR73" s="830"/>
      <c r="AS73" s="830"/>
      <c r="AT73" s="830"/>
      <c r="AU73" s="830" t="s">
        <v>516</v>
      </c>
      <c r="AV73" s="830"/>
      <c r="AW73" s="830"/>
      <c r="AX73" s="830"/>
      <c r="AY73" s="830"/>
      <c r="AZ73" s="832" t="s">
        <v>596</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590</v>
      </c>
      <c r="C74" s="874"/>
      <c r="D74" s="874"/>
      <c r="E74" s="874"/>
      <c r="F74" s="874"/>
      <c r="G74" s="874"/>
      <c r="H74" s="874"/>
      <c r="I74" s="874"/>
      <c r="J74" s="874"/>
      <c r="K74" s="874"/>
      <c r="L74" s="874"/>
      <c r="M74" s="874"/>
      <c r="N74" s="874"/>
      <c r="O74" s="874"/>
      <c r="P74" s="875"/>
      <c r="Q74" s="876">
        <v>380</v>
      </c>
      <c r="R74" s="830"/>
      <c r="S74" s="830"/>
      <c r="T74" s="830"/>
      <c r="U74" s="830"/>
      <c r="V74" s="830">
        <v>378</v>
      </c>
      <c r="W74" s="830"/>
      <c r="X74" s="830"/>
      <c r="Y74" s="830"/>
      <c r="Z74" s="830"/>
      <c r="AA74" s="830">
        <v>2</v>
      </c>
      <c r="AB74" s="830"/>
      <c r="AC74" s="830"/>
      <c r="AD74" s="830"/>
      <c r="AE74" s="830"/>
      <c r="AF74" s="830">
        <v>2</v>
      </c>
      <c r="AG74" s="830"/>
      <c r="AH74" s="830"/>
      <c r="AI74" s="830"/>
      <c r="AJ74" s="830"/>
      <c r="AK74" s="830" t="s">
        <v>516</v>
      </c>
      <c r="AL74" s="830"/>
      <c r="AM74" s="830"/>
      <c r="AN74" s="830"/>
      <c r="AO74" s="830"/>
      <c r="AP74" s="830">
        <v>107</v>
      </c>
      <c r="AQ74" s="830"/>
      <c r="AR74" s="830"/>
      <c r="AS74" s="830"/>
      <c r="AT74" s="830"/>
      <c r="AU74" s="830" t="s">
        <v>516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591</v>
      </c>
      <c r="C75" s="874"/>
      <c r="D75" s="874"/>
      <c r="E75" s="874"/>
      <c r="F75" s="874"/>
      <c r="G75" s="874"/>
      <c r="H75" s="874"/>
      <c r="I75" s="874"/>
      <c r="J75" s="874"/>
      <c r="K75" s="874"/>
      <c r="L75" s="874"/>
      <c r="M75" s="874"/>
      <c r="N75" s="874"/>
      <c r="O75" s="874"/>
      <c r="P75" s="875"/>
      <c r="Q75" s="877">
        <v>7319</v>
      </c>
      <c r="R75" s="878"/>
      <c r="S75" s="878"/>
      <c r="T75" s="878"/>
      <c r="U75" s="834"/>
      <c r="V75" s="879">
        <v>6688</v>
      </c>
      <c r="W75" s="878"/>
      <c r="X75" s="878"/>
      <c r="Y75" s="878"/>
      <c r="Z75" s="834"/>
      <c r="AA75" s="879">
        <v>631</v>
      </c>
      <c r="AB75" s="878"/>
      <c r="AC75" s="878"/>
      <c r="AD75" s="878"/>
      <c r="AE75" s="834"/>
      <c r="AF75" s="879">
        <v>631</v>
      </c>
      <c r="AG75" s="878"/>
      <c r="AH75" s="878"/>
      <c r="AI75" s="878"/>
      <c r="AJ75" s="834"/>
      <c r="AK75" s="879" t="s">
        <v>516</v>
      </c>
      <c r="AL75" s="878"/>
      <c r="AM75" s="878"/>
      <c r="AN75" s="878"/>
      <c r="AO75" s="834"/>
      <c r="AP75" s="879" t="s">
        <v>516</v>
      </c>
      <c r="AQ75" s="878"/>
      <c r="AR75" s="878"/>
      <c r="AS75" s="878"/>
      <c r="AT75" s="834"/>
      <c r="AU75" s="879" t="s">
        <v>516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592</v>
      </c>
      <c r="C76" s="874"/>
      <c r="D76" s="874"/>
      <c r="E76" s="874"/>
      <c r="F76" s="874"/>
      <c r="G76" s="874"/>
      <c r="H76" s="874"/>
      <c r="I76" s="874"/>
      <c r="J76" s="874"/>
      <c r="K76" s="874"/>
      <c r="L76" s="874"/>
      <c r="M76" s="874"/>
      <c r="N76" s="874"/>
      <c r="O76" s="874"/>
      <c r="P76" s="875"/>
      <c r="Q76" s="877">
        <v>267</v>
      </c>
      <c r="R76" s="878"/>
      <c r="S76" s="878"/>
      <c r="T76" s="878"/>
      <c r="U76" s="834"/>
      <c r="V76" s="879">
        <v>235</v>
      </c>
      <c r="W76" s="878"/>
      <c r="X76" s="878"/>
      <c r="Y76" s="878"/>
      <c r="Z76" s="834"/>
      <c r="AA76" s="879">
        <v>32</v>
      </c>
      <c r="AB76" s="878"/>
      <c r="AC76" s="878"/>
      <c r="AD76" s="878"/>
      <c r="AE76" s="834"/>
      <c r="AF76" s="879">
        <v>32</v>
      </c>
      <c r="AG76" s="878"/>
      <c r="AH76" s="878"/>
      <c r="AI76" s="878"/>
      <c r="AJ76" s="834"/>
      <c r="AK76" s="879" t="s">
        <v>516</v>
      </c>
      <c r="AL76" s="878"/>
      <c r="AM76" s="878"/>
      <c r="AN76" s="878"/>
      <c r="AO76" s="834"/>
      <c r="AP76" s="879" t="s">
        <v>516</v>
      </c>
      <c r="AQ76" s="878"/>
      <c r="AR76" s="878"/>
      <c r="AS76" s="878"/>
      <c r="AT76" s="834"/>
      <c r="AU76" s="879" t="s">
        <v>516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593</v>
      </c>
      <c r="C77" s="874"/>
      <c r="D77" s="874"/>
      <c r="E77" s="874"/>
      <c r="F77" s="874"/>
      <c r="G77" s="874"/>
      <c r="H77" s="874"/>
      <c r="I77" s="874"/>
      <c r="J77" s="874"/>
      <c r="K77" s="874"/>
      <c r="L77" s="874"/>
      <c r="M77" s="874"/>
      <c r="N77" s="874"/>
      <c r="O77" s="874"/>
      <c r="P77" s="875"/>
      <c r="Q77" s="877">
        <v>279696</v>
      </c>
      <c r="R77" s="878"/>
      <c r="S77" s="878"/>
      <c r="T77" s="878"/>
      <c r="U77" s="834"/>
      <c r="V77" s="879">
        <v>267445</v>
      </c>
      <c r="W77" s="878"/>
      <c r="X77" s="878"/>
      <c r="Y77" s="878"/>
      <c r="Z77" s="834"/>
      <c r="AA77" s="879">
        <v>12251</v>
      </c>
      <c r="AB77" s="878"/>
      <c r="AC77" s="878"/>
      <c r="AD77" s="878"/>
      <c r="AE77" s="834"/>
      <c r="AF77" s="879">
        <v>12251</v>
      </c>
      <c r="AG77" s="878"/>
      <c r="AH77" s="878"/>
      <c r="AI77" s="878"/>
      <c r="AJ77" s="834"/>
      <c r="AK77" s="879" t="s">
        <v>516</v>
      </c>
      <c r="AL77" s="878"/>
      <c r="AM77" s="878"/>
      <c r="AN77" s="878"/>
      <c r="AO77" s="834"/>
      <c r="AP77" s="879" t="s">
        <v>516</v>
      </c>
      <c r="AQ77" s="878"/>
      <c r="AR77" s="878"/>
      <c r="AS77" s="878"/>
      <c r="AT77" s="834"/>
      <c r="AU77" s="879" t="s">
        <v>516</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13042</v>
      </c>
      <c r="AG88" s="844"/>
      <c r="AH88" s="844"/>
      <c r="AI88" s="844"/>
      <c r="AJ88" s="844"/>
      <c r="AK88" s="841"/>
      <c r="AL88" s="841"/>
      <c r="AM88" s="841"/>
      <c r="AN88" s="841"/>
      <c r="AO88" s="841"/>
      <c r="AP88" s="844">
        <v>1730</v>
      </c>
      <c r="AQ88" s="844"/>
      <c r="AR88" s="844"/>
      <c r="AS88" s="844"/>
      <c r="AT88" s="844"/>
      <c r="AU88" s="844" t="s">
        <v>516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308</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308</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308</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540724</v>
      </c>
      <c r="AB110" s="900"/>
      <c r="AC110" s="900"/>
      <c r="AD110" s="900"/>
      <c r="AE110" s="901"/>
      <c r="AF110" s="902">
        <v>618676</v>
      </c>
      <c r="AG110" s="900"/>
      <c r="AH110" s="900"/>
      <c r="AI110" s="900"/>
      <c r="AJ110" s="901"/>
      <c r="AK110" s="902">
        <v>679451</v>
      </c>
      <c r="AL110" s="900"/>
      <c r="AM110" s="900"/>
      <c r="AN110" s="900"/>
      <c r="AO110" s="901"/>
      <c r="AP110" s="903">
        <v>14.2</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7403852</v>
      </c>
      <c r="BR110" s="931"/>
      <c r="BS110" s="931"/>
      <c r="BT110" s="931"/>
      <c r="BU110" s="931"/>
      <c r="BV110" s="931">
        <v>7566758</v>
      </c>
      <c r="BW110" s="931"/>
      <c r="BX110" s="931"/>
      <c r="BY110" s="931"/>
      <c r="BZ110" s="931"/>
      <c r="CA110" s="931">
        <v>7306513</v>
      </c>
      <c r="CB110" s="931"/>
      <c r="CC110" s="931"/>
      <c r="CD110" s="931"/>
      <c r="CE110" s="931"/>
      <c r="CF110" s="944">
        <v>152.69999999999999</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436</v>
      </c>
      <c r="DM110" s="931"/>
      <c r="DN110" s="931"/>
      <c r="DO110" s="931"/>
      <c r="DP110" s="931"/>
      <c r="DQ110" s="931" t="s">
        <v>436</v>
      </c>
      <c r="DR110" s="931"/>
      <c r="DS110" s="931"/>
      <c r="DT110" s="931"/>
      <c r="DU110" s="931"/>
      <c r="DV110" s="932" t="s">
        <v>436</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439</v>
      </c>
      <c r="BW111" s="926"/>
      <c r="BX111" s="926"/>
      <c r="BY111" s="926"/>
      <c r="BZ111" s="926"/>
      <c r="CA111" s="926" t="s">
        <v>440</v>
      </c>
      <c r="CB111" s="926"/>
      <c r="CC111" s="926"/>
      <c r="CD111" s="926"/>
      <c r="CE111" s="926"/>
      <c r="CF111" s="920" t="s">
        <v>129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129</v>
      </c>
      <c r="DM111" s="926"/>
      <c r="DN111" s="926"/>
      <c r="DO111" s="926"/>
      <c r="DP111" s="926"/>
      <c r="DQ111" s="926" t="s">
        <v>442</v>
      </c>
      <c r="DR111" s="926"/>
      <c r="DS111" s="926"/>
      <c r="DT111" s="926"/>
      <c r="DU111" s="926"/>
      <c r="DV111" s="927" t="s">
        <v>129</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445</v>
      </c>
      <c r="AL112" s="959"/>
      <c r="AM112" s="959"/>
      <c r="AN112" s="959"/>
      <c r="AO112" s="960"/>
      <c r="AP112" s="962" t="s">
        <v>129</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t="s">
        <v>442</v>
      </c>
      <c r="BR112" s="926"/>
      <c r="BS112" s="926"/>
      <c r="BT112" s="926"/>
      <c r="BU112" s="926"/>
      <c r="BV112" s="926" t="s">
        <v>129</v>
      </c>
      <c r="BW112" s="926"/>
      <c r="BX112" s="926"/>
      <c r="BY112" s="926"/>
      <c r="BZ112" s="926"/>
      <c r="CA112" s="926" t="s">
        <v>442</v>
      </c>
      <c r="CB112" s="926"/>
      <c r="CC112" s="926"/>
      <c r="CD112" s="926"/>
      <c r="CE112" s="926"/>
      <c r="CF112" s="920" t="s">
        <v>129</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2397</v>
      </c>
      <c r="AB113" s="938"/>
      <c r="AC113" s="938"/>
      <c r="AD113" s="938"/>
      <c r="AE113" s="939"/>
      <c r="AF113" s="940">
        <v>2129</v>
      </c>
      <c r="AG113" s="938"/>
      <c r="AH113" s="938"/>
      <c r="AI113" s="938"/>
      <c r="AJ113" s="939"/>
      <c r="AK113" s="940">
        <v>1762</v>
      </c>
      <c r="AL113" s="938"/>
      <c r="AM113" s="938"/>
      <c r="AN113" s="938"/>
      <c r="AO113" s="939"/>
      <c r="AP113" s="941">
        <v>0</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358456</v>
      </c>
      <c r="BR113" s="926"/>
      <c r="BS113" s="926"/>
      <c r="BT113" s="926"/>
      <c r="BU113" s="926"/>
      <c r="BV113" s="926">
        <v>312073</v>
      </c>
      <c r="BW113" s="926"/>
      <c r="BX113" s="926"/>
      <c r="BY113" s="926"/>
      <c r="BZ113" s="926"/>
      <c r="CA113" s="926">
        <v>254147</v>
      </c>
      <c r="CB113" s="926"/>
      <c r="CC113" s="926"/>
      <c r="CD113" s="926"/>
      <c r="CE113" s="926"/>
      <c r="CF113" s="920">
        <v>5.3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442</v>
      </c>
      <c r="DR113" s="959"/>
      <c r="DS113" s="959"/>
      <c r="DT113" s="959"/>
      <c r="DU113" s="960"/>
      <c r="DV113" s="962" t="s">
        <v>442</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62861</v>
      </c>
      <c r="AB114" s="959"/>
      <c r="AC114" s="959"/>
      <c r="AD114" s="959"/>
      <c r="AE114" s="960"/>
      <c r="AF114" s="961">
        <v>62734</v>
      </c>
      <c r="AG114" s="959"/>
      <c r="AH114" s="959"/>
      <c r="AI114" s="959"/>
      <c r="AJ114" s="960"/>
      <c r="AK114" s="961">
        <v>61953</v>
      </c>
      <c r="AL114" s="959"/>
      <c r="AM114" s="959"/>
      <c r="AN114" s="959"/>
      <c r="AO114" s="960"/>
      <c r="AP114" s="962">
        <v>1.3</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704436</v>
      </c>
      <c r="BR114" s="926"/>
      <c r="BS114" s="926"/>
      <c r="BT114" s="926"/>
      <c r="BU114" s="926"/>
      <c r="BV114" s="926">
        <v>650661</v>
      </c>
      <c r="BW114" s="926"/>
      <c r="BX114" s="926"/>
      <c r="BY114" s="926"/>
      <c r="BZ114" s="926"/>
      <c r="CA114" s="926">
        <v>572960</v>
      </c>
      <c r="CB114" s="926"/>
      <c r="CC114" s="926"/>
      <c r="CD114" s="926"/>
      <c r="CE114" s="926"/>
      <c r="CF114" s="920">
        <v>12</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440</v>
      </c>
      <c r="DM114" s="959"/>
      <c r="DN114" s="959"/>
      <c r="DO114" s="959"/>
      <c r="DP114" s="960"/>
      <c r="DQ114" s="961" t="s">
        <v>442</v>
      </c>
      <c r="DR114" s="959"/>
      <c r="DS114" s="959"/>
      <c r="DT114" s="959"/>
      <c r="DU114" s="960"/>
      <c r="DV114" s="962" t="s">
        <v>454</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129</v>
      </c>
      <c r="AG115" s="938"/>
      <c r="AH115" s="938"/>
      <c r="AI115" s="938"/>
      <c r="AJ115" s="939"/>
      <c r="AK115" s="940" t="s">
        <v>129</v>
      </c>
      <c r="AL115" s="938"/>
      <c r="AM115" s="938"/>
      <c r="AN115" s="938"/>
      <c r="AO115" s="939"/>
      <c r="AP115" s="941" t="s">
        <v>456</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442</v>
      </c>
      <c r="BW115" s="926"/>
      <c r="BX115" s="926"/>
      <c r="BY115" s="926"/>
      <c r="BZ115" s="926"/>
      <c r="CA115" s="926" t="s">
        <v>129</v>
      </c>
      <c r="CB115" s="926"/>
      <c r="CC115" s="926"/>
      <c r="CD115" s="926"/>
      <c r="CE115" s="926"/>
      <c r="CF115" s="920" t="s">
        <v>442</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129</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439</v>
      </c>
      <c r="AB116" s="959"/>
      <c r="AC116" s="959"/>
      <c r="AD116" s="959"/>
      <c r="AE116" s="960"/>
      <c r="AF116" s="961" t="s">
        <v>442</v>
      </c>
      <c r="AG116" s="959"/>
      <c r="AH116" s="959"/>
      <c r="AI116" s="959"/>
      <c r="AJ116" s="960"/>
      <c r="AK116" s="961" t="s">
        <v>129</v>
      </c>
      <c r="AL116" s="959"/>
      <c r="AM116" s="959"/>
      <c r="AN116" s="959"/>
      <c r="AO116" s="960"/>
      <c r="AP116" s="962" t="s">
        <v>442</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129</v>
      </c>
      <c r="BW116" s="926"/>
      <c r="BX116" s="926"/>
      <c r="BY116" s="926"/>
      <c r="BZ116" s="926"/>
      <c r="CA116" s="926" t="s">
        <v>129</v>
      </c>
      <c r="CB116" s="926"/>
      <c r="CC116" s="926"/>
      <c r="CD116" s="926"/>
      <c r="CE116" s="926"/>
      <c r="CF116" s="920" t="s">
        <v>454</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456</v>
      </c>
      <c r="DM116" s="959"/>
      <c r="DN116" s="959"/>
      <c r="DO116" s="959"/>
      <c r="DP116" s="960"/>
      <c r="DQ116" s="961" t="s">
        <v>129</v>
      </c>
      <c r="DR116" s="959"/>
      <c r="DS116" s="959"/>
      <c r="DT116" s="959"/>
      <c r="DU116" s="960"/>
      <c r="DV116" s="962" t="s">
        <v>442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605982</v>
      </c>
      <c r="AB117" s="979"/>
      <c r="AC117" s="979"/>
      <c r="AD117" s="979"/>
      <c r="AE117" s="980"/>
      <c r="AF117" s="981">
        <v>683539</v>
      </c>
      <c r="AG117" s="979"/>
      <c r="AH117" s="979"/>
      <c r="AI117" s="979"/>
      <c r="AJ117" s="980"/>
      <c r="AK117" s="981">
        <v>743166</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439</v>
      </c>
      <c r="BR117" s="926"/>
      <c r="BS117" s="926"/>
      <c r="BT117" s="926"/>
      <c r="BU117" s="926"/>
      <c r="BV117" s="926" t="s">
        <v>442</v>
      </c>
      <c r="BW117" s="926"/>
      <c r="BX117" s="926"/>
      <c r="BY117" s="926"/>
      <c r="BZ117" s="926"/>
      <c r="CA117" s="926" t="s">
        <v>129</v>
      </c>
      <c r="CB117" s="926"/>
      <c r="CC117" s="926"/>
      <c r="CD117" s="926"/>
      <c r="CE117" s="926"/>
      <c r="CF117" s="920" t="s">
        <v>129</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442</v>
      </c>
      <c r="DM117" s="959"/>
      <c r="DN117" s="959"/>
      <c r="DO117" s="959"/>
      <c r="DP117" s="960"/>
      <c r="DQ117" s="961" t="s">
        <v>439</v>
      </c>
      <c r="DR117" s="959"/>
      <c r="DS117" s="959"/>
      <c r="DT117" s="959"/>
      <c r="DU117" s="960"/>
      <c r="DV117" s="962" t="s">
        <v>442</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308</v>
      </c>
      <c r="AL118" s="893"/>
      <c r="AM118" s="893"/>
      <c r="AN118" s="893"/>
      <c r="AO118" s="894"/>
      <c r="AP118" s="970" t="s">
        <v>430</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439</v>
      </c>
      <c r="BW118" s="1000"/>
      <c r="BX118" s="1000"/>
      <c r="BY118" s="1000"/>
      <c r="BZ118" s="1000"/>
      <c r="CA118" s="1000" t="s">
        <v>442</v>
      </c>
      <c r="CB118" s="1000"/>
      <c r="CC118" s="1000"/>
      <c r="CD118" s="1000"/>
      <c r="CE118" s="1000"/>
      <c r="CF118" s="920" t="s">
        <v>440</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456</v>
      </c>
      <c r="DR118" s="959"/>
      <c r="DS118" s="959"/>
      <c r="DT118" s="959"/>
      <c r="DU118" s="960"/>
      <c r="DV118" s="962" t="s">
        <v>440</v>
      </c>
      <c r="DW118" s="963"/>
      <c r="DX118" s="963"/>
      <c r="DY118" s="963"/>
      <c r="DZ118" s="964"/>
    </row>
    <row r="119" spans="1:130" s="230" customFormat="1" ht="26.25" customHeight="1" x14ac:dyDescent="0.2">
      <c r="A119" s="1062"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8466744</v>
      </c>
      <c r="BR119" s="1000"/>
      <c r="BS119" s="1000"/>
      <c r="BT119" s="1000"/>
      <c r="BU119" s="1000"/>
      <c r="BV119" s="1000">
        <v>8529492</v>
      </c>
      <c r="BW119" s="1000"/>
      <c r="BX119" s="1000"/>
      <c r="BY119" s="1000"/>
      <c r="BZ119" s="1000"/>
      <c r="CA119" s="1000">
        <v>8133620</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442</v>
      </c>
      <c r="DM119" s="986"/>
      <c r="DN119" s="986"/>
      <c r="DO119" s="986"/>
      <c r="DP119" s="987"/>
      <c r="DQ119" s="985" t="s">
        <v>439</v>
      </c>
      <c r="DR119" s="986"/>
      <c r="DS119" s="986"/>
      <c r="DT119" s="986"/>
      <c r="DU119" s="987"/>
      <c r="DV119" s="988" t="s">
        <v>129</v>
      </c>
      <c r="DW119" s="989"/>
      <c r="DX119" s="989"/>
      <c r="DY119" s="989"/>
      <c r="DZ119" s="990"/>
    </row>
    <row r="120" spans="1:130" s="230" customFormat="1" ht="26.25" customHeight="1" x14ac:dyDescent="0.2">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440</v>
      </c>
      <c r="AG120" s="959"/>
      <c r="AH120" s="959"/>
      <c r="AI120" s="959"/>
      <c r="AJ120" s="960"/>
      <c r="AK120" s="961" t="s">
        <v>129</v>
      </c>
      <c r="AL120" s="959"/>
      <c r="AM120" s="959"/>
      <c r="AN120" s="959"/>
      <c r="AO120" s="960"/>
      <c r="AP120" s="962" t="s">
        <v>442</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3073482</v>
      </c>
      <c r="BR120" s="931"/>
      <c r="BS120" s="931"/>
      <c r="BT120" s="931"/>
      <c r="BU120" s="931"/>
      <c r="BV120" s="931">
        <v>3530824</v>
      </c>
      <c r="BW120" s="931"/>
      <c r="BX120" s="931"/>
      <c r="BY120" s="931"/>
      <c r="BZ120" s="931"/>
      <c r="CA120" s="931">
        <v>3788803</v>
      </c>
      <c r="CB120" s="931"/>
      <c r="CC120" s="931"/>
      <c r="CD120" s="931"/>
      <c r="CE120" s="931"/>
      <c r="CF120" s="944">
        <v>79.2</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t="s">
        <v>442</v>
      </c>
      <c r="DH120" s="931"/>
      <c r="DI120" s="931"/>
      <c r="DJ120" s="931"/>
      <c r="DK120" s="931"/>
      <c r="DL120" s="931" t="s">
        <v>129</v>
      </c>
      <c r="DM120" s="931"/>
      <c r="DN120" s="931"/>
      <c r="DO120" s="931"/>
      <c r="DP120" s="931"/>
      <c r="DQ120" s="931" t="s">
        <v>129</v>
      </c>
      <c r="DR120" s="931"/>
      <c r="DS120" s="931"/>
      <c r="DT120" s="931"/>
      <c r="DU120" s="931"/>
      <c r="DV120" s="932" t="s">
        <v>129</v>
      </c>
      <c r="DW120" s="932"/>
      <c r="DX120" s="932"/>
      <c r="DY120" s="932"/>
      <c r="DZ120" s="933"/>
    </row>
    <row r="121" spans="1:130" s="230" customFormat="1" ht="26.25" customHeight="1" x14ac:dyDescent="0.2">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129</v>
      </c>
      <c r="AG121" s="959"/>
      <c r="AH121" s="959"/>
      <c r="AI121" s="959"/>
      <c r="AJ121" s="960"/>
      <c r="AK121" s="961" t="s">
        <v>442</v>
      </c>
      <c r="AL121" s="959"/>
      <c r="AM121" s="959"/>
      <c r="AN121" s="959"/>
      <c r="AO121" s="960"/>
      <c r="AP121" s="962" t="s">
        <v>129</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72849</v>
      </c>
      <c r="BR121" s="926"/>
      <c r="BS121" s="926"/>
      <c r="BT121" s="926"/>
      <c r="BU121" s="926"/>
      <c r="BV121" s="926">
        <v>61017</v>
      </c>
      <c r="BW121" s="926"/>
      <c r="BX121" s="926"/>
      <c r="BY121" s="926"/>
      <c r="BZ121" s="926"/>
      <c r="CA121" s="926">
        <v>44470</v>
      </c>
      <c r="CB121" s="926"/>
      <c r="CC121" s="926"/>
      <c r="CD121" s="926"/>
      <c r="CE121" s="926"/>
      <c r="CF121" s="920">
        <v>0.9</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129</v>
      </c>
      <c r="DH121" s="926"/>
      <c r="DI121" s="926"/>
      <c r="DJ121" s="926"/>
      <c r="DK121" s="926"/>
      <c r="DL121" s="926" t="s">
        <v>440</v>
      </c>
      <c r="DM121" s="926"/>
      <c r="DN121" s="926"/>
      <c r="DO121" s="926"/>
      <c r="DP121" s="926"/>
      <c r="DQ121" s="926" t="s">
        <v>440</v>
      </c>
      <c r="DR121" s="926"/>
      <c r="DS121" s="926"/>
      <c r="DT121" s="926"/>
      <c r="DU121" s="926"/>
      <c r="DV121" s="927" t="s">
        <v>129</v>
      </c>
      <c r="DW121" s="927"/>
      <c r="DX121" s="927"/>
      <c r="DY121" s="927"/>
      <c r="DZ121" s="928"/>
    </row>
    <row r="122" spans="1:130" s="230" customFormat="1" ht="26.25" customHeight="1" x14ac:dyDescent="0.2">
      <c r="A122" s="1063"/>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129</v>
      </c>
      <c r="AG122" s="959"/>
      <c r="AH122" s="959"/>
      <c r="AI122" s="959"/>
      <c r="AJ122" s="960"/>
      <c r="AK122" s="961" t="s">
        <v>442</v>
      </c>
      <c r="AL122" s="959"/>
      <c r="AM122" s="959"/>
      <c r="AN122" s="959"/>
      <c r="AO122" s="960"/>
      <c r="AP122" s="962" t="s">
        <v>129</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5202023</v>
      </c>
      <c r="BR122" s="1000"/>
      <c r="BS122" s="1000"/>
      <c r="BT122" s="1000"/>
      <c r="BU122" s="1000"/>
      <c r="BV122" s="1000">
        <v>5311839</v>
      </c>
      <c r="BW122" s="1000"/>
      <c r="BX122" s="1000"/>
      <c r="BY122" s="1000"/>
      <c r="BZ122" s="1000"/>
      <c r="CA122" s="1000">
        <v>5210839</v>
      </c>
      <c r="CB122" s="1000"/>
      <c r="CC122" s="1000"/>
      <c r="CD122" s="1000"/>
      <c r="CE122" s="1000"/>
      <c r="CF122" s="1017">
        <v>108.9</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442</v>
      </c>
      <c r="DH122" s="926"/>
      <c r="DI122" s="926"/>
      <c r="DJ122" s="926"/>
      <c r="DK122" s="926"/>
      <c r="DL122" s="926" t="s">
        <v>129</v>
      </c>
      <c r="DM122" s="926"/>
      <c r="DN122" s="926"/>
      <c r="DO122" s="926"/>
      <c r="DP122" s="926"/>
      <c r="DQ122" s="926" t="s">
        <v>442</v>
      </c>
      <c r="DR122" s="926"/>
      <c r="DS122" s="926"/>
      <c r="DT122" s="926"/>
      <c r="DU122" s="926"/>
      <c r="DV122" s="927" t="s">
        <v>442</v>
      </c>
      <c r="DW122" s="927"/>
      <c r="DX122" s="927"/>
      <c r="DY122" s="927"/>
      <c r="DZ122" s="928"/>
    </row>
    <row r="123" spans="1:130" s="230" customFormat="1" ht="26.25" customHeight="1" x14ac:dyDescent="0.2">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439</v>
      </c>
      <c r="AG123" s="959"/>
      <c r="AH123" s="959"/>
      <c r="AI123" s="959"/>
      <c r="AJ123" s="960"/>
      <c r="AK123" s="961" t="s">
        <v>442</v>
      </c>
      <c r="AL123" s="959"/>
      <c r="AM123" s="959"/>
      <c r="AN123" s="959"/>
      <c r="AO123" s="960"/>
      <c r="AP123" s="962" t="s">
        <v>129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478</v>
      </c>
      <c r="BP123" s="1005"/>
      <c r="BQ123" s="1035">
        <v>8348354</v>
      </c>
      <c r="BR123" s="1036"/>
      <c r="BS123" s="1036"/>
      <c r="BT123" s="1036"/>
      <c r="BU123" s="1036"/>
      <c r="BV123" s="1036">
        <v>8903680</v>
      </c>
      <c r="BW123" s="1036"/>
      <c r="BX123" s="1036"/>
      <c r="BY123" s="1036"/>
      <c r="BZ123" s="1036"/>
      <c r="CA123" s="1036">
        <v>9044112</v>
      </c>
      <c r="CB123" s="1036"/>
      <c r="CC123" s="1036"/>
      <c r="CD123" s="1036"/>
      <c r="CE123" s="1036"/>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439</v>
      </c>
      <c r="DR123" s="959"/>
      <c r="DS123" s="959"/>
      <c r="DT123" s="959"/>
      <c r="DU123" s="960"/>
      <c r="DV123" s="962" t="s">
        <v>129</v>
      </c>
      <c r="DW123" s="963"/>
      <c r="DX123" s="963"/>
      <c r="DY123" s="963"/>
      <c r="DZ123" s="964"/>
    </row>
    <row r="124" spans="1:130" s="230" customFormat="1" ht="26.25" customHeight="1" thickBot="1" x14ac:dyDescent="0.25">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442</v>
      </c>
      <c r="AG124" s="959"/>
      <c r="AH124" s="959"/>
      <c r="AI124" s="959"/>
      <c r="AJ124" s="960"/>
      <c r="AK124" s="961" t="s">
        <v>129</v>
      </c>
      <c r="AL124" s="959"/>
      <c r="AM124" s="959"/>
      <c r="AN124" s="959"/>
      <c r="AO124" s="960"/>
      <c r="AP124" s="962" t="s">
        <v>129</v>
      </c>
      <c r="AQ124" s="963"/>
      <c r="AR124" s="963"/>
      <c r="AS124" s="963"/>
      <c r="AT124" s="964"/>
      <c r="AU124" s="1031" t="s">
        <v>480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2.5</v>
      </c>
      <c r="BR124" s="1027"/>
      <c r="BS124" s="1027"/>
      <c r="BT124" s="1027"/>
      <c r="BU124" s="1027"/>
      <c r="BV124" s="1027" t="s">
        <v>442</v>
      </c>
      <c r="BW124" s="1027"/>
      <c r="BX124" s="1027"/>
      <c r="BY124" s="1027"/>
      <c r="BZ124" s="1027"/>
      <c r="CA124" s="1027" t="s">
        <v>442</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442</v>
      </c>
      <c r="DM124" s="986"/>
      <c r="DN124" s="986"/>
      <c r="DO124" s="986"/>
      <c r="DP124" s="987"/>
      <c r="DQ124" s="985" t="s">
        <v>129</v>
      </c>
      <c r="DR124" s="986"/>
      <c r="DS124" s="986"/>
      <c r="DT124" s="986"/>
      <c r="DU124" s="987"/>
      <c r="DV124" s="988" t="s">
        <v>456</v>
      </c>
      <c r="DW124" s="989"/>
      <c r="DX124" s="989"/>
      <c r="DY124" s="989"/>
      <c r="DZ124" s="990"/>
    </row>
    <row r="125" spans="1:130" s="230" customFormat="1" ht="26.25" customHeight="1" x14ac:dyDescent="0.2">
      <c r="A125" s="1063"/>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442</v>
      </c>
      <c r="AG125" s="959"/>
      <c r="AH125" s="959"/>
      <c r="AI125" s="959"/>
      <c r="AJ125" s="960"/>
      <c r="AK125" s="961" t="s">
        <v>456</v>
      </c>
      <c r="AL125" s="959"/>
      <c r="AM125" s="959"/>
      <c r="AN125" s="959"/>
      <c r="AO125" s="960"/>
      <c r="AP125" s="962" t="s">
        <v>456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439</v>
      </c>
      <c r="DR125" s="931"/>
      <c r="DS125" s="931"/>
      <c r="DT125" s="931"/>
      <c r="DU125" s="931"/>
      <c r="DV125" s="932" t="s">
        <v>129</v>
      </c>
      <c r="DW125" s="932"/>
      <c r="DX125" s="932"/>
      <c r="DY125" s="932"/>
      <c r="DZ125" s="933"/>
    </row>
    <row r="126" spans="1:130" s="230" customFormat="1" ht="26.25" customHeight="1" thickBot="1" x14ac:dyDescent="0.25">
      <c r="A126" s="1063"/>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129</v>
      </c>
      <c r="DM126" s="926"/>
      <c r="DN126" s="926"/>
      <c r="DO126" s="926"/>
      <c r="DP126" s="926"/>
      <c r="DQ126" s="926" t="s">
        <v>439</v>
      </c>
      <c r="DR126" s="926"/>
      <c r="DS126" s="926"/>
      <c r="DT126" s="926"/>
      <c r="DU126" s="926"/>
      <c r="DV126" s="927" t="s">
        <v>442</v>
      </c>
      <c r="DW126" s="927"/>
      <c r="DX126" s="927"/>
      <c r="DY126" s="927"/>
      <c r="DZ126" s="928"/>
    </row>
    <row r="127" spans="1:130" s="230" customFormat="1" ht="26.25" customHeight="1" x14ac:dyDescent="0.2">
      <c r="A127" s="1064"/>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442</v>
      </c>
      <c r="AB127" s="959"/>
      <c r="AC127" s="959"/>
      <c r="AD127" s="959"/>
      <c r="AE127" s="960"/>
      <c r="AF127" s="961" t="s">
        <v>442</v>
      </c>
      <c r="AG127" s="959"/>
      <c r="AH127" s="959"/>
      <c r="AI127" s="959"/>
      <c r="AJ127" s="960"/>
      <c r="AK127" s="961" t="s">
        <v>439</v>
      </c>
      <c r="AL127" s="959"/>
      <c r="AM127" s="959"/>
      <c r="AN127" s="959"/>
      <c r="AO127" s="960"/>
      <c r="AP127" s="962" t="s">
        <v>442</v>
      </c>
      <c r="AQ127" s="963"/>
      <c r="AR127" s="963"/>
      <c r="AS127" s="963"/>
      <c r="AT127" s="964"/>
      <c r="AU127" s="232"/>
      <c r="AV127" s="232"/>
      <c r="AW127" s="232"/>
      <c r="AX127" s="1037" t="s">
        <v>486</v>
      </c>
      <c r="AY127" s="1038"/>
      <c r="AZ127" s="1038"/>
      <c r="BA127" s="1038"/>
      <c r="BB127" s="1038"/>
      <c r="BC127" s="1038"/>
      <c r="BD127" s="1038"/>
      <c r="BE127" s="1039"/>
      <c r="BF127" s="1040" t="s">
        <v>487</v>
      </c>
      <c r="BG127" s="1038"/>
      <c r="BH127" s="1038"/>
      <c r="BI127" s="1038"/>
      <c r="BJ127" s="1038"/>
      <c r="BK127" s="1038"/>
      <c r="BL127" s="1039"/>
      <c r="BM127" s="1040" t="s">
        <v>488</v>
      </c>
      <c r="BN127" s="1038"/>
      <c r="BO127" s="1038"/>
      <c r="BP127" s="1038"/>
      <c r="BQ127" s="1038"/>
      <c r="BR127" s="1038"/>
      <c r="BS127" s="1039"/>
      <c r="BT127" s="1040" t="s">
        <v>489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456</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7" t="s">
        <v>491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492</v>
      </c>
      <c r="X128" s="1049"/>
      <c r="Y128" s="1049"/>
      <c r="Z128" s="1050"/>
      <c r="AA128" s="1051">
        <v>7300</v>
      </c>
      <c r="AB128" s="1052"/>
      <c r="AC128" s="1052"/>
      <c r="AD128" s="1052"/>
      <c r="AE128" s="1053"/>
      <c r="AF128" s="1054">
        <v>5870</v>
      </c>
      <c r="AG128" s="1052"/>
      <c r="AH128" s="1052"/>
      <c r="AI128" s="1052"/>
      <c r="AJ128" s="1053"/>
      <c r="AK128" s="1054">
        <v>5276</v>
      </c>
      <c r="AL128" s="1052"/>
      <c r="AM128" s="1052"/>
      <c r="AN128" s="1052"/>
      <c r="AO128" s="1053"/>
      <c r="AP128" s="1055"/>
      <c r="AQ128" s="1056"/>
      <c r="AR128" s="1056"/>
      <c r="AS128" s="1056"/>
      <c r="AT128" s="1057"/>
      <c r="AU128" s="232"/>
      <c r="AV128" s="232"/>
      <c r="AW128" s="232"/>
      <c r="AX128" s="896" t="s">
        <v>493</v>
      </c>
      <c r="AY128" s="897"/>
      <c r="AZ128" s="897"/>
      <c r="BA128" s="897"/>
      <c r="BB128" s="897"/>
      <c r="BC128" s="897"/>
      <c r="BD128" s="897"/>
      <c r="BE128" s="898"/>
      <c r="BF128" s="1058" t="s">
        <v>129</v>
      </c>
      <c r="BG128" s="1059"/>
      <c r="BH128" s="1059"/>
      <c r="BI128" s="1059"/>
      <c r="BJ128" s="1059"/>
      <c r="BK128" s="1059"/>
      <c r="BL128" s="1060"/>
      <c r="BM128" s="1058">
        <v>14.87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494</v>
      </c>
      <c r="CQ128" s="740"/>
      <c r="CR128" s="740"/>
      <c r="CS128" s="740"/>
      <c r="CT128" s="740"/>
      <c r="CU128" s="740"/>
      <c r="CV128" s="740"/>
      <c r="CW128" s="740"/>
      <c r="CX128" s="740"/>
      <c r="CY128" s="740"/>
      <c r="CZ128" s="740"/>
      <c r="DA128" s="740"/>
      <c r="DB128" s="740"/>
      <c r="DC128" s="740"/>
      <c r="DD128" s="740"/>
      <c r="DE128" s="740"/>
      <c r="DF128" s="1042"/>
      <c r="DG128" s="1043" t="s">
        <v>129</v>
      </c>
      <c r="DH128" s="1044"/>
      <c r="DI128" s="1044"/>
      <c r="DJ128" s="1044"/>
      <c r="DK128" s="1044"/>
      <c r="DL128" s="1044" t="s">
        <v>442</v>
      </c>
      <c r="DM128" s="1044"/>
      <c r="DN128" s="1044"/>
      <c r="DO128" s="1044"/>
      <c r="DP128" s="1044"/>
      <c r="DQ128" s="1044" t="s">
        <v>442</v>
      </c>
      <c r="DR128" s="1044"/>
      <c r="DS128" s="1044"/>
      <c r="DT128" s="1044"/>
      <c r="DU128" s="1044"/>
      <c r="DV128" s="1045" t="s">
        <v>456</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5048836</v>
      </c>
      <c r="AB129" s="959"/>
      <c r="AC129" s="959"/>
      <c r="AD129" s="959"/>
      <c r="AE129" s="960"/>
      <c r="AF129" s="961">
        <v>5397361</v>
      </c>
      <c r="AG129" s="959"/>
      <c r="AH129" s="959"/>
      <c r="AI129" s="959"/>
      <c r="AJ129" s="960"/>
      <c r="AK129" s="961">
        <v>5209836</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440</v>
      </c>
      <c r="BG129" s="1067"/>
      <c r="BH129" s="1067"/>
      <c r="BI129" s="1067"/>
      <c r="BJ129" s="1067"/>
      <c r="BK129" s="1067"/>
      <c r="BL129" s="1068"/>
      <c r="BM129" s="1066">
        <v>19.87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414461</v>
      </c>
      <c r="AB130" s="959"/>
      <c r="AC130" s="959"/>
      <c r="AD130" s="959"/>
      <c r="AE130" s="960"/>
      <c r="AF130" s="961">
        <v>425526</v>
      </c>
      <c r="AG130" s="959"/>
      <c r="AH130" s="959"/>
      <c r="AI130" s="959"/>
      <c r="AJ130" s="960"/>
      <c r="AK130" s="961">
        <v>424057</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4634375</v>
      </c>
      <c r="AB131" s="986"/>
      <c r="AC131" s="986"/>
      <c r="AD131" s="986"/>
      <c r="AE131" s="987"/>
      <c r="AF131" s="985">
        <v>4971835</v>
      </c>
      <c r="AG131" s="986"/>
      <c r="AH131" s="986"/>
      <c r="AI131" s="986"/>
      <c r="AJ131" s="987"/>
      <c r="AK131" s="985">
        <v>4785779</v>
      </c>
      <c r="AL131" s="986"/>
      <c r="AM131" s="986"/>
      <c r="AN131" s="986"/>
      <c r="AO131" s="987"/>
      <c r="AP131" s="1110"/>
      <c r="AQ131" s="1111"/>
      <c r="AR131" s="1111"/>
      <c r="AS131" s="1111"/>
      <c r="AT131" s="1112"/>
      <c r="AU131" s="233"/>
      <c r="AV131" s="233"/>
      <c r="AW131" s="233"/>
      <c r="AX131" s="1083" t="s">
        <v>501</v>
      </c>
      <c r="AY131" s="740"/>
      <c r="AZ131" s="740"/>
      <c r="BA131" s="740"/>
      <c r="BB131" s="740"/>
      <c r="BC131" s="740"/>
      <c r="BD131" s="740"/>
      <c r="BE131" s="1042"/>
      <c r="BF131" s="1084" t="s">
        <v>442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3.9750991230000001</v>
      </c>
      <c r="AB132" s="1097"/>
      <c r="AC132" s="1097"/>
      <c r="AD132" s="1097"/>
      <c r="AE132" s="1098"/>
      <c r="AF132" s="1099">
        <v>5.0714273499999996</v>
      </c>
      <c r="AG132" s="1097"/>
      <c r="AH132" s="1097"/>
      <c r="AI132" s="1097"/>
      <c r="AJ132" s="1098"/>
      <c r="AK132" s="1099">
        <v>6.557615803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3.1</v>
      </c>
      <c r="AB133" s="1080"/>
      <c r="AC133" s="1080"/>
      <c r="AD133" s="1080"/>
      <c r="AE133" s="1081"/>
      <c r="AF133" s="1079">
        <v>3.9</v>
      </c>
      <c r="AG133" s="1080"/>
      <c r="AH133" s="1080"/>
      <c r="AI133" s="1080"/>
      <c r="AJ133" s="1081"/>
      <c r="AK133" s="1079">
        <v>5.2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WIQDu+/75T7DyrWlMu77DypX9x4Prsp7JE+Mx9nzaid8y/4Df+J/iwoDMFICILFJNqkSepVbYc9gFRDtvnX6w==" saltValue="8BoGb3vf5lmnFJNPrzvs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nKbbmM9sMP3szhZDG1Fu6a+HandCRlr3wrfTyP2fkqUs+81Dnegk41HsTRMZjmFX7gbzyFZZoJjwJbM3lEkQ==" saltValue="WH+ocxsZEb8C7ZkVvu/E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C3jPJh929mJg5VNHE4V56iaCF8hzfIaAWnOsIv0eulKylEzRkp+GQZg16WwCt2k31cTKc6SaDk2XRjegccFww==" saltValue="LI85Kqrq88tZC+YxDGLw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1306823</v>
      </c>
      <c r="AP9" s="281">
        <v>59250</v>
      </c>
      <c r="AQ9" s="282">
        <v>76332</v>
      </c>
      <c r="AR9" s="283">
        <v>-22.4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310996</v>
      </c>
      <c r="AP10" s="284">
        <v>14100</v>
      </c>
      <c r="AQ10" s="285">
        <v>8203</v>
      </c>
      <c r="AR10" s="286">
        <v>71.900000000000006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546</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4</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18481</v>
      </c>
      <c r="AP13" s="284">
        <v>838</v>
      </c>
      <c r="AQ13" s="285">
        <v>2795</v>
      </c>
      <c r="AR13" s="286">
        <v>-70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12353</v>
      </c>
      <c r="AP14" s="284">
        <v>560</v>
      </c>
      <c r="AQ14" s="285">
        <v>1229</v>
      </c>
      <c r="AR14" s="286">
        <v>-54.4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-84463</v>
      </c>
      <c r="AP15" s="284">
        <v>-3829</v>
      </c>
      <c r="AQ15" s="285">
        <v>-5192</v>
      </c>
      <c r="AR15" s="286">
        <v>-26.3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1564190</v>
      </c>
      <c r="AP16" s="284">
        <v>70919</v>
      </c>
      <c r="AQ16" s="285">
        <v>83916</v>
      </c>
      <c r="AR16" s="286">
        <v>-15.5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6.48</v>
      </c>
      <c r="AP21" s="298">
        <v>7.81</v>
      </c>
      <c r="AQ21" s="299">
        <v>-1.33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95.5</v>
      </c>
      <c r="AP22" s="303">
        <v>97.3</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679451</v>
      </c>
      <c r="AP32" s="312">
        <v>30806</v>
      </c>
      <c r="AQ32" s="313">
        <v>34996</v>
      </c>
      <c r="AR32" s="314">
        <v>-12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1762</v>
      </c>
      <c r="AP35" s="312">
        <v>80</v>
      </c>
      <c r="AQ35" s="313">
        <v>11520</v>
      </c>
      <c r="AR35" s="314">
        <v>-99.3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61953</v>
      </c>
      <c r="AP36" s="312">
        <v>2809</v>
      </c>
      <c r="AQ36" s="313">
        <v>3057</v>
      </c>
      <c r="AR36" s="314">
        <v>-8.1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208</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0</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-5276</v>
      </c>
      <c r="AP39" s="312">
        <v>-239</v>
      </c>
      <c r="AQ39" s="313">
        <v>-2483</v>
      </c>
      <c r="AR39" s="314">
        <v>-90.4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-424057</v>
      </c>
      <c r="AP40" s="312">
        <v>-19226</v>
      </c>
      <c r="AQ40" s="313">
        <v>-31447</v>
      </c>
      <c r="AR40" s="314">
        <v>-38.9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313833</v>
      </c>
      <c r="AP41" s="312">
        <v>14229</v>
      </c>
      <c r="AQ41" s="313">
        <v>15852</v>
      </c>
      <c r="AR41" s="314">
        <v>-10.199999999999999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1760360</v>
      </c>
      <c r="AN51" s="334">
        <v>76078</v>
      </c>
      <c r="AO51" s="335">
        <v>-26.2</v>
      </c>
      <c r="AP51" s="336">
        <v>53869</v>
      </c>
      <c r="AQ51" s="337">
        <v>0.4</v>
      </c>
      <c r="AR51" s="338">
        <v>-26.6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579825</v>
      </c>
      <c r="AN52" s="342">
        <v>25058</v>
      </c>
      <c r="AO52" s="343">
        <v>35.1</v>
      </c>
      <c r="AP52" s="344">
        <v>35046</v>
      </c>
      <c r="AQ52" s="345">
        <v>7.1</v>
      </c>
      <c r="AR52" s="346">
        <v>28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1384934</v>
      </c>
      <c r="AN53" s="334">
        <v>60340</v>
      </c>
      <c r="AO53" s="335">
        <v>-20.7</v>
      </c>
      <c r="AP53" s="336">
        <v>59119</v>
      </c>
      <c r="AQ53" s="337">
        <v>9.6999999999999993</v>
      </c>
      <c r="AR53" s="338">
        <v>-30.4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330888</v>
      </c>
      <c r="AN54" s="342">
        <v>14417</v>
      </c>
      <c r="AO54" s="343">
        <v>-42.5</v>
      </c>
      <c r="AP54" s="344">
        <v>29900</v>
      </c>
      <c r="AQ54" s="345">
        <v>-14.7</v>
      </c>
      <c r="AR54" s="346">
        <v>-27.8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952867</v>
      </c>
      <c r="AN55" s="334">
        <v>41986</v>
      </c>
      <c r="AO55" s="335">
        <v>-30.4</v>
      </c>
      <c r="AP55" s="336">
        <v>53895</v>
      </c>
      <c r="AQ55" s="337">
        <v>-8.8000000000000007</v>
      </c>
      <c r="AR55" s="338">
        <v>-21.6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397433</v>
      </c>
      <c r="AN56" s="342">
        <v>17512</v>
      </c>
      <c r="AO56" s="343">
        <v>21.5</v>
      </c>
      <c r="AP56" s="344">
        <v>31224</v>
      </c>
      <c r="AQ56" s="345">
        <v>4.4000000000000004</v>
      </c>
      <c r="AR56" s="346">
        <v>17.100000000000001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927372</v>
      </c>
      <c r="AN57" s="334">
        <v>41499</v>
      </c>
      <c r="AO57" s="335">
        <v>-1.2</v>
      </c>
      <c r="AP57" s="336">
        <v>56181</v>
      </c>
      <c r="AQ57" s="337">
        <v>4.2</v>
      </c>
      <c r="AR57" s="338">
        <v>-5.4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553658</v>
      </c>
      <c r="AN58" s="342">
        <v>24775</v>
      </c>
      <c r="AO58" s="343">
        <v>41.5</v>
      </c>
      <c r="AP58" s="344">
        <v>32039</v>
      </c>
      <c r="AQ58" s="345">
        <v>2.6</v>
      </c>
      <c r="AR58" s="346">
        <v>38.9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873286</v>
      </c>
      <c r="AN59" s="334">
        <v>39594</v>
      </c>
      <c r="AO59" s="335">
        <v>-4.5999999999999996</v>
      </c>
      <c r="AP59" s="336">
        <v>47730</v>
      </c>
      <c r="AQ59" s="337">
        <v>-15</v>
      </c>
      <c r="AR59" s="338">
        <v>10.4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465365</v>
      </c>
      <c r="AN60" s="342">
        <v>21099</v>
      </c>
      <c r="AO60" s="343">
        <v>-14.8</v>
      </c>
      <c r="AP60" s="344">
        <v>26378</v>
      </c>
      <c r="AQ60" s="345">
        <v>-17.7</v>
      </c>
      <c r="AR60" s="346">
        <v>2.9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1179764</v>
      </c>
      <c r="AN61" s="349">
        <v>51899</v>
      </c>
      <c r="AO61" s="350">
        <v>-16.600000000000001</v>
      </c>
      <c r="AP61" s="351">
        <v>54159</v>
      </c>
      <c r="AQ61" s="352">
        <v>-1.9</v>
      </c>
      <c r="AR61" s="338">
        <v>-14.7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465434</v>
      </c>
      <c r="AN62" s="342">
        <v>20572</v>
      </c>
      <c r="AO62" s="343">
        <v>8.1999999999999993</v>
      </c>
      <c r="AP62" s="344">
        <v>30917</v>
      </c>
      <c r="AQ62" s="345">
        <v>-3.7</v>
      </c>
      <c r="AR62" s="346">
        <v>11.9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2Uw2X9GKkczmVYCIUubqJKAcoqtdcAON6C1Cwv2dbxbi5mHbo9le/+yRJh9AVEQZ1YYGDDnO8OgnF/SOZT0xKA==" saltValue="eCJpXXSn4xkDIktSQb8Z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FpXMsxfX79Xavbub6zqqr81jDyoNXH8NCmE1Lk7D202VkRIUR5C1rN5cQLK29jQ7UAxI6+OJOJVkvLk3SS7fMw==" saltValue="KE28R0hjr9502p+P23fr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ngjbI6LFHWqxSr+TUqO813mLqGkbmZOS9cCaOrpsAQwRVkEQAp2KGrDN9UtfUN9m25x1Rl+ZhyB5DKTzTBtk2Q==" saltValue="2zLHLCspghoY4ztNPIlH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51.34</v>
      </c>
      <c r="G47" s="12">
        <v>46.26</v>
      </c>
      <c r="H47" s="12">
        <v>42.2</v>
      </c>
      <c r="I47" s="12">
        <v>47.13</v>
      </c>
      <c r="J47" s="13">
        <v>51.92</v>
      </c>
    </row>
    <row r="48" spans="2:10" ht="57.75" customHeight="1" x14ac:dyDescent="0.2">
      <c r="B48" s="14"/>
      <c r="C48" s="1141" t="s">
        <v>4</v>
      </c>
      <c r="D48" s="1141"/>
      <c r="E48" s="1142"/>
      <c r="F48" s="15">
        <v>2.91</v>
      </c>
      <c r="G48" s="16">
        <v>2.91</v>
      </c>
      <c r="H48" s="16">
        <v>6.65</v>
      </c>
      <c r="I48" s="16">
        <v>7.73</v>
      </c>
      <c r="J48" s="17">
        <v>2.7</v>
      </c>
    </row>
    <row r="49" spans="2:10" ht="57.75" customHeight="1" thickBot="1" x14ac:dyDescent="0.25">
      <c r="B49" s="18"/>
      <c r="C49" s="1143" t="s">
        <v>5</v>
      </c>
      <c r="D49" s="1143"/>
      <c r="E49" s="1144"/>
      <c r="F49" s="19" t="s">
        <v>563</v>
      </c>
      <c r="G49" s="20" t="s">
        <v>564</v>
      </c>
      <c r="H49" s="20">
        <v>0.65</v>
      </c>
      <c r="I49" s="20">
        <v>4.26</v>
      </c>
      <c r="J49" s="21" t="s">
        <v>565</v>
      </c>
    </row>
    <row r="50" spans="2:10" ht="13.2" x14ac:dyDescent="0.2"/>
  </sheetData>
  <sheetProtection algorithmName="SHA-512" hashValue="GIo9u/NIioDFQOWj4K5YTdYgTuTvF0Kzoq8diwmJtPY4i3A2SI5ffmSQDoZNxRmdgfsjq0stYKQfb2Spf6WIHw==" saltValue="yC8O9FeRLbMRfi1cg016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2024-03-18T00:41:56Z</cp:lastPrinted>
  <dcterms:created xsi:type="dcterms:W3CDTF">2024-03-14T02:43:26Z</dcterms:created>
  <dcterms:modified xsi:type="dcterms:W3CDTF">2024-03-18T00:45:33Z</dcterms:modified>
  <cp:category/>
</cp:coreProperties>
</file>